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w100445\Desktop\"/>
    </mc:Choice>
  </mc:AlternateContent>
  <xr:revisionPtr revIDLastSave="0" documentId="8_{84A4FD43-8B7F-491C-A57D-2EFB31E1F2EA}" xr6:coauthVersionLast="47" xr6:coauthVersionMax="47" xr10:uidLastSave="{00000000-0000-0000-0000-000000000000}"/>
  <bookViews>
    <workbookView xWindow="1905" yWindow="0" windowWidth="26895" windowHeight="15480" activeTab="4" xr2:uid="{00000000-000D-0000-FFFF-FFFF00000000}"/>
  </bookViews>
  <sheets>
    <sheet name="General information" sheetId="3" r:id="rId1"/>
    <sheet name="Item definition" sheetId="1" r:id="rId2"/>
    <sheet name="Item definition - Threat model" sheetId="2" r:id="rId3"/>
    <sheet name="Asset identification" sheetId="4" r:id="rId4"/>
    <sheet name="TARA" sheetId="6" r:id="rId5"/>
    <sheet name="Matrices and guidlines" sheetId="5" r:id="rId6"/>
    <sheet name="Template revision history"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51" i="6" l="1"/>
  <c r="AH51" i="6"/>
  <c r="AF51" i="6"/>
  <c r="AD51" i="6"/>
  <c r="AB51" i="6"/>
  <c r="AL51" i="6" s="1"/>
  <c r="AM51" i="6" s="1" a="1"/>
  <c r="AM51" i="6" s="1"/>
  <c r="O51" i="6"/>
  <c r="P51" i="6" s="1" a="1"/>
  <c r="P51" i="6" s="1"/>
  <c r="N51" i="6"/>
  <c r="L51" i="6"/>
  <c r="J51" i="6"/>
  <c r="H51" i="6"/>
  <c r="AJ49" i="6"/>
  <c r="AH49" i="6"/>
  <c r="AF49" i="6"/>
  <c r="AD49" i="6"/>
  <c r="AL49" i="6" s="1"/>
  <c r="AM49" i="6" s="1" a="1"/>
  <c r="AM49" i="6" s="1"/>
  <c r="AB49" i="6"/>
  <c r="N49" i="6"/>
  <c r="L49" i="6"/>
  <c r="J49" i="6"/>
  <c r="H49" i="6"/>
  <c r="O49" i="6" s="1"/>
  <c r="P49" i="6" s="1" a="1"/>
  <c r="P49" i="6" s="1"/>
  <c r="AL47" i="6"/>
  <c r="AM47" i="6" s="1" a="1"/>
  <c r="AM47" i="6" s="1"/>
  <c r="AJ47" i="6"/>
  <c r="AH47" i="6"/>
  <c r="AF47" i="6"/>
  <c r="AD47" i="6"/>
  <c r="AB47" i="6"/>
  <c r="N47" i="6"/>
  <c r="L47" i="6"/>
  <c r="J47" i="6"/>
  <c r="H47" i="6"/>
  <c r="O47" i="6" s="1"/>
  <c r="P47" i="6" s="1" a="1"/>
  <c r="P47" i="6" s="1"/>
  <c r="AJ45" i="6"/>
  <c r="AH45" i="6"/>
  <c r="AF45" i="6"/>
  <c r="AD45" i="6"/>
  <c r="AB45" i="6"/>
  <c r="AL45" i="6" s="1"/>
  <c r="AM45" i="6" s="1" a="1"/>
  <c r="AM45" i="6" s="1"/>
  <c r="N45" i="6"/>
  <c r="L45" i="6"/>
  <c r="O45" i="6" s="1"/>
  <c r="P45" i="6" s="1" a="1"/>
  <c r="P45" i="6" s="1"/>
  <c r="J45" i="6"/>
  <c r="H45" i="6"/>
  <c r="AJ43" i="6"/>
  <c r="AH43" i="6"/>
  <c r="AF43" i="6"/>
  <c r="AD43" i="6"/>
  <c r="AB43" i="6"/>
  <c r="AL43" i="6" s="1"/>
  <c r="AM43" i="6" s="1" a="1"/>
  <c r="AM43" i="6" s="1"/>
  <c r="N43" i="6"/>
  <c r="L43" i="6"/>
  <c r="J43" i="6"/>
  <c r="H43" i="6"/>
  <c r="O43" i="6" s="1"/>
  <c r="P43" i="6" s="1" a="1"/>
  <c r="P43" i="6" s="1"/>
  <c r="AJ41" i="6"/>
  <c r="AH41" i="6"/>
  <c r="AL41" i="6" s="1"/>
  <c r="AM41" i="6" s="1" a="1"/>
  <c r="AM41" i="6" s="1"/>
  <c r="AF41" i="6"/>
  <c r="AD41" i="6"/>
  <c r="AB41" i="6"/>
  <c r="N41" i="6"/>
  <c r="L41" i="6"/>
  <c r="J41" i="6"/>
  <c r="H41" i="6"/>
  <c r="O41" i="6" s="1"/>
  <c r="P41" i="6" s="1" a="1"/>
  <c r="P41" i="6" s="1"/>
  <c r="AJ39" i="6"/>
  <c r="AH39" i="6"/>
  <c r="AF39" i="6"/>
  <c r="AD39" i="6"/>
  <c r="AB39" i="6"/>
  <c r="AL39" i="6" s="1"/>
  <c r="AM39" i="6" s="1" a="1"/>
  <c r="AM39" i="6" s="1"/>
  <c r="N39" i="6"/>
  <c r="L39" i="6"/>
  <c r="J39" i="6"/>
  <c r="H39" i="6"/>
  <c r="O39" i="6" s="1"/>
  <c r="P39" i="6" s="1" a="1"/>
  <c r="P39" i="6" s="1"/>
  <c r="AJ37" i="6"/>
  <c r="AH37" i="6"/>
  <c r="AF37" i="6"/>
  <c r="AD37" i="6"/>
  <c r="AB37" i="6"/>
  <c r="AL37" i="6" s="1"/>
  <c r="AM37" i="6" s="1" a="1"/>
  <c r="AM37" i="6" s="1"/>
  <c r="O37" i="6"/>
  <c r="P37" i="6" s="1" a="1"/>
  <c r="P37" i="6" s="1"/>
  <c r="N37" i="6"/>
  <c r="L37" i="6"/>
  <c r="J37" i="6"/>
  <c r="H37" i="6"/>
  <c r="AJ35" i="6"/>
  <c r="AH35" i="6"/>
  <c r="AF35" i="6"/>
  <c r="AD35" i="6"/>
  <c r="AL35" i="6" s="1"/>
  <c r="AM35" i="6" s="1" a="1"/>
  <c r="AM35" i="6" s="1"/>
  <c r="AB35" i="6"/>
  <c r="N35" i="6"/>
  <c r="L35" i="6"/>
  <c r="J35" i="6"/>
  <c r="H35" i="6"/>
  <c r="O35" i="6" s="1"/>
  <c r="P35" i="6" s="1" a="1"/>
  <c r="P35" i="6" s="1"/>
  <c r="AL33" i="6"/>
  <c r="AM33" i="6" s="1" a="1"/>
  <c r="AM33" i="6" s="1"/>
  <c r="AJ33" i="6"/>
  <c r="AH33" i="6"/>
  <c r="AF33" i="6"/>
  <c r="AD33" i="6"/>
  <c r="AB33" i="6"/>
  <c r="N33" i="6"/>
  <c r="L33" i="6"/>
  <c r="J33" i="6"/>
  <c r="H33" i="6"/>
  <c r="O33" i="6" s="1"/>
  <c r="P33" i="6" s="1" a="1"/>
  <c r="P33" i="6" s="1"/>
  <c r="AJ31" i="6"/>
  <c r="AH31" i="6"/>
  <c r="AF31" i="6"/>
  <c r="AD31" i="6"/>
  <c r="AB31" i="6"/>
  <c r="AL31" i="6" s="1"/>
  <c r="AM31" i="6" s="1" a="1"/>
  <c r="AM31" i="6" s="1"/>
  <c r="N31" i="6"/>
  <c r="L31" i="6"/>
  <c r="O31" i="6" s="1"/>
  <c r="P31" i="6" s="1" a="1"/>
  <c r="P31" i="6" s="1"/>
  <c r="J31" i="6"/>
  <c r="H31" i="6"/>
  <c r="AJ29" i="6"/>
  <c r="AH29" i="6"/>
  <c r="AF29" i="6"/>
  <c r="AD29" i="6"/>
  <c r="AB29" i="6"/>
  <c r="AL29" i="6" s="1"/>
  <c r="AM29" i="6" s="1" a="1"/>
  <c r="AM29" i="6" s="1"/>
  <c r="O29" i="6"/>
  <c r="P29" i="6" s="1" a="1"/>
  <c r="P29" i="6" s="1"/>
  <c r="N29" i="6"/>
  <c r="L29" i="6"/>
  <c r="J29" i="6"/>
  <c r="H29" i="6"/>
  <c r="AJ27" i="6"/>
  <c r="AH27" i="6"/>
  <c r="AF27" i="6"/>
  <c r="AD27" i="6"/>
  <c r="AL27" i="6" s="1"/>
  <c r="AM27" i="6" s="1" a="1"/>
  <c r="AM27" i="6" s="1"/>
  <c r="AB27" i="6"/>
  <c r="N27" i="6"/>
  <c r="L27" i="6"/>
  <c r="J27" i="6"/>
  <c r="H27" i="6"/>
  <c r="O27" i="6" s="1"/>
  <c r="P27" i="6" s="1" a="1"/>
  <c r="P27" i="6" s="1"/>
  <c r="AJ25" i="6"/>
  <c r="AH25" i="6"/>
  <c r="AF25" i="6"/>
  <c r="AD25" i="6"/>
  <c r="AB25" i="6"/>
  <c r="AL25" i="6" s="1"/>
  <c r="AM25" i="6" s="1" a="1"/>
  <c r="AM25" i="6" s="1"/>
  <c r="O25" i="6"/>
  <c r="P25" i="6" s="1" a="1"/>
  <c r="P25" i="6" s="1"/>
  <c r="N25" i="6"/>
  <c r="L25" i="6"/>
  <c r="J25" i="6"/>
  <c r="H25" i="6"/>
  <c r="AJ23" i="6"/>
  <c r="AH23" i="6"/>
  <c r="AF23" i="6"/>
  <c r="AD23" i="6"/>
  <c r="AL23" i="6" s="1"/>
  <c r="AM23" i="6" s="1" a="1"/>
  <c r="AM23" i="6" s="1"/>
  <c r="AB23" i="6"/>
  <c r="N23" i="6"/>
  <c r="L23" i="6"/>
  <c r="J23" i="6"/>
  <c r="H23" i="6"/>
  <c r="O23" i="6" s="1"/>
  <c r="P23" i="6" s="1" a="1"/>
  <c r="P23" i="6" s="1"/>
  <c r="AJ21" i="6"/>
  <c r="AH21" i="6"/>
  <c r="AF21" i="6"/>
  <c r="AD21" i="6"/>
  <c r="AB21" i="6"/>
  <c r="AL21" i="6" s="1"/>
  <c r="AM21" i="6" s="1" a="1"/>
  <c r="AM21" i="6" s="1"/>
  <c r="O21" i="6"/>
  <c r="P21" i="6" s="1" a="1"/>
  <c r="P21" i="6" s="1"/>
  <c r="N21" i="6"/>
  <c r="L21" i="6"/>
  <c r="J21" i="6"/>
  <c r="H21" i="6"/>
  <c r="AJ19" i="6"/>
  <c r="AH19" i="6"/>
  <c r="AF19" i="6"/>
  <c r="AD19" i="6"/>
  <c r="AL19" i="6" s="1"/>
  <c r="AM19" i="6" s="1" a="1"/>
  <c r="AM19" i="6" s="1"/>
  <c r="AB19" i="6"/>
  <c r="N19" i="6"/>
  <c r="L19" i="6"/>
  <c r="J19" i="6"/>
  <c r="H19" i="6"/>
  <c r="O19" i="6" s="1"/>
  <c r="P19" i="6" s="1" a="1"/>
  <c r="P19" i="6" s="1"/>
  <c r="AJ17" i="6"/>
  <c r="AH17" i="6"/>
  <c r="AF17" i="6"/>
  <c r="AD17" i="6"/>
  <c r="AB17" i="6"/>
  <c r="AL17" i="6" s="1"/>
  <c r="AM17" i="6" s="1" a="1"/>
  <c r="AM17" i="6" s="1"/>
  <c r="O17" i="6"/>
  <c r="P17" i="6" s="1" a="1"/>
  <c r="P17" i="6" s="1"/>
  <c r="N17" i="6"/>
  <c r="L17" i="6"/>
  <c r="J17" i="6"/>
  <c r="H17" i="6"/>
  <c r="AJ15" i="6"/>
  <c r="AH15" i="6"/>
  <c r="AF15" i="6"/>
  <c r="AD15" i="6"/>
  <c r="AL15" i="6" s="1"/>
  <c r="AM15" i="6" s="1" a="1"/>
  <c r="AM15" i="6" s="1"/>
  <c r="AB15" i="6"/>
  <c r="N15" i="6"/>
  <c r="L15" i="6"/>
  <c r="J15" i="6"/>
  <c r="H15" i="6"/>
  <c r="O15" i="6" s="1"/>
  <c r="P15" i="6" s="1" a="1"/>
  <c r="P15" i="6" s="1"/>
  <c r="AA23" i="5"/>
  <c r="Z23" i="5"/>
  <c r="Y23" i="5"/>
  <c r="X23" i="5"/>
  <c r="W18" i="5"/>
  <c r="W27" i="5" s="1"/>
  <c r="W17" i="5"/>
  <c r="W26" i="5" s="1"/>
  <c r="W16" i="5"/>
  <c r="W25" i="5" s="1"/>
  <c r="W15" i="5"/>
  <c r="W24" i="5" s="1"/>
  <c r="AA5" i="5"/>
  <c r="AA14" i="5" s="1"/>
  <c r="Z5" i="5"/>
  <c r="Z14" i="5" s="1"/>
  <c r="Y5" i="5"/>
  <c r="Y14" i="5" s="1"/>
  <c r="X5" i="5"/>
  <c r="X14" i="5" s="1"/>
  <c r="W9" i="5"/>
  <c r="W8" i="5"/>
  <c r="W7" i="5"/>
  <c r="W6" i="5"/>
  <c r="AJ13" i="6"/>
  <c r="AH13" i="6"/>
  <c r="AF13" i="6"/>
  <c r="AD13" i="6"/>
  <c r="AB13" i="6"/>
  <c r="AJ11" i="6"/>
  <c r="AH11" i="6"/>
  <c r="AF11" i="6"/>
  <c r="AD11" i="6"/>
  <c r="AB11" i="6"/>
  <c r="AJ9" i="6"/>
  <c r="AH9" i="6"/>
  <c r="AF9" i="6"/>
  <c r="AD9" i="6"/>
  <c r="AB9" i="6"/>
  <c r="AJ7" i="6"/>
  <c r="AH7" i="6"/>
  <c r="AF7" i="6"/>
  <c r="AD7" i="6"/>
  <c r="AB7" i="6"/>
  <c r="N13" i="6"/>
  <c r="L13" i="6"/>
  <c r="J13" i="6"/>
  <c r="H13" i="6"/>
  <c r="N11" i="6"/>
  <c r="L11" i="6"/>
  <c r="J11" i="6"/>
  <c r="H11" i="6"/>
  <c r="N9" i="6"/>
  <c r="L9" i="6"/>
  <c r="J9" i="6"/>
  <c r="H9" i="6"/>
  <c r="N7" i="6"/>
  <c r="L7" i="6"/>
  <c r="J7" i="6"/>
  <c r="H7" i="6"/>
  <c r="G26" i="4"/>
  <c r="G25" i="4"/>
  <c r="G24" i="4"/>
  <c r="G23" i="4"/>
  <c r="G22" i="4"/>
  <c r="G21" i="4"/>
  <c r="G20" i="4"/>
  <c r="G19" i="4"/>
  <c r="G18" i="4"/>
  <c r="G17" i="4"/>
  <c r="G7" i="4"/>
  <c r="G8" i="4"/>
  <c r="G9" i="4"/>
  <c r="G10" i="4"/>
  <c r="G11" i="4"/>
  <c r="G12" i="4"/>
  <c r="G13" i="4"/>
  <c r="G14" i="4"/>
  <c r="G15" i="4"/>
  <c r="G6" i="4"/>
  <c r="AT35" i="6" l="1"/>
  <c r="AO35" i="6"/>
  <c r="AN35" i="6"/>
  <c r="AO49" i="6"/>
  <c r="AN49" i="6"/>
  <c r="AT49" i="6"/>
  <c r="AO41" i="6"/>
  <c r="AT41" i="6"/>
  <c r="AN41" i="6"/>
  <c r="AO39" i="6"/>
  <c r="AN39" i="6"/>
  <c r="AT39" i="6"/>
  <c r="AT43" i="6"/>
  <c r="AO43" i="6"/>
  <c r="AN43" i="6"/>
  <c r="AN31" i="6"/>
  <c r="AT31" i="6"/>
  <c r="AO31" i="6"/>
  <c r="AT33" i="6"/>
  <c r="AO33" i="6"/>
  <c r="AN33" i="6"/>
  <c r="AN45" i="6"/>
  <c r="AT45" i="6"/>
  <c r="AO45" i="6"/>
  <c r="AT51" i="6"/>
  <c r="AO51" i="6"/>
  <c r="AN51" i="6"/>
  <c r="AT37" i="6"/>
  <c r="AO37" i="6"/>
  <c r="AN37" i="6"/>
  <c r="AT47" i="6"/>
  <c r="AO47" i="6"/>
  <c r="AN47" i="6"/>
  <c r="AT27" i="6"/>
  <c r="AO27" i="6"/>
  <c r="AN27" i="6"/>
  <c r="AT29" i="6"/>
  <c r="AO29" i="6"/>
  <c r="AN29" i="6"/>
  <c r="AT25" i="6"/>
  <c r="AO25" i="6"/>
  <c r="AN25" i="6"/>
  <c r="AO23" i="6"/>
  <c r="AN23" i="6"/>
  <c r="AT23" i="6"/>
  <c r="AT21" i="6"/>
  <c r="AO21" i="6"/>
  <c r="AN21" i="6"/>
  <c r="AN19" i="6"/>
  <c r="AT19" i="6"/>
  <c r="AO19" i="6"/>
  <c r="AT15" i="6"/>
  <c r="AO15" i="6"/>
  <c r="AN15" i="6"/>
  <c r="AT17" i="6"/>
  <c r="AO17" i="6"/>
  <c r="AN17" i="6"/>
  <c r="AL7" i="6"/>
  <c r="AM7" i="6" s="1" a="1"/>
  <c r="AM7" i="6" s="1"/>
  <c r="AL9" i="6"/>
  <c r="AM9" i="6" s="1" a="1"/>
  <c r="AM9" i="6" s="1"/>
  <c r="AL11" i="6"/>
  <c r="AM11" i="6" s="1" a="1"/>
  <c r="AM11" i="6" s="1"/>
  <c r="AL13" i="6"/>
  <c r="AM13" i="6" s="1" a="1"/>
  <c r="AM13" i="6" s="1"/>
  <c r="O11" i="6"/>
  <c r="P11" i="6" s="1" a="1"/>
  <c r="P11" i="6" s="1"/>
  <c r="AT11" i="6" s="1"/>
  <c r="O9" i="6"/>
  <c r="P9" i="6" s="1" a="1"/>
  <c r="P9" i="6" s="1"/>
  <c r="AT9" i="6" s="1"/>
  <c r="O7" i="6"/>
  <c r="P7" i="6" s="1" a="1"/>
  <c r="P7" i="6" s="1"/>
  <c r="O13" i="6"/>
  <c r="P13" i="6" s="1" a="1"/>
  <c r="P13" i="6" s="1"/>
  <c r="AT13" i="6" s="1"/>
  <c r="AO7" i="6" l="1"/>
  <c r="AT7" i="6"/>
  <c r="AO13" i="6"/>
  <c r="AN13" i="6"/>
  <c r="AO11" i="6"/>
  <c r="AN11" i="6"/>
  <c r="AN9" i="6"/>
  <c r="AO9" i="6"/>
  <c r="AN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<sst xmlns="http://schemas.openxmlformats.org/spreadsheetml/2006/main" count="222" uniqueCount="162">
  <si>
    <t>ID</t>
  </si>
  <si>
    <t>Preliminary architecture</t>
  </si>
  <si>
    <t>Operational environment</t>
  </si>
  <si>
    <t>Assumptions</t>
  </si>
  <si>
    <t>Threat model - ECU 01</t>
  </si>
  <si>
    <t>Module overview</t>
  </si>
  <si>
    <t>Item boundary</t>
  </si>
  <si>
    <t>Revision history</t>
  </si>
  <si>
    <t>Revision number</t>
  </si>
  <si>
    <t>Revision reason</t>
  </si>
  <si>
    <t>Author(s)</t>
  </si>
  <si>
    <t>Description</t>
  </si>
  <si>
    <t>Date</t>
  </si>
  <si>
    <t>Approver(s)</t>
  </si>
  <si>
    <t>Approval date</t>
  </si>
  <si>
    <t>Threat analysis and risk assessment (TARA)</t>
  </si>
  <si>
    <t xml:space="preserve">Project: </t>
  </si>
  <si>
    <t xml:space="preserve">Responsible: </t>
  </si>
  <si>
    <t>Threat model - ECU 02</t>
  </si>
  <si>
    <t>Derivation of a candidate asset</t>
  </si>
  <si>
    <t>Item functions / Technical approach</t>
  </si>
  <si>
    <t xml:space="preserve">ID function / ID technical approach </t>
  </si>
  <si>
    <t>Asset candidate</t>
  </si>
  <si>
    <t>Determination of security property loss</t>
  </si>
  <si>
    <t>C - Confidentiality</t>
  </si>
  <si>
    <t>I - Integrity</t>
  </si>
  <si>
    <t>A - Availability</t>
  </si>
  <si>
    <t>List of cybersecurity assets</t>
  </si>
  <si>
    <t>The asset candidate requires further analysis?</t>
  </si>
  <si>
    <t>Identified asset ID</t>
  </si>
  <si>
    <t>Asset identification process</t>
  </si>
  <si>
    <t>Functional approach</t>
  </si>
  <si>
    <t>FA01</t>
  </si>
  <si>
    <t>FA02</t>
  </si>
  <si>
    <t>FA03</t>
  </si>
  <si>
    <t>FA04</t>
  </si>
  <si>
    <t>FA05</t>
  </si>
  <si>
    <t>FA06</t>
  </si>
  <si>
    <t>FA07</t>
  </si>
  <si>
    <t>FA08</t>
  </si>
  <si>
    <t>FA09</t>
  </si>
  <si>
    <t>FA10</t>
  </si>
  <si>
    <t>TA01</t>
  </si>
  <si>
    <t>TA02</t>
  </si>
  <si>
    <t>TA03</t>
  </si>
  <si>
    <t>TA04</t>
  </si>
  <si>
    <t>TA05</t>
  </si>
  <si>
    <t>TA06</t>
  </si>
  <si>
    <t>TA07</t>
  </si>
  <si>
    <t>TA08</t>
  </si>
  <si>
    <t>TA09</t>
  </si>
  <si>
    <t>TA10</t>
  </si>
  <si>
    <t>Technical approach</t>
  </si>
  <si>
    <t>Negligible impact</t>
  </si>
  <si>
    <t>Non negligible impact</t>
  </si>
  <si>
    <t>Assets</t>
  </si>
  <si>
    <t>Asset ID</t>
  </si>
  <si>
    <t>Asset</t>
  </si>
  <si>
    <t>Damage scenario</t>
  </si>
  <si>
    <t>Stakeholder</t>
  </si>
  <si>
    <t>Damage scenario description</t>
  </si>
  <si>
    <t>Threat analysis and risk assessment</t>
  </si>
  <si>
    <t>Impact analysis</t>
  </si>
  <si>
    <t>Impact category</t>
  </si>
  <si>
    <t>Safety</t>
  </si>
  <si>
    <t>Financial</t>
  </si>
  <si>
    <t>Operational</t>
  </si>
  <si>
    <t>Privacy</t>
  </si>
  <si>
    <t>Impact level</t>
  </si>
  <si>
    <t>Justification (optional)</t>
  </si>
  <si>
    <t>Cybersecurity controls</t>
  </si>
  <si>
    <t>Cybersecurity control</t>
  </si>
  <si>
    <t>Threat scenarios</t>
  </si>
  <si>
    <t>Attack method - STRIDE</t>
  </si>
  <si>
    <t>Spoofing</t>
  </si>
  <si>
    <t>Tampering</t>
  </si>
  <si>
    <t>Repudiation</t>
  </si>
  <si>
    <t>Information disclosure</t>
  </si>
  <si>
    <t>Denial of service</t>
  </si>
  <si>
    <t>Elevation of privilidges</t>
  </si>
  <si>
    <t>Attack path</t>
  </si>
  <si>
    <t>Attack feasibility assessment</t>
  </si>
  <si>
    <t>Elapsed time</t>
  </si>
  <si>
    <t>Specialist expertise</t>
  </si>
  <si>
    <t>Knowledge of the item or component</t>
  </si>
  <si>
    <t>Window of opportunity</t>
  </si>
  <si>
    <t>Equipment</t>
  </si>
  <si>
    <t>Attack vector</t>
  </si>
  <si>
    <t>Summary</t>
  </si>
  <si>
    <t>Attack feasibility</t>
  </si>
  <si>
    <t>Risk determination</t>
  </si>
  <si>
    <t>Attack potential evaluation</t>
  </si>
  <si>
    <t>Risk evaluation</t>
  </si>
  <si>
    <t>Cybersecurity goals and claims</t>
  </si>
  <si>
    <t>Risk threshold level</t>
  </si>
  <si>
    <t>Risk treatment option</t>
  </si>
  <si>
    <t>Cybersecurity goal</t>
  </si>
  <si>
    <t>Cybersecurity claim</t>
  </si>
  <si>
    <t>CAL</t>
  </si>
  <si>
    <t>Item definition</t>
  </si>
  <si>
    <t>Item definition - Threat model</t>
  </si>
  <si>
    <t>Security property loss</t>
  </si>
  <si>
    <t>Negligible</t>
  </si>
  <si>
    <t>Moderate</t>
  </si>
  <si>
    <t>Major</t>
  </si>
  <si>
    <t>Severe</t>
  </si>
  <si>
    <t>Impact value</t>
  </si>
  <si>
    <t>Values from</t>
  </si>
  <si>
    <t>Values to</t>
  </si>
  <si>
    <t>Impact analysis - impact level estimation</t>
  </si>
  <si>
    <t>Impact analysis - category values</t>
  </si>
  <si>
    <t>Attack potential - category values</t>
  </si>
  <si>
    <t>Value</t>
  </si>
  <si>
    <r>
      <rPr>
        <sz val="11"/>
        <color theme="1"/>
        <rFont val="Aptos Narrow"/>
        <family val="2"/>
      </rPr>
      <t>≤</t>
    </r>
    <r>
      <rPr>
        <sz val="11"/>
        <color theme="1"/>
        <rFont val="Calibri"/>
        <family val="2"/>
      </rPr>
      <t xml:space="preserve"> 1 day</t>
    </r>
  </si>
  <si>
    <t>≤ 1 week</t>
  </si>
  <si>
    <t>≤ 1 mounth</t>
  </si>
  <si>
    <t>≤ 6 months</t>
  </si>
  <si>
    <t>&gt; 6 mounths</t>
  </si>
  <si>
    <t>Layman</t>
  </si>
  <si>
    <t>Proficient</t>
  </si>
  <si>
    <t>Expert</t>
  </si>
  <si>
    <t>Multiple experts</t>
  </si>
  <si>
    <t>Public</t>
  </si>
  <si>
    <t>Restricted</t>
  </si>
  <si>
    <t>Confidential</t>
  </si>
  <si>
    <t>Strictly confidential</t>
  </si>
  <si>
    <t>Unlimited</t>
  </si>
  <si>
    <t>Easy</t>
  </si>
  <si>
    <t>Difficult / None</t>
  </si>
  <si>
    <t>Standard</t>
  </si>
  <si>
    <t>Specialized</t>
  </si>
  <si>
    <t>Bespoke</t>
  </si>
  <si>
    <t>Multiple bespoke</t>
  </si>
  <si>
    <t>Attack potential - attack vector</t>
  </si>
  <si>
    <t>Physical</t>
  </si>
  <si>
    <t>Local</t>
  </si>
  <si>
    <t>Adjacent</t>
  </si>
  <si>
    <t>Network</t>
  </si>
  <si>
    <t>High</t>
  </si>
  <si>
    <t>Medium</t>
  </si>
  <si>
    <t>Low</t>
  </si>
  <si>
    <t>Very low</t>
  </si>
  <si>
    <t>Impact rating</t>
  </si>
  <si>
    <t>Attack feasibility rating</t>
  </si>
  <si>
    <t>Risk value mapping</t>
  </si>
  <si>
    <t>Critical</t>
  </si>
  <si>
    <t>Below</t>
  </si>
  <si>
    <t>Above</t>
  </si>
  <si>
    <t>Risk treatment decision</t>
  </si>
  <si>
    <t>Avoid the risk</t>
  </si>
  <si>
    <t>Recude the risk</t>
  </si>
  <si>
    <t>Share the risk</t>
  </si>
  <si>
    <t>Retain the risk</t>
  </si>
  <si>
    <t>CAL determination</t>
  </si>
  <si>
    <t>-</t>
  </si>
  <si>
    <t>Template revision history</t>
  </si>
  <si>
    <t>Revision</t>
  </si>
  <si>
    <t>Author</t>
  </si>
  <si>
    <t>Changes</t>
  </si>
  <si>
    <t>001</t>
  </si>
  <si>
    <t>Dariusz Staśkiewicz</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</si>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</sst>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
      <b/>
      <sz val="20"/>
      <color theme="1"/>
      <name val="Calibri"/>
      <family val="2"/>
      <scheme val="minor"/>
    </font>
    <font>
      <sz val="8"/>
      <name val="Calibri"/>
      <family val="2"/>
      <scheme val="minor"/>
    </font>
    <font>
      <sz val="11"/>
      <color theme="1"/>
      <name val="Aptos Narrow"/>
      <family val="2"/>
    </font>
    <font>
      <sz val="11"/>
      <color theme="1"/>
      <name val="Calibri"/>
      <family val="2"/>
    </font>
  </fonts>
  <fills count="20">
    <fill>
      <patternFill patternType="none"/>
    </fill>
    <fill>
      <patternFill patternType="gray125"/>
    </fill>
    <fill>
      <patternFill patternType="solid">
        <fgColor theme="0"/>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7" tint="0.39997558519241921"/>
        <bgColor indexed="64"/>
      </patternFill>
    </fill>
    <fill>
      <patternFill patternType="solid">
        <fgColor theme="9"/>
        <bgColor indexed="64"/>
      </patternFill>
    </fill>
    <fill>
      <patternFill patternType="solid">
        <fgColor theme="7"/>
        <bgColor indexed="64"/>
      </patternFill>
    </fill>
    <fill>
      <patternFill patternType="solid">
        <fgColor rgb="FFFF0000"/>
        <bgColor indexed="64"/>
      </patternFill>
    </fill>
  </fills>
  <borders count="7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style="thin">
        <color indexed="64"/>
      </top>
      <bottom/>
      <diagonal/>
    </border>
    <border>
      <left/>
      <right style="thin">
        <color indexed="64"/>
      </right>
      <top style="medium">
        <color indexed="64"/>
      </top>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style="thin">
        <color indexed="64"/>
      </bottom>
      <diagonal/>
    </border>
  </borders>
  <cellStyleXfs count="1">
    <xf numFmtId="0" fontId="0" fillId="0" borderId="0"/>
  </cellStyleXfs>
  <cellXfs count="313">
    <xf numFmtId="0" fontId="0" fillId="0" borderId="0" xfId="0"/>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2" borderId="10" xfId="0" applyFill="1" applyBorder="1"/>
    <xf numFmtId="0" fontId="0" fillId="2" borderId="8" xfId="0" applyFill="1" applyBorder="1"/>
    <xf numFmtId="0" fontId="0" fillId="2" borderId="9" xfId="0" applyFill="1" applyBorder="1"/>
    <xf numFmtId="0" fontId="0" fillId="2" borderId="0" xfId="0" applyFill="1"/>
    <xf numFmtId="0" fontId="0" fillId="2" borderId="11" xfId="0" applyFill="1" applyBorder="1"/>
    <xf numFmtId="0" fontId="0" fillId="2" borderId="12" xfId="0" applyFill="1" applyBorder="1"/>
    <xf numFmtId="0" fontId="0" fillId="2" borderId="13" xfId="0" applyFill="1" applyBorder="1"/>
    <xf numFmtId="0" fontId="0" fillId="2" borderId="14" xfId="0" applyFill="1" applyBorder="1"/>
    <xf numFmtId="0" fontId="0" fillId="2" borderId="15" xfId="0" applyFill="1" applyBorder="1"/>
    <xf numFmtId="0" fontId="0" fillId="2" borderId="4" xfId="0" applyFill="1" applyBorder="1"/>
    <xf numFmtId="0" fontId="0" fillId="2" borderId="16" xfId="0" applyFill="1" applyBorder="1"/>
    <xf numFmtId="0" fontId="0" fillId="2" borderId="5" xfId="0" applyFill="1" applyBorder="1"/>
    <xf numFmtId="0" fontId="1" fillId="4" borderId="6" xfId="0" applyFont="1" applyFill="1" applyBorder="1" applyAlignment="1">
      <alignment vertical="center"/>
    </xf>
    <xf numFmtId="0" fontId="1" fillId="4" borderId="7" xfId="0" applyFont="1" applyFill="1" applyBorder="1" applyAlignment="1">
      <alignment vertical="center"/>
    </xf>
    <xf numFmtId="0" fontId="1" fillId="4" borderId="10"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20"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28" xfId="0" applyBorder="1" applyAlignment="1">
      <alignment vertical="center"/>
    </xf>
    <xf numFmtId="0" fontId="0" fillId="0" borderId="29" xfId="0" applyBorder="1" applyAlignment="1">
      <alignment vertical="center"/>
    </xf>
    <xf numFmtId="0" fontId="0" fillId="0" borderId="30" xfId="0" applyBorder="1" applyAlignment="1">
      <alignment vertical="center"/>
    </xf>
    <xf numFmtId="0" fontId="0" fillId="0" borderId="25" xfId="0" applyBorder="1" applyAlignment="1">
      <alignment vertical="center"/>
    </xf>
    <xf numFmtId="0" fontId="0" fillId="2" borderId="0" xfId="0" applyFill="1" applyAlignment="1">
      <alignment vertical="center"/>
    </xf>
    <xf numFmtId="0" fontId="1" fillId="2" borderId="0" xfId="0" applyFont="1" applyFill="1" applyAlignment="1">
      <alignment vertical="center"/>
    </xf>
    <xf numFmtId="0" fontId="0" fillId="4" borderId="31" xfId="0" applyFill="1" applyBorder="1" applyAlignment="1">
      <alignment horizontal="center" vertical="center"/>
    </xf>
    <xf numFmtId="0" fontId="0" fillId="4" borderId="32" xfId="0" applyFill="1" applyBorder="1" applyAlignment="1">
      <alignment horizontal="center" vertical="center"/>
    </xf>
    <xf numFmtId="0" fontId="0" fillId="4" borderId="45" xfId="0" applyFill="1" applyBorder="1" applyAlignment="1">
      <alignment horizontal="center" vertical="center"/>
    </xf>
    <xf numFmtId="0" fontId="0" fillId="4" borderId="47" xfId="0" applyFill="1" applyBorder="1" applyAlignment="1">
      <alignment horizontal="center" vertical="center"/>
    </xf>
    <xf numFmtId="0" fontId="0" fillId="4" borderId="43" xfId="0" applyFill="1" applyBorder="1" applyAlignment="1">
      <alignment horizontal="center" vertical="center"/>
    </xf>
    <xf numFmtId="0" fontId="0" fillId="4" borderId="18" xfId="0" applyFill="1" applyBorder="1" applyAlignment="1">
      <alignment horizontal="center" vertical="center"/>
    </xf>
    <xf numFmtId="0" fontId="0" fillId="4" borderId="19" xfId="0" applyFill="1" applyBorder="1" applyAlignment="1">
      <alignment horizontal="center" vertical="center"/>
    </xf>
    <xf numFmtId="0" fontId="0" fillId="4" borderId="22" xfId="0" applyFill="1" applyBorder="1" applyAlignment="1">
      <alignment horizontal="center" vertical="center"/>
    </xf>
    <xf numFmtId="0" fontId="0" fillId="4" borderId="34" xfId="0" applyFill="1" applyBorder="1" applyAlignment="1">
      <alignment horizontal="center" vertical="center"/>
    </xf>
    <xf numFmtId="0" fontId="0" fillId="4" borderId="35" xfId="0" applyFill="1" applyBorder="1" applyAlignment="1">
      <alignment horizontal="center" vertical="center"/>
    </xf>
    <xf numFmtId="0" fontId="0" fillId="4" borderId="46" xfId="0" applyFill="1" applyBorder="1" applyAlignment="1">
      <alignment horizontal="center" vertical="center"/>
    </xf>
    <xf numFmtId="0" fontId="0" fillId="4" borderId="48" xfId="0" applyFill="1" applyBorder="1" applyAlignment="1">
      <alignment horizontal="center" vertical="center"/>
    </xf>
    <xf numFmtId="0" fontId="1" fillId="8" borderId="1" xfId="0" applyFont="1" applyFill="1" applyBorder="1" applyAlignment="1">
      <alignment horizontal="center" vertical="center" wrapText="1"/>
    </xf>
    <xf numFmtId="0" fontId="1" fillId="8" borderId="1" xfId="0" applyFont="1" applyFill="1" applyBorder="1" applyAlignment="1">
      <alignment horizontal="center" vertical="center"/>
    </xf>
    <xf numFmtId="0" fontId="0" fillId="8" borderId="31" xfId="0" applyFill="1" applyBorder="1" applyAlignment="1">
      <alignment horizontal="center" vertical="center"/>
    </xf>
    <xf numFmtId="0" fontId="0" fillId="8" borderId="33" xfId="0" applyFill="1" applyBorder="1" applyAlignment="1">
      <alignment vertical="center"/>
    </xf>
    <xf numFmtId="0" fontId="0" fillId="8" borderId="43" xfId="0" applyFill="1" applyBorder="1" applyAlignment="1">
      <alignment horizontal="center" vertical="center"/>
    </xf>
    <xf numFmtId="0" fontId="0" fillId="8" borderId="44" xfId="0" applyFill="1" applyBorder="1" applyAlignment="1">
      <alignment vertical="center"/>
    </xf>
    <xf numFmtId="0" fontId="0" fillId="8" borderId="34" xfId="0" applyFill="1" applyBorder="1" applyAlignment="1">
      <alignment horizontal="center" vertical="center"/>
    </xf>
    <xf numFmtId="0" fontId="0" fillId="8" borderId="36" xfId="0" applyFill="1" applyBorder="1" applyAlignment="1">
      <alignment vertical="center"/>
    </xf>
    <xf numFmtId="0" fontId="0" fillId="8" borderId="26" xfId="0" applyFill="1" applyBorder="1" applyAlignment="1">
      <alignment horizontal="center" vertical="center"/>
    </xf>
    <xf numFmtId="0" fontId="0" fillId="8" borderId="23" xfId="0" applyFill="1" applyBorder="1" applyAlignment="1">
      <alignment horizontal="center" vertical="center"/>
    </xf>
    <xf numFmtId="0" fontId="0" fillId="8" borderId="28" xfId="0" applyFill="1" applyBorder="1" applyAlignment="1">
      <alignment horizontal="center" vertical="center"/>
    </xf>
    <xf numFmtId="0" fontId="1" fillId="9" borderId="1" xfId="0" applyFont="1" applyFill="1" applyBorder="1" applyAlignment="1">
      <alignment horizontal="center" vertical="center"/>
    </xf>
    <xf numFmtId="0" fontId="1" fillId="9" borderId="7" xfId="0" applyFont="1" applyFill="1" applyBorder="1" applyAlignment="1">
      <alignment horizontal="center" vertical="center"/>
    </xf>
    <xf numFmtId="0" fontId="1" fillId="10" borderId="1" xfId="0" applyFont="1" applyFill="1" applyBorder="1" applyAlignment="1">
      <alignment horizontal="center" vertical="center" wrapText="1"/>
    </xf>
    <xf numFmtId="0" fontId="1" fillId="10" borderId="5" xfId="0" applyFont="1" applyFill="1" applyBorder="1" applyAlignment="1">
      <alignment horizontal="center" vertical="center"/>
    </xf>
    <xf numFmtId="0" fontId="0" fillId="10" borderId="27" xfId="0" applyFill="1" applyBorder="1" applyAlignment="1">
      <alignment horizontal="center" vertical="center"/>
    </xf>
    <xf numFmtId="0" fontId="0" fillId="10" borderId="24" xfId="0" applyFill="1" applyBorder="1" applyAlignment="1">
      <alignment horizontal="center" vertical="center"/>
    </xf>
    <xf numFmtId="0" fontId="0" fillId="10" borderId="30" xfId="0" applyFill="1" applyBorder="1" applyAlignment="1">
      <alignment horizontal="center" vertical="center"/>
    </xf>
    <xf numFmtId="0" fontId="1" fillId="11" borderId="6" xfId="0" applyFont="1" applyFill="1" applyBorder="1" applyAlignment="1">
      <alignment vertical="center"/>
    </xf>
    <xf numFmtId="0" fontId="1" fillId="11" borderId="17" xfId="0" applyFont="1" applyFill="1" applyBorder="1" applyAlignment="1">
      <alignment vertical="center"/>
    </xf>
    <xf numFmtId="0" fontId="1" fillId="11" borderId="7" xfId="0" applyFont="1" applyFill="1" applyBorder="1" applyAlignment="1">
      <alignment vertical="center"/>
    </xf>
    <xf numFmtId="0" fontId="0" fillId="0" borderId="47" xfId="0" applyBorder="1" applyAlignment="1">
      <alignment vertical="center"/>
    </xf>
    <xf numFmtId="0" fontId="0" fillId="0" borderId="48" xfId="0" applyBorder="1" applyAlignment="1">
      <alignment vertical="center"/>
    </xf>
    <xf numFmtId="0" fontId="3" fillId="5" borderId="1" xfId="0" applyFont="1" applyFill="1" applyBorder="1" applyAlignment="1">
      <alignment horizontal="center" vertical="center"/>
    </xf>
    <xf numFmtId="0" fontId="1" fillId="6" borderId="37" xfId="0" applyFont="1" applyFill="1" applyBorder="1" applyAlignment="1">
      <alignment horizontal="center" vertical="center"/>
    </xf>
    <xf numFmtId="0" fontId="1" fillId="6" borderId="39" xfId="0" applyFont="1" applyFill="1" applyBorder="1" applyAlignment="1">
      <alignment horizontal="center" vertical="center"/>
    </xf>
    <xf numFmtId="0" fontId="1" fillId="6" borderId="40" xfId="0" applyFont="1" applyFill="1" applyBorder="1" applyAlignment="1">
      <alignment horizontal="center" vertical="center"/>
    </xf>
    <xf numFmtId="0" fontId="1" fillId="14" borderId="11" xfId="0" applyFont="1" applyFill="1" applyBorder="1" applyAlignment="1">
      <alignment horizontal="center" vertical="center"/>
    </xf>
    <xf numFmtId="0" fontId="1" fillId="14" borderId="1" xfId="0" applyFont="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1" fillId="14" borderId="10" xfId="0" applyFont="1" applyFill="1" applyBorder="1" applyAlignment="1">
      <alignment horizontal="center" vertical="center"/>
    </xf>
    <xf numFmtId="0" fontId="0" fillId="0" borderId="18" xfId="0" applyBorder="1" applyAlignment="1">
      <alignment horizontal="center" vertical="center"/>
    </xf>
    <xf numFmtId="0" fontId="0" fillId="0" borderId="32" xfId="0" applyBorder="1" applyAlignment="1">
      <alignment horizontal="center" vertical="center"/>
    </xf>
    <xf numFmtId="0" fontId="0" fillId="0" borderId="35" xfId="0" applyBorder="1" applyAlignment="1">
      <alignment horizontal="center" vertical="center"/>
    </xf>
    <xf numFmtId="0" fontId="1" fillId="8" borderId="61" xfId="0" applyFont="1" applyFill="1" applyBorder="1" applyAlignment="1">
      <alignment horizontal="center" vertical="center" wrapText="1"/>
    </xf>
    <xf numFmtId="0" fontId="1" fillId="8" borderId="56" xfId="0" applyFont="1" applyFill="1" applyBorder="1" applyAlignment="1">
      <alignment horizontal="center" vertical="center" wrapText="1"/>
    </xf>
    <xf numFmtId="0" fontId="1" fillId="8" borderId="62" xfId="0" applyFont="1" applyFill="1" applyBorder="1" applyAlignment="1">
      <alignment horizontal="center" vertical="center" wrapText="1"/>
    </xf>
    <xf numFmtId="0" fontId="1" fillId="6" borderId="38" xfId="0" applyFont="1" applyFill="1" applyBorder="1" applyAlignment="1">
      <alignment horizontal="center" vertical="center" wrapText="1"/>
    </xf>
    <xf numFmtId="0" fontId="1" fillId="6" borderId="42" xfId="0" applyFont="1" applyFill="1" applyBorder="1" applyAlignment="1">
      <alignment horizontal="center" vertical="center" wrapText="1"/>
    </xf>
    <xf numFmtId="0" fontId="1" fillId="6" borderId="10" xfId="0" applyFont="1" applyFill="1" applyBorder="1" applyAlignment="1">
      <alignment horizontal="center" vertical="center" wrapText="1"/>
    </xf>
    <xf numFmtId="0" fontId="1" fillId="6" borderId="64" xfId="0" applyFont="1" applyFill="1" applyBorder="1" applyAlignment="1">
      <alignment horizontal="center" vertical="center" wrapText="1"/>
    </xf>
    <xf numFmtId="0" fontId="0" fillId="4" borderId="6" xfId="0" applyFill="1" applyBorder="1"/>
    <xf numFmtId="0" fontId="0" fillId="4" borderId="17" xfId="0" applyFill="1" applyBorder="1"/>
    <xf numFmtId="0" fontId="0" fillId="4" borderId="7" xfId="0" applyFill="1" applyBorder="1"/>
    <xf numFmtId="0" fontId="0" fillId="10" borderId="39" xfId="0" applyFill="1" applyBorder="1"/>
    <xf numFmtId="0" fontId="0" fillId="10" borderId="40" xfId="0" applyFill="1" applyBorder="1"/>
    <xf numFmtId="0" fontId="0" fillId="10" borderId="41" xfId="0" applyFill="1" applyBorder="1"/>
    <xf numFmtId="0" fontId="0" fillId="9" borderId="39" xfId="0" applyFill="1" applyBorder="1"/>
    <xf numFmtId="0" fontId="0" fillId="9" borderId="41" xfId="0" applyFill="1" applyBorder="1"/>
    <xf numFmtId="0" fontId="0" fillId="14" borderId="1" xfId="0" applyFill="1" applyBorder="1"/>
    <xf numFmtId="0" fontId="0" fillId="12" borderId="39" xfId="0" applyFill="1" applyBorder="1"/>
    <xf numFmtId="0" fontId="0" fillId="12" borderId="41" xfId="0" applyFill="1" applyBorder="1"/>
    <xf numFmtId="0" fontId="0" fillId="8" borderId="39" xfId="0" applyFill="1" applyBorder="1"/>
    <xf numFmtId="0" fontId="0" fillId="8" borderId="40" xfId="0" applyFill="1" applyBorder="1"/>
    <xf numFmtId="0" fontId="0" fillId="8" borderId="41" xfId="0" applyFill="1" applyBorder="1"/>
    <xf numFmtId="0" fontId="0" fillId="4" borderId="1" xfId="0" applyFill="1" applyBorder="1"/>
    <xf numFmtId="0" fontId="1" fillId="6" borderId="11" xfId="0" applyFont="1" applyFill="1" applyBorder="1" applyAlignment="1">
      <alignment horizontal="center" vertical="center"/>
    </xf>
    <xf numFmtId="0" fontId="1" fillId="6" borderId="10" xfId="0" applyFont="1" applyFill="1" applyBorder="1" applyAlignment="1">
      <alignment horizontal="center" vertical="center"/>
    </xf>
    <xf numFmtId="0" fontId="1" fillId="6" borderId="6" xfId="0" applyFont="1" applyFill="1" applyBorder="1" applyAlignment="1">
      <alignment horizontal="center" vertical="center"/>
    </xf>
    <xf numFmtId="0" fontId="0" fillId="0" borderId="45" xfId="0" applyBorder="1" applyAlignment="1">
      <alignment horizontal="center" vertical="center"/>
    </xf>
    <xf numFmtId="0" fontId="0" fillId="0" borderId="19" xfId="0" applyBorder="1" applyAlignment="1">
      <alignment horizontal="center" vertical="center"/>
    </xf>
    <xf numFmtId="0" fontId="0" fillId="0" borderId="46" xfId="0" applyBorder="1" applyAlignment="1">
      <alignment horizontal="center" vertical="center"/>
    </xf>
    <xf numFmtId="0" fontId="1" fillId="6" borderId="13" xfId="0" applyFont="1" applyFill="1" applyBorder="1" applyAlignment="1">
      <alignment horizontal="center" vertical="center"/>
    </xf>
    <xf numFmtId="0" fontId="0" fillId="0" borderId="27" xfId="0" applyBorder="1" applyAlignment="1">
      <alignment horizontal="center" vertical="center"/>
    </xf>
    <xf numFmtId="0" fontId="0" fillId="0" borderId="24" xfId="0" applyBorder="1" applyAlignment="1">
      <alignment horizontal="center" vertical="center"/>
    </xf>
    <xf numFmtId="0" fontId="0" fillId="0" borderId="30" xfId="0" applyBorder="1" applyAlignment="1">
      <alignment horizontal="center" vertical="center"/>
    </xf>
    <xf numFmtId="0" fontId="1" fillId="6" borderId="1" xfId="0" applyFont="1" applyFill="1" applyBorder="1" applyAlignment="1">
      <alignment horizontal="center" vertical="center"/>
    </xf>
    <xf numFmtId="0" fontId="0" fillId="0" borderId="22" xfId="0" applyBorder="1" applyAlignment="1">
      <alignment horizontal="center" vertical="center"/>
    </xf>
    <xf numFmtId="0" fontId="0" fillId="0" borderId="48" xfId="0" applyBorder="1" applyAlignment="1">
      <alignment horizontal="center" vertical="center"/>
    </xf>
    <xf numFmtId="0" fontId="1" fillId="15" borderId="40" xfId="0" applyFont="1" applyFill="1" applyBorder="1" applyAlignment="1">
      <alignment horizontal="center" vertical="center"/>
    </xf>
    <xf numFmtId="0" fontId="0" fillId="6" borderId="39" xfId="0" applyFill="1" applyBorder="1" applyAlignment="1">
      <alignment horizontal="center" vertical="center"/>
    </xf>
    <xf numFmtId="0" fontId="0" fillId="6" borderId="40" xfId="0" applyFill="1" applyBorder="1" applyAlignment="1">
      <alignment horizontal="center" vertical="center"/>
    </xf>
    <xf numFmtId="0" fontId="1" fillId="15" borderId="53" xfId="0" applyFont="1" applyFill="1" applyBorder="1" applyAlignment="1">
      <alignment horizontal="center" vertical="center"/>
    </xf>
    <xf numFmtId="0" fontId="8" fillId="0" borderId="50" xfId="0" applyFont="1" applyBorder="1" applyAlignment="1">
      <alignment horizontal="center" vertical="center"/>
    </xf>
    <xf numFmtId="0" fontId="0" fillId="0" borderId="51" xfId="0" applyBorder="1" applyAlignment="1">
      <alignment horizontal="center" vertical="center"/>
    </xf>
    <xf numFmtId="0" fontId="1" fillId="6" borderId="41" xfId="0" applyFont="1" applyFill="1" applyBorder="1" applyAlignment="1">
      <alignment horizontal="center" vertical="center"/>
    </xf>
    <xf numFmtId="0" fontId="1" fillId="0" borderId="31" xfId="0" applyFont="1" applyBorder="1"/>
    <xf numFmtId="0" fontId="1" fillId="0" borderId="43" xfId="0" applyFont="1" applyBorder="1"/>
    <xf numFmtId="0" fontId="1" fillId="0" borderId="43" xfId="0" applyFont="1" applyBorder="1" applyAlignment="1">
      <alignment horizontal="center" vertical="center"/>
    </xf>
    <xf numFmtId="0" fontId="1" fillId="0" borderId="34" xfId="0" applyFont="1" applyBorder="1" applyAlignment="1">
      <alignment horizontal="center" vertical="center"/>
    </xf>
    <xf numFmtId="0" fontId="1" fillId="0" borderId="35" xfId="0" applyFont="1" applyBorder="1" applyAlignment="1">
      <alignment horizontal="center" vertical="center"/>
    </xf>
    <xf numFmtId="0" fontId="1" fillId="0" borderId="36" xfId="0" applyFont="1" applyBorder="1" applyAlignment="1">
      <alignment horizontal="center" vertical="center"/>
    </xf>
    <xf numFmtId="0" fontId="1" fillId="17" borderId="31" xfId="0" applyFont="1" applyFill="1" applyBorder="1" applyAlignment="1">
      <alignment horizontal="center" vertical="center"/>
    </xf>
    <xf numFmtId="0" fontId="1" fillId="17" borderId="18" xfId="0" applyFont="1" applyFill="1" applyBorder="1" applyAlignment="1">
      <alignment horizontal="center" vertical="center"/>
    </xf>
    <xf numFmtId="0" fontId="1" fillId="18" borderId="32" xfId="0" applyFont="1" applyFill="1" applyBorder="1" applyAlignment="1">
      <alignment horizontal="center" vertical="center"/>
    </xf>
    <xf numFmtId="0" fontId="1" fillId="18" borderId="18" xfId="0" applyFont="1" applyFill="1" applyBorder="1" applyAlignment="1">
      <alignment horizontal="center" vertical="center"/>
    </xf>
    <xf numFmtId="0" fontId="1" fillId="18" borderId="44" xfId="0" applyFont="1" applyFill="1" applyBorder="1" applyAlignment="1">
      <alignment horizontal="center" vertical="center"/>
    </xf>
    <xf numFmtId="0" fontId="1" fillId="19" borderId="33" xfId="0" applyFont="1" applyFill="1" applyBorder="1" applyAlignment="1">
      <alignment horizontal="center" vertical="center"/>
    </xf>
    <xf numFmtId="0" fontId="1" fillId="11" borderId="32" xfId="0" applyFont="1" applyFill="1" applyBorder="1" applyAlignment="1">
      <alignment horizontal="center" vertical="center"/>
    </xf>
    <xf numFmtId="0" fontId="1" fillId="11" borderId="44" xfId="0" applyFont="1" applyFill="1" applyBorder="1" applyAlignment="1">
      <alignment horizontal="center" vertical="center"/>
    </xf>
    <xf numFmtId="0" fontId="0" fillId="18" borderId="32" xfId="0" applyFill="1" applyBorder="1" applyAlignment="1">
      <alignment horizontal="center" vertical="center"/>
    </xf>
    <xf numFmtId="0" fontId="1" fillId="0" borderId="34" xfId="0" applyFont="1" applyBorder="1" applyAlignment="1">
      <alignment horizontal="right" vertical="center"/>
    </xf>
    <xf numFmtId="0" fontId="1" fillId="0" borderId="33" xfId="0" applyFont="1" applyBorder="1" applyAlignment="1">
      <alignment horizontal="left"/>
    </xf>
    <xf numFmtId="0" fontId="1" fillId="17" borderId="44" xfId="0" applyFont="1" applyFill="1" applyBorder="1" applyAlignment="1">
      <alignment horizontal="left"/>
    </xf>
    <xf numFmtId="0" fontId="1" fillId="18" borderId="44" xfId="0" applyFont="1" applyFill="1" applyBorder="1" applyAlignment="1">
      <alignment horizontal="left" vertical="center"/>
    </xf>
    <xf numFmtId="0" fontId="1" fillId="11" borderId="44" xfId="0" applyFont="1" applyFill="1" applyBorder="1" applyAlignment="1">
      <alignment horizontal="left" vertical="center"/>
    </xf>
    <xf numFmtId="0" fontId="1" fillId="19" borderId="36" xfId="0" applyFont="1" applyFill="1" applyBorder="1" applyAlignment="1">
      <alignment horizontal="left" vertical="center"/>
    </xf>
    <xf numFmtId="0" fontId="1" fillId="14" borderId="41" xfId="0" applyFont="1" applyFill="1" applyBorder="1" applyAlignment="1">
      <alignment horizontal="center" vertical="center"/>
    </xf>
    <xf numFmtId="0" fontId="1" fillId="14" borderId="40" xfId="0" applyFont="1" applyFill="1" applyBorder="1" applyAlignment="1">
      <alignment horizontal="center" vertical="center"/>
    </xf>
    <xf numFmtId="0" fontId="1" fillId="14" borderId="39" xfId="0" applyFont="1" applyFill="1" applyBorder="1" applyAlignment="1">
      <alignment horizontal="center" vertical="center"/>
    </xf>
    <xf numFmtId="0" fontId="1" fillId="15" borderId="39" xfId="0" applyFont="1" applyFill="1" applyBorder="1" applyAlignment="1">
      <alignment horizontal="center" vertical="center"/>
    </xf>
    <xf numFmtId="0" fontId="0" fillId="17" borderId="31" xfId="0" applyFill="1" applyBorder="1" applyAlignment="1">
      <alignment horizontal="center" vertical="center"/>
    </xf>
    <xf numFmtId="0" fontId="0" fillId="18" borderId="18" xfId="0" applyFill="1" applyBorder="1" applyAlignment="1">
      <alignment horizontal="center" vertical="center"/>
    </xf>
    <xf numFmtId="0" fontId="0" fillId="18" borderId="33" xfId="0" applyFill="1" applyBorder="1" applyAlignment="1">
      <alignment horizontal="center" vertical="center"/>
    </xf>
    <xf numFmtId="0" fontId="0" fillId="17" borderId="43" xfId="0" applyFill="1" applyBorder="1" applyAlignment="1">
      <alignment horizontal="center" vertical="center"/>
    </xf>
    <xf numFmtId="0" fontId="0" fillId="18" borderId="44" xfId="0" applyFill="1" applyBorder="1" applyAlignment="1">
      <alignment horizontal="center" vertical="center"/>
    </xf>
    <xf numFmtId="0" fontId="0" fillId="17" borderId="34" xfId="0" applyFill="1" applyBorder="1" applyAlignment="1">
      <alignment horizontal="center" vertical="center"/>
    </xf>
    <xf numFmtId="0" fontId="0" fillId="17" borderId="35" xfId="0" applyFill="1" applyBorder="1" applyAlignment="1">
      <alignment horizontal="center" vertical="center"/>
    </xf>
    <xf numFmtId="0" fontId="0" fillId="17" borderId="36" xfId="0" applyFill="1" applyBorder="1" applyAlignment="1">
      <alignment horizontal="center" vertical="center"/>
    </xf>
    <xf numFmtId="0" fontId="1" fillId="13" borderId="1" xfId="0" applyFont="1" applyFill="1" applyBorder="1" applyAlignment="1">
      <alignment horizontal="center" vertical="center"/>
    </xf>
    <xf numFmtId="0" fontId="1" fillId="13" borderId="1" xfId="0" applyFont="1" applyFill="1" applyBorder="1" applyAlignment="1">
      <alignment horizontal="center" vertical="center" wrapText="1"/>
    </xf>
    <xf numFmtId="0" fontId="0" fillId="0" borderId="47" xfId="0" applyBorder="1" applyAlignment="1">
      <alignment horizontal="center" vertical="center"/>
    </xf>
    <xf numFmtId="0" fontId="1" fillId="0" borderId="34" xfId="0" quotePrefix="1" applyFont="1" applyBorder="1" applyAlignment="1">
      <alignment horizontal="center" vertical="center"/>
    </xf>
    <xf numFmtId="0" fontId="1" fillId="0" borderId="35" xfId="0" quotePrefix="1" applyFont="1" applyBorder="1" applyAlignment="1">
      <alignment horizontal="center" vertical="center"/>
    </xf>
    <xf numFmtId="0" fontId="1" fillId="0" borderId="36" xfId="0" quotePrefix="1" applyFont="1" applyBorder="1" applyAlignment="1">
      <alignment horizontal="center" vertical="center"/>
    </xf>
    <xf numFmtId="0" fontId="1" fillId="2" borderId="43" xfId="0" applyFont="1" applyFill="1" applyBorder="1" applyAlignment="1">
      <alignment horizontal="center" vertical="center"/>
    </xf>
    <xf numFmtId="0" fontId="1" fillId="2" borderId="18" xfId="0" applyFont="1" applyFill="1" applyBorder="1" applyAlignment="1">
      <alignment horizontal="center" vertical="center"/>
    </xf>
    <xf numFmtId="0" fontId="1" fillId="19" borderId="32" xfId="0" applyFont="1" applyFill="1" applyBorder="1" applyAlignment="1">
      <alignment horizontal="center" vertical="center"/>
    </xf>
    <xf numFmtId="0" fontId="1" fillId="19" borderId="44" xfId="0" applyFont="1" applyFill="1" applyBorder="1" applyAlignment="1">
      <alignment horizontal="center" vertical="center"/>
    </xf>
    <xf numFmtId="0" fontId="1" fillId="13" borderId="8" xfId="0" applyFont="1" applyFill="1" applyBorder="1" applyAlignment="1">
      <alignment horizontal="center" vertical="center" wrapText="1"/>
    </xf>
    <xf numFmtId="0" fontId="1" fillId="11" borderId="37" xfId="0" applyFont="1" applyFill="1" applyBorder="1" applyAlignment="1">
      <alignment vertical="center"/>
    </xf>
    <xf numFmtId="0" fontId="1" fillId="11" borderId="38" xfId="0" applyFont="1" applyFill="1" applyBorder="1" applyAlignment="1">
      <alignment vertical="center"/>
    </xf>
    <xf numFmtId="0" fontId="1" fillId="11" borderId="55" xfId="0" applyFont="1" applyFill="1" applyBorder="1" applyAlignment="1">
      <alignment vertical="center"/>
    </xf>
    <xf numFmtId="0" fontId="0" fillId="0" borderId="20" xfId="0" applyBorder="1" applyAlignment="1">
      <alignment horizontal="left" vertical="center"/>
    </xf>
    <xf numFmtId="14" fontId="0" fillId="0" borderId="20" xfId="0" applyNumberFormat="1" applyBorder="1" applyAlignment="1">
      <alignment horizontal="left" vertical="center"/>
    </xf>
    <xf numFmtId="0" fontId="0" fillId="0" borderId="26" xfId="0" applyBorder="1" applyAlignment="1">
      <alignment horizontal="left" vertical="center"/>
    </xf>
    <xf numFmtId="0" fontId="0" fillId="0" borderId="69" xfId="0" applyBorder="1" applyAlignment="1">
      <alignment horizontal="left" vertical="center"/>
    </xf>
    <xf numFmtId="14" fontId="0" fillId="0" borderId="69" xfId="0" applyNumberFormat="1" applyBorder="1" applyAlignment="1">
      <alignment horizontal="left" vertical="center"/>
    </xf>
    <xf numFmtId="0" fontId="0" fillId="0" borderId="27"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14" fontId="0" fillId="0" borderId="29" xfId="0" applyNumberFormat="1" applyBorder="1" applyAlignment="1">
      <alignment horizontal="left" vertical="center"/>
    </xf>
    <xf numFmtId="0" fontId="0" fillId="0" borderId="30" xfId="0" applyBorder="1" applyAlignment="1">
      <alignment horizontal="left" vertical="center"/>
    </xf>
    <xf numFmtId="0" fontId="0" fillId="13" borderId="66" xfId="0" applyFill="1" applyBorder="1" applyAlignment="1">
      <alignment horizontal="center" vertical="center"/>
    </xf>
    <xf numFmtId="0" fontId="0" fillId="13" borderId="49" xfId="0" applyFill="1" applyBorder="1" applyAlignment="1">
      <alignment horizontal="center" vertical="center"/>
    </xf>
    <xf numFmtId="0" fontId="0" fillId="13" borderId="54" xfId="0" applyFill="1" applyBorder="1" applyAlignment="1">
      <alignment horizontal="center" vertical="center"/>
    </xf>
    <xf numFmtId="0" fontId="0" fillId="13" borderId="21" xfId="0" applyFill="1" applyBorder="1" applyAlignment="1">
      <alignment horizontal="center" vertical="center"/>
    </xf>
    <xf numFmtId="0" fontId="0" fillId="13" borderId="18" xfId="0" applyFill="1" applyBorder="1" applyAlignment="1">
      <alignment horizontal="center" vertical="center"/>
    </xf>
    <xf numFmtId="0" fontId="0" fillId="4" borderId="17" xfId="0" applyFill="1" applyBorder="1" applyAlignment="1">
      <alignment horizontal="center" vertical="center"/>
    </xf>
    <xf numFmtId="0" fontId="5" fillId="11" borderId="11" xfId="0" applyFont="1" applyFill="1" applyBorder="1" applyAlignment="1">
      <alignment horizontal="center" vertical="center"/>
    </xf>
    <xf numFmtId="0" fontId="5" fillId="11" borderId="12" xfId="0" applyFont="1" applyFill="1" applyBorder="1" applyAlignment="1">
      <alignment horizontal="center" vertical="center"/>
    </xf>
    <xf numFmtId="0" fontId="5" fillId="11" borderId="13" xfId="0" applyFont="1" applyFill="1" applyBorder="1" applyAlignment="1">
      <alignment horizontal="center" vertical="center"/>
    </xf>
    <xf numFmtId="0" fontId="2" fillId="11" borderId="14" xfId="0" applyFont="1" applyFill="1" applyBorder="1" applyAlignment="1">
      <alignment horizontal="center" vertical="center"/>
    </xf>
    <xf numFmtId="0" fontId="2" fillId="11" borderId="0" xfId="0" applyFont="1" applyFill="1" applyAlignment="1">
      <alignment horizontal="center" vertical="center"/>
    </xf>
    <xf numFmtId="0" fontId="2" fillId="11" borderId="15" xfId="0" applyFont="1" applyFill="1" applyBorder="1" applyAlignment="1">
      <alignment horizontal="center" vertical="center"/>
    </xf>
    <xf numFmtId="0" fontId="2" fillId="11" borderId="4" xfId="0" applyFont="1" applyFill="1" applyBorder="1" applyAlignment="1">
      <alignment horizontal="center" vertical="center"/>
    </xf>
    <xf numFmtId="0" fontId="2" fillId="11" borderId="16" xfId="0" applyFont="1" applyFill="1" applyBorder="1" applyAlignment="1">
      <alignment horizontal="center" vertical="center"/>
    </xf>
    <xf numFmtId="0" fontId="2" fillId="11"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17" xfId="0" applyFont="1" applyFill="1" applyBorder="1" applyAlignment="1">
      <alignment horizontal="center" vertical="center"/>
    </xf>
    <xf numFmtId="0" fontId="1" fillId="4" borderId="7"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5" xfId="0" applyFont="1" applyFill="1" applyBorder="1" applyAlignment="1">
      <alignment horizontal="center" vertical="center"/>
    </xf>
    <xf numFmtId="0" fontId="4" fillId="5" borderId="6" xfId="0" applyFont="1" applyFill="1" applyBorder="1" applyAlignment="1">
      <alignment horizontal="center" vertical="center"/>
    </xf>
    <xf numFmtId="0" fontId="4" fillId="5" borderId="17" xfId="0" applyFont="1" applyFill="1" applyBorder="1" applyAlignment="1">
      <alignment horizontal="center" vertical="center"/>
    </xf>
    <xf numFmtId="0" fontId="4" fillId="5" borderId="7" xfId="0" applyFont="1" applyFill="1" applyBorder="1" applyAlignment="1">
      <alignment horizontal="center" vertical="center"/>
    </xf>
    <xf numFmtId="0" fontId="1" fillId="7" borderId="11" xfId="0" applyFont="1" applyFill="1" applyBorder="1" applyAlignment="1">
      <alignment horizontal="center" vertical="center"/>
    </xf>
    <xf numFmtId="0" fontId="1" fillId="7" borderId="12" xfId="0" applyFont="1" applyFill="1" applyBorder="1" applyAlignment="1">
      <alignment horizontal="center" vertical="center"/>
    </xf>
    <xf numFmtId="0" fontId="1" fillId="7" borderId="13" xfId="0" applyFont="1" applyFill="1" applyBorder="1" applyAlignment="1">
      <alignment horizontal="center" vertical="center"/>
    </xf>
    <xf numFmtId="0" fontId="1" fillId="7" borderId="14" xfId="0" applyFont="1" applyFill="1" applyBorder="1" applyAlignment="1">
      <alignment horizontal="center" vertical="center"/>
    </xf>
    <xf numFmtId="0" fontId="1" fillId="7" borderId="0" xfId="0" applyFont="1" applyFill="1" applyAlignment="1">
      <alignment horizontal="center" vertical="center"/>
    </xf>
    <xf numFmtId="0" fontId="1" fillId="7" borderId="15" xfId="0" applyFont="1" applyFill="1" applyBorder="1" applyAlignment="1">
      <alignment horizontal="center" vertical="center"/>
    </xf>
    <xf numFmtId="0" fontId="1" fillId="8" borderId="37" xfId="0" applyFont="1" applyFill="1" applyBorder="1" applyAlignment="1">
      <alignment horizontal="center" vertical="center"/>
    </xf>
    <xf numFmtId="0" fontId="1" fillId="8" borderId="42" xfId="0" applyFont="1" applyFill="1" applyBorder="1" applyAlignment="1">
      <alignment horizontal="center" vertical="center"/>
    </xf>
    <xf numFmtId="0" fontId="1" fillId="9" borderId="39" xfId="0" applyFont="1" applyFill="1" applyBorder="1" applyAlignment="1">
      <alignment horizontal="center" vertical="center"/>
    </xf>
    <xf numFmtId="0" fontId="1" fillId="9" borderId="40" xfId="0" applyFont="1" applyFill="1" applyBorder="1" applyAlignment="1">
      <alignment horizontal="center" vertical="center"/>
    </xf>
    <xf numFmtId="0" fontId="1" fillId="9" borderId="41" xfId="0" applyFont="1" applyFill="1" applyBorder="1" applyAlignment="1">
      <alignment horizontal="center" vertical="center"/>
    </xf>
    <xf numFmtId="0" fontId="1" fillId="10" borderId="39" xfId="0" applyFont="1" applyFill="1" applyBorder="1" applyAlignment="1">
      <alignment horizontal="center" vertical="center"/>
    </xf>
    <xf numFmtId="0" fontId="1" fillId="10" borderId="41" xfId="0" applyFont="1" applyFill="1" applyBorder="1" applyAlignment="1">
      <alignment horizontal="center" vertical="center"/>
    </xf>
    <xf numFmtId="0" fontId="1" fillId="13" borderId="37" xfId="0" applyFont="1" applyFill="1" applyBorder="1" applyAlignment="1">
      <alignment horizontal="center" vertical="center" wrapText="1"/>
    </xf>
    <xf numFmtId="0" fontId="1" fillId="13" borderId="38" xfId="0" applyFont="1" applyFill="1" applyBorder="1" applyAlignment="1">
      <alignment horizontal="center" vertical="center" wrapText="1"/>
    </xf>
    <xf numFmtId="0" fontId="1" fillId="13" borderId="55" xfId="0" applyFont="1" applyFill="1" applyBorder="1" applyAlignment="1">
      <alignment horizontal="center" vertical="center" wrapText="1"/>
    </xf>
    <xf numFmtId="0" fontId="1" fillId="13" borderId="47" xfId="0" applyFont="1" applyFill="1" applyBorder="1" applyAlignment="1">
      <alignment horizontal="center" vertical="center" wrapText="1"/>
    </xf>
    <xf numFmtId="0" fontId="1" fillId="13" borderId="65" xfId="0" applyFont="1" applyFill="1" applyBorder="1" applyAlignment="1">
      <alignment horizontal="center" vertical="center" wrapText="1"/>
    </xf>
    <xf numFmtId="0" fontId="1" fillId="13" borderId="31" xfId="0" applyFont="1" applyFill="1" applyBorder="1" applyAlignment="1">
      <alignment horizontal="center" vertical="center" wrapText="1"/>
    </xf>
    <xf numFmtId="0" fontId="1" fillId="13" borderId="34" xfId="0" applyFont="1" applyFill="1" applyBorder="1" applyAlignment="1">
      <alignment horizontal="center" vertical="center" wrapText="1"/>
    </xf>
    <xf numFmtId="0" fontId="1" fillId="13" borderId="32" xfId="0" applyFont="1" applyFill="1" applyBorder="1" applyAlignment="1">
      <alignment horizontal="center" vertical="center" wrapText="1"/>
    </xf>
    <xf numFmtId="0" fontId="1" fillId="13" borderId="35" xfId="0" applyFont="1" applyFill="1" applyBorder="1" applyAlignment="1">
      <alignment horizontal="center" vertical="center" wrapText="1"/>
    </xf>
    <xf numFmtId="0" fontId="1" fillId="13" borderId="33" xfId="0" applyFont="1" applyFill="1" applyBorder="1" applyAlignment="1">
      <alignment horizontal="center" vertical="center" wrapText="1"/>
    </xf>
    <xf numFmtId="0" fontId="1" fillId="13" borderId="36" xfId="0" applyFont="1" applyFill="1" applyBorder="1" applyAlignment="1">
      <alignment horizontal="center" vertical="center" wrapText="1"/>
    </xf>
    <xf numFmtId="0" fontId="1" fillId="8" borderId="39" xfId="0" applyFont="1" applyFill="1" applyBorder="1" applyAlignment="1">
      <alignment horizontal="center" vertical="center" wrapText="1"/>
    </xf>
    <xf numFmtId="0" fontId="1" fillId="8" borderId="40" xfId="0" applyFont="1" applyFill="1" applyBorder="1" applyAlignment="1">
      <alignment horizontal="center" vertical="center" wrapText="1"/>
    </xf>
    <xf numFmtId="0" fontId="1" fillId="8" borderId="41"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1" fillId="6" borderId="52" xfId="0" applyFont="1" applyFill="1" applyBorder="1" applyAlignment="1">
      <alignment horizontal="center" vertical="center"/>
    </xf>
    <xf numFmtId="0" fontId="1" fillId="6" borderId="56" xfId="0" applyFont="1" applyFill="1" applyBorder="1" applyAlignment="1">
      <alignment horizontal="center" vertical="center"/>
    </xf>
    <xf numFmtId="0" fontId="1" fillId="6" borderId="57" xfId="0" applyFont="1" applyFill="1" applyBorder="1" applyAlignment="1">
      <alignment horizontal="center" vertical="center"/>
    </xf>
    <xf numFmtId="0" fontId="1" fillId="6" borderId="37" xfId="0" applyFont="1" applyFill="1" applyBorder="1" applyAlignment="1">
      <alignment horizontal="center" vertical="center" wrapText="1"/>
    </xf>
    <xf numFmtId="0" fontId="1" fillId="6" borderId="38" xfId="0" applyFont="1" applyFill="1" applyBorder="1" applyAlignment="1">
      <alignment horizontal="center" vertical="center" wrapText="1"/>
    </xf>
    <xf numFmtId="0" fontId="1" fillId="6" borderId="42" xfId="0" applyFont="1" applyFill="1" applyBorder="1" applyAlignment="1">
      <alignment horizontal="center" vertical="center" wrapText="1"/>
    </xf>
    <xf numFmtId="0" fontId="1" fillId="6" borderId="37" xfId="0" applyFont="1" applyFill="1" applyBorder="1" applyAlignment="1">
      <alignment horizontal="center" vertical="center"/>
    </xf>
    <xf numFmtId="0" fontId="1" fillId="6" borderId="38" xfId="0" applyFont="1" applyFill="1" applyBorder="1" applyAlignment="1">
      <alignment horizontal="center" vertical="center"/>
    </xf>
    <xf numFmtId="0" fontId="1" fillId="6" borderId="55" xfId="0" applyFont="1" applyFill="1" applyBorder="1" applyAlignment="1">
      <alignment horizontal="center" vertical="center"/>
    </xf>
    <xf numFmtId="0" fontId="4" fillId="16" borderId="6" xfId="0" applyFont="1" applyFill="1" applyBorder="1" applyAlignment="1">
      <alignment horizontal="center" vertical="center"/>
    </xf>
    <xf numFmtId="0" fontId="4" fillId="16" borderId="17" xfId="0" applyFont="1" applyFill="1" applyBorder="1" applyAlignment="1">
      <alignment horizontal="center" vertical="center"/>
    </xf>
    <xf numFmtId="0" fontId="4" fillId="16" borderId="7" xfId="0" applyFont="1" applyFill="1" applyBorder="1" applyAlignment="1">
      <alignment horizontal="center" vertical="center"/>
    </xf>
    <xf numFmtId="0" fontId="1" fillId="14" borderId="56" xfId="0" applyFont="1" applyFill="1" applyBorder="1" applyAlignment="1">
      <alignment horizontal="center" vertical="center"/>
    </xf>
    <xf numFmtId="0" fontId="1" fillId="14" borderId="62" xfId="0" applyFont="1" applyFill="1" applyBorder="1" applyAlignment="1">
      <alignment horizontal="center" vertical="center"/>
    </xf>
    <xf numFmtId="0" fontId="1" fillId="14" borderId="39" xfId="0" applyFont="1" applyFill="1" applyBorder="1" applyAlignment="1">
      <alignment horizontal="center" vertical="center" wrapText="1"/>
    </xf>
    <xf numFmtId="0" fontId="1" fillId="14" borderId="40" xfId="0" applyFont="1" applyFill="1" applyBorder="1" applyAlignment="1">
      <alignment horizontal="center" vertical="center" wrapText="1"/>
    </xf>
    <xf numFmtId="0" fontId="1" fillId="14" borderId="41" xfId="0" applyFont="1" applyFill="1" applyBorder="1" applyAlignment="1">
      <alignment horizontal="center" vertical="center" wrapText="1"/>
    </xf>
    <xf numFmtId="0" fontId="1" fillId="14" borderId="11" xfId="0" applyFont="1" applyFill="1" applyBorder="1" applyAlignment="1">
      <alignment horizontal="center" vertical="center" wrapText="1"/>
    </xf>
    <xf numFmtId="0" fontId="1" fillId="14" borderId="14" xfId="0" applyFont="1" applyFill="1" applyBorder="1" applyAlignment="1">
      <alignment horizontal="center" vertical="center" wrapText="1"/>
    </xf>
    <xf numFmtId="0" fontId="1" fillId="14" borderId="6" xfId="0" applyFont="1" applyFill="1" applyBorder="1" applyAlignment="1">
      <alignment horizontal="center" vertical="center"/>
    </xf>
    <xf numFmtId="0" fontId="1" fillId="14" borderId="17" xfId="0" applyFont="1" applyFill="1" applyBorder="1" applyAlignment="1">
      <alignment horizontal="center" vertical="center"/>
    </xf>
    <xf numFmtId="0" fontId="1" fillId="14" borderId="7" xfId="0" applyFont="1" applyFill="1" applyBorder="1" applyAlignment="1">
      <alignment horizontal="center" vertical="center"/>
    </xf>
    <xf numFmtId="0" fontId="1" fillId="9" borderId="50" xfId="0" applyFont="1" applyFill="1" applyBorder="1" applyAlignment="1">
      <alignment horizontal="center" vertical="center" wrapText="1"/>
    </xf>
    <xf numFmtId="0" fontId="1" fillId="9" borderId="58" xfId="0" applyFont="1" applyFill="1" applyBorder="1" applyAlignment="1">
      <alignment horizontal="center" vertical="center" wrapText="1"/>
    </xf>
    <xf numFmtId="0" fontId="1" fillId="9" borderId="51" xfId="0" applyFont="1" applyFill="1" applyBorder="1" applyAlignment="1">
      <alignment horizontal="center" vertical="center" wrapText="1"/>
    </xf>
    <xf numFmtId="0" fontId="1" fillId="9" borderId="60" xfId="0" applyFont="1" applyFill="1" applyBorder="1" applyAlignment="1">
      <alignment horizontal="center" vertical="center" wrapText="1"/>
    </xf>
    <xf numFmtId="0" fontId="1" fillId="14" borderId="61" xfId="0" applyFont="1" applyFill="1" applyBorder="1" applyAlignment="1">
      <alignment horizontal="center" vertical="center"/>
    </xf>
    <xf numFmtId="0" fontId="1" fillId="6" borderId="39" xfId="0" applyFont="1" applyFill="1" applyBorder="1" applyAlignment="1">
      <alignment horizontal="center" vertical="center"/>
    </xf>
    <xf numFmtId="0" fontId="1" fillId="6" borderId="40" xfId="0" applyFont="1" applyFill="1" applyBorder="1" applyAlignment="1">
      <alignment horizontal="center" vertical="center"/>
    </xf>
    <xf numFmtId="0" fontId="1" fillId="6" borderId="53" xfId="0" applyFont="1" applyFill="1" applyBorder="1" applyAlignment="1">
      <alignment horizontal="center" vertical="center"/>
    </xf>
    <xf numFmtId="0" fontId="1" fillId="12" borderId="50" xfId="0" applyFont="1" applyFill="1" applyBorder="1" applyAlignment="1">
      <alignment horizontal="center" vertical="center"/>
    </xf>
    <xf numFmtId="0" fontId="1" fillId="12" borderId="58" xfId="0" applyFont="1" applyFill="1" applyBorder="1" applyAlignment="1">
      <alignment horizontal="center" vertical="center"/>
    </xf>
    <xf numFmtId="0" fontId="1" fillId="12" borderId="54" xfId="0" applyFont="1" applyFill="1" applyBorder="1" applyAlignment="1">
      <alignment horizontal="center" vertical="center"/>
    </xf>
    <xf numFmtId="0" fontId="1" fillId="12" borderId="63" xfId="0" applyFont="1" applyFill="1" applyBorder="1" applyAlignment="1">
      <alignment horizontal="center" vertical="center"/>
    </xf>
    <xf numFmtId="0" fontId="1" fillId="12" borderId="39" xfId="0" applyFont="1" applyFill="1" applyBorder="1" applyAlignment="1">
      <alignment horizontal="center" vertical="center"/>
    </xf>
    <xf numFmtId="0" fontId="1" fillId="12" borderId="53" xfId="0" applyFont="1" applyFill="1" applyBorder="1" applyAlignment="1">
      <alignment horizontal="center" vertical="center"/>
    </xf>
    <xf numFmtId="0" fontId="1" fillId="10" borderId="39" xfId="0" applyFont="1" applyFill="1" applyBorder="1" applyAlignment="1">
      <alignment horizontal="center" vertical="center" wrapText="1"/>
    </xf>
    <xf numFmtId="0" fontId="1" fillId="10" borderId="40" xfId="0" applyFont="1" applyFill="1" applyBorder="1" applyAlignment="1">
      <alignment horizontal="center" vertical="center" wrapText="1"/>
    </xf>
    <xf numFmtId="0" fontId="1" fillId="10" borderId="41" xfId="0" applyFont="1" applyFill="1" applyBorder="1" applyAlignment="1">
      <alignment horizontal="center" vertical="center" wrapText="1"/>
    </xf>
    <xf numFmtId="0" fontId="1" fillId="9" borderId="39" xfId="0" applyFont="1" applyFill="1" applyBorder="1" applyAlignment="1">
      <alignment horizontal="center" vertical="center" wrapText="1"/>
    </xf>
    <xf numFmtId="0" fontId="1" fillId="9" borderId="41" xfId="0" applyFont="1" applyFill="1" applyBorder="1" applyAlignment="1">
      <alignment horizontal="center" vertical="center" wrapText="1"/>
    </xf>
    <xf numFmtId="0" fontId="1" fillId="10" borderId="50" xfId="0" applyFont="1" applyFill="1" applyBorder="1" applyAlignment="1">
      <alignment horizontal="center" vertical="center" wrapText="1"/>
    </xf>
    <xf numFmtId="0" fontId="1" fillId="10" borderId="58" xfId="0" applyFont="1" applyFill="1" applyBorder="1" applyAlignment="1">
      <alignment horizontal="center" vertical="center" wrapText="1"/>
    </xf>
    <xf numFmtId="0" fontId="1" fillId="10" borderId="49" xfId="0" applyFont="1" applyFill="1" applyBorder="1" applyAlignment="1">
      <alignment horizontal="center" vertical="center" wrapText="1"/>
    </xf>
    <xf numFmtId="0" fontId="1" fillId="10" borderId="59" xfId="0" applyFont="1" applyFill="1" applyBorder="1" applyAlignment="1">
      <alignment horizontal="center" vertical="center" wrapText="1"/>
    </xf>
    <xf numFmtId="0" fontId="1" fillId="10" borderId="51" xfId="0" applyFont="1" applyFill="1" applyBorder="1" applyAlignment="1">
      <alignment horizontal="center" vertical="center" wrapText="1"/>
    </xf>
    <xf numFmtId="0" fontId="1" fillId="10" borderId="60" xfId="0" applyFont="1" applyFill="1" applyBorder="1" applyAlignment="1">
      <alignment horizontal="center" vertical="center" wrapText="1"/>
    </xf>
    <xf numFmtId="0" fontId="3" fillId="16" borderId="6" xfId="0" applyFont="1" applyFill="1" applyBorder="1" applyAlignment="1">
      <alignment horizontal="center" vertical="center"/>
    </xf>
    <xf numFmtId="0" fontId="3" fillId="16" borderId="17" xfId="0" applyFont="1" applyFill="1" applyBorder="1" applyAlignment="1">
      <alignment horizontal="center" vertical="center"/>
    </xf>
    <xf numFmtId="0" fontId="3" fillId="16" borderId="7" xfId="0" applyFont="1" applyFill="1" applyBorder="1" applyAlignment="1">
      <alignment horizontal="center" vertical="center"/>
    </xf>
    <xf numFmtId="0" fontId="1" fillId="6" borderId="6" xfId="0" applyFont="1" applyFill="1" applyBorder="1" applyAlignment="1">
      <alignment horizontal="center" vertical="center"/>
    </xf>
    <xf numFmtId="0" fontId="1" fillId="6" borderId="17" xfId="0" applyFont="1" applyFill="1" applyBorder="1" applyAlignment="1">
      <alignment horizontal="center" vertical="center"/>
    </xf>
    <xf numFmtId="0" fontId="1" fillId="6" borderId="7" xfId="0" applyFont="1" applyFill="1" applyBorder="1" applyAlignment="1">
      <alignment horizontal="center" vertical="center"/>
    </xf>
    <xf numFmtId="0" fontId="1" fillId="6" borderId="14"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5" xfId="0" applyFont="1" applyFill="1" applyBorder="1" applyAlignment="1">
      <alignment horizontal="center" vertical="center"/>
    </xf>
    <xf numFmtId="0" fontId="1" fillId="6" borderId="16" xfId="0" applyFont="1" applyFill="1" applyBorder="1" applyAlignment="1">
      <alignment horizontal="center" vertical="center"/>
    </xf>
    <xf numFmtId="0" fontId="1" fillId="6" borderId="10"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1" fillId="14" borderId="4" xfId="0" applyFont="1" applyFill="1" applyBorder="1" applyAlignment="1">
      <alignment horizontal="center" vertical="center"/>
    </xf>
    <xf numFmtId="0" fontId="1" fillId="14" borderId="5" xfId="0" applyFont="1" applyFill="1" applyBorder="1" applyAlignment="1">
      <alignment horizontal="center" vertical="center"/>
    </xf>
    <xf numFmtId="0" fontId="1" fillId="14" borderId="16" xfId="0" applyFont="1" applyFill="1" applyBorder="1" applyAlignment="1">
      <alignment horizontal="center" vertical="center"/>
    </xf>
    <xf numFmtId="0" fontId="1" fillId="6" borderId="67" xfId="0" applyFont="1" applyFill="1" applyBorder="1" applyAlignment="1">
      <alignment horizontal="center" vertical="center"/>
    </xf>
    <xf numFmtId="0" fontId="1" fillId="6" borderId="68" xfId="0" applyFont="1" applyFill="1" applyBorder="1" applyAlignment="1">
      <alignment horizontal="center" vertical="center"/>
    </xf>
    <xf numFmtId="0" fontId="2" fillId="11" borderId="6" xfId="0" applyFont="1" applyFill="1" applyBorder="1" applyAlignment="1">
      <alignment horizontal="center" vertical="center"/>
    </xf>
    <xf numFmtId="0" fontId="2" fillId="11" borderId="17" xfId="0" applyFont="1" applyFill="1" applyBorder="1" applyAlignment="1">
      <alignment horizontal="center" vertical="center"/>
    </xf>
    <xf numFmtId="0" fontId="2" fillId="11" borderId="7" xfId="0" applyFont="1" applyFill="1" applyBorder="1" applyAlignment="1">
      <alignment horizontal="center" vertical="center"/>
    </xf>
  </cellXfs>
  <cellStyles count="1">
    <cellStyle name="Normal" xfId="0" builtinId="0"/>
  </cellStyles>
  <dxfs count="154">
    <dxf>
      <fill>
        <patternFill>
          <bgColor rgb="FFFFC000"/>
        </patternFill>
      </fill>
    </dxf>
    <dxf>
      <fill>
        <patternFill>
          <bgColor theme="9"/>
        </patternFill>
      </fill>
    </dxf>
    <dxf>
      <fill>
        <patternFill>
          <bgColor theme="9"/>
        </patternFill>
      </fill>
    </dxf>
    <dxf>
      <fill>
        <patternFill>
          <bgColor rgb="FFFFC000"/>
        </patternFill>
      </fill>
    </dxf>
    <dxf>
      <fill>
        <patternFill>
          <bgColor theme="9"/>
        </patternFill>
      </fill>
    </dxf>
    <dxf>
      <fill>
        <patternFill>
          <bgColor rgb="FFFFC000"/>
        </patternFill>
      </fill>
    </dxf>
    <dxf>
      <fill>
        <patternFill>
          <bgColor rgb="FFFFC000"/>
        </patternFill>
      </fill>
    </dxf>
    <dxf>
      <fill>
        <patternFill>
          <bgColor theme="9"/>
        </patternFill>
      </fill>
    </dxf>
    <dxf>
      <fill>
        <patternFill>
          <bgColor theme="9"/>
        </patternFill>
      </fill>
    </dxf>
    <dxf>
      <fill>
        <patternFill>
          <bgColor rgb="FFFFC000"/>
        </patternFill>
      </fill>
    </dxf>
    <dxf>
      <fill>
        <patternFill>
          <bgColor theme="9"/>
        </patternFill>
      </fill>
    </dxf>
    <dxf>
      <fill>
        <patternFill>
          <bgColor rgb="FFFFC000"/>
        </patternFill>
      </fill>
    </dxf>
    <dxf>
      <fill>
        <patternFill>
          <bgColor rgb="FFFFC000"/>
        </patternFill>
      </fill>
    </dxf>
    <dxf>
      <fill>
        <patternFill>
          <bgColor theme="9"/>
        </patternFill>
      </fill>
    </dxf>
    <dxf>
      <fill>
        <patternFill>
          <bgColor rgb="FFFFC000"/>
        </patternFill>
      </fill>
    </dxf>
    <dxf>
      <fill>
        <patternFill>
          <bgColor theme="9"/>
        </patternFill>
      </fill>
    </dxf>
    <dxf>
      <fill>
        <patternFill>
          <bgColor rgb="FFFFC000"/>
        </patternFill>
      </fill>
    </dxf>
    <dxf>
      <fill>
        <patternFill>
          <bgColor theme="9"/>
        </patternFill>
      </fill>
    </dxf>
    <dxf>
      <fill>
        <patternFill>
          <bgColor theme="9"/>
        </patternFill>
      </fill>
    </dxf>
    <dxf>
      <fill>
        <patternFill>
          <bgColor rgb="FFFFC000"/>
        </patternFill>
      </fill>
    </dxf>
    <dxf>
      <fill>
        <patternFill>
          <bgColor theme="7" tint="-0.24994659260841701"/>
        </patternFill>
      </fill>
    </dxf>
    <dxf>
      <fill>
        <patternFill>
          <bgColor rgb="FFC00000"/>
        </patternFill>
      </fill>
    </dxf>
    <dxf>
      <fill>
        <patternFill>
          <bgColor theme="9"/>
        </patternFill>
      </fill>
    </dxf>
    <dxf>
      <fill>
        <patternFill>
          <bgColor theme="7"/>
        </patternFill>
      </fill>
    </dxf>
    <dxf>
      <fill>
        <patternFill>
          <bgColor theme="9" tint="-0.24994659260841701"/>
        </patternFill>
      </fill>
    </dxf>
    <dxf>
      <fill>
        <patternFill>
          <bgColor rgb="FFC00000"/>
        </patternFill>
      </fill>
    </dxf>
    <dxf>
      <fill>
        <patternFill>
          <bgColor theme="7"/>
        </patternFill>
      </fill>
    </dxf>
    <dxf>
      <fill>
        <patternFill>
          <bgColor theme="9"/>
        </patternFill>
      </fill>
    </dxf>
    <dxf>
      <fill>
        <patternFill>
          <bgColor theme="9" tint="-0.24994659260841701"/>
        </patternFill>
      </fill>
    </dxf>
    <dxf>
      <fill>
        <patternFill>
          <bgColor theme="7" tint="-0.24994659260841701"/>
        </patternFill>
      </fill>
    </dxf>
    <dxf>
      <fill>
        <patternFill>
          <bgColor rgb="FFC00000"/>
        </patternFill>
      </fill>
    </dxf>
    <dxf>
      <fill>
        <patternFill>
          <bgColor theme="9" tint="-0.24994659260841701"/>
        </patternFill>
      </fill>
    </dxf>
    <dxf>
      <fill>
        <patternFill>
          <bgColor theme="9"/>
        </patternFill>
      </fill>
    </dxf>
    <dxf>
      <fill>
        <patternFill>
          <bgColor theme="7"/>
        </patternFill>
      </fill>
    </dxf>
    <dxf>
      <fill>
        <patternFill>
          <bgColor theme="7" tint="-0.24994659260841701"/>
        </patternFill>
      </fill>
    </dxf>
    <dxf>
      <fill>
        <patternFill>
          <bgColor theme="7"/>
        </patternFill>
      </fill>
    </dxf>
    <dxf>
      <fill>
        <patternFill>
          <bgColor theme="7" tint="-0.24994659260841701"/>
        </patternFill>
      </fill>
    </dxf>
    <dxf>
      <fill>
        <patternFill>
          <bgColor rgb="FFC00000"/>
        </patternFill>
      </fill>
    </dxf>
    <dxf>
      <fill>
        <patternFill>
          <bgColor theme="9" tint="-0.24994659260841701"/>
        </patternFill>
      </fill>
    </dxf>
    <dxf>
      <fill>
        <patternFill>
          <bgColor theme="9"/>
        </patternFill>
      </fill>
    </dxf>
    <dxf>
      <fill>
        <patternFill>
          <bgColor theme="9"/>
        </patternFill>
      </fill>
    </dxf>
    <dxf>
      <fill>
        <patternFill>
          <bgColor theme="9" tint="-0.24994659260841701"/>
        </patternFill>
      </fill>
    </dxf>
    <dxf>
      <fill>
        <patternFill>
          <bgColor theme="7" tint="-0.24994659260841701"/>
        </patternFill>
      </fill>
    </dxf>
    <dxf>
      <fill>
        <patternFill>
          <bgColor theme="7"/>
        </patternFill>
      </fill>
    </dxf>
    <dxf>
      <fill>
        <patternFill>
          <bgColor rgb="FFC00000"/>
        </patternFill>
      </fill>
    </dxf>
    <dxf>
      <fill>
        <patternFill>
          <bgColor theme="9"/>
        </patternFill>
      </fill>
    </dxf>
    <dxf>
      <fill>
        <patternFill>
          <bgColor theme="7"/>
        </patternFill>
      </fill>
    </dxf>
    <dxf>
      <fill>
        <patternFill>
          <bgColor theme="7" tint="-0.24994659260841701"/>
        </patternFill>
      </fill>
    </dxf>
    <dxf>
      <fill>
        <patternFill>
          <bgColor theme="9" tint="-0.24994659260841701"/>
        </patternFill>
      </fill>
    </dxf>
    <dxf>
      <fill>
        <patternFill>
          <bgColor rgb="FFC00000"/>
        </patternFill>
      </fill>
    </dxf>
    <dxf>
      <fill>
        <patternFill>
          <bgColor rgb="FFC00000"/>
        </patternFill>
      </fill>
    </dxf>
    <dxf>
      <fill>
        <patternFill>
          <bgColor theme="7"/>
        </patternFill>
      </fill>
    </dxf>
    <dxf>
      <fill>
        <patternFill>
          <bgColor theme="9"/>
        </patternFill>
      </fill>
    </dxf>
    <dxf>
      <fill>
        <patternFill>
          <bgColor theme="9" tint="-0.24994659260841701"/>
        </patternFill>
      </fill>
    </dxf>
    <dxf>
      <fill>
        <patternFill>
          <bgColor theme="7" tint="-0.24994659260841701"/>
        </patternFill>
      </fill>
    </dxf>
    <dxf>
      <fill>
        <patternFill>
          <bgColor theme="9" tint="-0.24994659260841701"/>
        </patternFill>
      </fill>
    </dxf>
    <dxf>
      <fill>
        <patternFill>
          <bgColor rgb="FFC00000"/>
        </patternFill>
      </fill>
    </dxf>
    <dxf>
      <fill>
        <patternFill>
          <bgColor theme="7" tint="-0.24994659260841701"/>
        </patternFill>
      </fill>
    </dxf>
    <dxf>
      <fill>
        <patternFill>
          <bgColor theme="7"/>
        </patternFill>
      </fill>
    </dxf>
    <dxf>
      <fill>
        <patternFill>
          <bgColor theme="9"/>
        </patternFill>
      </fill>
    </dxf>
    <dxf>
      <fill>
        <patternFill>
          <bgColor rgb="FFC00000"/>
        </patternFill>
      </fill>
    </dxf>
    <dxf>
      <fill>
        <patternFill>
          <bgColor theme="7" tint="-0.24994659260841701"/>
        </patternFill>
      </fill>
    </dxf>
    <dxf>
      <fill>
        <patternFill>
          <bgColor theme="7"/>
        </patternFill>
      </fill>
    </dxf>
    <dxf>
      <fill>
        <patternFill>
          <bgColor theme="9"/>
        </patternFill>
      </fill>
    </dxf>
    <dxf>
      <fill>
        <patternFill>
          <bgColor theme="9" tint="-0.24994659260841701"/>
        </patternFill>
      </fill>
    </dxf>
    <dxf>
      <fill>
        <patternFill>
          <bgColor theme="9"/>
        </patternFill>
      </fill>
    </dxf>
    <dxf>
      <fill>
        <patternFill>
          <bgColor rgb="FFC00000"/>
        </patternFill>
      </fill>
    </dxf>
    <dxf>
      <fill>
        <patternFill>
          <bgColor theme="7" tint="-0.24994659260841701"/>
        </patternFill>
      </fill>
    </dxf>
    <dxf>
      <fill>
        <patternFill>
          <bgColor theme="7"/>
        </patternFill>
      </fill>
    </dxf>
    <dxf>
      <fill>
        <patternFill>
          <bgColor theme="9" tint="-0.24994659260841701"/>
        </patternFill>
      </fill>
    </dxf>
    <dxf>
      <fill>
        <patternFill>
          <bgColor theme="9"/>
        </patternFill>
      </fill>
    </dxf>
    <dxf>
      <fill>
        <patternFill>
          <bgColor theme="7"/>
        </patternFill>
      </fill>
    </dxf>
    <dxf>
      <fill>
        <patternFill>
          <bgColor rgb="FFC00000"/>
        </patternFill>
      </fill>
    </dxf>
    <dxf>
      <fill>
        <patternFill>
          <bgColor theme="9" tint="-0.24994659260841701"/>
        </patternFill>
      </fill>
    </dxf>
    <dxf>
      <fill>
        <patternFill>
          <bgColor theme="9" tint="-0.24994659260841701"/>
        </patternFill>
      </fill>
    </dxf>
    <dxf>
      <fill>
        <patternFill>
          <bgColor theme="9"/>
        </patternFill>
      </fill>
    </dxf>
    <dxf>
      <fill>
        <patternFill>
          <bgColor theme="7"/>
        </patternFill>
      </fill>
    </dxf>
    <dxf>
      <fill>
        <patternFill>
          <bgColor rgb="FFC00000"/>
        </patternFill>
      </fill>
    </dxf>
    <dxf>
      <fill>
        <patternFill>
          <bgColor theme="9" tint="-0.24994659260841701"/>
        </patternFill>
      </fill>
    </dxf>
    <dxf>
      <fill>
        <patternFill>
          <bgColor theme="9"/>
        </patternFill>
      </fill>
    </dxf>
    <dxf>
      <fill>
        <patternFill>
          <bgColor theme="7"/>
        </patternFill>
      </fill>
    </dxf>
    <dxf>
      <fill>
        <patternFill>
          <bgColor rgb="FFC00000"/>
        </patternFill>
      </fill>
    </dxf>
    <dxf>
      <fill>
        <patternFill>
          <bgColor rgb="FFC00000"/>
        </patternFill>
      </fill>
    </dxf>
    <dxf>
      <fill>
        <patternFill>
          <bgColor theme="9"/>
        </patternFill>
      </fill>
    </dxf>
    <dxf>
      <fill>
        <patternFill>
          <bgColor theme="7"/>
        </patternFill>
      </fill>
    </dxf>
    <dxf>
      <fill>
        <patternFill>
          <bgColor theme="9" tint="-0.24994659260841701"/>
        </patternFill>
      </fill>
    </dxf>
    <dxf>
      <fill>
        <patternFill>
          <bgColor theme="9"/>
        </patternFill>
      </fill>
    </dxf>
    <dxf>
      <fill>
        <patternFill>
          <bgColor rgb="FFC00000"/>
        </patternFill>
      </fill>
    </dxf>
    <dxf>
      <fill>
        <patternFill>
          <bgColor theme="7"/>
        </patternFill>
      </fill>
    </dxf>
    <dxf>
      <fill>
        <patternFill>
          <bgColor theme="9" tint="-0.24994659260841701"/>
        </patternFill>
      </fill>
    </dxf>
    <dxf>
      <fill>
        <patternFill>
          <bgColor theme="7"/>
        </patternFill>
      </fill>
    </dxf>
    <dxf>
      <fill>
        <patternFill>
          <bgColor rgb="FFC00000"/>
        </patternFill>
      </fill>
    </dxf>
    <dxf>
      <fill>
        <patternFill>
          <bgColor theme="9" tint="-0.24994659260841701"/>
        </patternFill>
      </fill>
    </dxf>
    <dxf>
      <fill>
        <patternFill>
          <bgColor theme="9"/>
        </patternFill>
      </fill>
    </dxf>
    <dxf>
      <fill>
        <patternFill>
          <bgColor theme="9"/>
        </patternFill>
      </fill>
    </dxf>
    <dxf>
      <fill>
        <patternFill>
          <bgColor theme="9" tint="-0.24994659260841701"/>
        </patternFill>
      </fill>
    </dxf>
    <dxf>
      <fill>
        <patternFill>
          <bgColor theme="7"/>
        </patternFill>
      </fill>
    </dxf>
    <dxf>
      <fill>
        <patternFill>
          <bgColor rgb="FFC00000"/>
        </patternFill>
      </fill>
    </dxf>
    <dxf>
      <fill>
        <patternFill>
          <bgColor rgb="FFC00000"/>
        </patternFill>
      </fill>
    </dxf>
    <dxf>
      <fill>
        <patternFill>
          <bgColor theme="7"/>
        </patternFill>
      </fill>
    </dxf>
    <dxf>
      <fill>
        <patternFill>
          <bgColor theme="9"/>
        </patternFill>
      </fill>
    </dxf>
    <dxf>
      <fill>
        <patternFill>
          <bgColor theme="9" tint="-0.24994659260841701"/>
        </patternFill>
      </fill>
    </dxf>
    <dxf>
      <fill>
        <patternFill>
          <bgColor rgb="FFC00000"/>
        </patternFill>
      </fill>
    </dxf>
    <dxf>
      <fill>
        <patternFill>
          <bgColor theme="7"/>
        </patternFill>
      </fill>
    </dxf>
    <dxf>
      <fill>
        <patternFill>
          <bgColor theme="9"/>
        </patternFill>
      </fill>
    </dxf>
    <dxf>
      <fill>
        <patternFill>
          <bgColor theme="9" tint="-0.24994659260841701"/>
        </patternFill>
      </fill>
    </dxf>
    <dxf>
      <fill>
        <patternFill>
          <bgColor theme="9"/>
        </patternFill>
      </fill>
    </dxf>
    <dxf>
      <fill>
        <patternFill>
          <bgColor theme="9" tint="-0.24994659260841701"/>
        </patternFill>
      </fill>
    </dxf>
    <dxf>
      <fill>
        <patternFill>
          <bgColor theme="7"/>
        </patternFill>
      </fill>
    </dxf>
    <dxf>
      <fill>
        <patternFill>
          <bgColor rgb="FFC00000"/>
        </patternFill>
      </fill>
    </dxf>
    <dxf>
      <font>
        <color rgb="FF9C0006"/>
      </font>
      <fill>
        <patternFill patternType="solid">
          <bgColor rgb="FFFFC3C8"/>
        </patternFill>
      </fill>
    </dxf>
    <dxf>
      <font>
        <color rgb="FF9C6500"/>
      </font>
      <fill>
        <patternFill>
          <bgColor rgb="FFFFEB9C"/>
        </patternFill>
      </fill>
    </dxf>
    <dxf>
      <font>
        <color theme="0" tint="-0.499984740745262"/>
      </font>
      <fill>
        <patternFill>
          <bgColor theme="0" tint="-4.9989318521683403E-2"/>
        </patternFill>
      </fill>
    </dxf>
    <dxf>
      <font>
        <color rgb="FF006100"/>
      </font>
      <fill>
        <patternFill>
          <bgColor rgb="FFC6EFCE"/>
        </patternFill>
      </fill>
    </dxf>
    <dxf>
      <font>
        <color rgb="FF006100"/>
      </font>
      <fill>
        <patternFill>
          <bgColor rgb="FFC6EFCE"/>
        </patternFill>
      </fill>
    </dxf>
    <dxf>
      <font>
        <color rgb="FF9C0006"/>
      </font>
      <fill>
        <patternFill patternType="solid">
          <bgColor rgb="FFFFC3C8"/>
        </patternFill>
      </fill>
    </dxf>
    <dxf>
      <font>
        <color theme="0" tint="-0.499984740745262"/>
      </font>
      <fill>
        <patternFill>
          <bgColor theme="0" tint="-4.9989318521683403E-2"/>
        </patternFill>
      </fill>
    </dxf>
    <dxf>
      <font>
        <color rgb="FF9C6500"/>
      </font>
      <fill>
        <patternFill>
          <bgColor rgb="FFFFEB9C"/>
        </patternFill>
      </fill>
    </dxf>
    <dxf>
      <font>
        <color rgb="FF9C0006"/>
      </font>
      <fill>
        <patternFill patternType="solid">
          <bgColor rgb="FFFFC3C8"/>
        </patternFill>
      </fill>
    </dxf>
    <dxf>
      <font>
        <color rgb="FF006100"/>
      </font>
      <fill>
        <patternFill>
          <bgColor rgb="FFC6EFCE"/>
        </patternFill>
      </fill>
    </dxf>
    <dxf>
      <font>
        <color rgb="FF9C6500"/>
      </font>
      <fill>
        <patternFill>
          <bgColor rgb="FFFFEB9C"/>
        </patternFill>
      </fill>
    </dxf>
    <dxf>
      <font>
        <color theme="0" tint="-0.499984740745262"/>
      </font>
      <fill>
        <patternFill>
          <bgColor theme="0" tint="-4.9989318521683403E-2"/>
        </patternFill>
      </fill>
    </dxf>
    <dxf>
      <font>
        <color rgb="FF006100"/>
      </font>
      <fill>
        <patternFill>
          <bgColor rgb="FFC6EFCE"/>
        </patternFill>
      </fill>
    </dxf>
    <dxf>
      <font>
        <color rgb="FF9C6500"/>
      </font>
      <fill>
        <patternFill>
          <bgColor rgb="FFFFEB9C"/>
        </patternFill>
      </fill>
    </dxf>
    <dxf>
      <font>
        <color rgb="FF9C0006"/>
      </font>
      <fill>
        <patternFill patternType="solid">
          <bgColor rgb="FFFFC3C8"/>
        </patternFill>
      </fill>
    </dxf>
    <dxf>
      <font>
        <color theme="0" tint="-0.499984740745262"/>
      </font>
      <fill>
        <patternFill>
          <bgColor theme="0" tint="-4.9989318521683403E-2"/>
        </patternFill>
      </fill>
    </dxf>
    <dxf>
      <font>
        <color rgb="FF9C6500"/>
      </font>
      <fill>
        <patternFill>
          <bgColor rgb="FFFFEB9C"/>
        </patternFill>
      </fill>
    </dxf>
    <dxf>
      <font>
        <color rgb="FF006100"/>
      </font>
      <fill>
        <patternFill>
          <bgColor rgb="FFC6EFCE"/>
        </patternFill>
      </fill>
    </dxf>
    <dxf>
      <font>
        <color theme="0" tint="-0.499984740745262"/>
      </font>
      <fill>
        <patternFill>
          <bgColor theme="0" tint="-4.9989318521683403E-2"/>
        </patternFill>
      </fill>
    </dxf>
    <dxf>
      <font>
        <color rgb="FF9C0006"/>
      </font>
      <fill>
        <patternFill patternType="solid">
          <bgColor rgb="FFFFC3C8"/>
        </patternFill>
      </fill>
    </dxf>
    <dxf>
      <font>
        <color theme="0" tint="-0.499984740745262"/>
      </font>
      <fill>
        <patternFill>
          <bgColor theme="0" tint="-4.9989318521683403E-2"/>
        </patternFill>
      </fill>
    </dxf>
    <dxf>
      <font>
        <color rgb="FF006100"/>
      </font>
      <fill>
        <patternFill>
          <bgColor rgb="FFC6EFCE"/>
        </patternFill>
      </fill>
    </dxf>
    <dxf>
      <font>
        <color rgb="FF9C6500"/>
      </font>
      <fill>
        <patternFill>
          <bgColor rgb="FFFFEB9C"/>
        </patternFill>
      </fill>
    </dxf>
    <dxf>
      <font>
        <color rgb="FF9C0006"/>
      </font>
      <fill>
        <patternFill patternType="solid">
          <bgColor rgb="FFFFC3C8"/>
        </patternFill>
      </fill>
    </dxf>
    <dxf>
      <font>
        <color theme="0" tint="-0.499984740745262"/>
      </font>
      <fill>
        <patternFill>
          <bgColor theme="0" tint="-4.9989318521683403E-2"/>
        </patternFill>
      </fill>
    </dxf>
    <dxf>
      <font>
        <color rgb="FF9C6500"/>
      </font>
      <fill>
        <patternFill>
          <bgColor rgb="FFFFEB9C"/>
        </patternFill>
      </fill>
    </dxf>
    <dxf>
      <font>
        <color rgb="FF006100"/>
      </font>
      <fill>
        <patternFill>
          <bgColor rgb="FFC6EFCE"/>
        </patternFill>
      </fill>
    </dxf>
    <dxf>
      <font>
        <color rgb="FF9C0006"/>
      </font>
      <fill>
        <patternFill patternType="solid">
          <bgColor rgb="FFFFC3C8"/>
        </patternFill>
      </fill>
    </dxf>
    <dxf>
      <font>
        <color rgb="FF9C6500"/>
      </font>
      <fill>
        <patternFill>
          <bgColor rgb="FFFFEB9C"/>
        </patternFill>
      </fill>
    </dxf>
    <dxf>
      <font>
        <color rgb="FF006100"/>
      </font>
      <fill>
        <patternFill>
          <bgColor rgb="FFC6EFCE"/>
        </patternFill>
      </fill>
    </dxf>
    <dxf>
      <font>
        <color rgb="FF9C0006"/>
      </font>
      <fill>
        <patternFill patternType="solid">
          <bgColor rgb="FFFFC3C8"/>
        </patternFill>
      </fill>
    </dxf>
    <dxf>
      <font>
        <color theme="0" tint="-0.499984740745262"/>
      </font>
      <fill>
        <patternFill>
          <bgColor theme="0" tint="-4.9989318521683403E-2"/>
        </patternFill>
      </fill>
    </dxf>
    <dxf>
      <font>
        <color rgb="FF9C6500"/>
      </font>
      <fill>
        <patternFill>
          <bgColor rgb="FFFFEB9C"/>
        </patternFill>
      </fill>
    </dxf>
    <dxf>
      <font>
        <color rgb="FF006100"/>
      </font>
      <fill>
        <patternFill>
          <bgColor rgb="FFC6EFCE"/>
        </patternFill>
      </fill>
    </dxf>
    <dxf>
      <font>
        <color theme="0" tint="-0.499984740745262"/>
      </font>
      <fill>
        <patternFill>
          <bgColor theme="0" tint="-4.9989318521683403E-2"/>
        </patternFill>
      </fill>
    </dxf>
    <dxf>
      <font>
        <color rgb="FF9C0006"/>
      </font>
      <fill>
        <patternFill patternType="solid">
          <bgColor rgb="FFFFC3C8"/>
        </patternFill>
      </fill>
    </dxf>
    <dxf>
      <font>
        <color rgb="FF9C0006"/>
      </font>
      <fill>
        <patternFill patternType="solid">
          <bgColor rgb="FFFFC3C8"/>
        </patternFill>
      </fill>
    </dxf>
    <dxf>
      <font>
        <color rgb="FF9C6500"/>
      </font>
      <fill>
        <patternFill>
          <bgColor rgb="FFFFEB9C"/>
        </patternFill>
      </fill>
    </dxf>
    <dxf>
      <font>
        <color rgb="FF006100"/>
      </font>
      <fill>
        <patternFill>
          <bgColor rgb="FFC6EFCE"/>
        </patternFill>
      </fill>
    </dxf>
    <dxf>
      <font>
        <color theme="0" tint="-0.499984740745262"/>
      </font>
      <fill>
        <patternFill>
          <bgColor theme="0" tint="-4.9989318521683403E-2"/>
        </patternFill>
      </fill>
    </dxf>
    <dxf>
      <font>
        <b/>
        <i val="0"/>
      </font>
      <fill>
        <patternFill>
          <bgColor theme="7"/>
        </patternFill>
      </fill>
    </dxf>
    <dxf>
      <font>
        <b/>
        <i val="0"/>
      </font>
      <fill>
        <patternFill>
          <bgColor theme="9"/>
        </patternFill>
      </fill>
    </dxf>
    <dxf>
      <fill>
        <patternFill>
          <bgColor theme="9"/>
        </patternFill>
      </fill>
    </dxf>
    <dxf>
      <fill>
        <patternFill>
          <bgColor theme="7"/>
        </patternFill>
      </fill>
    </dxf>
  </dxfs>
  <tableStyles count="0" defaultTableStyle="TableStyleMedium2" defaultPivotStyle="PivotStyleLight16"/>
  <colors>
    <mruColors>
      <color rgb="FFC6EFCE"/>
      <color rgb="FF006100"/>
      <color rgb="FF9C6500"/>
      <color rgb="FFFFEB9C"/>
      <color rgb="FFFFC3C8"/>
      <color rgb="FF9C0006"/>
      <color rgb="FFFF7C80"/>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B609D-5367-49A9-8FF6-DDDFC2B073D7}">
  <dimension ref="A1:I20"/>
  <sheetViews>
    <sheetView workbookViewId="0">
      <selection activeCell="F11" sqref="F11"/>
    </sheetView>
  </sheetViews>
  <sheetFormatPr defaultColWidth="0" defaultRowHeight="15" zeroHeight="1" x14ac:dyDescent="0.25"/>
  <cols>
    <col min="1" max="1" width="9.140625" customWidth="1"/>
    <col min="2" max="2" width="18.85546875" customWidth="1"/>
    <col min="3" max="3" width="16.7109375" customWidth="1"/>
    <col min="4" max="4" width="26.85546875" customWidth="1"/>
    <col min="5" max="5" width="51.7109375" customWidth="1"/>
    <col min="6" max="6" width="15.7109375" customWidth="1"/>
    <col min="7" max="7" width="26.85546875" customWidth="1"/>
    <col min="8" max="8" width="18.85546875" customWidth="1"/>
    <col min="9" max="9" width="9.140625" customWidth="1"/>
    <col min="10" max="16384" width="9.140625" hidden="1"/>
  </cols>
  <sheetData>
    <row r="1" spans="1:9" ht="49.5" customHeight="1" x14ac:dyDescent="0.25">
      <c r="A1" s="8"/>
      <c r="B1" s="188" t="s">
        <v>15</v>
      </c>
      <c r="C1" s="189"/>
      <c r="D1" s="189"/>
      <c r="E1" s="189"/>
      <c r="F1" s="189"/>
      <c r="G1" s="189"/>
      <c r="H1" s="190"/>
      <c r="I1" s="8"/>
    </row>
    <row r="2" spans="1:9" ht="29.25" customHeight="1" x14ac:dyDescent="0.25">
      <c r="A2" s="8"/>
      <c r="B2" s="191" t="s">
        <v>16</v>
      </c>
      <c r="C2" s="192"/>
      <c r="D2" s="192"/>
      <c r="E2" s="192"/>
      <c r="F2" s="192"/>
      <c r="G2" s="192"/>
      <c r="H2" s="193"/>
      <c r="I2" s="8"/>
    </row>
    <row r="3" spans="1:9" ht="29.25" customHeight="1" thickBot="1" x14ac:dyDescent="0.3">
      <c r="A3" s="8"/>
      <c r="B3" s="194" t="s">
        <v>17</v>
      </c>
      <c r="C3" s="195"/>
      <c r="D3" s="195"/>
      <c r="E3" s="195"/>
      <c r="F3" s="195"/>
      <c r="G3" s="195"/>
      <c r="H3" s="196"/>
      <c r="I3" s="8"/>
    </row>
    <row r="4" spans="1:9" x14ac:dyDescent="0.25">
      <c r="A4" s="8"/>
      <c r="B4" s="28"/>
      <c r="C4" s="28"/>
      <c r="D4" s="28"/>
      <c r="E4" s="28"/>
      <c r="F4" s="28"/>
      <c r="G4" s="28"/>
      <c r="H4" s="28"/>
      <c r="I4" s="8"/>
    </row>
    <row r="5" spans="1:9" ht="15.75" thickBot="1" x14ac:dyDescent="0.3">
      <c r="A5" s="8"/>
      <c r="B5" s="29" t="s">
        <v>7</v>
      </c>
      <c r="C5" s="28"/>
      <c r="D5" s="28"/>
      <c r="E5" s="28"/>
      <c r="F5" s="28"/>
      <c r="G5" s="28"/>
      <c r="H5" s="28"/>
      <c r="I5" s="8"/>
    </row>
    <row r="6" spans="1:9" ht="22.5" customHeight="1" thickBot="1" x14ac:dyDescent="0.3">
      <c r="A6" s="8"/>
      <c r="B6" s="60" t="s">
        <v>8</v>
      </c>
      <c r="C6" s="61" t="s">
        <v>9</v>
      </c>
      <c r="D6" s="61" t="s">
        <v>10</v>
      </c>
      <c r="E6" s="61" t="s">
        <v>11</v>
      </c>
      <c r="F6" s="61" t="s">
        <v>12</v>
      </c>
      <c r="G6" s="61" t="s">
        <v>13</v>
      </c>
      <c r="H6" s="62" t="s">
        <v>14</v>
      </c>
      <c r="I6" s="8"/>
    </row>
    <row r="7" spans="1:9" ht="22.5" customHeight="1" x14ac:dyDescent="0.25">
      <c r="A7" s="8"/>
      <c r="B7" s="1"/>
      <c r="C7" s="27"/>
      <c r="D7" s="27"/>
      <c r="E7" s="27"/>
      <c r="F7" s="27"/>
      <c r="G7" s="27"/>
      <c r="H7" s="2"/>
      <c r="I7" s="8"/>
    </row>
    <row r="8" spans="1:9" ht="22.5" customHeight="1" x14ac:dyDescent="0.25">
      <c r="A8" s="8"/>
      <c r="B8" s="22"/>
      <c r="C8" s="21"/>
      <c r="D8" s="21"/>
      <c r="E8" s="21"/>
      <c r="F8" s="21"/>
      <c r="G8" s="21"/>
      <c r="H8" s="23"/>
      <c r="I8" s="8"/>
    </row>
    <row r="9" spans="1:9" ht="22.5" customHeight="1" x14ac:dyDescent="0.25">
      <c r="A9" s="8"/>
      <c r="B9" s="22"/>
      <c r="C9" s="21"/>
      <c r="D9" s="21"/>
      <c r="E9" s="21"/>
      <c r="F9" s="21"/>
      <c r="G9" s="21"/>
      <c r="H9" s="23"/>
      <c r="I9" s="8"/>
    </row>
    <row r="10" spans="1:9" ht="22.5" customHeight="1" x14ac:dyDescent="0.25">
      <c r="A10" s="8"/>
      <c r="B10" s="22"/>
      <c r="C10" s="21"/>
      <c r="D10" s="21"/>
      <c r="E10" s="21"/>
      <c r="F10" s="21"/>
      <c r="G10" s="21"/>
      <c r="H10" s="23"/>
      <c r="I10" s="8"/>
    </row>
    <row r="11" spans="1:9" ht="22.5" customHeight="1" x14ac:dyDescent="0.25">
      <c r="A11" s="8"/>
      <c r="B11" s="22"/>
      <c r="C11" s="21"/>
      <c r="D11" s="21"/>
      <c r="E11" s="21"/>
      <c r="F11" s="21"/>
      <c r="G11" s="21"/>
      <c r="H11" s="23"/>
      <c r="I11" s="8"/>
    </row>
    <row r="12" spans="1:9" ht="22.5" customHeight="1" x14ac:dyDescent="0.25">
      <c r="A12" s="8"/>
      <c r="B12" s="22"/>
      <c r="C12" s="21"/>
      <c r="D12" s="21"/>
      <c r="E12" s="21"/>
      <c r="F12" s="21"/>
      <c r="G12" s="21"/>
      <c r="H12" s="23"/>
      <c r="I12" s="8"/>
    </row>
    <row r="13" spans="1:9" ht="22.5" customHeight="1" x14ac:dyDescent="0.25">
      <c r="A13" s="8"/>
      <c r="B13" s="22"/>
      <c r="C13" s="21"/>
      <c r="D13" s="21"/>
      <c r="E13" s="21"/>
      <c r="F13" s="21"/>
      <c r="G13" s="21"/>
      <c r="H13" s="23"/>
      <c r="I13" s="8"/>
    </row>
    <row r="14" spans="1:9" ht="22.5" customHeight="1" x14ac:dyDescent="0.25">
      <c r="A14" s="8"/>
      <c r="B14" s="22"/>
      <c r="C14" s="21"/>
      <c r="D14" s="21"/>
      <c r="E14" s="21"/>
      <c r="F14" s="21"/>
      <c r="G14" s="21"/>
      <c r="H14" s="23"/>
      <c r="I14" s="8"/>
    </row>
    <row r="15" spans="1:9" ht="22.5" customHeight="1" x14ac:dyDescent="0.25">
      <c r="A15" s="8"/>
      <c r="B15" s="22"/>
      <c r="C15" s="21"/>
      <c r="D15" s="21"/>
      <c r="E15" s="21"/>
      <c r="F15" s="21"/>
      <c r="G15" s="21"/>
      <c r="H15" s="23"/>
      <c r="I15" s="8"/>
    </row>
    <row r="16" spans="1:9" ht="22.5" customHeight="1" x14ac:dyDescent="0.25">
      <c r="A16" s="8"/>
      <c r="B16" s="22"/>
      <c r="C16" s="21"/>
      <c r="D16" s="21"/>
      <c r="E16" s="21"/>
      <c r="F16" s="21"/>
      <c r="G16" s="21"/>
      <c r="H16" s="23"/>
      <c r="I16" s="8"/>
    </row>
    <row r="17" spans="1:9" ht="22.5" customHeight="1" x14ac:dyDescent="0.25">
      <c r="A17" s="8"/>
      <c r="B17" s="22"/>
      <c r="C17" s="21"/>
      <c r="D17" s="21"/>
      <c r="E17" s="21"/>
      <c r="F17" s="21"/>
      <c r="G17" s="21"/>
      <c r="H17" s="23"/>
      <c r="I17" s="8"/>
    </row>
    <row r="18" spans="1:9" ht="22.5" customHeight="1" x14ac:dyDescent="0.25">
      <c r="A18" s="8"/>
      <c r="B18" s="22"/>
      <c r="C18" s="21"/>
      <c r="D18" s="21"/>
      <c r="E18" s="21"/>
      <c r="F18" s="21"/>
      <c r="G18" s="21"/>
      <c r="H18" s="23"/>
      <c r="I18" s="8"/>
    </row>
    <row r="19" spans="1:9" ht="22.5" customHeight="1" thickBot="1" x14ac:dyDescent="0.3">
      <c r="A19" s="8"/>
      <c r="B19" s="24"/>
      <c r="C19" s="25"/>
      <c r="D19" s="25"/>
      <c r="E19" s="25"/>
      <c r="F19" s="25"/>
      <c r="G19" s="25"/>
      <c r="H19" s="26"/>
      <c r="I19" s="8"/>
    </row>
    <row r="20" spans="1:9" ht="33" customHeight="1" x14ac:dyDescent="0.25">
      <c r="A20" s="8"/>
      <c r="B20" s="8"/>
      <c r="C20" s="8"/>
      <c r="D20" s="8"/>
      <c r="E20" s="8"/>
      <c r="F20" s="8"/>
      <c r="G20" s="8"/>
      <c r="H20" s="8"/>
      <c r="I20" s="8"/>
    </row>
  </sheetData>
  <mergeCells count="3">
    <mergeCell ref="B1:H1"/>
    <mergeCell ref="B2:H2"/>
    <mergeCell ref="B3:H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
  <sheetViews>
    <sheetView topLeftCell="A29" zoomScale="85" zoomScaleNormal="85" workbookViewId="0">
      <selection activeCell="B45" sqref="B45:E65"/>
    </sheetView>
  </sheetViews>
  <sheetFormatPr defaultColWidth="0" defaultRowHeight="15" zeroHeight="1" x14ac:dyDescent="0.25"/>
  <cols>
    <col min="1" max="1" width="9.140625" customWidth="1"/>
    <col min="2" max="2" width="9.42578125" customWidth="1"/>
    <col min="3" max="3" width="102.140625" customWidth="1"/>
    <col min="4" max="4" width="9.140625" customWidth="1"/>
    <col min="5" max="5" width="151.140625" customWidth="1"/>
    <col min="6" max="6" width="9.140625" customWidth="1"/>
    <col min="7" max="16384" width="9.140625" hidden="1"/>
  </cols>
  <sheetData>
    <row r="1" spans="1:6" ht="21.75" customHeight="1" x14ac:dyDescent="0.25">
      <c r="A1" s="8"/>
      <c r="B1" s="200" t="s">
        <v>99</v>
      </c>
      <c r="C1" s="201"/>
      <c r="D1" s="201"/>
      <c r="E1" s="202"/>
      <c r="F1" s="8"/>
    </row>
    <row r="2" spans="1:6" ht="21.75" customHeight="1" thickBot="1" x14ac:dyDescent="0.3">
      <c r="A2" s="8"/>
      <c r="B2" s="203"/>
      <c r="C2" s="204"/>
      <c r="D2" s="204"/>
      <c r="E2" s="205"/>
      <c r="F2" s="8"/>
    </row>
    <row r="3" spans="1:6" ht="15.75" thickBot="1" x14ac:dyDescent="0.3">
      <c r="A3" s="8"/>
      <c r="B3" s="8"/>
      <c r="C3" s="8"/>
      <c r="D3" s="8"/>
      <c r="E3" s="8"/>
      <c r="F3" s="8"/>
    </row>
    <row r="4" spans="1:6" ht="23.25" customHeight="1" thickBot="1" x14ac:dyDescent="0.3">
      <c r="A4" s="8"/>
      <c r="B4" s="17" t="s">
        <v>0</v>
      </c>
      <c r="C4" s="18" t="s">
        <v>20</v>
      </c>
      <c r="D4" s="8"/>
      <c r="E4" s="19" t="s">
        <v>1</v>
      </c>
      <c r="F4" s="8"/>
    </row>
    <row r="5" spans="1:6" ht="23.25" customHeight="1" x14ac:dyDescent="0.25">
      <c r="A5" s="8"/>
      <c r="B5" s="1"/>
      <c r="C5" s="2"/>
      <c r="D5" s="8"/>
      <c r="E5" s="5"/>
      <c r="F5" s="8"/>
    </row>
    <row r="6" spans="1:6" ht="23.25" customHeight="1" x14ac:dyDescent="0.25">
      <c r="A6" s="8"/>
      <c r="B6" s="1"/>
      <c r="C6" s="2"/>
      <c r="D6" s="8"/>
      <c r="E6" s="6"/>
      <c r="F6" s="8"/>
    </row>
    <row r="7" spans="1:6" ht="23.25" customHeight="1" x14ac:dyDescent="0.25">
      <c r="A7" s="8"/>
      <c r="B7" s="1"/>
      <c r="C7" s="2"/>
      <c r="D7" s="8"/>
      <c r="E7" s="6"/>
      <c r="F7" s="8"/>
    </row>
    <row r="8" spans="1:6" ht="23.25" customHeight="1" x14ac:dyDescent="0.25">
      <c r="A8" s="8"/>
      <c r="B8" s="1"/>
      <c r="C8" s="2"/>
      <c r="D8" s="8"/>
      <c r="E8" s="6"/>
      <c r="F8" s="8"/>
    </row>
    <row r="9" spans="1:6" ht="23.25" customHeight="1" x14ac:dyDescent="0.25">
      <c r="A9" s="8"/>
      <c r="B9" s="1"/>
      <c r="C9" s="2"/>
      <c r="D9" s="8"/>
      <c r="E9" s="6"/>
      <c r="F9" s="8"/>
    </row>
    <row r="10" spans="1:6" ht="23.25" customHeight="1" x14ac:dyDescent="0.25">
      <c r="A10" s="8"/>
      <c r="B10" s="1"/>
      <c r="C10" s="2"/>
      <c r="D10" s="8"/>
      <c r="E10" s="6"/>
      <c r="F10" s="8"/>
    </row>
    <row r="11" spans="1:6" ht="23.25" customHeight="1" x14ac:dyDescent="0.25">
      <c r="A11" s="8"/>
      <c r="B11" s="1"/>
      <c r="C11" s="2"/>
      <c r="D11" s="8"/>
      <c r="E11" s="6"/>
      <c r="F11" s="8"/>
    </row>
    <row r="12" spans="1:6" ht="23.25" customHeight="1" x14ac:dyDescent="0.25">
      <c r="A12" s="8"/>
      <c r="B12" s="1"/>
      <c r="C12" s="2"/>
      <c r="D12" s="8"/>
      <c r="E12" s="6"/>
      <c r="F12" s="8"/>
    </row>
    <row r="13" spans="1:6" ht="23.25" customHeight="1" x14ac:dyDescent="0.25">
      <c r="A13" s="8"/>
      <c r="B13" s="1"/>
      <c r="C13" s="2"/>
      <c r="D13" s="8"/>
      <c r="E13" s="6"/>
      <c r="F13" s="8"/>
    </row>
    <row r="14" spans="1:6" ht="23.25" customHeight="1" x14ac:dyDescent="0.25">
      <c r="A14" s="8"/>
      <c r="B14" s="1"/>
      <c r="C14" s="2"/>
      <c r="D14" s="8"/>
      <c r="E14" s="6"/>
      <c r="F14" s="8"/>
    </row>
    <row r="15" spans="1:6" ht="23.25" customHeight="1" x14ac:dyDescent="0.25">
      <c r="A15" s="8"/>
      <c r="B15" s="1"/>
      <c r="C15" s="2"/>
      <c r="D15" s="8"/>
      <c r="E15" s="6"/>
      <c r="F15" s="8"/>
    </row>
    <row r="16" spans="1:6" ht="23.25" customHeight="1" x14ac:dyDescent="0.25">
      <c r="A16" s="8"/>
      <c r="B16" s="1"/>
      <c r="C16" s="2"/>
      <c r="D16" s="8"/>
      <c r="E16" s="6"/>
      <c r="F16" s="8"/>
    </row>
    <row r="17" spans="1:6" ht="23.25" customHeight="1" x14ac:dyDescent="0.25">
      <c r="A17" s="8"/>
      <c r="B17" s="1"/>
      <c r="C17" s="2"/>
      <c r="D17" s="8"/>
      <c r="E17" s="6"/>
      <c r="F17" s="8"/>
    </row>
    <row r="18" spans="1:6" ht="23.25" customHeight="1" x14ac:dyDescent="0.25">
      <c r="A18" s="8"/>
      <c r="B18" s="1"/>
      <c r="C18" s="2"/>
      <c r="D18" s="8"/>
      <c r="E18" s="6"/>
      <c r="F18" s="8"/>
    </row>
    <row r="19" spans="1:6" ht="23.25" customHeight="1" x14ac:dyDescent="0.25">
      <c r="A19" s="8"/>
      <c r="B19" s="1"/>
      <c r="C19" s="2"/>
      <c r="D19" s="8"/>
      <c r="E19" s="6"/>
      <c r="F19" s="8"/>
    </row>
    <row r="20" spans="1:6" ht="23.25" customHeight="1" x14ac:dyDescent="0.25">
      <c r="A20" s="8"/>
      <c r="B20" s="1"/>
      <c r="C20" s="2"/>
      <c r="D20" s="8"/>
      <c r="E20" s="6"/>
      <c r="F20" s="8"/>
    </row>
    <row r="21" spans="1:6" ht="23.25" customHeight="1" x14ac:dyDescent="0.25">
      <c r="A21" s="8"/>
      <c r="B21" s="1"/>
      <c r="C21" s="2"/>
      <c r="D21" s="8"/>
      <c r="E21" s="6"/>
      <c r="F21" s="8"/>
    </row>
    <row r="22" spans="1:6" ht="23.25" customHeight="1" x14ac:dyDescent="0.25">
      <c r="A22" s="8"/>
      <c r="B22" s="1"/>
      <c r="C22" s="2"/>
      <c r="D22" s="8"/>
      <c r="E22" s="6"/>
      <c r="F22" s="8"/>
    </row>
    <row r="23" spans="1:6" ht="23.25" customHeight="1" x14ac:dyDescent="0.25">
      <c r="A23" s="8"/>
      <c r="B23" s="1"/>
      <c r="C23" s="2"/>
      <c r="D23" s="8"/>
      <c r="E23" s="6"/>
      <c r="F23" s="8"/>
    </row>
    <row r="24" spans="1:6" ht="23.25" customHeight="1" x14ac:dyDescent="0.25">
      <c r="A24" s="8"/>
      <c r="B24" s="1"/>
      <c r="C24" s="2"/>
      <c r="D24" s="8"/>
      <c r="E24" s="6"/>
      <c r="F24" s="8"/>
    </row>
    <row r="25" spans="1:6" ht="23.25" customHeight="1" thickBot="1" x14ac:dyDescent="0.3">
      <c r="A25" s="8"/>
      <c r="B25" s="3"/>
      <c r="C25" s="4"/>
      <c r="D25" s="8"/>
      <c r="E25" s="7"/>
      <c r="F25" s="8"/>
    </row>
    <row r="26" spans="1:6" ht="15.75" thickBot="1" x14ac:dyDescent="0.3">
      <c r="A26" s="8"/>
      <c r="B26" s="8"/>
      <c r="C26" s="8"/>
      <c r="D26" s="8"/>
      <c r="F26" s="8"/>
    </row>
    <row r="27" spans="1:6" ht="23.25" customHeight="1" thickBot="1" x14ac:dyDescent="0.3">
      <c r="A27" s="8"/>
      <c r="B27" s="17" t="s">
        <v>0</v>
      </c>
      <c r="C27" s="18" t="s">
        <v>2</v>
      </c>
      <c r="D27" s="8"/>
      <c r="E27" s="20" t="s">
        <v>5</v>
      </c>
      <c r="F27" s="8"/>
    </row>
    <row r="28" spans="1:6" ht="23.25" customHeight="1" x14ac:dyDescent="0.25">
      <c r="A28" s="8"/>
      <c r="B28" s="1"/>
      <c r="C28" s="2"/>
      <c r="D28" s="8"/>
      <c r="E28" s="6"/>
      <c r="F28" s="8"/>
    </row>
    <row r="29" spans="1:6" ht="23.25" customHeight="1" x14ac:dyDescent="0.25">
      <c r="A29" s="8"/>
      <c r="B29" s="1"/>
      <c r="C29" s="2"/>
      <c r="D29" s="8"/>
      <c r="E29" s="6"/>
      <c r="F29" s="8"/>
    </row>
    <row r="30" spans="1:6" ht="23.25" customHeight="1" x14ac:dyDescent="0.25">
      <c r="A30" s="8"/>
      <c r="B30" s="1"/>
      <c r="C30" s="2"/>
      <c r="D30" s="8"/>
      <c r="E30" s="6"/>
      <c r="F30" s="8"/>
    </row>
    <row r="31" spans="1:6" ht="23.25" customHeight="1" x14ac:dyDescent="0.25">
      <c r="A31" s="8"/>
      <c r="B31" s="1"/>
      <c r="C31" s="2"/>
      <c r="D31" s="8"/>
      <c r="E31" s="6"/>
      <c r="F31" s="8"/>
    </row>
    <row r="32" spans="1:6" ht="23.25" customHeight="1" x14ac:dyDescent="0.25">
      <c r="A32" s="8"/>
      <c r="B32" s="1"/>
      <c r="C32" s="2"/>
      <c r="D32" s="8"/>
      <c r="E32" s="6"/>
      <c r="F32" s="8"/>
    </row>
    <row r="33" spans="1:6" ht="23.25" customHeight="1" x14ac:dyDescent="0.25">
      <c r="A33" s="8"/>
      <c r="B33" s="1"/>
      <c r="C33" s="2"/>
      <c r="D33" s="8"/>
      <c r="E33" s="6"/>
      <c r="F33" s="8"/>
    </row>
    <row r="34" spans="1:6" ht="23.25" customHeight="1" thickBot="1" x14ac:dyDescent="0.3">
      <c r="A34" s="8"/>
      <c r="B34" s="3"/>
      <c r="C34" s="4"/>
      <c r="D34" s="8"/>
      <c r="E34" s="6"/>
      <c r="F34" s="8"/>
    </row>
    <row r="35" spans="1:6" ht="15.75" thickBot="1" x14ac:dyDescent="0.3">
      <c r="A35" s="8"/>
      <c r="B35" s="8"/>
      <c r="C35" s="8"/>
      <c r="D35" s="8"/>
      <c r="E35" s="6"/>
      <c r="F35" s="8"/>
    </row>
    <row r="36" spans="1:6" ht="23.25" customHeight="1" thickBot="1" x14ac:dyDescent="0.3">
      <c r="A36" s="8"/>
      <c r="B36" s="17" t="s">
        <v>0</v>
      </c>
      <c r="C36" s="18" t="s">
        <v>3</v>
      </c>
      <c r="D36" s="8"/>
      <c r="E36" s="6"/>
      <c r="F36" s="8"/>
    </row>
    <row r="37" spans="1:6" ht="23.25" customHeight="1" x14ac:dyDescent="0.25">
      <c r="A37" s="8"/>
      <c r="B37" s="1"/>
      <c r="C37" s="2"/>
      <c r="D37" s="8"/>
      <c r="E37" s="6"/>
      <c r="F37" s="8"/>
    </row>
    <row r="38" spans="1:6" ht="23.25" customHeight="1" x14ac:dyDescent="0.25">
      <c r="A38" s="8"/>
      <c r="B38" s="1"/>
      <c r="C38" s="2"/>
      <c r="D38" s="8"/>
      <c r="E38" s="6"/>
      <c r="F38" s="8"/>
    </row>
    <row r="39" spans="1:6" ht="23.25" customHeight="1" x14ac:dyDescent="0.25">
      <c r="A39" s="8"/>
      <c r="B39" s="1"/>
      <c r="C39" s="2"/>
      <c r="D39" s="8"/>
      <c r="E39" s="6"/>
      <c r="F39" s="8"/>
    </row>
    <row r="40" spans="1:6" ht="23.25" customHeight="1" x14ac:dyDescent="0.25">
      <c r="A40" s="8"/>
      <c r="B40" s="1"/>
      <c r="C40" s="2"/>
      <c r="D40" s="8"/>
      <c r="E40" s="6"/>
      <c r="F40" s="8"/>
    </row>
    <row r="41" spans="1:6" ht="23.25" customHeight="1" x14ac:dyDescent="0.25">
      <c r="A41" s="8"/>
      <c r="B41" s="1"/>
      <c r="C41" s="2"/>
      <c r="D41" s="8"/>
      <c r="E41" s="6"/>
      <c r="F41" s="8"/>
    </row>
    <row r="42" spans="1:6" ht="23.25" customHeight="1" x14ac:dyDescent="0.25">
      <c r="A42" s="8"/>
      <c r="B42" s="1"/>
      <c r="C42" s="2"/>
      <c r="D42" s="8"/>
      <c r="E42" s="6"/>
      <c r="F42" s="8"/>
    </row>
    <row r="43" spans="1:6" ht="23.25" customHeight="1" thickBot="1" x14ac:dyDescent="0.3">
      <c r="A43" s="8"/>
      <c r="B43" s="3"/>
      <c r="C43" s="4"/>
      <c r="D43" s="8"/>
      <c r="E43" s="7"/>
      <c r="F43" s="8"/>
    </row>
    <row r="44" spans="1:6" ht="15.75" thickBot="1" x14ac:dyDescent="0.3">
      <c r="A44" s="8"/>
      <c r="B44" s="8"/>
      <c r="C44" s="8"/>
      <c r="D44" s="8"/>
      <c r="E44" s="8"/>
      <c r="F44" s="8"/>
    </row>
    <row r="45" spans="1:6" ht="23.25" customHeight="1" thickBot="1" x14ac:dyDescent="0.3">
      <c r="A45" s="8"/>
      <c r="B45" s="197" t="s">
        <v>6</v>
      </c>
      <c r="C45" s="198"/>
      <c r="D45" s="198"/>
      <c r="E45" s="199"/>
      <c r="F45" s="8"/>
    </row>
    <row r="46" spans="1:6" x14ac:dyDescent="0.25">
      <c r="A46" s="8"/>
      <c r="B46" s="9"/>
      <c r="C46" s="10"/>
      <c r="D46" s="10"/>
      <c r="E46" s="11"/>
      <c r="F46" s="8"/>
    </row>
    <row r="47" spans="1:6" x14ac:dyDescent="0.25">
      <c r="A47" s="8"/>
      <c r="B47" s="12"/>
      <c r="C47" s="8"/>
      <c r="D47" s="8"/>
      <c r="E47" s="13"/>
      <c r="F47" s="8"/>
    </row>
    <row r="48" spans="1:6" x14ac:dyDescent="0.25">
      <c r="A48" s="8"/>
      <c r="B48" s="12"/>
      <c r="C48" s="8"/>
      <c r="D48" s="8"/>
      <c r="E48" s="13"/>
      <c r="F48" s="8"/>
    </row>
    <row r="49" spans="1:6" x14ac:dyDescent="0.25">
      <c r="A49" s="8"/>
      <c r="B49" s="12"/>
      <c r="C49" s="8"/>
      <c r="D49" s="8"/>
      <c r="E49" s="13"/>
      <c r="F49" s="8"/>
    </row>
    <row r="50" spans="1:6" x14ac:dyDescent="0.25">
      <c r="A50" s="8"/>
      <c r="B50" s="12"/>
      <c r="C50" s="8"/>
      <c r="D50" s="8"/>
      <c r="E50" s="13"/>
      <c r="F50" s="8"/>
    </row>
    <row r="51" spans="1:6" x14ac:dyDescent="0.25">
      <c r="A51" s="8"/>
      <c r="B51" s="12"/>
      <c r="C51" s="8"/>
      <c r="D51" s="8"/>
      <c r="E51" s="13"/>
      <c r="F51" s="8"/>
    </row>
    <row r="52" spans="1:6" x14ac:dyDescent="0.25">
      <c r="A52" s="8"/>
      <c r="B52" s="12"/>
      <c r="C52" s="8"/>
      <c r="D52" s="8"/>
      <c r="E52" s="13"/>
      <c r="F52" s="8"/>
    </row>
    <row r="53" spans="1:6" x14ac:dyDescent="0.25">
      <c r="A53" s="8"/>
      <c r="B53" s="12"/>
      <c r="C53" s="8"/>
      <c r="D53" s="8"/>
      <c r="E53" s="13"/>
      <c r="F53" s="8"/>
    </row>
    <row r="54" spans="1:6" x14ac:dyDescent="0.25">
      <c r="A54" s="8"/>
      <c r="B54" s="12"/>
      <c r="C54" s="8"/>
      <c r="D54" s="8"/>
      <c r="E54" s="13"/>
      <c r="F54" s="8"/>
    </row>
    <row r="55" spans="1:6" x14ac:dyDescent="0.25">
      <c r="A55" s="8"/>
      <c r="B55" s="12"/>
      <c r="C55" s="8"/>
      <c r="D55" s="8"/>
      <c r="E55" s="13"/>
      <c r="F55" s="8"/>
    </row>
    <row r="56" spans="1:6" x14ac:dyDescent="0.25">
      <c r="A56" s="8"/>
      <c r="B56" s="12"/>
      <c r="C56" s="8"/>
      <c r="D56" s="8"/>
      <c r="E56" s="13"/>
      <c r="F56" s="8"/>
    </row>
    <row r="57" spans="1:6" x14ac:dyDescent="0.25">
      <c r="A57" s="8"/>
      <c r="B57" s="12"/>
      <c r="C57" s="8"/>
      <c r="D57" s="8"/>
      <c r="E57" s="13"/>
      <c r="F57" s="8"/>
    </row>
    <row r="58" spans="1:6" x14ac:dyDescent="0.25">
      <c r="A58" s="8"/>
      <c r="B58" s="12"/>
      <c r="C58" s="8"/>
      <c r="D58" s="8"/>
      <c r="E58" s="13"/>
      <c r="F58" s="8"/>
    </row>
    <row r="59" spans="1:6" x14ac:dyDescent="0.25">
      <c r="A59" s="8"/>
      <c r="B59" s="12"/>
      <c r="C59" s="8"/>
      <c r="D59" s="8"/>
      <c r="E59" s="13"/>
      <c r="F59" s="8"/>
    </row>
    <row r="60" spans="1:6" x14ac:dyDescent="0.25">
      <c r="A60" s="8"/>
      <c r="B60" s="12"/>
      <c r="C60" s="8"/>
      <c r="D60" s="8"/>
      <c r="E60" s="13"/>
      <c r="F60" s="8"/>
    </row>
    <row r="61" spans="1:6" x14ac:dyDescent="0.25">
      <c r="A61" s="8"/>
      <c r="B61" s="12"/>
      <c r="C61" s="8"/>
      <c r="D61" s="8"/>
      <c r="E61" s="13"/>
      <c r="F61" s="8"/>
    </row>
    <row r="62" spans="1:6" x14ac:dyDescent="0.25">
      <c r="A62" s="8"/>
      <c r="B62" s="12"/>
      <c r="C62" s="8"/>
      <c r="D62" s="8"/>
      <c r="E62" s="13"/>
      <c r="F62" s="8"/>
    </row>
    <row r="63" spans="1:6" x14ac:dyDescent="0.25">
      <c r="A63" s="8"/>
      <c r="B63" s="12"/>
      <c r="C63" s="8"/>
      <c r="D63" s="8"/>
      <c r="E63" s="13"/>
      <c r="F63" s="8"/>
    </row>
    <row r="64" spans="1:6" x14ac:dyDescent="0.25">
      <c r="A64" s="8"/>
      <c r="B64" s="12"/>
      <c r="C64" s="8"/>
      <c r="D64" s="8"/>
      <c r="E64" s="13"/>
      <c r="F64" s="8"/>
    </row>
    <row r="65" spans="1:6" ht="15.75" thickBot="1" x14ac:dyDescent="0.3">
      <c r="A65" s="8"/>
      <c r="B65" s="14"/>
      <c r="C65" s="15"/>
      <c r="D65" s="15"/>
      <c r="E65" s="16"/>
      <c r="F65" s="8"/>
    </row>
    <row r="66" spans="1:6" ht="26.25" customHeight="1" x14ac:dyDescent="0.25">
      <c r="A66" s="8"/>
      <c r="B66" s="8"/>
      <c r="C66" s="8"/>
      <c r="D66" s="8"/>
      <c r="E66" s="8"/>
      <c r="F66" s="8"/>
    </row>
  </sheetData>
  <mergeCells count="2">
    <mergeCell ref="B45:E45"/>
    <mergeCell ref="B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BDECE-2F99-46F2-979B-2B1AC8C1374C}">
  <dimension ref="A1:E33"/>
  <sheetViews>
    <sheetView zoomScale="85" zoomScaleNormal="85" workbookViewId="0">
      <selection activeCell="B4" sqref="B4:B32"/>
    </sheetView>
  </sheetViews>
  <sheetFormatPr defaultColWidth="0" defaultRowHeight="15" zeroHeight="1" x14ac:dyDescent="0.25"/>
  <cols>
    <col min="1" max="1" width="9.140625" customWidth="1"/>
    <col min="2" max="2" width="137.5703125" customWidth="1"/>
    <col min="3" max="3" width="9.140625" customWidth="1"/>
    <col min="4" max="4" width="137.5703125" customWidth="1"/>
    <col min="5" max="5" width="9.140625" customWidth="1"/>
    <col min="6" max="16384" width="9.140625" hidden="1"/>
  </cols>
  <sheetData>
    <row r="1" spans="1:5" ht="22.5" customHeight="1" x14ac:dyDescent="0.25">
      <c r="A1" s="8"/>
      <c r="B1" s="200" t="s">
        <v>100</v>
      </c>
      <c r="C1" s="201"/>
      <c r="D1" s="202"/>
      <c r="E1" s="8"/>
    </row>
    <row r="2" spans="1:5" ht="22.5" customHeight="1" thickBot="1" x14ac:dyDescent="0.3">
      <c r="A2" s="8"/>
      <c r="B2" s="203"/>
      <c r="C2" s="204"/>
      <c r="D2" s="205"/>
      <c r="E2" s="8"/>
    </row>
    <row r="3" spans="1:5" ht="15.75" thickBot="1" x14ac:dyDescent="0.3">
      <c r="A3" s="8"/>
      <c r="B3" s="8"/>
      <c r="C3" s="8"/>
      <c r="E3" s="8"/>
    </row>
    <row r="4" spans="1:5" ht="21" customHeight="1" thickBot="1" x14ac:dyDescent="0.3">
      <c r="A4" s="8"/>
      <c r="B4" s="20" t="s">
        <v>4</v>
      </c>
      <c r="C4" s="8"/>
      <c r="D4" s="20" t="s">
        <v>18</v>
      </c>
      <c r="E4" s="8"/>
    </row>
    <row r="5" spans="1:5" x14ac:dyDescent="0.25">
      <c r="A5" s="8"/>
      <c r="B5" s="6"/>
      <c r="C5" s="8"/>
      <c r="D5" s="6"/>
      <c r="E5" s="8"/>
    </row>
    <row r="6" spans="1:5" x14ac:dyDescent="0.25">
      <c r="A6" s="8"/>
      <c r="B6" s="6"/>
      <c r="C6" s="8"/>
      <c r="D6" s="6"/>
      <c r="E6" s="8"/>
    </row>
    <row r="7" spans="1:5" x14ac:dyDescent="0.25">
      <c r="A7" s="8"/>
      <c r="B7" s="6"/>
      <c r="C7" s="8"/>
      <c r="D7" s="6"/>
      <c r="E7" s="8"/>
    </row>
    <row r="8" spans="1:5" x14ac:dyDescent="0.25">
      <c r="A8" s="8"/>
      <c r="B8" s="6"/>
      <c r="C8" s="8"/>
      <c r="D8" s="6"/>
      <c r="E8" s="8"/>
    </row>
    <row r="9" spans="1:5" x14ac:dyDescent="0.25">
      <c r="A9" s="8"/>
      <c r="B9" s="6"/>
      <c r="C9" s="8"/>
      <c r="D9" s="6"/>
      <c r="E9" s="8"/>
    </row>
    <row r="10" spans="1:5" x14ac:dyDescent="0.25">
      <c r="A10" s="8"/>
      <c r="B10" s="6"/>
      <c r="C10" s="8"/>
      <c r="D10" s="6"/>
      <c r="E10" s="8"/>
    </row>
    <row r="11" spans="1:5" x14ac:dyDescent="0.25">
      <c r="A11" s="8"/>
      <c r="B11" s="6"/>
      <c r="C11" s="8"/>
      <c r="D11" s="6"/>
      <c r="E11" s="8"/>
    </row>
    <row r="12" spans="1:5" x14ac:dyDescent="0.25">
      <c r="A12" s="8"/>
      <c r="B12" s="6"/>
      <c r="C12" s="8"/>
      <c r="D12" s="6"/>
      <c r="E12" s="8"/>
    </row>
    <row r="13" spans="1:5" x14ac:dyDescent="0.25">
      <c r="A13" s="8"/>
      <c r="B13" s="6"/>
      <c r="C13" s="8"/>
      <c r="D13" s="6"/>
      <c r="E13" s="8"/>
    </row>
    <row r="14" spans="1:5" x14ac:dyDescent="0.25">
      <c r="A14" s="8"/>
      <c r="B14" s="6"/>
      <c r="C14" s="8"/>
      <c r="D14" s="6"/>
      <c r="E14" s="8"/>
    </row>
    <row r="15" spans="1:5" x14ac:dyDescent="0.25">
      <c r="A15" s="8"/>
      <c r="B15" s="6"/>
      <c r="C15" s="8"/>
      <c r="D15" s="6"/>
      <c r="E15" s="8"/>
    </row>
    <row r="16" spans="1:5" x14ac:dyDescent="0.25">
      <c r="A16" s="8"/>
      <c r="B16" s="6"/>
      <c r="C16" s="8"/>
      <c r="D16" s="6"/>
      <c r="E16" s="8"/>
    </row>
    <row r="17" spans="1:5" x14ac:dyDescent="0.25">
      <c r="A17" s="8"/>
      <c r="B17" s="6"/>
      <c r="C17" s="8"/>
      <c r="D17" s="6"/>
      <c r="E17" s="8"/>
    </row>
    <row r="18" spans="1:5" x14ac:dyDescent="0.25">
      <c r="A18" s="8"/>
      <c r="B18" s="6"/>
      <c r="C18" s="8"/>
      <c r="D18" s="6"/>
      <c r="E18" s="8"/>
    </row>
    <row r="19" spans="1:5" x14ac:dyDescent="0.25">
      <c r="A19" s="8"/>
      <c r="B19" s="6"/>
      <c r="C19" s="8"/>
      <c r="D19" s="6"/>
      <c r="E19" s="8"/>
    </row>
    <row r="20" spans="1:5" x14ac:dyDescent="0.25">
      <c r="A20" s="8"/>
      <c r="B20" s="6"/>
      <c r="C20" s="8"/>
      <c r="D20" s="6"/>
      <c r="E20" s="8"/>
    </row>
    <row r="21" spans="1:5" x14ac:dyDescent="0.25">
      <c r="A21" s="8"/>
      <c r="B21" s="6"/>
      <c r="C21" s="8"/>
      <c r="D21" s="6"/>
      <c r="E21" s="8"/>
    </row>
    <row r="22" spans="1:5" x14ac:dyDescent="0.25">
      <c r="A22" s="8"/>
      <c r="B22" s="6"/>
      <c r="C22" s="8"/>
      <c r="D22" s="6"/>
      <c r="E22" s="8"/>
    </row>
    <row r="23" spans="1:5" x14ac:dyDescent="0.25">
      <c r="A23" s="8"/>
      <c r="B23" s="6"/>
      <c r="C23" s="8"/>
      <c r="D23" s="6"/>
      <c r="E23" s="8"/>
    </row>
    <row r="24" spans="1:5" x14ac:dyDescent="0.25">
      <c r="A24" s="8"/>
      <c r="B24" s="6"/>
      <c r="C24" s="8"/>
      <c r="D24" s="6"/>
      <c r="E24" s="8"/>
    </row>
    <row r="25" spans="1:5" x14ac:dyDescent="0.25">
      <c r="A25" s="8"/>
      <c r="B25" s="6"/>
      <c r="C25" s="8"/>
      <c r="D25" s="6"/>
      <c r="E25" s="8"/>
    </row>
    <row r="26" spans="1:5" x14ac:dyDescent="0.25">
      <c r="A26" s="8"/>
      <c r="B26" s="6"/>
      <c r="C26" s="8"/>
      <c r="D26" s="6"/>
      <c r="E26" s="8"/>
    </row>
    <row r="27" spans="1:5" x14ac:dyDescent="0.25">
      <c r="A27" s="8"/>
      <c r="B27" s="6"/>
      <c r="C27" s="8"/>
      <c r="D27" s="6"/>
      <c r="E27" s="8"/>
    </row>
    <row r="28" spans="1:5" x14ac:dyDescent="0.25">
      <c r="A28" s="8"/>
      <c r="B28" s="6"/>
      <c r="C28" s="8"/>
      <c r="D28" s="6"/>
      <c r="E28" s="8"/>
    </row>
    <row r="29" spans="1:5" x14ac:dyDescent="0.25">
      <c r="A29" s="8"/>
      <c r="B29" s="6"/>
      <c r="C29" s="8"/>
      <c r="D29" s="6"/>
      <c r="E29" s="8"/>
    </row>
    <row r="30" spans="1:5" x14ac:dyDescent="0.25">
      <c r="A30" s="8"/>
      <c r="B30" s="6"/>
      <c r="C30" s="8"/>
      <c r="D30" s="6"/>
      <c r="E30" s="8"/>
    </row>
    <row r="31" spans="1:5" x14ac:dyDescent="0.25">
      <c r="A31" s="8"/>
      <c r="B31" s="6"/>
      <c r="C31" s="8"/>
      <c r="D31" s="6"/>
      <c r="E31" s="8"/>
    </row>
    <row r="32" spans="1:5" ht="15.75" thickBot="1" x14ac:dyDescent="0.3">
      <c r="A32" s="8"/>
      <c r="B32" s="7"/>
      <c r="C32" s="8"/>
      <c r="D32" s="7"/>
      <c r="E32" s="8"/>
    </row>
    <row r="33" spans="1:5" ht="25.5" customHeight="1" x14ac:dyDescent="0.25">
      <c r="A33" s="8"/>
      <c r="B33" s="8"/>
      <c r="C33" s="8"/>
      <c r="D33" s="8"/>
      <c r="E33" s="8"/>
    </row>
  </sheetData>
  <mergeCells count="1">
    <mergeCell ref="B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00813-52C8-4577-8DB9-A59C40814B10}">
  <dimension ref="A1:I45"/>
  <sheetViews>
    <sheetView zoomScale="115" zoomScaleNormal="115" workbookViewId="0">
      <selection activeCell="F6" sqref="F6"/>
    </sheetView>
  </sheetViews>
  <sheetFormatPr defaultColWidth="0" defaultRowHeight="15" zeroHeight="1" x14ac:dyDescent="0.25"/>
  <cols>
    <col min="1" max="1" width="9.140625" customWidth="1"/>
    <col min="2" max="2" width="20.28515625" customWidth="1"/>
    <col min="3" max="3" width="42.5703125" customWidth="1"/>
    <col min="4" max="6" width="22.5703125" customWidth="1"/>
    <col min="7" max="7" width="29.28515625" customWidth="1"/>
    <col min="8" max="8" width="19.140625" customWidth="1"/>
    <col min="9" max="9" width="9.140625" customWidth="1"/>
    <col min="10" max="16384" width="9.140625" hidden="1"/>
  </cols>
  <sheetData>
    <row r="1" spans="1:9" ht="25.5" customHeight="1" thickBot="1" x14ac:dyDescent="0.3">
      <c r="A1" s="8"/>
      <c r="B1" s="206" t="s">
        <v>30</v>
      </c>
      <c r="C1" s="207"/>
      <c r="D1" s="207"/>
      <c r="E1" s="207"/>
      <c r="F1" s="207"/>
      <c r="G1" s="207"/>
      <c r="H1" s="208"/>
      <c r="I1" s="8"/>
    </row>
    <row r="2" spans="1:9" ht="15.75" thickBot="1" x14ac:dyDescent="0.3">
      <c r="A2" s="8"/>
      <c r="B2" s="28"/>
      <c r="C2" s="28"/>
      <c r="D2" s="28"/>
      <c r="E2" s="28"/>
      <c r="F2" s="28"/>
      <c r="G2" s="28"/>
      <c r="H2" s="28"/>
      <c r="I2" s="8"/>
    </row>
    <row r="3" spans="1:9" ht="21" customHeight="1" thickBot="1" x14ac:dyDescent="0.3">
      <c r="A3" s="8"/>
      <c r="B3" s="215" t="s">
        <v>19</v>
      </c>
      <c r="C3" s="216"/>
      <c r="D3" s="217" t="s">
        <v>23</v>
      </c>
      <c r="E3" s="218"/>
      <c r="F3" s="219"/>
      <c r="G3" s="220" t="s">
        <v>27</v>
      </c>
      <c r="H3" s="221"/>
      <c r="I3" s="8"/>
    </row>
    <row r="4" spans="1:9" ht="30.75" thickBot="1" x14ac:dyDescent="0.3">
      <c r="A4" s="8"/>
      <c r="B4" s="42" t="s">
        <v>21</v>
      </c>
      <c r="C4" s="43" t="s">
        <v>22</v>
      </c>
      <c r="D4" s="53" t="s">
        <v>24</v>
      </c>
      <c r="E4" s="53" t="s">
        <v>25</v>
      </c>
      <c r="F4" s="54" t="s">
        <v>26</v>
      </c>
      <c r="G4" s="55" t="s">
        <v>28</v>
      </c>
      <c r="H4" s="56" t="s">
        <v>29</v>
      </c>
      <c r="I4" s="8"/>
    </row>
    <row r="5" spans="1:9" ht="15.75" thickBot="1" x14ac:dyDescent="0.3">
      <c r="A5" s="8"/>
      <c r="B5" s="209" t="s">
        <v>31</v>
      </c>
      <c r="C5" s="210"/>
      <c r="D5" s="210"/>
      <c r="E5" s="210"/>
      <c r="F5" s="210"/>
      <c r="G5" s="210"/>
      <c r="H5" s="211"/>
      <c r="I5" s="8"/>
    </row>
    <row r="6" spans="1:9" x14ac:dyDescent="0.25">
      <c r="A6" s="8"/>
      <c r="B6" s="44" t="s">
        <v>32</v>
      </c>
      <c r="C6" s="45"/>
      <c r="D6" s="30"/>
      <c r="E6" s="31"/>
      <c r="F6" s="32"/>
      <c r="G6" s="33" t="str">
        <f>IF(OR(ISBLANK(D6),ISBLANK(E6),ISBLANK(F6)),"",IF(OR(D6='Matrices and guidlines'!$B$5,E6='Matrices and guidlines'!$B$5,F6='Matrices and guidlines'!$B$5),"Yes","No"))</f>
        <v/>
      </c>
      <c r="H6" s="57"/>
      <c r="I6" s="8"/>
    </row>
    <row r="7" spans="1:9" x14ac:dyDescent="0.25">
      <c r="A7" s="8"/>
      <c r="B7" s="46" t="s">
        <v>33</v>
      </c>
      <c r="C7" s="47"/>
      <c r="D7" s="34"/>
      <c r="E7" s="35"/>
      <c r="F7" s="36"/>
      <c r="G7" s="37" t="str">
        <f>IF(OR(ISBLANK(D7),ISBLANK(E7),ISBLANK(F7)),"",IF(OR(D7='Matrices and guidlines'!$B$5,E7='Matrices and guidlines'!$B$5,F7='Matrices and guidlines'!$B$5),"Yes","No"))</f>
        <v/>
      </c>
      <c r="H7" s="58"/>
      <c r="I7" s="8"/>
    </row>
    <row r="8" spans="1:9" x14ac:dyDescent="0.25">
      <c r="A8" s="8"/>
      <c r="B8" s="46" t="s">
        <v>34</v>
      </c>
      <c r="C8" s="47"/>
      <c r="D8" s="34"/>
      <c r="E8" s="35"/>
      <c r="F8" s="36"/>
      <c r="G8" s="37" t="str">
        <f>IF(OR(ISBLANK(D8),ISBLANK(E8),ISBLANK(F8)),"",IF(OR(D8='Matrices and guidlines'!$B$5,E8='Matrices and guidlines'!$B$5,F8='Matrices and guidlines'!$B$5),"Yes","No"))</f>
        <v/>
      </c>
      <c r="H8" s="58"/>
      <c r="I8" s="8"/>
    </row>
    <row r="9" spans="1:9" x14ac:dyDescent="0.25">
      <c r="A9" s="8"/>
      <c r="B9" s="46" t="s">
        <v>35</v>
      </c>
      <c r="C9" s="47"/>
      <c r="D9" s="34"/>
      <c r="E9" s="35"/>
      <c r="F9" s="36"/>
      <c r="G9" s="37" t="str">
        <f>IF(OR(ISBLANK(D9),ISBLANK(E9),ISBLANK(F9)),"",IF(OR(D9='Matrices and guidlines'!$B$5,E9='Matrices and guidlines'!$B$5,F9='Matrices and guidlines'!$B$5),"Yes","No"))</f>
        <v/>
      </c>
      <c r="H9" s="58"/>
      <c r="I9" s="8"/>
    </row>
    <row r="10" spans="1:9" x14ac:dyDescent="0.25">
      <c r="A10" s="8"/>
      <c r="B10" s="46" t="s">
        <v>36</v>
      </c>
      <c r="C10" s="47"/>
      <c r="D10" s="34"/>
      <c r="E10" s="35"/>
      <c r="F10" s="36"/>
      <c r="G10" s="37" t="str">
        <f>IF(OR(ISBLANK(D10),ISBLANK(E10),ISBLANK(F10)),"",IF(OR(D10='Matrices and guidlines'!$B$5,E10='Matrices and guidlines'!$B$5,F10='Matrices and guidlines'!$B$5),"Yes","No"))</f>
        <v/>
      </c>
      <c r="H10" s="58"/>
      <c r="I10" s="8"/>
    </row>
    <row r="11" spans="1:9" x14ac:dyDescent="0.25">
      <c r="A11" s="8"/>
      <c r="B11" s="46" t="s">
        <v>37</v>
      </c>
      <c r="C11" s="47"/>
      <c r="D11" s="34"/>
      <c r="E11" s="35"/>
      <c r="F11" s="36"/>
      <c r="G11" s="37" t="str">
        <f>IF(OR(ISBLANK(D11),ISBLANK(E11),ISBLANK(F11)),"",IF(OR(D11='Matrices and guidlines'!$B$5,E11='Matrices and guidlines'!$B$5,F11='Matrices and guidlines'!$B$5),"Yes","No"))</f>
        <v/>
      </c>
      <c r="H11" s="58"/>
      <c r="I11" s="8"/>
    </row>
    <row r="12" spans="1:9" x14ac:dyDescent="0.25">
      <c r="A12" s="8"/>
      <c r="B12" s="46" t="s">
        <v>38</v>
      </c>
      <c r="C12" s="47"/>
      <c r="D12" s="34"/>
      <c r="E12" s="35"/>
      <c r="F12" s="36"/>
      <c r="G12" s="37" t="str">
        <f>IF(OR(ISBLANK(D12),ISBLANK(E12),ISBLANK(F12)),"",IF(OR(D12='Matrices and guidlines'!$B$5,E12='Matrices and guidlines'!$B$5,F12='Matrices and guidlines'!$B$5),"Yes","No"))</f>
        <v/>
      </c>
      <c r="H12" s="58"/>
      <c r="I12" s="8"/>
    </row>
    <row r="13" spans="1:9" x14ac:dyDescent="0.25">
      <c r="A13" s="8"/>
      <c r="B13" s="46" t="s">
        <v>39</v>
      </c>
      <c r="C13" s="47"/>
      <c r="D13" s="34"/>
      <c r="E13" s="35"/>
      <c r="F13" s="36"/>
      <c r="G13" s="37" t="str">
        <f>IF(OR(ISBLANK(D13),ISBLANK(E13),ISBLANK(F13)),"",IF(OR(D13='Matrices and guidlines'!$B$5,E13='Matrices and guidlines'!$B$5,F13='Matrices and guidlines'!$B$5),"Yes","No"))</f>
        <v/>
      </c>
      <c r="H13" s="58"/>
      <c r="I13" s="8"/>
    </row>
    <row r="14" spans="1:9" x14ac:dyDescent="0.25">
      <c r="A14" s="8"/>
      <c r="B14" s="46" t="s">
        <v>40</v>
      </c>
      <c r="C14" s="47"/>
      <c r="D14" s="34"/>
      <c r="E14" s="35"/>
      <c r="F14" s="36"/>
      <c r="G14" s="37" t="str">
        <f>IF(OR(ISBLANK(D14),ISBLANK(E14),ISBLANK(F14)),"",IF(OR(D14='Matrices and guidlines'!$B$5,E14='Matrices and guidlines'!$B$5,F14='Matrices and guidlines'!$B$5),"Yes","No"))</f>
        <v/>
      </c>
      <c r="H14" s="58"/>
      <c r="I14" s="8"/>
    </row>
    <row r="15" spans="1:9" ht="15.75" thickBot="1" x14ac:dyDescent="0.3">
      <c r="A15" s="8"/>
      <c r="B15" s="48" t="s">
        <v>41</v>
      </c>
      <c r="C15" s="49"/>
      <c r="D15" s="38"/>
      <c r="E15" s="39"/>
      <c r="F15" s="40"/>
      <c r="G15" s="41" t="str">
        <f>IF(OR(ISBLANK(D15),ISBLANK(E15),ISBLANK(F15)),"",IF(OR(D15='Matrices and guidlines'!$B$5,E15='Matrices and guidlines'!$B$5,F15='Matrices and guidlines'!$B$5),"Yes","No"))</f>
        <v/>
      </c>
      <c r="H15" s="59"/>
      <c r="I15" s="8"/>
    </row>
    <row r="16" spans="1:9" ht="15.75" thickBot="1" x14ac:dyDescent="0.3">
      <c r="A16" s="8"/>
      <c r="B16" s="212" t="s">
        <v>52</v>
      </c>
      <c r="C16" s="213"/>
      <c r="D16" s="213"/>
      <c r="E16" s="213"/>
      <c r="F16" s="213"/>
      <c r="G16" s="213"/>
      <c r="H16" s="214"/>
      <c r="I16" s="8"/>
    </row>
    <row r="17" spans="1:9" x14ac:dyDescent="0.25">
      <c r="A17" s="8"/>
      <c r="B17" s="50" t="s">
        <v>42</v>
      </c>
      <c r="C17" s="45"/>
      <c r="D17" s="30"/>
      <c r="E17" s="31"/>
      <c r="F17" s="32"/>
      <c r="G17" s="33" t="str">
        <f>IF(OR(ISBLANK(D17),ISBLANK(E17),ISBLANK(F17)),"",IF(OR(D17='Matrices and guidlines'!$B$5,E17='Matrices and guidlines'!$B$5,F17='Matrices and guidlines'!$B$5),"Yes","No"))</f>
        <v/>
      </c>
      <c r="H17" s="57"/>
      <c r="I17" s="8"/>
    </row>
    <row r="18" spans="1:9" x14ac:dyDescent="0.25">
      <c r="A18" s="8"/>
      <c r="B18" s="51" t="s">
        <v>43</v>
      </c>
      <c r="C18" s="47"/>
      <c r="D18" s="34"/>
      <c r="E18" s="35"/>
      <c r="F18" s="36"/>
      <c r="G18" s="37" t="str">
        <f>IF(OR(ISBLANK(D18),ISBLANK(E18),ISBLANK(F18)),"",IF(OR(D18='Matrices and guidlines'!$B$5,E18='Matrices and guidlines'!$B$5,F18='Matrices and guidlines'!$B$5),"Yes","No"))</f>
        <v/>
      </c>
      <c r="H18" s="58"/>
      <c r="I18" s="8"/>
    </row>
    <row r="19" spans="1:9" x14ac:dyDescent="0.25">
      <c r="A19" s="8"/>
      <c r="B19" s="51" t="s">
        <v>44</v>
      </c>
      <c r="C19" s="47"/>
      <c r="D19" s="34"/>
      <c r="E19" s="35"/>
      <c r="F19" s="36"/>
      <c r="G19" s="37" t="str">
        <f>IF(OR(ISBLANK(D19),ISBLANK(E19),ISBLANK(F19)),"",IF(OR(D19='Matrices and guidlines'!$B$5,E19='Matrices and guidlines'!$B$5,F19='Matrices and guidlines'!$B$5),"Yes","No"))</f>
        <v/>
      </c>
      <c r="H19" s="58"/>
      <c r="I19" s="8"/>
    </row>
    <row r="20" spans="1:9" x14ac:dyDescent="0.25">
      <c r="A20" s="8"/>
      <c r="B20" s="51" t="s">
        <v>45</v>
      </c>
      <c r="C20" s="47"/>
      <c r="D20" s="34"/>
      <c r="E20" s="35"/>
      <c r="F20" s="36"/>
      <c r="G20" s="37" t="str">
        <f>IF(OR(ISBLANK(D20),ISBLANK(E20),ISBLANK(F20)),"",IF(OR(D20='Matrices and guidlines'!$B$5,E20='Matrices and guidlines'!$B$5,F20='Matrices and guidlines'!$B$5),"Yes","No"))</f>
        <v/>
      </c>
      <c r="H20" s="58"/>
      <c r="I20" s="8"/>
    </row>
    <row r="21" spans="1:9" x14ac:dyDescent="0.25">
      <c r="A21" s="8"/>
      <c r="B21" s="51" t="s">
        <v>46</v>
      </c>
      <c r="C21" s="47"/>
      <c r="D21" s="34"/>
      <c r="E21" s="35"/>
      <c r="F21" s="36"/>
      <c r="G21" s="37" t="str">
        <f>IF(OR(ISBLANK(D21),ISBLANK(E21),ISBLANK(F21)),"",IF(OR(D21='Matrices and guidlines'!$B$5,E21='Matrices and guidlines'!$B$5,F21='Matrices and guidlines'!$B$5),"Yes","No"))</f>
        <v/>
      </c>
      <c r="H21" s="58"/>
      <c r="I21" s="8"/>
    </row>
    <row r="22" spans="1:9" x14ac:dyDescent="0.25">
      <c r="A22" s="8"/>
      <c r="B22" s="51" t="s">
        <v>47</v>
      </c>
      <c r="C22" s="47"/>
      <c r="D22" s="34"/>
      <c r="E22" s="35"/>
      <c r="F22" s="36"/>
      <c r="G22" s="37" t="str">
        <f>IF(OR(ISBLANK(D22),ISBLANK(E22),ISBLANK(F22)),"",IF(OR(D22='Matrices and guidlines'!$B$5,E22='Matrices and guidlines'!$B$5,F22='Matrices and guidlines'!$B$5),"Yes","No"))</f>
        <v/>
      </c>
      <c r="H22" s="58"/>
      <c r="I22" s="8"/>
    </row>
    <row r="23" spans="1:9" x14ac:dyDescent="0.25">
      <c r="A23" s="8"/>
      <c r="B23" s="51" t="s">
        <v>48</v>
      </c>
      <c r="C23" s="47"/>
      <c r="D23" s="34"/>
      <c r="E23" s="35"/>
      <c r="F23" s="36"/>
      <c r="G23" s="37" t="str">
        <f>IF(OR(ISBLANK(D23),ISBLANK(E23),ISBLANK(F23)),"",IF(OR(D23='Matrices and guidlines'!$B$5,E23='Matrices and guidlines'!$B$5,F23='Matrices and guidlines'!$B$5),"Yes","No"))</f>
        <v/>
      </c>
      <c r="H23" s="58"/>
      <c r="I23" s="8"/>
    </row>
    <row r="24" spans="1:9" x14ac:dyDescent="0.25">
      <c r="A24" s="8"/>
      <c r="B24" s="51" t="s">
        <v>49</v>
      </c>
      <c r="C24" s="47"/>
      <c r="D24" s="34"/>
      <c r="E24" s="35"/>
      <c r="F24" s="36"/>
      <c r="G24" s="37" t="str">
        <f>IF(OR(ISBLANK(D24),ISBLANK(E24),ISBLANK(F24)),"",IF(OR(D24='Matrices and guidlines'!$B$5,E24='Matrices and guidlines'!$B$5,F24='Matrices and guidlines'!$B$5),"Yes","No"))</f>
        <v/>
      </c>
      <c r="H24" s="58"/>
      <c r="I24" s="8"/>
    </row>
    <row r="25" spans="1:9" x14ac:dyDescent="0.25">
      <c r="A25" s="8"/>
      <c r="B25" s="51" t="s">
        <v>50</v>
      </c>
      <c r="C25" s="47"/>
      <c r="D25" s="34"/>
      <c r="E25" s="35"/>
      <c r="F25" s="36"/>
      <c r="G25" s="37" t="str">
        <f>IF(OR(ISBLANK(D25),ISBLANK(E25),ISBLANK(F25)),"",IF(OR(D25='Matrices and guidlines'!$B$5,E25='Matrices and guidlines'!$B$5,F25='Matrices and guidlines'!$B$5),"Yes","No"))</f>
        <v/>
      </c>
      <c r="H25" s="58"/>
      <c r="I25" s="8"/>
    </row>
    <row r="26" spans="1:9" ht="15.75" thickBot="1" x14ac:dyDescent="0.3">
      <c r="A26" s="8"/>
      <c r="B26" s="52" t="s">
        <v>51</v>
      </c>
      <c r="C26" s="49"/>
      <c r="D26" s="38"/>
      <c r="E26" s="39"/>
      <c r="F26" s="40"/>
      <c r="G26" s="41" t="str">
        <f>IF(OR(ISBLANK(D26),ISBLANK(E26),ISBLANK(F26)),"",IF(OR(D26='Matrices and guidlines'!$B$5,E26='Matrices and guidlines'!$B$5,F26='Matrices and guidlines'!$B$5),"Yes","No"))</f>
        <v/>
      </c>
      <c r="H26" s="59"/>
      <c r="I26" s="8"/>
    </row>
    <row r="27" spans="1:9" ht="26.25" customHeight="1" x14ac:dyDescent="0.25">
      <c r="A27" s="8"/>
      <c r="B27" s="28"/>
      <c r="C27" s="28"/>
      <c r="D27" s="28"/>
      <c r="E27" s="28"/>
      <c r="F27" s="28"/>
      <c r="G27" s="28"/>
      <c r="H27" s="28"/>
      <c r="I27" s="8"/>
    </row>
    <row r="33" customFormat="1" hidden="1" x14ac:dyDescent="0.25"/>
    <row r="34" customFormat="1" hidden="1" x14ac:dyDescent="0.25"/>
    <row r="35" customFormat="1" hidden="1" x14ac:dyDescent="0.25"/>
    <row r="36" customFormat="1" hidden="1" x14ac:dyDescent="0.25"/>
    <row r="37" customFormat="1" hidden="1" x14ac:dyDescent="0.25"/>
    <row r="38" customFormat="1" hidden="1" x14ac:dyDescent="0.25"/>
    <row r="39" customFormat="1" hidden="1" x14ac:dyDescent="0.25"/>
    <row r="40" customFormat="1" hidden="1" x14ac:dyDescent="0.25"/>
    <row r="41" customFormat="1" hidden="1" x14ac:dyDescent="0.25"/>
    <row r="42" customFormat="1" hidden="1" x14ac:dyDescent="0.25"/>
    <row r="43" customFormat="1" hidden="1" x14ac:dyDescent="0.25"/>
    <row r="44" customFormat="1" hidden="1" x14ac:dyDescent="0.25"/>
    <row r="45" customFormat="1" hidden="1" x14ac:dyDescent="0.25"/>
  </sheetData>
  <mergeCells count="6">
    <mergeCell ref="B1:H1"/>
    <mergeCell ref="B5:H5"/>
    <mergeCell ref="B16:H16"/>
    <mergeCell ref="B3:C3"/>
    <mergeCell ref="D3:F3"/>
    <mergeCell ref="G3:H3"/>
  </mergeCells>
  <phoneticPr fontId="6" type="noConversion"/>
  <conditionalFormatting sqref="D6:F15 D17:F26">
    <cfRule type="containsText" dxfId="153" priority="3" operator="containsText" text="Non negligible impact">
      <formula>NOT(ISERROR(SEARCH("Non negligible impact",D6)))</formula>
    </cfRule>
    <cfRule type="containsText" dxfId="152" priority="4" operator="containsText" text="Negligible impact">
      <formula>NOT(ISERROR(SEARCH("Negligible impact",D6)))</formula>
    </cfRule>
  </conditionalFormatting>
  <conditionalFormatting sqref="G6:G15 G17:G26">
    <cfRule type="containsText" dxfId="151" priority="1" operator="containsText" text="No">
      <formula>NOT(ISERROR(SEARCH("No",G6)))</formula>
    </cfRule>
    <cfRule type="containsText" dxfId="150" priority="2" operator="containsText" text="Yes">
      <formula>NOT(ISERROR(SEARCH("Yes",G6)))</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2501245-3D54-455F-A673-CC74D079BA7C}">
          <x14:formula1>
            <xm:f>'Matrices and guidlines'!$B$4:$B$5</xm:f>
          </x14:formula1>
          <xm:sqref>D6:F15 D17:F26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3FB-5272-4ADE-927E-B4D110C5B926}">
  <dimension ref="A1:AU53"/>
  <sheetViews>
    <sheetView tabSelected="1" topLeftCell="B1" zoomScale="85" zoomScaleNormal="85" workbookViewId="0">
      <pane ySplit="5" topLeftCell="A6" activePane="bottomLeft" state="frozen"/>
      <selection pane="bottomLeft" activeCell="M11" sqref="M11"/>
    </sheetView>
  </sheetViews>
  <sheetFormatPr defaultColWidth="0" defaultRowHeight="15" zeroHeight="1" x14ac:dyDescent="0.25"/>
  <cols>
    <col min="1" max="1" width="9.140625" customWidth="1"/>
    <col min="2" max="2" width="13.28515625" customWidth="1"/>
    <col min="3" max="3" width="23.85546875" customWidth="1"/>
    <col min="4" max="4" width="15.28515625" customWidth="1"/>
    <col min="5" max="5" width="15.140625" customWidth="1"/>
    <col min="6" max="6" width="35.5703125" customWidth="1"/>
    <col min="7" max="7" width="15.85546875" customWidth="1"/>
    <col min="8" max="8" width="5" customWidth="1"/>
    <col min="9" max="9" width="15.85546875" customWidth="1"/>
    <col min="10" max="10" width="5" customWidth="1"/>
    <col min="11" max="11" width="15.85546875" customWidth="1"/>
    <col min="12" max="12" width="5" customWidth="1"/>
    <col min="13" max="13" width="15.85546875" customWidth="1"/>
    <col min="14" max="15" width="5" customWidth="1"/>
    <col min="16" max="16" width="15.85546875" customWidth="1"/>
    <col min="17" max="17" width="40.140625" customWidth="1"/>
    <col min="18" max="18" width="10.85546875" customWidth="1"/>
    <col min="19" max="19" width="30.5703125" customWidth="1"/>
    <col min="20" max="25" width="37.7109375" customWidth="1"/>
    <col min="26" max="26" width="62.7109375" customWidth="1"/>
    <col min="27" max="27" width="15.85546875" customWidth="1"/>
    <col min="28" max="28" width="5" customWidth="1"/>
    <col min="29" max="29" width="15.85546875" customWidth="1"/>
    <col min="30" max="30" width="5" customWidth="1"/>
    <col min="31" max="31" width="15.85546875" customWidth="1"/>
    <col min="32" max="32" width="5" customWidth="1"/>
    <col min="33" max="33" width="15.85546875" customWidth="1"/>
    <col min="34" max="34" width="5" customWidth="1"/>
    <col min="35" max="35" width="15.85546875" customWidth="1"/>
    <col min="36" max="36" width="5" customWidth="1"/>
    <col min="37" max="37" width="15.85546875" customWidth="1"/>
    <col min="38" max="40" width="17.85546875" customWidth="1"/>
    <col min="41" max="45" width="28.85546875" customWidth="1"/>
    <col min="46" max="46" width="13.7109375" customWidth="1"/>
    <col min="47" max="47" width="9.140625" customWidth="1"/>
    <col min="48" max="16384" width="9.140625" hidden="1"/>
  </cols>
  <sheetData>
    <row r="1" spans="1:47" ht="36" customHeight="1" thickBot="1" x14ac:dyDescent="0.3">
      <c r="A1" s="8"/>
      <c r="B1" s="247" t="s">
        <v>61</v>
      </c>
      <c r="C1" s="248"/>
      <c r="D1" s="248"/>
      <c r="E1" s="248"/>
      <c r="F1" s="248"/>
      <c r="G1" s="248"/>
      <c r="H1" s="248"/>
      <c r="I1" s="248"/>
      <c r="J1" s="248"/>
      <c r="K1" s="248"/>
      <c r="L1" s="248"/>
      <c r="M1" s="248"/>
      <c r="N1" s="248"/>
      <c r="O1" s="248"/>
      <c r="P1" s="248"/>
      <c r="Q1" s="248"/>
      <c r="R1" s="248"/>
      <c r="S1" s="248"/>
      <c r="T1" s="248"/>
      <c r="U1" s="248"/>
      <c r="V1" s="248"/>
      <c r="W1" s="248"/>
      <c r="X1" s="248"/>
      <c r="Y1" s="248"/>
      <c r="Z1" s="248"/>
      <c r="AA1" s="248"/>
      <c r="AB1" s="248"/>
      <c r="AC1" s="248"/>
      <c r="AD1" s="248"/>
      <c r="AE1" s="248"/>
      <c r="AF1" s="248"/>
      <c r="AG1" s="248"/>
      <c r="AH1" s="248"/>
      <c r="AI1" s="248"/>
      <c r="AJ1" s="248"/>
      <c r="AK1" s="248"/>
      <c r="AL1" s="248"/>
      <c r="AM1" s="248"/>
      <c r="AN1" s="248"/>
      <c r="AO1" s="248"/>
      <c r="AP1" s="248"/>
      <c r="AQ1" s="248"/>
      <c r="AR1" s="248"/>
      <c r="AS1" s="248"/>
      <c r="AT1" s="249"/>
      <c r="AU1" s="8"/>
    </row>
    <row r="2" spans="1:47" ht="15.75" thickBot="1" x14ac:dyDescent="0.3">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row>
    <row r="3" spans="1:47" ht="23.25" customHeight="1" thickBot="1" x14ac:dyDescent="0.3">
      <c r="A3" s="8"/>
      <c r="B3" s="274" t="s">
        <v>55</v>
      </c>
      <c r="C3" s="275"/>
      <c r="D3" s="276"/>
      <c r="E3" s="277" t="s">
        <v>58</v>
      </c>
      <c r="F3" s="278"/>
      <c r="G3" s="257" t="s">
        <v>62</v>
      </c>
      <c r="H3" s="258"/>
      <c r="I3" s="258"/>
      <c r="J3" s="258"/>
      <c r="K3" s="258"/>
      <c r="L3" s="258"/>
      <c r="M3" s="258"/>
      <c r="N3" s="258"/>
      <c r="O3" s="258"/>
      <c r="P3" s="258"/>
      <c r="Q3" s="259"/>
      <c r="R3" s="272" t="s">
        <v>70</v>
      </c>
      <c r="S3" s="273"/>
      <c r="T3" s="233" t="s">
        <v>72</v>
      </c>
      <c r="U3" s="234"/>
      <c r="V3" s="234"/>
      <c r="W3" s="234"/>
      <c r="X3" s="234"/>
      <c r="Y3" s="235"/>
      <c r="Z3" s="236" t="s">
        <v>80</v>
      </c>
      <c r="AA3" s="265" t="s">
        <v>81</v>
      </c>
      <c r="AB3" s="266"/>
      <c r="AC3" s="266"/>
      <c r="AD3" s="266"/>
      <c r="AE3" s="266"/>
      <c r="AF3" s="266"/>
      <c r="AG3" s="266"/>
      <c r="AH3" s="266"/>
      <c r="AI3" s="266"/>
      <c r="AJ3" s="266"/>
      <c r="AK3" s="266"/>
      <c r="AL3" s="266"/>
      <c r="AM3" s="266"/>
      <c r="AN3" s="267"/>
      <c r="AO3" s="222" t="s">
        <v>93</v>
      </c>
      <c r="AP3" s="223"/>
      <c r="AQ3" s="223"/>
      <c r="AR3" s="223"/>
      <c r="AS3" s="223"/>
      <c r="AT3" s="224"/>
      <c r="AU3" s="8"/>
    </row>
    <row r="4" spans="1:47" ht="21.75" customHeight="1" thickBot="1" x14ac:dyDescent="0.3">
      <c r="A4" s="8"/>
      <c r="B4" s="279" t="s">
        <v>56</v>
      </c>
      <c r="C4" s="281" t="s">
        <v>57</v>
      </c>
      <c r="D4" s="283" t="s">
        <v>101</v>
      </c>
      <c r="E4" s="260" t="s">
        <v>59</v>
      </c>
      <c r="F4" s="262" t="s">
        <v>60</v>
      </c>
      <c r="G4" s="252" t="s">
        <v>63</v>
      </c>
      <c r="H4" s="253"/>
      <c r="I4" s="253"/>
      <c r="J4" s="253"/>
      <c r="K4" s="253"/>
      <c r="L4" s="253"/>
      <c r="M4" s="253"/>
      <c r="N4" s="253"/>
      <c r="O4" s="253"/>
      <c r="P4" s="254"/>
      <c r="Q4" s="255" t="s">
        <v>69</v>
      </c>
      <c r="R4" s="268" t="s">
        <v>0</v>
      </c>
      <c r="S4" s="270" t="s">
        <v>71</v>
      </c>
      <c r="T4" s="233" t="s">
        <v>73</v>
      </c>
      <c r="U4" s="234"/>
      <c r="V4" s="234"/>
      <c r="W4" s="234"/>
      <c r="X4" s="234"/>
      <c r="Y4" s="235"/>
      <c r="Z4" s="237"/>
      <c r="AA4" s="244" t="s">
        <v>91</v>
      </c>
      <c r="AB4" s="245"/>
      <c r="AC4" s="245"/>
      <c r="AD4" s="245"/>
      <c r="AE4" s="245"/>
      <c r="AF4" s="245"/>
      <c r="AG4" s="245"/>
      <c r="AH4" s="245"/>
      <c r="AI4" s="245"/>
      <c r="AJ4" s="245"/>
      <c r="AK4" s="246"/>
      <c r="AL4" s="238" t="s">
        <v>92</v>
      </c>
      <c r="AM4" s="239"/>
      <c r="AN4" s="240"/>
      <c r="AO4" s="225" t="s">
        <v>94</v>
      </c>
      <c r="AP4" s="227" t="s">
        <v>95</v>
      </c>
      <c r="AQ4" s="229" t="s">
        <v>0</v>
      </c>
      <c r="AR4" s="229" t="s">
        <v>96</v>
      </c>
      <c r="AS4" s="231" t="s">
        <v>97</v>
      </c>
      <c r="AT4" s="225" t="s">
        <v>98</v>
      </c>
      <c r="AU4" s="8"/>
    </row>
    <row r="5" spans="1:47" ht="33" customHeight="1" thickBot="1" x14ac:dyDescent="0.3">
      <c r="A5" s="8"/>
      <c r="B5" s="280"/>
      <c r="C5" s="282"/>
      <c r="D5" s="284"/>
      <c r="E5" s="261"/>
      <c r="F5" s="263"/>
      <c r="G5" s="264" t="s">
        <v>64</v>
      </c>
      <c r="H5" s="250"/>
      <c r="I5" s="250" t="s">
        <v>65</v>
      </c>
      <c r="J5" s="250"/>
      <c r="K5" s="250" t="s">
        <v>66</v>
      </c>
      <c r="L5" s="250"/>
      <c r="M5" s="250" t="s">
        <v>67</v>
      </c>
      <c r="N5" s="250"/>
      <c r="O5" s="250" t="s">
        <v>68</v>
      </c>
      <c r="P5" s="251"/>
      <c r="Q5" s="256"/>
      <c r="R5" s="269"/>
      <c r="S5" s="271"/>
      <c r="T5" s="81" t="s">
        <v>74</v>
      </c>
      <c r="U5" s="82" t="s">
        <v>75</v>
      </c>
      <c r="V5" s="82" t="s">
        <v>76</v>
      </c>
      <c r="W5" s="82" t="s">
        <v>77</v>
      </c>
      <c r="X5" s="82" t="s">
        <v>78</v>
      </c>
      <c r="Y5" s="83" t="s">
        <v>79</v>
      </c>
      <c r="Z5" s="237"/>
      <c r="AA5" s="241" t="s">
        <v>82</v>
      </c>
      <c r="AB5" s="242"/>
      <c r="AC5" s="242" t="s">
        <v>83</v>
      </c>
      <c r="AD5" s="242"/>
      <c r="AE5" s="242" t="s">
        <v>84</v>
      </c>
      <c r="AF5" s="242"/>
      <c r="AG5" s="242" t="s">
        <v>85</v>
      </c>
      <c r="AH5" s="242"/>
      <c r="AI5" s="242" t="s">
        <v>86</v>
      </c>
      <c r="AJ5" s="243"/>
      <c r="AK5" s="86" t="s">
        <v>87</v>
      </c>
      <c r="AL5" s="87" t="s">
        <v>88</v>
      </c>
      <c r="AM5" s="84" t="s">
        <v>89</v>
      </c>
      <c r="AN5" s="85" t="s">
        <v>90</v>
      </c>
      <c r="AO5" s="226"/>
      <c r="AP5" s="228"/>
      <c r="AQ5" s="230"/>
      <c r="AR5" s="230"/>
      <c r="AS5" s="232"/>
      <c r="AT5" s="226"/>
      <c r="AU5" s="8"/>
    </row>
    <row r="6" spans="1:47" ht="15.75" thickBot="1" x14ac:dyDescent="0.3">
      <c r="A6" s="8"/>
      <c r="B6" s="88"/>
      <c r="C6" s="89"/>
      <c r="D6" s="89"/>
      <c r="E6" s="89"/>
      <c r="F6" s="89"/>
      <c r="G6" s="89"/>
      <c r="H6" s="89"/>
      <c r="I6" s="89"/>
      <c r="J6" s="89"/>
      <c r="K6" s="89"/>
      <c r="L6" s="89"/>
      <c r="M6" s="89"/>
      <c r="N6" s="89"/>
      <c r="O6" s="89"/>
      <c r="P6" s="89"/>
      <c r="Q6" s="89"/>
      <c r="R6" s="89"/>
      <c r="S6" s="89"/>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90"/>
      <c r="AU6" s="8"/>
    </row>
    <row r="7" spans="1:47" ht="57.75" customHeight="1" thickBot="1" x14ac:dyDescent="0.3">
      <c r="A7" s="8"/>
      <c r="B7" s="91"/>
      <c r="C7" s="92"/>
      <c r="D7" s="93"/>
      <c r="E7" s="94"/>
      <c r="F7" s="95"/>
      <c r="G7" s="146"/>
      <c r="H7" s="116">
        <f>IFERROR(VLOOKUP(G7,'Matrices and guidlines'!$D$5:$E$8,2,FALSE),0)</f>
        <v>0</v>
      </c>
      <c r="I7" s="145"/>
      <c r="J7" s="116">
        <f>IFERROR(VLOOKUP(I7,'Matrices and guidlines'!$D$5:$E$8,2,FALSE),0)</f>
        <v>0</v>
      </c>
      <c r="K7" s="145"/>
      <c r="L7" s="116">
        <f>IFERROR(VLOOKUP(K7,'Matrices and guidlines'!$D$5:$E$8,2,FALSE),0)</f>
        <v>0</v>
      </c>
      <c r="M7" s="145"/>
      <c r="N7" s="119">
        <f>IFERROR(VLOOKUP(M7,'Matrices and guidlines'!$D$5:$E$8,2,FALSE),0)</f>
        <v>0</v>
      </c>
      <c r="O7" s="147">
        <f>SUM(H7,J7,L7,N7)</f>
        <v>0</v>
      </c>
      <c r="P7" s="144" t="str" cm="1">
        <f t="array" ref="P7">_xlfn.IFS(O7&lt;='Matrices and guidlines'!$I$5,'Matrices and guidlines'!$G$5,AND(O7&gt;='Matrices and guidlines'!$H$6,O7&lt;='Matrices and guidlines'!$I$6),'Matrices and guidlines'!$G$6,AND(O7&gt;='Matrices and guidlines'!$H$7,O7&lt;='Matrices and guidlines'!$I$7),'Matrices and guidlines'!$G$7,O7&gt;='Matrices and guidlines'!$H$8,'Matrices and guidlines'!$G$8)</f>
        <v>Negligible</v>
      </c>
      <c r="Q7" s="96"/>
      <c r="R7" s="97"/>
      <c r="S7" s="98"/>
      <c r="T7" s="99"/>
      <c r="U7" s="100"/>
      <c r="V7" s="100"/>
      <c r="W7" s="100"/>
      <c r="X7" s="100"/>
      <c r="Y7" s="101"/>
      <c r="Z7" s="102"/>
      <c r="AA7" s="117"/>
      <c r="AB7" s="116">
        <f>IFERROR(VLOOKUP(AA7,'Matrices and guidlines'!$K$5:$L$9,2,FALSE),0)</f>
        <v>0</v>
      </c>
      <c r="AC7" s="118"/>
      <c r="AD7" s="116">
        <f>IFERROR(VLOOKUP(AC7,'Matrices and guidlines'!$M$5:$N$8,2,FALSE),0)</f>
        <v>0</v>
      </c>
      <c r="AE7" s="118"/>
      <c r="AF7" s="116">
        <f>IFERROR(VLOOKUP(AE7,'Matrices and guidlines'!$O$5:$P$8,2,FALSE),0)</f>
        <v>0</v>
      </c>
      <c r="AG7" s="118"/>
      <c r="AH7" s="116">
        <f>IFERROR(VLOOKUP(AG7,'Matrices and guidlines'!$Q$5:$R$8,2,FALSE),0)</f>
        <v>0</v>
      </c>
      <c r="AI7" s="118"/>
      <c r="AJ7" s="119">
        <f>IFERROR(VLOOKUP(AI7,'Matrices and guidlines'!$S$5:$T$8,2,FALSE),0)</f>
        <v>0</v>
      </c>
      <c r="AK7" s="113"/>
      <c r="AL7" s="67">
        <f>SUM(AB7,AD7,AF7,AH7,AJ7)</f>
        <v>0</v>
      </c>
      <c r="AM7" s="68" t="str" cm="1">
        <f t="array" ref="AM7">_xlfn.IFS(AL7&lt;='Matrices and guidlines'!$I$14,'Matrices and guidlines'!$G$14,AND(AL7&gt;='Matrices and guidlines'!$H$15,AL7&lt;='Matrices and guidlines'!$I$15),'Matrices and guidlines'!$G$15,AND(AL7&gt;='Matrices and guidlines'!$H$16,AL7&lt;='Matrices and guidlines'!$I$16),'Matrices and guidlines'!$G$16,AL7&gt;='Matrices and guidlines'!$H$17,'Matrices and guidlines'!$G$17)</f>
        <v>High</v>
      </c>
      <c r="AN7" s="122" t="str">
        <f>_xlfn.IFNA(VLOOKUP(VLOOKUP(P7,'Matrices and guidlines'!$W$6:$AA$9,MATCH(AM7,'Matrices and guidlines'!$X$5:$AA$5,0)+1,FALSE),'Matrices and guidlines'!$AC$5:$AD$9,2,TRUE),"-")</f>
        <v>Very low</v>
      </c>
      <c r="AO7" s="156" t="str">
        <f>_xlfn.IFNA(VLOOKUP(P7,'Matrices and guidlines'!$W$15:$AA$18,MATCH(AM7,'Matrices and guidlines'!$X$14:$AA$14,0)+1,FALSE),"-")</f>
        <v>Below</v>
      </c>
      <c r="AP7" s="182"/>
      <c r="AQ7" s="183"/>
      <c r="AR7" s="183"/>
      <c r="AS7" s="184"/>
      <c r="AT7" s="156" t="str">
        <f>_xlfn.IFNA(VLOOKUP(P7,'Matrices and guidlines'!$W$24:$AA$27,MATCH(AK7,'Matrices and guidlines'!$X$23:$AA$23,0)+1,FALSE),"-")</f>
        <v>-</v>
      </c>
      <c r="AU7" s="8"/>
    </row>
    <row r="8" spans="1:47" ht="15.75" thickBot="1" x14ac:dyDescent="0.3">
      <c r="A8" s="8"/>
      <c r="B8" s="88"/>
      <c r="C8" s="89"/>
      <c r="D8" s="89"/>
      <c r="E8" s="89"/>
      <c r="F8" s="89"/>
      <c r="G8" s="89"/>
      <c r="H8" s="89"/>
      <c r="I8" s="89"/>
      <c r="J8" s="89"/>
      <c r="K8" s="89"/>
      <c r="L8" s="89"/>
      <c r="M8" s="89"/>
      <c r="N8" s="89"/>
      <c r="O8" s="89"/>
      <c r="P8" s="89"/>
      <c r="Q8" s="89"/>
      <c r="R8" s="89"/>
      <c r="S8" s="89"/>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90"/>
      <c r="AU8" s="8"/>
    </row>
    <row r="9" spans="1:47" ht="57.75" customHeight="1" thickBot="1" x14ac:dyDescent="0.3">
      <c r="A9" s="8"/>
      <c r="B9" s="91"/>
      <c r="C9" s="92"/>
      <c r="D9" s="93"/>
      <c r="E9" s="94"/>
      <c r="F9" s="95"/>
      <c r="G9" s="146"/>
      <c r="H9" s="116">
        <f>IFERROR(VLOOKUP(G9,'Matrices and guidlines'!$D$5:$E$8,2,FALSE),0)</f>
        <v>0</v>
      </c>
      <c r="I9" s="145"/>
      <c r="J9" s="116">
        <f>IFERROR(VLOOKUP(I9,'Matrices and guidlines'!$D$5:$E$8,2,FALSE),0)</f>
        <v>0</v>
      </c>
      <c r="K9" s="145"/>
      <c r="L9" s="116">
        <f>IFERROR(VLOOKUP(K9,'Matrices and guidlines'!$D$5:$E$8,2,FALSE),0)</f>
        <v>0</v>
      </c>
      <c r="M9" s="145"/>
      <c r="N9" s="119">
        <f>IFERROR(VLOOKUP(M9,'Matrices and guidlines'!$D$5:$E$8,2,FALSE),0)</f>
        <v>0</v>
      </c>
      <c r="O9" s="147">
        <f>SUM(H9,J9,L9,N9)</f>
        <v>0</v>
      </c>
      <c r="P9" s="144" t="str" cm="1">
        <f t="array" ref="P9">_xlfn.IFS(O9&lt;='Matrices and guidlines'!$I$5,'Matrices and guidlines'!$G$5,AND(O9&gt;='Matrices and guidlines'!$H$6,O9&lt;='Matrices and guidlines'!$I$6),'Matrices and guidlines'!$G$6,AND(O9&gt;='Matrices and guidlines'!$H$7,O9&lt;='Matrices and guidlines'!$I$7),'Matrices and guidlines'!$G$7,O9&gt;='Matrices and guidlines'!$H$8,'Matrices and guidlines'!$G$8)</f>
        <v>Negligible</v>
      </c>
      <c r="Q9" s="96"/>
      <c r="R9" s="97"/>
      <c r="S9" s="98"/>
      <c r="T9" s="99"/>
      <c r="U9" s="100"/>
      <c r="V9" s="100"/>
      <c r="W9" s="100"/>
      <c r="X9" s="100"/>
      <c r="Y9" s="101"/>
      <c r="Z9" s="102"/>
      <c r="AA9" s="117"/>
      <c r="AB9" s="116">
        <f>IFERROR(VLOOKUP(AA9,'Matrices and guidlines'!$K$5:$L$9,2,FALSE),0)</f>
        <v>0</v>
      </c>
      <c r="AC9" s="118"/>
      <c r="AD9" s="116">
        <f>IFERROR(VLOOKUP(AC9,'Matrices and guidlines'!$M$5:$N$8,2,FALSE),0)</f>
        <v>0</v>
      </c>
      <c r="AE9" s="118"/>
      <c r="AF9" s="116">
        <f>IFERROR(VLOOKUP(AE9,'Matrices and guidlines'!$O$5:$P$8,2,FALSE),0)</f>
        <v>0</v>
      </c>
      <c r="AG9" s="118"/>
      <c r="AH9" s="116">
        <f>IFERROR(VLOOKUP(AG9,'Matrices and guidlines'!$Q$5:$R$8,2,FALSE),0)</f>
        <v>0</v>
      </c>
      <c r="AI9" s="118"/>
      <c r="AJ9" s="119">
        <f>IFERROR(VLOOKUP(AI9,'Matrices and guidlines'!$S$5:$T$8,2,FALSE),0)</f>
        <v>0</v>
      </c>
      <c r="AK9" s="113"/>
      <c r="AL9" s="67">
        <f>SUM(AB9,AD9,AF9,AH9,AJ9)</f>
        <v>0</v>
      </c>
      <c r="AM9" s="68" t="str" cm="1">
        <f t="array" ref="AM9">_xlfn.IFS(AL9&lt;='Matrices and guidlines'!$I$14,'Matrices and guidlines'!$G$14,AND(AL9&gt;='Matrices and guidlines'!$H$15,AL9&lt;='Matrices and guidlines'!$I$15),'Matrices and guidlines'!$G$15,AND(AL9&gt;='Matrices and guidlines'!$H$16,AL9&lt;='Matrices and guidlines'!$I$16),'Matrices and guidlines'!$G$16,AL9&gt;='Matrices and guidlines'!$H$17,'Matrices and guidlines'!$G$17)</f>
        <v>High</v>
      </c>
      <c r="AN9" s="122" t="str">
        <f>_xlfn.IFNA(VLOOKUP(VLOOKUP(P9,'Matrices and guidlines'!$W$6:$AA$9,MATCH(AM9,'Matrices and guidlines'!$X$5:$AA$5,0)+1,FALSE),'Matrices and guidlines'!$AC$5:$AD$9,2,TRUE),"-")</f>
        <v>Very low</v>
      </c>
      <c r="AO9" s="156" t="str">
        <f>_xlfn.IFNA(VLOOKUP(P9,'Matrices and guidlines'!$W$15:$AA$18,MATCH(AM9,'Matrices and guidlines'!$X$14:$AA$14,0)+1,FALSE),"-")</f>
        <v>Below</v>
      </c>
      <c r="AP9" s="185"/>
      <c r="AQ9" s="186"/>
      <c r="AR9" s="186"/>
      <c r="AS9" s="186"/>
      <c r="AT9" s="156" t="str">
        <f>_xlfn.IFNA(VLOOKUP(P9,'Matrices and guidlines'!$W$24:$AA$27,MATCH(AK9,'Matrices and guidlines'!$X$23:$AA$23,0)+1,FALSE),"-")</f>
        <v>-</v>
      </c>
      <c r="AU9" s="8"/>
    </row>
    <row r="10" spans="1:47" ht="15.75" thickBot="1" x14ac:dyDescent="0.3">
      <c r="A10" s="8"/>
      <c r="B10" s="88"/>
      <c r="C10" s="89"/>
      <c r="D10" s="89"/>
      <c r="E10" s="89"/>
      <c r="F10" s="89"/>
      <c r="G10" s="89"/>
      <c r="H10" s="89"/>
      <c r="I10" s="89"/>
      <c r="J10" s="89"/>
      <c r="K10" s="89"/>
      <c r="L10" s="89"/>
      <c r="M10" s="89"/>
      <c r="N10" s="89"/>
      <c r="O10" s="89"/>
      <c r="P10" s="89"/>
      <c r="Q10" s="89"/>
      <c r="R10" s="89"/>
      <c r="S10" s="89"/>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90"/>
      <c r="AU10" s="8"/>
    </row>
    <row r="11" spans="1:47" ht="57.75" customHeight="1" thickBot="1" x14ac:dyDescent="0.3">
      <c r="A11" s="8"/>
      <c r="B11" s="91"/>
      <c r="C11" s="92"/>
      <c r="D11" s="93"/>
      <c r="E11" s="94"/>
      <c r="F11" s="95"/>
      <c r="G11" s="146"/>
      <c r="H11" s="116">
        <f>IFERROR(VLOOKUP(G11,'Matrices and guidlines'!$D$5:$E$8,2,FALSE),0)</f>
        <v>0</v>
      </c>
      <c r="I11" s="145"/>
      <c r="J11" s="116">
        <f>IFERROR(VLOOKUP(I11,'Matrices and guidlines'!$D$5:$E$8,2,FALSE),0)</f>
        <v>0</v>
      </c>
      <c r="K11" s="145"/>
      <c r="L11" s="116">
        <f>IFERROR(VLOOKUP(K11,'Matrices and guidlines'!$D$5:$E$8,2,FALSE),0)</f>
        <v>0</v>
      </c>
      <c r="M11" s="145"/>
      <c r="N11" s="119">
        <f>IFERROR(VLOOKUP(M11,'Matrices and guidlines'!$D$5:$E$8,2,FALSE),0)</f>
        <v>0</v>
      </c>
      <c r="O11" s="147">
        <f>SUM(H11,J11,L11,N11)</f>
        <v>0</v>
      </c>
      <c r="P11" s="144" t="str" cm="1">
        <f t="array" ref="P11">_xlfn.IFS(O11&lt;='Matrices and guidlines'!$I$5,'Matrices and guidlines'!$G$5,AND(O11&gt;='Matrices and guidlines'!$H$6,O11&lt;='Matrices and guidlines'!$I$6),'Matrices and guidlines'!$G$6,AND(O11&gt;='Matrices and guidlines'!$H$7,O11&lt;='Matrices and guidlines'!$I$7),'Matrices and guidlines'!$G$7,O11&gt;='Matrices and guidlines'!$H$8,'Matrices and guidlines'!$G$8)</f>
        <v>Negligible</v>
      </c>
      <c r="Q11" s="96"/>
      <c r="R11" s="97"/>
      <c r="S11" s="98"/>
      <c r="T11" s="99"/>
      <c r="U11" s="100"/>
      <c r="V11" s="100"/>
      <c r="W11" s="100"/>
      <c r="X11" s="100"/>
      <c r="Y11" s="101"/>
      <c r="Z11" s="102"/>
      <c r="AA11" s="117"/>
      <c r="AB11" s="116">
        <f>IFERROR(VLOOKUP(AA11,'Matrices and guidlines'!$K$5:$L$9,2,FALSE),0)</f>
        <v>0</v>
      </c>
      <c r="AC11" s="118"/>
      <c r="AD11" s="116">
        <f>IFERROR(VLOOKUP(AC11,'Matrices and guidlines'!$M$5:$N$8,2,FALSE),0)</f>
        <v>0</v>
      </c>
      <c r="AE11" s="118"/>
      <c r="AF11" s="116">
        <f>IFERROR(VLOOKUP(AE11,'Matrices and guidlines'!$O$5:$P$8,2,FALSE),0)</f>
        <v>0</v>
      </c>
      <c r="AG11" s="118"/>
      <c r="AH11" s="116">
        <f>IFERROR(VLOOKUP(AG11,'Matrices and guidlines'!$Q$5:$R$8,2,FALSE),0)</f>
        <v>0</v>
      </c>
      <c r="AI11" s="118"/>
      <c r="AJ11" s="119">
        <f>IFERROR(VLOOKUP(AI11,'Matrices and guidlines'!$S$5:$T$8,2,FALSE),0)</f>
        <v>0</v>
      </c>
      <c r="AK11" s="113"/>
      <c r="AL11" s="67">
        <f>SUM(AB11,AD11,AF11,AH11,AJ11)</f>
        <v>0</v>
      </c>
      <c r="AM11" s="68" t="str" cm="1">
        <f t="array" ref="AM11">_xlfn.IFS(AL11&lt;='Matrices and guidlines'!$I$14,'Matrices and guidlines'!$G$14,AND(AL11&gt;='Matrices and guidlines'!$H$15,AL11&lt;='Matrices and guidlines'!$I$15),'Matrices and guidlines'!$G$15,AND(AL11&gt;='Matrices and guidlines'!$H$16,AL11&lt;='Matrices and guidlines'!$I$16),'Matrices and guidlines'!$G$16,AL11&gt;='Matrices and guidlines'!$H$17,'Matrices and guidlines'!$G$17)</f>
        <v>High</v>
      </c>
      <c r="AN11" s="122" t="str">
        <f>_xlfn.IFNA(VLOOKUP(VLOOKUP(P11,'Matrices and guidlines'!$W$6:$AA$9,MATCH(AM11,'Matrices and guidlines'!$X$5:$AA$5,0)+1,FALSE),'Matrices and guidlines'!$AC$5:$AD$9,2,TRUE),"-")</f>
        <v>Very low</v>
      </c>
      <c r="AO11" s="156" t="str">
        <f>_xlfn.IFNA(VLOOKUP(P11,'Matrices and guidlines'!$W$15:$AA$18,MATCH(AM11,'Matrices and guidlines'!$X$14:$AA$14,0)+1,FALSE),"-")</f>
        <v>Below</v>
      </c>
      <c r="AP11" s="185"/>
      <c r="AQ11" s="186"/>
      <c r="AR11" s="186"/>
      <c r="AS11" s="186"/>
      <c r="AT11" s="156" t="str">
        <f>_xlfn.IFNA(VLOOKUP(P11,'Matrices and guidlines'!$W$24:$AA$27,MATCH(AK11,'Matrices and guidlines'!$X$23:$AA$23,0)+1,FALSE),"-")</f>
        <v>-</v>
      </c>
      <c r="AU11" s="8"/>
    </row>
    <row r="12" spans="1:47" ht="15.75" thickBot="1" x14ac:dyDescent="0.3">
      <c r="A12" s="8"/>
      <c r="B12" s="88"/>
      <c r="C12" s="89"/>
      <c r="D12" s="89"/>
      <c r="E12" s="89"/>
      <c r="F12" s="89"/>
      <c r="G12" s="89"/>
      <c r="H12" s="89"/>
      <c r="I12" s="89"/>
      <c r="J12" s="89"/>
      <c r="K12" s="89"/>
      <c r="L12" s="89"/>
      <c r="M12" s="89"/>
      <c r="N12" s="89"/>
      <c r="O12" s="89"/>
      <c r="P12" s="89"/>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90"/>
      <c r="AU12" s="8"/>
    </row>
    <row r="13" spans="1:47" ht="57.75" customHeight="1" thickBot="1" x14ac:dyDescent="0.3">
      <c r="A13" s="8"/>
      <c r="B13" s="91"/>
      <c r="C13" s="92"/>
      <c r="D13" s="93"/>
      <c r="E13" s="94"/>
      <c r="F13" s="95"/>
      <c r="G13" s="146"/>
      <c r="H13" s="116">
        <f>IFERROR(VLOOKUP(G13,'Matrices and guidlines'!$D$5:$E$8,2,FALSE),0)</f>
        <v>0</v>
      </c>
      <c r="I13" s="145"/>
      <c r="J13" s="116">
        <f>IFERROR(VLOOKUP(I13,'Matrices and guidlines'!$D$5:$E$8,2,FALSE),0)</f>
        <v>0</v>
      </c>
      <c r="K13" s="145"/>
      <c r="L13" s="116">
        <f>IFERROR(VLOOKUP(K13,'Matrices and guidlines'!$D$5:$E$8,2,FALSE),0)</f>
        <v>0</v>
      </c>
      <c r="M13" s="145"/>
      <c r="N13" s="119">
        <f>IFERROR(VLOOKUP(M13,'Matrices and guidlines'!$D$5:$E$8,2,FALSE),0)</f>
        <v>0</v>
      </c>
      <c r="O13" s="147">
        <f>SUM(H13,J13,L13,N13)</f>
        <v>0</v>
      </c>
      <c r="P13" s="144" t="str" cm="1">
        <f t="array" ref="P13">_xlfn.IFS(O13&lt;='Matrices and guidlines'!$I$5,'Matrices and guidlines'!$G$5,AND(O13&gt;='Matrices and guidlines'!$H$6,O13&lt;='Matrices and guidlines'!$I$6),'Matrices and guidlines'!$G$6,AND(O13&gt;='Matrices and guidlines'!$H$7,O13&lt;='Matrices and guidlines'!$I$7),'Matrices and guidlines'!$G$7,O13&gt;='Matrices and guidlines'!$H$8,'Matrices and guidlines'!$G$8)</f>
        <v>Negligible</v>
      </c>
      <c r="Q13" s="96"/>
      <c r="R13" s="97"/>
      <c r="S13" s="98"/>
      <c r="T13" s="99"/>
      <c r="U13" s="100"/>
      <c r="V13" s="100"/>
      <c r="W13" s="100"/>
      <c r="X13" s="100"/>
      <c r="Y13" s="101"/>
      <c r="Z13" s="102"/>
      <c r="AA13" s="117"/>
      <c r="AB13" s="116">
        <f>IFERROR(VLOOKUP(AA13,'Matrices and guidlines'!$K$5:$L$9,2,FALSE),0)</f>
        <v>0</v>
      </c>
      <c r="AC13" s="118"/>
      <c r="AD13" s="116">
        <f>IFERROR(VLOOKUP(AC13,'Matrices and guidlines'!$M$5:$N$8,2,FALSE),0)</f>
        <v>0</v>
      </c>
      <c r="AE13" s="118"/>
      <c r="AF13" s="116">
        <f>IFERROR(VLOOKUP(AE13,'Matrices and guidlines'!$O$5:$P$8,2,FALSE),0)</f>
        <v>0</v>
      </c>
      <c r="AG13" s="118"/>
      <c r="AH13" s="116">
        <f>IFERROR(VLOOKUP(AG13,'Matrices and guidlines'!$Q$5:$R$8,2,FALSE),0)</f>
        <v>0</v>
      </c>
      <c r="AI13" s="118"/>
      <c r="AJ13" s="119">
        <f>IFERROR(VLOOKUP(AI13,'Matrices and guidlines'!$S$5:$T$8,2,FALSE),0)</f>
        <v>0</v>
      </c>
      <c r="AK13" s="113"/>
      <c r="AL13" s="67">
        <f>SUM(AB13,AD13,AF13,AH13,AJ13)</f>
        <v>0</v>
      </c>
      <c r="AM13" s="68" t="str" cm="1">
        <f t="array" ref="AM13">_xlfn.IFS(AL13&lt;='Matrices and guidlines'!$I$14,'Matrices and guidlines'!$G$14,AND(AL13&gt;='Matrices and guidlines'!$H$15,AL13&lt;='Matrices and guidlines'!$I$15),'Matrices and guidlines'!$G$15,AND(AL13&gt;='Matrices and guidlines'!$H$16,AL13&lt;='Matrices and guidlines'!$I$16),'Matrices and guidlines'!$G$16,AL13&gt;='Matrices and guidlines'!$H$17,'Matrices and guidlines'!$G$17)</f>
        <v>High</v>
      </c>
      <c r="AN13" s="122" t="str">
        <f>_xlfn.IFNA(VLOOKUP(VLOOKUP(P13,'Matrices and guidlines'!$W$6:$AA$9,MATCH(AM13,'Matrices and guidlines'!$X$5:$AA$5,0)+1,FALSE),'Matrices and guidlines'!$AC$5:$AD$9,2,TRUE),"-")</f>
        <v>Very low</v>
      </c>
      <c r="AO13" s="156" t="str">
        <f>_xlfn.IFNA(VLOOKUP(P13,'Matrices and guidlines'!$W$15:$AA$18,MATCH(AM13,'Matrices and guidlines'!$X$14:$AA$14,0)+1,FALSE),"-")</f>
        <v>Below</v>
      </c>
      <c r="AP13" s="185"/>
      <c r="AQ13" s="186"/>
      <c r="AR13" s="186"/>
      <c r="AS13" s="186"/>
      <c r="AT13" s="156" t="str">
        <f>_xlfn.IFNA(VLOOKUP(P13,'Matrices and guidlines'!$W$24:$AA$27,MATCH(AK13,'Matrices and guidlines'!$X$23:$AA$23,0)+1,FALSE),"-")</f>
        <v>-</v>
      </c>
      <c r="AU13" s="8"/>
    </row>
    <row r="14" spans="1:47" ht="15.75" thickBot="1" x14ac:dyDescent="0.3">
      <c r="A14" s="8"/>
      <c r="B14" s="88"/>
      <c r="C14" s="89"/>
      <c r="D14" s="8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90"/>
      <c r="AU14" s="8"/>
    </row>
    <row r="15" spans="1:47" ht="57.75" customHeight="1" thickBot="1" x14ac:dyDescent="0.3">
      <c r="A15" s="8"/>
      <c r="B15" s="91"/>
      <c r="C15" s="92"/>
      <c r="D15" s="93"/>
      <c r="E15" s="94"/>
      <c r="F15" s="95"/>
      <c r="G15" s="146"/>
      <c r="H15" s="116">
        <f>IFERROR(VLOOKUP(G15,'Matrices and guidlines'!$D$5:$E$8,2,FALSE),0)</f>
        <v>0</v>
      </c>
      <c r="I15" s="145"/>
      <c r="J15" s="116">
        <f>IFERROR(VLOOKUP(I15,'Matrices and guidlines'!$D$5:$E$8,2,FALSE),0)</f>
        <v>0</v>
      </c>
      <c r="K15" s="145"/>
      <c r="L15" s="116">
        <f>IFERROR(VLOOKUP(K15,'Matrices and guidlines'!$D$5:$E$8,2,FALSE),0)</f>
        <v>0</v>
      </c>
      <c r="M15" s="145"/>
      <c r="N15" s="119">
        <f>IFERROR(VLOOKUP(M15,'Matrices and guidlines'!$D$5:$E$8,2,FALSE),0)</f>
        <v>0</v>
      </c>
      <c r="O15" s="147">
        <f>SUM(H15,J15,L15,N15)</f>
        <v>0</v>
      </c>
      <c r="P15" s="144" t="str" cm="1">
        <f t="array" ref="P15">_xlfn.IFS(O15&lt;='Matrices and guidlines'!$I$5,'Matrices and guidlines'!$G$5,AND(O15&gt;='Matrices and guidlines'!$H$6,O15&lt;='Matrices and guidlines'!$I$6),'Matrices and guidlines'!$G$6,AND(O15&gt;='Matrices and guidlines'!$H$7,O15&lt;='Matrices and guidlines'!$I$7),'Matrices and guidlines'!$G$7,O15&gt;='Matrices and guidlines'!$H$8,'Matrices and guidlines'!$G$8)</f>
        <v>Negligible</v>
      </c>
      <c r="Q15" s="96"/>
      <c r="R15" s="97"/>
      <c r="S15" s="98"/>
      <c r="T15" s="99"/>
      <c r="U15" s="100"/>
      <c r="V15" s="100"/>
      <c r="W15" s="100"/>
      <c r="X15" s="100"/>
      <c r="Y15" s="101"/>
      <c r="Z15" s="102"/>
      <c r="AA15" s="117"/>
      <c r="AB15" s="116">
        <f>IFERROR(VLOOKUP(AA15,'Matrices and guidlines'!$K$5:$L$9,2,FALSE),0)</f>
        <v>0</v>
      </c>
      <c r="AC15" s="118"/>
      <c r="AD15" s="116">
        <f>IFERROR(VLOOKUP(AC15,'Matrices and guidlines'!$M$5:$N$8,2,FALSE),0)</f>
        <v>0</v>
      </c>
      <c r="AE15" s="118"/>
      <c r="AF15" s="116">
        <f>IFERROR(VLOOKUP(AE15,'Matrices and guidlines'!$O$5:$P$8,2,FALSE),0)</f>
        <v>0</v>
      </c>
      <c r="AG15" s="118"/>
      <c r="AH15" s="116">
        <f>IFERROR(VLOOKUP(AG15,'Matrices and guidlines'!$Q$5:$R$8,2,FALSE),0)</f>
        <v>0</v>
      </c>
      <c r="AI15" s="118"/>
      <c r="AJ15" s="119">
        <f>IFERROR(VLOOKUP(AI15,'Matrices and guidlines'!$S$5:$T$8,2,FALSE),0)</f>
        <v>0</v>
      </c>
      <c r="AK15" s="113"/>
      <c r="AL15" s="67">
        <f>SUM(AB15,AD15,AF15,AH15,AJ15)</f>
        <v>0</v>
      </c>
      <c r="AM15" s="68" t="str" cm="1">
        <f t="array" ref="AM15">_xlfn.IFS(AL15&lt;='Matrices and guidlines'!$I$14,'Matrices and guidlines'!$G$14,AND(AL15&gt;='Matrices and guidlines'!$H$15,AL15&lt;='Matrices and guidlines'!$I$15),'Matrices and guidlines'!$G$15,AND(AL15&gt;='Matrices and guidlines'!$H$16,AL15&lt;='Matrices and guidlines'!$I$16),'Matrices and guidlines'!$G$16,AL15&gt;='Matrices and guidlines'!$H$17,'Matrices and guidlines'!$G$17)</f>
        <v>High</v>
      </c>
      <c r="AN15" s="122" t="str">
        <f>_xlfn.IFNA(VLOOKUP(VLOOKUP(P15,'Matrices and guidlines'!$W$6:$AA$9,MATCH(AM15,'Matrices and guidlines'!$X$5:$AA$5,0)+1,FALSE),'Matrices and guidlines'!$AC$5:$AD$9,2,TRUE),"-")</f>
        <v>Very low</v>
      </c>
      <c r="AO15" s="156" t="str">
        <f>_xlfn.IFNA(VLOOKUP(P15,'Matrices and guidlines'!$W$15:$AA$18,MATCH(AM15,'Matrices and guidlines'!$X$14:$AA$14,0)+1,FALSE),"-")</f>
        <v>Below</v>
      </c>
      <c r="AP15" s="185"/>
      <c r="AQ15" s="186"/>
      <c r="AR15" s="186"/>
      <c r="AS15" s="186"/>
      <c r="AT15" s="156" t="str">
        <f>_xlfn.IFNA(VLOOKUP(P15,'Matrices and guidlines'!$W$24:$AA$27,MATCH(AK15,'Matrices and guidlines'!$X$23:$AA$23,0)+1,FALSE),"-")</f>
        <v>-</v>
      </c>
      <c r="AU15" s="8"/>
    </row>
    <row r="16" spans="1:47" ht="15.75" thickBot="1" x14ac:dyDescent="0.3">
      <c r="A16" s="8"/>
      <c r="B16" s="88"/>
      <c r="C16" s="89"/>
      <c r="D16" s="8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187"/>
      <c r="AQ16" s="187"/>
      <c r="AR16" s="187"/>
      <c r="AS16" s="187"/>
      <c r="AT16" s="90"/>
      <c r="AU16" s="8"/>
    </row>
    <row r="17" spans="1:47" ht="57.75" customHeight="1" thickBot="1" x14ac:dyDescent="0.3">
      <c r="A17" s="8"/>
      <c r="B17" s="91"/>
      <c r="C17" s="92"/>
      <c r="D17" s="93"/>
      <c r="E17" s="94"/>
      <c r="F17" s="95"/>
      <c r="G17" s="146"/>
      <c r="H17" s="116">
        <f>IFERROR(VLOOKUP(G17,'Matrices and guidlines'!$D$5:$E$8,2,FALSE),0)</f>
        <v>0</v>
      </c>
      <c r="I17" s="145"/>
      <c r="J17" s="116">
        <f>IFERROR(VLOOKUP(I17,'Matrices and guidlines'!$D$5:$E$8,2,FALSE),0)</f>
        <v>0</v>
      </c>
      <c r="K17" s="145"/>
      <c r="L17" s="116">
        <f>IFERROR(VLOOKUP(K17,'Matrices and guidlines'!$D$5:$E$8,2,FALSE),0)</f>
        <v>0</v>
      </c>
      <c r="M17" s="145"/>
      <c r="N17" s="119">
        <f>IFERROR(VLOOKUP(M17,'Matrices and guidlines'!$D$5:$E$8,2,FALSE),0)</f>
        <v>0</v>
      </c>
      <c r="O17" s="147">
        <f>SUM(H17,J17,L17,N17)</f>
        <v>0</v>
      </c>
      <c r="P17" s="144" t="str" cm="1">
        <f t="array" ref="P17">_xlfn.IFS(O17&lt;='Matrices and guidlines'!$I$5,'Matrices and guidlines'!$G$5,AND(O17&gt;='Matrices and guidlines'!$H$6,O17&lt;='Matrices and guidlines'!$I$6),'Matrices and guidlines'!$G$6,AND(O17&gt;='Matrices and guidlines'!$H$7,O17&lt;='Matrices and guidlines'!$I$7),'Matrices and guidlines'!$G$7,O17&gt;='Matrices and guidlines'!$H$8,'Matrices and guidlines'!$G$8)</f>
        <v>Negligible</v>
      </c>
      <c r="Q17" s="96"/>
      <c r="R17" s="97"/>
      <c r="S17" s="98"/>
      <c r="T17" s="99"/>
      <c r="U17" s="100"/>
      <c r="V17" s="100"/>
      <c r="W17" s="100"/>
      <c r="X17" s="100"/>
      <c r="Y17" s="101"/>
      <c r="Z17" s="102"/>
      <c r="AA17" s="117"/>
      <c r="AB17" s="116">
        <f>IFERROR(VLOOKUP(AA17,'Matrices and guidlines'!$K$5:$L$9,2,FALSE),0)</f>
        <v>0</v>
      </c>
      <c r="AC17" s="118"/>
      <c r="AD17" s="116">
        <f>IFERROR(VLOOKUP(AC17,'Matrices and guidlines'!$M$5:$N$8,2,FALSE),0)</f>
        <v>0</v>
      </c>
      <c r="AE17" s="118"/>
      <c r="AF17" s="116">
        <f>IFERROR(VLOOKUP(AE17,'Matrices and guidlines'!$O$5:$P$8,2,FALSE),0)</f>
        <v>0</v>
      </c>
      <c r="AG17" s="118"/>
      <c r="AH17" s="116">
        <f>IFERROR(VLOOKUP(AG17,'Matrices and guidlines'!$Q$5:$R$8,2,FALSE),0)</f>
        <v>0</v>
      </c>
      <c r="AI17" s="118"/>
      <c r="AJ17" s="119">
        <f>IFERROR(VLOOKUP(AI17,'Matrices and guidlines'!$S$5:$T$8,2,FALSE),0)</f>
        <v>0</v>
      </c>
      <c r="AK17" s="113"/>
      <c r="AL17" s="67">
        <f>SUM(AB17,AD17,AF17,AH17,AJ17)</f>
        <v>0</v>
      </c>
      <c r="AM17" s="68" t="str" cm="1">
        <f t="array" ref="AM17">_xlfn.IFS(AL17&lt;='Matrices and guidlines'!$I$14,'Matrices and guidlines'!$G$14,AND(AL17&gt;='Matrices and guidlines'!$H$15,AL17&lt;='Matrices and guidlines'!$I$15),'Matrices and guidlines'!$G$15,AND(AL17&gt;='Matrices and guidlines'!$H$16,AL17&lt;='Matrices and guidlines'!$I$16),'Matrices and guidlines'!$G$16,AL17&gt;='Matrices and guidlines'!$H$17,'Matrices and guidlines'!$G$17)</f>
        <v>High</v>
      </c>
      <c r="AN17" s="122" t="str">
        <f>_xlfn.IFNA(VLOOKUP(VLOOKUP(P17,'Matrices and guidlines'!$W$6:$AA$9,MATCH(AM17,'Matrices and guidlines'!$X$5:$AA$5,0)+1,FALSE),'Matrices and guidlines'!$AC$5:$AD$9,2,TRUE),"-")</f>
        <v>Very low</v>
      </c>
      <c r="AO17" s="156" t="str">
        <f>_xlfn.IFNA(VLOOKUP(P17,'Matrices and guidlines'!$W$15:$AA$18,MATCH(AM17,'Matrices and guidlines'!$X$14:$AA$14,0)+1,FALSE),"-")</f>
        <v>Below</v>
      </c>
      <c r="AP17" s="185"/>
      <c r="AQ17" s="186"/>
      <c r="AR17" s="186"/>
      <c r="AS17" s="186"/>
      <c r="AT17" s="156" t="str">
        <f>_xlfn.IFNA(VLOOKUP(P17,'Matrices and guidlines'!$W$24:$AA$27,MATCH(AK17,'Matrices and guidlines'!$X$23:$AA$23,0)+1,FALSE),"-")</f>
        <v>-</v>
      </c>
      <c r="AU17" s="8"/>
    </row>
    <row r="18" spans="1:47" ht="15.75" thickBot="1" x14ac:dyDescent="0.3">
      <c r="A18" s="8"/>
      <c r="B18" s="88"/>
      <c r="C18" s="89"/>
      <c r="D18" s="8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187"/>
      <c r="AQ18" s="187"/>
      <c r="AR18" s="187"/>
      <c r="AS18" s="187"/>
      <c r="AT18" s="90"/>
      <c r="AU18" s="8"/>
    </row>
    <row r="19" spans="1:47" ht="57.75" customHeight="1" thickBot="1" x14ac:dyDescent="0.3">
      <c r="A19" s="8"/>
      <c r="B19" s="91"/>
      <c r="C19" s="92"/>
      <c r="D19" s="93"/>
      <c r="E19" s="94"/>
      <c r="F19" s="95"/>
      <c r="G19" s="146"/>
      <c r="H19" s="116">
        <f>IFERROR(VLOOKUP(G19,'Matrices and guidlines'!$D$5:$E$8,2,FALSE),0)</f>
        <v>0</v>
      </c>
      <c r="I19" s="145"/>
      <c r="J19" s="116">
        <f>IFERROR(VLOOKUP(I19,'Matrices and guidlines'!$D$5:$E$8,2,FALSE),0)</f>
        <v>0</v>
      </c>
      <c r="K19" s="145"/>
      <c r="L19" s="116">
        <f>IFERROR(VLOOKUP(K19,'Matrices and guidlines'!$D$5:$E$8,2,FALSE),0)</f>
        <v>0</v>
      </c>
      <c r="M19" s="145"/>
      <c r="N19" s="119">
        <f>IFERROR(VLOOKUP(M19,'Matrices and guidlines'!$D$5:$E$8,2,FALSE),0)</f>
        <v>0</v>
      </c>
      <c r="O19" s="147">
        <f>SUM(H19,J19,L19,N19)</f>
        <v>0</v>
      </c>
      <c r="P19" s="144" t="str" cm="1">
        <f t="array" ref="P19">_xlfn.IFS(O19&lt;='Matrices and guidlines'!$I$5,'Matrices and guidlines'!$G$5,AND(O19&gt;='Matrices and guidlines'!$H$6,O19&lt;='Matrices and guidlines'!$I$6),'Matrices and guidlines'!$G$6,AND(O19&gt;='Matrices and guidlines'!$H$7,O19&lt;='Matrices and guidlines'!$I$7),'Matrices and guidlines'!$G$7,O19&gt;='Matrices and guidlines'!$H$8,'Matrices and guidlines'!$G$8)</f>
        <v>Negligible</v>
      </c>
      <c r="Q19" s="96"/>
      <c r="R19" s="97"/>
      <c r="S19" s="98"/>
      <c r="T19" s="99"/>
      <c r="U19" s="100"/>
      <c r="V19" s="100"/>
      <c r="W19" s="100"/>
      <c r="X19" s="100"/>
      <c r="Y19" s="101"/>
      <c r="Z19" s="102"/>
      <c r="AA19" s="117"/>
      <c r="AB19" s="116">
        <f>IFERROR(VLOOKUP(AA19,'Matrices and guidlines'!$K$5:$L$9,2,FALSE),0)</f>
        <v>0</v>
      </c>
      <c r="AC19" s="118"/>
      <c r="AD19" s="116">
        <f>IFERROR(VLOOKUP(AC19,'Matrices and guidlines'!$M$5:$N$8,2,FALSE),0)</f>
        <v>0</v>
      </c>
      <c r="AE19" s="118"/>
      <c r="AF19" s="116">
        <f>IFERROR(VLOOKUP(AE19,'Matrices and guidlines'!$O$5:$P$8,2,FALSE),0)</f>
        <v>0</v>
      </c>
      <c r="AG19" s="118"/>
      <c r="AH19" s="116">
        <f>IFERROR(VLOOKUP(AG19,'Matrices and guidlines'!$Q$5:$R$8,2,FALSE),0)</f>
        <v>0</v>
      </c>
      <c r="AI19" s="118"/>
      <c r="AJ19" s="119">
        <f>IFERROR(VLOOKUP(AI19,'Matrices and guidlines'!$S$5:$T$8,2,FALSE),0)</f>
        <v>0</v>
      </c>
      <c r="AK19" s="113"/>
      <c r="AL19" s="67">
        <f>SUM(AB19,AD19,AF19,AH19,AJ19)</f>
        <v>0</v>
      </c>
      <c r="AM19" s="68" t="str" cm="1">
        <f t="array" ref="AM19">_xlfn.IFS(AL19&lt;='Matrices and guidlines'!$I$14,'Matrices and guidlines'!$G$14,AND(AL19&gt;='Matrices and guidlines'!$H$15,AL19&lt;='Matrices and guidlines'!$I$15),'Matrices and guidlines'!$G$15,AND(AL19&gt;='Matrices and guidlines'!$H$16,AL19&lt;='Matrices and guidlines'!$I$16),'Matrices and guidlines'!$G$16,AL19&gt;='Matrices and guidlines'!$H$17,'Matrices and guidlines'!$G$17)</f>
        <v>High</v>
      </c>
      <c r="AN19" s="122" t="str">
        <f>_xlfn.IFNA(VLOOKUP(VLOOKUP(P19,'Matrices and guidlines'!$W$6:$AA$9,MATCH(AM19,'Matrices and guidlines'!$X$5:$AA$5,0)+1,FALSE),'Matrices and guidlines'!$AC$5:$AD$9,2,TRUE),"-")</f>
        <v>Very low</v>
      </c>
      <c r="AO19" s="156" t="str">
        <f>_xlfn.IFNA(VLOOKUP(P19,'Matrices and guidlines'!$W$15:$AA$18,MATCH(AM19,'Matrices and guidlines'!$X$14:$AA$14,0)+1,FALSE),"-")</f>
        <v>Below</v>
      </c>
      <c r="AP19" s="185"/>
      <c r="AQ19" s="186"/>
      <c r="AR19" s="186"/>
      <c r="AS19" s="186"/>
      <c r="AT19" s="156" t="str">
        <f>_xlfn.IFNA(VLOOKUP(P19,'Matrices and guidlines'!$W$24:$AA$27,MATCH(AK19,'Matrices and guidlines'!$X$23:$AA$23,0)+1,FALSE),"-")</f>
        <v>-</v>
      </c>
      <c r="AU19" s="8"/>
    </row>
    <row r="20" spans="1:47" ht="15.75" thickBot="1" x14ac:dyDescent="0.3">
      <c r="A20" s="8"/>
      <c r="B20" s="88"/>
      <c r="C20" s="89"/>
      <c r="D20" s="8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187"/>
      <c r="AQ20" s="187"/>
      <c r="AR20" s="187"/>
      <c r="AS20" s="187"/>
      <c r="AT20" s="90"/>
      <c r="AU20" s="8"/>
    </row>
    <row r="21" spans="1:47" ht="57.75" customHeight="1" thickBot="1" x14ac:dyDescent="0.3">
      <c r="A21" s="8"/>
      <c r="B21" s="91"/>
      <c r="C21" s="92"/>
      <c r="D21" s="93"/>
      <c r="E21" s="94"/>
      <c r="F21" s="95"/>
      <c r="G21" s="146"/>
      <c r="H21" s="116">
        <f>IFERROR(VLOOKUP(G21,'Matrices and guidlines'!$D$5:$E$8,2,FALSE),0)</f>
        <v>0</v>
      </c>
      <c r="I21" s="145"/>
      <c r="J21" s="116">
        <f>IFERROR(VLOOKUP(I21,'Matrices and guidlines'!$D$5:$E$8,2,FALSE),0)</f>
        <v>0</v>
      </c>
      <c r="K21" s="145"/>
      <c r="L21" s="116">
        <f>IFERROR(VLOOKUP(K21,'Matrices and guidlines'!$D$5:$E$8,2,FALSE),0)</f>
        <v>0</v>
      </c>
      <c r="M21" s="145"/>
      <c r="N21" s="119">
        <f>IFERROR(VLOOKUP(M21,'Matrices and guidlines'!$D$5:$E$8,2,FALSE),0)</f>
        <v>0</v>
      </c>
      <c r="O21" s="147">
        <f>SUM(H21,J21,L21,N21)</f>
        <v>0</v>
      </c>
      <c r="P21" s="144" t="str" cm="1">
        <f t="array" ref="P21">_xlfn.IFS(O21&lt;='Matrices and guidlines'!$I$5,'Matrices and guidlines'!$G$5,AND(O21&gt;='Matrices and guidlines'!$H$6,O21&lt;='Matrices and guidlines'!$I$6),'Matrices and guidlines'!$G$6,AND(O21&gt;='Matrices and guidlines'!$H$7,O21&lt;='Matrices and guidlines'!$I$7),'Matrices and guidlines'!$G$7,O21&gt;='Matrices and guidlines'!$H$8,'Matrices and guidlines'!$G$8)</f>
        <v>Negligible</v>
      </c>
      <c r="Q21" s="96"/>
      <c r="R21" s="97"/>
      <c r="S21" s="98"/>
      <c r="T21" s="99"/>
      <c r="U21" s="100"/>
      <c r="V21" s="100"/>
      <c r="W21" s="100"/>
      <c r="X21" s="100"/>
      <c r="Y21" s="101"/>
      <c r="Z21" s="102"/>
      <c r="AA21" s="117"/>
      <c r="AB21" s="116">
        <f>IFERROR(VLOOKUP(AA21,'Matrices and guidlines'!$K$5:$L$9,2,FALSE),0)</f>
        <v>0</v>
      </c>
      <c r="AC21" s="118"/>
      <c r="AD21" s="116">
        <f>IFERROR(VLOOKUP(AC21,'Matrices and guidlines'!$M$5:$N$8,2,FALSE),0)</f>
        <v>0</v>
      </c>
      <c r="AE21" s="118"/>
      <c r="AF21" s="116">
        <f>IFERROR(VLOOKUP(AE21,'Matrices and guidlines'!$O$5:$P$8,2,FALSE),0)</f>
        <v>0</v>
      </c>
      <c r="AG21" s="118"/>
      <c r="AH21" s="116">
        <f>IFERROR(VLOOKUP(AG21,'Matrices and guidlines'!$Q$5:$R$8,2,FALSE),0)</f>
        <v>0</v>
      </c>
      <c r="AI21" s="118"/>
      <c r="AJ21" s="119">
        <f>IFERROR(VLOOKUP(AI21,'Matrices and guidlines'!$S$5:$T$8,2,FALSE),0)</f>
        <v>0</v>
      </c>
      <c r="AK21" s="113"/>
      <c r="AL21" s="67">
        <f>SUM(AB21,AD21,AF21,AH21,AJ21)</f>
        <v>0</v>
      </c>
      <c r="AM21" s="68" t="str" cm="1">
        <f t="array" ref="AM21">_xlfn.IFS(AL21&lt;='Matrices and guidlines'!$I$14,'Matrices and guidlines'!$G$14,AND(AL21&gt;='Matrices and guidlines'!$H$15,AL21&lt;='Matrices and guidlines'!$I$15),'Matrices and guidlines'!$G$15,AND(AL21&gt;='Matrices and guidlines'!$H$16,AL21&lt;='Matrices and guidlines'!$I$16),'Matrices and guidlines'!$G$16,AL21&gt;='Matrices and guidlines'!$H$17,'Matrices and guidlines'!$G$17)</f>
        <v>High</v>
      </c>
      <c r="AN21" s="122" t="str">
        <f>_xlfn.IFNA(VLOOKUP(VLOOKUP(P21,'Matrices and guidlines'!$W$6:$AA$9,MATCH(AM21,'Matrices and guidlines'!$X$5:$AA$5,0)+1,FALSE),'Matrices and guidlines'!$AC$5:$AD$9,2,TRUE),"-")</f>
        <v>Very low</v>
      </c>
      <c r="AO21" s="156" t="str">
        <f>_xlfn.IFNA(VLOOKUP(P21,'Matrices and guidlines'!$W$15:$AA$18,MATCH(AM21,'Matrices and guidlines'!$X$14:$AA$14,0)+1,FALSE),"-")</f>
        <v>Below</v>
      </c>
      <c r="AP21" s="185"/>
      <c r="AQ21" s="186"/>
      <c r="AR21" s="186"/>
      <c r="AS21" s="186"/>
      <c r="AT21" s="156" t="str">
        <f>_xlfn.IFNA(VLOOKUP(P21,'Matrices and guidlines'!$W$24:$AA$27,MATCH(AK21,'Matrices and guidlines'!$X$23:$AA$23,0)+1,FALSE),"-")</f>
        <v>-</v>
      </c>
      <c r="AU21" s="8"/>
    </row>
    <row r="22" spans="1:47" ht="15.75" thickBot="1" x14ac:dyDescent="0.3">
      <c r="A22" s="8"/>
      <c r="B22" s="88"/>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187"/>
      <c r="AQ22" s="187"/>
      <c r="AR22" s="187"/>
      <c r="AS22" s="187"/>
      <c r="AT22" s="90"/>
      <c r="AU22" s="8"/>
    </row>
    <row r="23" spans="1:47" ht="57.75" customHeight="1" thickBot="1" x14ac:dyDescent="0.3">
      <c r="A23" s="8"/>
      <c r="B23" s="91"/>
      <c r="C23" s="92"/>
      <c r="D23" s="93"/>
      <c r="E23" s="94"/>
      <c r="F23" s="95"/>
      <c r="G23" s="146"/>
      <c r="H23" s="116">
        <f>IFERROR(VLOOKUP(G23,'Matrices and guidlines'!$D$5:$E$8,2,FALSE),0)</f>
        <v>0</v>
      </c>
      <c r="I23" s="145"/>
      <c r="J23" s="116">
        <f>IFERROR(VLOOKUP(I23,'Matrices and guidlines'!$D$5:$E$8,2,FALSE),0)</f>
        <v>0</v>
      </c>
      <c r="K23" s="145"/>
      <c r="L23" s="116">
        <f>IFERROR(VLOOKUP(K23,'Matrices and guidlines'!$D$5:$E$8,2,FALSE),0)</f>
        <v>0</v>
      </c>
      <c r="M23" s="145"/>
      <c r="N23" s="119">
        <f>IFERROR(VLOOKUP(M23,'Matrices and guidlines'!$D$5:$E$8,2,FALSE),0)</f>
        <v>0</v>
      </c>
      <c r="O23" s="147">
        <f>SUM(H23,J23,L23,N23)</f>
        <v>0</v>
      </c>
      <c r="P23" s="144" t="str" cm="1">
        <f t="array" ref="P23">_xlfn.IFS(O23&lt;='Matrices and guidlines'!$I$5,'Matrices and guidlines'!$G$5,AND(O23&gt;='Matrices and guidlines'!$H$6,O23&lt;='Matrices and guidlines'!$I$6),'Matrices and guidlines'!$G$6,AND(O23&gt;='Matrices and guidlines'!$H$7,O23&lt;='Matrices and guidlines'!$I$7),'Matrices and guidlines'!$G$7,O23&gt;='Matrices and guidlines'!$H$8,'Matrices and guidlines'!$G$8)</f>
        <v>Negligible</v>
      </c>
      <c r="Q23" s="96"/>
      <c r="R23" s="97"/>
      <c r="S23" s="98"/>
      <c r="T23" s="99"/>
      <c r="U23" s="100"/>
      <c r="V23" s="100"/>
      <c r="W23" s="100"/>
      <c r="X23" s="100"/>
      <c r="Y23" s="101"/>
      <c r="Z23" s="102"/>
      <c r="AA23" s="117"/>
      <c r="AB23" s="116">
        <f>IFERROR(VLOOKUP(AA23,'Matrices and guidlines'!$K$5:$L$9,2,FALSE),0)</f>
        <v>0</v>
      </c>
      <c r="AC23" s="118"/>
      <c r="AD23" s="116">
        <f>IFERROR(VLOOKUP(AC23,'Matrices and guidlines'!$M$5:$N$8,2,FALSE),0)</f>
        <v>0</v>
      </c>
      <c r="AE23" s="118"/>
      <c r="AF23" s="116">
        <f>IFERROR(VLOOKUP(AE23,'Matrices and guidlines'!$O$5:$P$8,2,FALSE),0)</f>
        <v>0</v>
      </c>
      <c r="AG23" s="118"/>
      <c r="AH23" s="116">
        <f>IFERROR(VLOOKUP(AG23,'Matrices and guidlines'!$Q$5:$R$8,2,FALSE),0)</f>
        <v>0</v>
      </c>
      <c r="AI23" s="118"/>
      <c r="AJ23" s="119">
        <f>IFERROR(VLOOKUP(AI23,'Matrices and guidlines'!$S$5:$T$8,2,FALSE),0)</f>
        <v>0</v>
      </c>
      <c r="AK23" s="113"/>
      <c r="AL23" s="67">
        <f>SUM(AB23,AD23,AF23,AH23,AJ23)</f>
        <v>0</v>
      </c>
      <c r="AM23" s="68" t="str" cm="1">
        <f t="array" ref="AM23">_xlfn.IFS(AL23&lt;='Matrices and guidlines'!$I$14,'Matrices and guidlines'!$G$14,AND(AL23&gt;='Matrices and guidlines'!$H$15,AL23&lt;='Matrices and guidlines'!$I$15),'Matrices and guidlines'!$G$15,AND(AL23&gt;='Matrices and guidlines'!$H$16,AL23&lt;='Matrices and guidlines'!$I$16),'Matrices and guidlines'!$G$16,AL23&gt;='Matrices and guidlines'!$H$17,'Matrices and guidlines'!$G$17)</f>
        <v>High</v>
      </c>
      <c r="AN23" s="122" t="str">
        <f>_xlfn.IFNA(VLOOKUP(VLOOKUP(P23,'Matrices and guidlines'!$W$6:$AA$9,MATCH(AM23,'Matrices and guidlines'!$X$5:$AA$5,0)+1,FALSE),'Matrices and guidlines'!$AC$5:$AD$9,2,TRUE),"-")</f>
        <v>Very low</v>
      </c>
      <c r="AO23" s="156" t="str">
        <f>_xlfn.IFNA(VLOOKUP(P23,'Matrices and guidlines'!$W$15:$AA$18,MATCH(AM23,'Matrices and guidlines'!$X$14:$AA$14,0)+1,FALSE),"-")</f>
        <v>Below</v>
      </c>
      <c r="AP23" s="185"/>
      <c r="AQ23" s="186"/>
      <c r="AR23" s="186"/>
      <c r="AS23" s="186"/>
      <c r="AT23" s="156" t="str">
        <f>_xlfn.IFNA(VLOOKUP(P23,'Matrices and guidlines'!$W$24:$AA$27,MATCH(AK23,'Matrices and guidlines'!$X$23:$AA$23,0)+1,FALSE),"-")</f>
        <v>-</v>
      </c>
      <c r="AU23" s="8"/>
    </row>
    <row r="24" spans="1:47" ht="15.75" thickBot="1" x14ac:dyDescent="0.3">
      <c r="A24" s="8"/>
      <c r="B24" s="88"/>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187"/>
      <c r="AQ24" s="187"/>
      <c r="AR24" s="187"/>
      <c r="AS24" s="187"/>
      <c r="AT24" s="90"/>
      <c r="AU24" s="8"/>
    </row>
    <row r="25" spans="1:47" ht="57.75" customHeight="1" thickBot="1" x14ac:dyDescent="0.3">
      <c r="A25" s="8"/>
      <c r="B25" s="91"/>
      <c r="C25" s="92"/>
      <c r="D25" s="93"/>
      <c r="E25" s="94"/>
      <c r="F25" s="95"/>
      <c r="G25" s="146"/>
      <c r="H25" s="116">
        <f>IFERROR(VLOOKUP(G25,'Matrices and guidlines'!$D$5:$E$8,2,FALSE),0)</f>
        <v>0</v>
      </c>
      <c r="I25" s="145"/>
      <c r="J25" s="116">
        <f>IFERROR(VLOOKUP(I25,'Matrices and guidlines'!$D$5:$E$8,2,FALSE),0)</f>
        <v>0</v>
      </c>
      <c r="K25" s="145"/>
      <c r="L25" s="116">
        <f>IFERROR(VLOOKUP(K25,'Matrices and guidlines'!$D$5:$E$8,2,FALSE),0)</f>
        <v>0</v>
      </c>
      <c r="M25" s="145"/>
      <c r="N25" s="119">
        <f>IFERROR(VLOOKUP(M25,'Matrices and guidlines'!$D$5:$E$8,2,FALSE),0)</f>
        <v>0</v>
      </c>
      <c r="O25" s="147">
        <f>SUM(H25,J25,L25,N25)</f>
        <v>0</v>
      </c>
      <c r="P25" s="144" t="str" cm="1">
        <f t="array" ref="P25">_xlfn.IFS(O25&lt;='Matrices and guidlines'!$I$5,'Matrices and guidlines'!$G$5,AND(O25&gt;='Matrices and guidlines'!$H$6,O25&lt;='Matrices and guidlines'!$I$6),'Matrices and guidlines'!$G$6,AND(O25&gt;='Matrices and guidlines'!$H$7,O25&lt;='Matrices and guidlines'!$I$7),'Matrices and guidlines'!$G$7,O25&gt;='Matrices and guidlines'!$H$8,'Matrices and guidlines'!$G$8)</f>
        <v>Negligible</v>
      </c>
      <c r="Q25" s="96"/>
      <c r="R25" s="97"/>
      <c r="S25" s="98"/>
      <c r="T25" s="99"/>
      <c r="U25" s="100"/>
      <c r="V25" s="100"/>
      <c r="W25" s="100"/>
      <c r="X25" s="100"/>
      <c r="Y25" s="101"/>
      <c r="Z25" s="102"/>
      <c r="AA25" s="117"/>
      <c r="AB25" s="116">
        <f>IFERROR(VLOOKUP(AA25,'Matrices and guidlines'!$K$5:$L$9,2,FALSE),0)</f>
        <v>0</v>
      </c>
      <c r="AC25" s="118"/>
      <c r="AD25" s="116">
        <f>IFERROR(VLOOKUP(AC25,'Matrices and guidlines'!$M$5:$N$8,2,FALSE),0)</f>
        <v>0</v>
      </c>
      <c r="AE25" s="118"/>
      <c r="AF25" s="116">
        <f>IFERROR(VLOOKUP(AE25,'Matrices and guidlines'!$O$5:$P$8,2,FALSE),0)</f>
        <v>0</v>
      </c>
      <c r="AG25" s="118"/>
      <c r="AH25" s="116">
        <f>IFERROR(VLOOKUP(AG25,'Matrices and guidlines'!$Q$5:$R$8,2,FALSE),0)</f>
        <v>0</v>
      </c>
      <c r="AI25" s="118"/>
      <c r="AJ25" s="119">
        <f>IFERROR(VLOOKUP(AI25,'Matrices and guidlines'!$S$5:$T$8,2,FALSE),0)</f>
        <v>0</v>
      </c>
      <c r="AK25" s="113"/>
      <c r="AL25" s="67">
        <f>SUM(AB25,AD25,AF25,AH25,AJ25)</f>
        <v>0</v>
      </c>
      <c r="AM25" s="68" t="str" cm="1">
        <f t="array" ref="AM25">_xlfn.IFS(AL25&lt;='Matrices and guidlines'!$I$14,'Matrices and guidlines'!$G$14,AND(AL25&gt;='Matrices and guidlines'!$H$15,AL25&lt;='Matrices and guidlines'!$I$15),'Matrices and guidlines'!$G$15,AND(AL25&gt;='Matrices and guidlines'!$H$16,AL25&lt;='Matrices and guidlines'!$I$16),'Matrices and guidlines'!$G$16,AL25&gt;='Matrices and guidlines'!$H$17,'Matrices and guidlines'!$G$17)</f>
        <v>High</v>
      </c>
      <c r="AN25" s="122" t="str">
        <f>_xlfn.IFNA(VLOOKUP(VLOOKUP(P25,'Matrices and guidlines'!$W$6:$AA$9,MATCH(AM25,'Matrices and guidlines'!$X$5:$AA$5,0)+1,FALSE),'Matrices and guidlines'!$AC$5:$AD$9,2,TRUE),"-")</f>
        <v>Very low</v>
      </c>
      <c r="AO25" s="156" t="str">
        <f>_xlfn.IFNA(VLOOKUP(P25,'Matrices and guidlines'!$W$15:$AA$18,MATCH(AM25,'Matrices and guidlines'!$X$14:$AA$14,0)+1,FALSE),"-")</f>
        <v>Below</v>
      </c>
      <c r="AP25" s="185"/>
      <c r="AQ25" s="186"/>
      <c r="AR25" s="186"/>
      <c r="AS25" s="186"/>
      <c r="AT25" s="156" t="str">
        <f>_xlfn.IFNA(VLOOKUP(P25,'Matrices and guidlines'!$W$24:$AA$27,MATCH(AK25,'Matrices and guidlines'!$X$23:$AA$23,0)+1,FALSE),"-")</f>
        <v>-</v>
      </c>
      <c r="AU25" s="8"/>
    </row>
    <row r="26" spans="1:47" ht="15.75" thickBot="1" x14ac:dyDescent="0.3">
      <c r="A26" s="8"/>
      <c r="B26" s="88"/>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187"/>
      <c r="AQ26" s="187"/>
      <c r="AR26" s="187"/>
      <c r="AS26" s="187"/>
      <c r="AT26" s="90"/>
      <c r="AU26" s="8"/>
    </row>
    <row r="27" spans="1:47" ht="57.75" customHeight="1" thickBot="1" x14ac:dyDescent="0.3">
      <c r="A27" s="8"/>
      <c r="B27" s="91"/>
      <c r="C27" s="92"/>
      <c r="D27" s="93"/>
      <c r="E27" s="94"/>
      <c r="F27" s="95"/>
      <c r="G27" s="146"/>
      <c r="H27" s="116">
        <f>IFERROR(VLOOKUP(G27,'Matrices and guidlines'!$D$5:$E$8,2,FALSE),0)</f>
        <v>0</v>
      </c>
      <c r="I27" s="145"/>
      <c r="J27" s="116">
        <f>IFERROR(VLOOKUP(I27,'Matrices and guidlines'!$D$5:$E$8,2,FALSE),0)</f>
        <v>0</v>
      </c>
      <c r="K27" s="145"/>
      <c r="L27" s="116">
        <f>IFERROR(VLOOKUP(K27,'Matrices and guidlines'!$D$5:$E$8,2,FALSE),0)</f>
        <v>0</v>
      </c>
      <c r="M27" s="145"/>
      <c r="N27" s="119">
        <f>IFERROR(VLOOKUP(M27,'Matrices and guidlines'!$D$5:$E$8,2,FALSE),0)</f>
        <v>0</v>
      </c>
      <c r="O27" s="147">
        <f>SUM(H27,J27,L27,N27)</f>
        <v>0</v>
      </c>
      <c r="P27" s="144" t="str" cm="1">
        <f t="array" ref="P27">_xlfn.IFS(O27&lt;='Matrices and guidlines'!$I$5,'Matrices and guidlines'!$G$5,AND(O27&gt;='Matrices and guidlines'!$H$6,O27&lt;='Matrices and guidlines'!$I$6),'Matrices and guidlines'!$G$6,AND(O27&gt;='Matrices and guidlines'!$H$7,O27&lt;='Matrices and guidlines'!$I$7),'Matrices and guidlines'!$G$7,O27&gt;='Matrices and guidlines'!$H$8,'Matrices and guidlines'!$G$8)</f>
        <v>Negligible</v>
      </c>
      <c r="Q27" s="96"/>
      <c r="R27" s="97"/>
      <c r="S27" s="98"/>
      <c r="T27" s="99"/>
      <c r="U27" s="100"/>
      <c r="V27" s="100"/>
      <c r="W27" s="100"/>
      <c r="X27" s="100"/>
      <c r="Y27" s="101"/>
      <c r="Z27" s="102"/>
      <c r="AA27" s="117"/>
      <c r="AB27" s="116">
        <f>IFERROR(VLOOKUP(AA27,'Matrices and guidlines'!$K$5:$L$9,2,FALSE),0)</f>
        <v>0</v>
      </c>
      <c r="AC27" s="118"/>
      <c r="AD27" s="116">
        <f>IFERROR(VLOOKUP(AC27,'Matrices and guidlines'!$M$5:$N$8,2,FALSE),0)</f>
        <v>0</v>
      </c>
      <c r="AE27" s="118"/>
      <c r="AF27" s="116">
        <f>IFERROR(VLOOKUP(AE27,'Matrices and guidlines'!$O$5:$P$8,2,FALSE),0)</f>
        <v>0</v>
      </c>
      <c r="AG27" s="118"/>
      <c r="AH27" s="116">
        <f>IFERROR(VLOOKUP(AG27,'Matrices and guidlines'!$Q$5:$R$8,2,FALSE),0)</f>
        <v>0</v>
      </c>
      <c r="AI27" s="118"/>
      <c r="AJ27" s="119">
        <f>IFERROR(VLOOKUP(AI27,'Matrices and guidlines'!$S$5:$T$8,2,FALSE),0)</f>
        <v>0</v>
      </c>
      <c r="AK27" s="113"/>
      <c r="AL27" s="67">
        <f>SUM(AB27,AD27,AF27,AH27,AJ27)</f>
        <v>0</v>
      </c>
      <c r="AM27" s="68" t="str" cm="1">
        <f t="array" ref="AM27">_xlfn.IFS(AL27&lt;='Matrices and guidlines'!$I$14,'Matrices and guidlines'!$G$14,AND(AL27&gt;='Matrices and guidlines'!$H$15,AL27&lt;='Matrices and guidlines'!$I$15),'Matrices and guidlines'!$G$15,AND(AL27&gt;='Matrices and guidlines'!$H$16,AL27&lt;='Matrices and guidlines'!$I$16),'Matrices and guidlines'!$G$16,AL27&gt;='Matrices and guidlines'!$H$17,'Matrices and guidlines'!$G$17)</f>
        <v>High</v>
      </c>
      <c r="AN27" s="122" t="str">
        <f>_xlfn.IFNA(VLOOKUP(VLOOKUP(P27,'Matrices and guidlines'!$W$6:$AA$9,MATCH(AM27,'Matrices and guidlines'!$X$5:$AA$5,0)+1,FALSE),'Matrices and guidlines'!$AC$5:$AD$9,2,TRUE),"-")</f>
        <v>Very low</v>
      </c>
      <c r="AO27" s="156" t="str">
        <f>_xlfn.IFNA(VLOOKUP(P27,'Matrices and guidlines'!$W$15:$AA$18,MATCH(AM27,'Matrices and guidlines'!$X$14:$AA$14,0)+1,FALSE),"-")</f>
        <v>Below</v>
      </c>
      <c r="AP27" s="185"/>
      <c r="AQ27" s="186"/>
      <c r="AR27" s="186"/>
      <c r="AS27" s="186"/>
      <c r="AT27" s="156" t="str">
        <f>_xlfn.IFNA(VLOOKUP(P27,'Matrices and guidlines'!$W$24:$AA$27,MATCH(AK27,'Matrices and guidlines'!$X$23:$AA$23,0)+1,FALSE),"-")</f>
        <v>-</v>
      </c>
      <c r="AU27" s="8"/>
    </row>
    <row r="28" spans="1:47" ht="15.75" thickBot="1" x14ac:dyDescent="0.3">
      <c r="A28" s="8"/>
      <c r="B28" s="88"/>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187"/>
      <c r="AQ28" s="187"/>
      <c r="AR28" s="187"/>
      <c r="AS28" s="187"/>
      <c r="AT28" s="90"/>
      <c r="AU28" s="8"/>
    </row>
    <row r="29" spans="1:47" ht="57.75" customHeight="1" thickBot="1" x14ac:dyDescent="0.3">
      <c r="A29" s="8"/>
      <c r="B29" s="91"/>
      <c r="C29" s="92"/>
      <c r="D29" s="93"/>
      <c r="E29" s="94"/>
      <c r="F29" s="95"/>
      <c r="G29" s="146"/>
      <c r="H29" s="116">
        <f>IFERROR(VLOOKUP(G29,'Matrices and guidlines'!$D$5:$E$8,2,FALSE),0)</f>
        <v>0</v>
      </c>
      <c r="I29" s="145"/>
      <c r="J29" s="116">
        <f>IFERROR(VLOOKUP(I29,'Matrices and guidlines'!$D$5:$E$8,2,FALSE),0)</f>
        <v>0</v>
      </c>
      <c r="K29" s="145"/>
      <c r="L29" s="116">
        <f>IFERROR(VLOOKUP(K29,'Matrices and guidlines'!$D$5:$E$8,2,FALSE),0)</f>
        <v>0</v>
      </c>
      <c r="M29" s="145"/>
      <c r="N29" s="119">
        <f>IFERROR(VLOOKUP(M29,'Matrices and guidlines'!$D$5:$E$8,2,FALSE),0)</f>
        <v>0</v>
      </c>
      <c r="O29" s="147">
        <f>SUM(H29,J29,L29,N29)</f>
        <v>0</v>
      </c>
      <c r="P29" s="144" t="str" cm="1">
        <f t="array" ref="P29">_xlfn.IFS(O29&lt;='Matrices and guidlines'!$I$5,'Matrices and guidlines'!$G$5,AND(O29&gt;='Matrices and guidlines'!$H$6,O29&lt;='Matrices and guidlines'!$I$6),'Matrices and guidlines'!$G$6,AND(O29&gt;='Matrices and guidlines'!$H$7,O29&lt;='Matrices and guidlines'!$I$7),'Matrices and guidlines'!$G$7,O29&gt;='Matrices and guidlines'!$H$8,'Matrices and guidlines'!$G$8)</f>
        <v>Negligible</v>
      </c>
      <c r="Q29" s="96"/>
      <c r="R29" s="97"/>
      <c r="S29" s="98"/>
      <c r="T29" s="99"/>
      <c r="U29" s="100"/>
      <c r="V29" s="100"/>
      <c r="W29" s="100"/>
      <c r="X29" s="100"/>
      <c r="Y29" s="101"/>
      <c r="Z29" s="102"/>
      <c r="AA29" s="117"/>
      <c r="AB29" s="116">
        <f>IFERROR(VLOOKUP(AA29,'Matrices and guidlines'!$K$5:$L$9,2,FALSE),0)</f>
        <v>0</v>
      </c>
      <c r="AC29" s="118"/>
      <c r="AD29" s="116">
        <f>IFERROR(VLOOKUP(AC29,'Matrices and guidlines'!$M$5:$N$8,2,FALSE),0)</f>
        <v>0</v>
      </c>
      <c r="AE29" s="118"/>
      <c r="AF29" s="116">
        <f>IFERROR(VLOOKUP(AE29,'Matrices and guidlines'!$O$5:$P$8,2,FALSE),0)</f>
        <v>0</v>
      </c>
      <c r="AG29" s="118"/>
      <c r="AH29" s="116">
        <f>IFERROR(VLOOKUP(AG29,'Matrices and guidlines'!$Q$5:$R$8,2,FALSE),0)</f>
        <v>0</v>
      </c>
      <c r="AI29" s="118"/>
      <c r="AJ29" s="119">
        <f>IFERROR(VLOOKUP(AI29,'Matrices and guidlines'!$S$5:$T$8,2,FALSE),0)</f>
        <v>0</v>
      </c>
      <c r="AK29" s="113"/>
      <c r="AL29" s="67">
        <f>SUM(AB29,AD29,AF29,AH29,AJ29)</f>
        <v>0</v>
      </c>
      <c r="AM29" s="68" t="str" cm="1">
        <f t="array" ref="AM29">_xlfn.IFS(AL29&lt;='Matrices and guidlines'!$I$14,'Matrices and guidlines'!$G$14,AND(AL29&gt;='Matrices and guidlines'!$H$15,AL29&lt;='Matrices and guidlines'!$I$15),'Matrices and guidlines'!$G$15,AND(AL29&gt;='Matrices and guidlines'!$H$16,AL29&lt;='Matrices and guidlines'!$I$16),'Matrices and guidlines'!$G$16,AL29&gt;='Matrices and guidlines'!$H$17,'Matrices and guidlines'!$G$17)</f>
        <v>High</v>
      </c>
      <c r="AN29" s="122" t="str">
        <f>_xlfn.IFNA(VLOOKUP(VLOOKUP(P29,'Matrices and guidlines'!$W$6:$AA$9,MATCH(AM29,'Matrices and guidlines'!$X$5:$AA$5,0)+1,FALSE),'Matrices and guidlines'!$AC$5:$AD$9,2,TRUE),"-")</f>
        <v>Very low</v>
      </c>
      <c r="AO29" s="156" t="str">
        <f>_xlfn.IFNA(VLOOKUP(P29,'Matrices and guidlines'!$W$15:$AA$18,MATCH(AM29,'Matrices and guidlines'!$X$14:$AA$14,0)+1,FALSE),"-")</f>
        <v>Below</v>
      </c>
      <c r="AP29" s="185"/>
      <c r="AQ29" s="186"/>
      <c r="AR29" s="186"/>
      <c r="AS29" s="186"/>
      <c r="AT29" s="156" t="str">
        <f>_xlfn.IFNA(VLOOKUP(P29,'Matrices and guidlines'!$W$24:$AA$27,MATCH(AK29,'Matrices and guidlines'!$X$23:$AA$23,0)+1,FALSE),"-")</f>
        <v>-</v>
      </c>
      <c r="AU29" s="8"/>
    </row>
    <row r="30" spans="1:47" ht="15.75" thickBot="1" x14ac:dyDescent="0.3">
      <c r="A30" s="8"/>
      <c r="B30" s="88"/>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187"/>
      <c r="AQ30" s="187"/>
      <c r="AR30" s="187"/>
      <c r="AS30" s="187"/>
      <c r="AT30" s="90"/>
      <c r="AU30" s="8"/>
    </row>
    <row r="31" spans="1:47" ht="57.75" customHeight="1" thickBot="1" x14ac:dyDescent="0.3">
      <c r="A31" s="8"/>
      <c r="B31" s="91"/>
      <c r="C31" s="92"/>
      <c r="D31" s="93"/>
      <c r="E31" s="94"/>
      <c r="F31" s="95"/>
      <c r="G31" s="146"/>
      <c r="H31" s="116">
        <f>IFERROR(VLOOKUP(G31,'Matrices and guidlines'!$D$5:$E$8,2,FALSE),0)</f>
        <v>0</v>
      </c>
      <c r="I31" s="145"/>
      <c r="J31" s="116">
        <f>IFERROR(VLOOKUP(I31,'Matrices and guidlines'!$D$5:$E$8,2,FALSE),0)</f>
        <v>0</v>
      </c>
      <c r="K31" s="145"/>
      <c r="L31" s="116">
        <f>IFERROR(VLOOKUP(K31,'Matrices and guidlines'!$D$5:$E$8,2,FALSE),0)</f>
        <v>0</v>
      </c>
      <c r="M31" s="145"/>
      <c r="N31" s="119">
        <f>IFERROR(VLOOKUP(M31,'Matrices and guidlines'!$D$5:$E$8,2,FALSE),0)</f>
        <v>0</v>
      </c>
      <c r="O31" s="147">
        <f>SUM(H31,J31,L31,N31)</f>
        <v>0</v>
      </c>
      <c r="P31" s="144" t="str" cm="1">
        <f t="array" ref="P31">_xlfn.IFS(O31&lt;='Matrices and guidlines'!$I$5,'Matrices and guidlines'!$G$5,AND(O31&gt;='Matrices and guidlines'!$H$6,O31&lt;='Matrices and guidlines'!$I$6),'Matrices and guidlines'!$G$6,AND(O31&gt;='Matrices and guidlines'!$H$7,O31&lt;='Matrices and guidlines'!$I$7),'Matrices and guidlines'!$G$7,O31&gt;='Matrices and guidlines'!$H$8,'Matrices and guidlines'!$G$8)</f>
        <v>Negligible</v>
      </c>
      <c r="Q31" s="96"/>
      <c r="R31" s="97"/>
      <c r="S31" s="98"/>
      <c r="T31" s="99"/>
      <c r="U31" s="100"/>
      <c r="V31" s="100"/>
      <c r="W31" s="100"/>
      <c r="X31" s="100"/>
      <c r="Y31" s="101"/>
      <c r="Z31" s="102"/>
      <c r="AA31" s="117"/>
      <c r="AB31" s="116">
        <f>IFERROR(VLOOKUP(AA31,'Matrices and guidlines'!$K$5:$L$9,2,FALSE),0)</f>
        <v>0</v>
      </c>
      <c r="AC31" s="118"/>
      <c r="AD31" s="116">
        <f>IFERROR(VLOOKUP(AC31,'Matrices and guidlines'!$M$5:$N$8,2,FALSE),0)</f>
        <v>0</v>
      </c>
      <c r="AE31" s="118"/>
      <c r="AF31" s="116">
        <f>IFERROR(VLOOKUP(AE31,'Matrices and guidlines'!$O$5:$P$8,2,FALSE),0)</f>
        <v>0</v>
      </c>
      <c r="AG31" s="118"/>
      <c r="AH31" s="116">
        <f>IFERROR(VLOOKUP(AG31,'Matrices and guidlines'!$Q$5:$R$8,2,FALSE),0)</f>
        <v>0</v>
      </c>
      <c r="AI31" s="118"/>
      <c r="AJ31" s="119">
        <f>IFERROR(VLOOKUP(AI31,'Matrices and guidlines'!$S$5:$T$8,2,FALSE),0)</f>
        <v>0</v>
      </c>
      <c r="AK31" s="113"/>
      <c r="AL31" s="67">
        <f>SUM(AB31,AD31,AF31,AH31,AJ31)</f>
        <v>0</v>
      </c>
      <c r="AM31" s="68" t="str" cm="1">
        <f t="array" ref="AM31">_xlfn.IFS(AL31&lt;='Matrices and guidlines'!$I$14,'Matrices and guidlines'!$G$14,AND(AL31&gt;='Matrices and guidlines'!$H$15,AL31&lt;='Matrices and guidlines'!$I$15),'Matrices and guidlines'!$G$15,AND(AL31&gt;='Matrices and guidlines'!$H$16,AL31&lt;='Matrices and guidlines'!$I$16),'Matrices and guidlines'!$G$16,AL31&gt;='Matrices and guidlines'!$H$17,'Matrices and guidlines'!$G$17)</f>
        <v>High</v>
      </c>
      <c r="AN31" s="122" t="str">
        <f>_xlfn.IFNA(VLOOKUP(VLOOKUP(P31,'Matrices and guidlines'!$W$6:$AA$9,MATCH(AM31,'Matrices and guidlines'!$X$5:$AA$5,0)+1,FALSE),'Matrices and guidlines'!$AC$5:$AD$9,2,TRUE),"-")</f>
        <v>Very low</v>
      </c>
      <c r="AO31" s="156" t="str">
        <f>_xlfn.IFNA(VLOOKUP(P31,'Matrices and guidlines'!$W$15:$AA$18,MATCH(AM31,'Matrices and guidlines'!$X$14:$AA$14,0)+1,FALSE),"-")</f>
        <v>Below</v>
      </c>
      <c r="AP31" s="185"/>
      <c r="AQ31" s="186"/>
      <c r="AR31" s="186"/>
      <c r="AS31" s="186"/>
      <c r="AT31" s="156" t="str">
        <f>_xlfn.IFNA(VLOOKUP(P31,'Matrices and guidlines'!$W$24:$AA$27,MATCH(AK31,'Matrices and guidlines'!$X$23:$AA$23,0)+1,FALSE),"-")</f>
        <v>-</v>
      </c>
      <c r="AU31" s="8"/>
    </row>
    <row r="32" spans="1:47" ht="15.75" thickBot="1" x14ac:dyDescent="0.3">
      <c r="A32" s="8"/>
      <c r="B32" s="88"/>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187"/>
      <c r="AQ32" s="187"/>
      <c r="AR32" s="187"/>
      <c r="AS32" s="187"/>
      <c r="AT32" s="90"/>
      <c r="AU32" s="8"/>
    </row>
    <row r="33" spans="1:47" ht="57.75" customHeight="1" thickBot="1" x14ac:dyDescent="0.3">
      <c r="A33" s="8"/>
      <c r="B33" s="91"/>
      <c r="C33" s="92"/>
      <c r="D33" s="93"/>
      <c r="E33" s="94"/>
      <c r="F33" s="95"/>
      <c r="G33" s="146"/>
      <c r="H33" s="116">
        <f>IFERROR(VLOOKUP(G33,'Matrices and guidlines'!$D$5:$E$8,2,FALSE),0)</f>
        <v>0</v>
      </c>
      <c r="I33" s="145"/>
      <c r="J33" s="116">
        <f>IFERROR(VLOOKUP(I33,'Matrices and guidlines'!$D$5:$E$8,2,FALSE),0)</f>
        <v>0</v>
      </c>
      <c r="K33" s="145"/>
      <c r="L33" s="116">
        <f>IFERROR(VLOOKUP(K33,'Matrices and guidlines'!$D$5:$E$8,2,FALSE),0)</f>
        <v>0</v>
      </c>
      <c r="M33" s="145"/>
      <c r="N33" s="119">
        <f>IFERROR(VLOOKUP(M33,'Matrices and guidlines'!$D$5:$E$8,2,FALSE),0)</f>
        <v>0</v>
      </c>
      <c r="O33" s="147">
        <f>SUM(H33,J33,L33,N33)</f>
        <v>0</v>
      </c>
      <c r="P33" s="144" t="str" cm="1">
        <f t="array" ref="P33">_xlfn.IFS(O33&lt;='Matrices and guidlines'!$I$5,'Matrices and guidlines'!$G$5,AND(O33&gt;='Matrices and guidlines'!$H$6,O33&lt;='Matrices and guidlines'!$I$6),'Matrices and guidlines'!$G$6,AND(O33&gt;='Matrices and guidlines'!$H$7,O33&lt;='Matrices and guidlines'!$I$7),'Matrices and guidlines'!$G$7,O33&gt;='Matrices and guidlines'!$H$8,'Matrices and guidlines'!$G$8)</f>
        <v>Negligible</v>
      </c>
      <c r="Q33" s="96"/>
      <c r="R33" s="97"/>
      <c r="S33" s="98"/>
      <c r="T33" s="99"/>
      <c r="U33" s="100"/>
      <c r="V33" s="100"/>
      <c r="W33" s="100"/>
      <c r="X33" s="100"/>
      <c r="Y33" s="101"/>
      <c r="Z33" s="102"/>
      <c r="AA33" s="117"/>
      <c r="AB33" s="116">
        <f>IFERROR(VLOOKUP(AA33,'Matrices and guidlines'!$K$5:$L$9,2,FALSE),0)</f>
        <v>0</v>
      </c>
      <c r="AC33" s="118"/>
      <c r="AD33" s="116">
        <f>IFERROR(VLOOKUP(AC33,'Matrices and guidlines'!$M$5:$N$8,2,FALSE),0)</f>
        <v>0</v>
      </c>
      <c r="AE33" s="118"/>
      <c r="AF33" s="116">
        <f>IFERROR(VLOOKUP(AE33,'Matrices and guidlines'!$O$5:$P$8,2,FALSE),0)</f>
        <v>0</v>
      </c>
      <c r="AG33" s="118"/>
      <c r="AH33" s="116">
        <f>IFERROR(VLOOKUP(AG33,'Matrices and guidlines'!$Q$5:$R$8,2,FALSE),0)</f>
        <v>0</v>
      </c>
      <c r="AI33" s="118"/>
      <c r="AJ33" s="119">
        <f>IFERROR(VLOOKUP(AI33,'Matrices and guidlines'!$S$5:$T$8,2,FALSE),0)</f>
        <v>0</v>
      </c>
      <c r="AK33" s="113"/>
      <c r="AL33" s="67">
        <f>SUM(AB33,AD33,AF33,AH33,AJ33)</f>
        <v>0</v>
      </c>
      <c r="AM33" s="68" t="str" cm="1">
        <f t="array" ref="AM33">_xlfn.IFS(AL33&lt;='Matrices and guidlines'!$I$14,'Matrices and guidlines'!$G$14,AND(AL33&gt;='Matrices and guidlines'!$H$15,AL33&lt;='Matrices and guidlines'!$I$15),'Matrices and guidlines'!$G$15,AND(AL33&gt;='Matrices and guidlines'!$H$16,AL33&lt;='Matrices and guidlines'!$I$16),'Matrices and guidlines'!$G$16,AL33&gt;='Matrices and guidlines'!$H$17,'Matrices and guidlines'!$G$17)</f>
        <v>High</v>
      </c>
      <c r="AN33" s="122" t="str">
        <f>_xlfn.IFNA(VLOOKUP(VLOOKUP(P33,'Matrices and guidlines'!$W$6:$AA$9,MATCH(AM33,'Matrices and guidlines'!$X$5:$AA$5,0)+1,FALSE),'Matrices and guidlines'!$AC$5:$AD$9,2,TRUE),"-")</f>
        <v>Very low</v>
      </c>
      <c r="AO33" s="156" t="str">
        <f>_xlfn.IFNA(VLOOKUP(P33,'Matrices and guidlines'!$W$15:$AA$18,MATCH(AM33,'Matrices and guidlines'!$X$14:$AA$14,0)+1,FALSE),"-")</f>
        <v>Below</v>
      </c>
      <c r="AP33" s="185"/>
      <c r="AQ33" s="186"/>
      <c r="AR33" s="186"/>
      <c r="AS33" s="186"/>
      <c r="AT33" s="156" t="str">
        <f>_xlfn.IFNA(VLOOKUP(P33,'Matrices and guidlines'!$W$24:$AA$27,MATCH(AK33,'Matrices and guidlines'!$X$23:$AA$23,0)+1,FALSE),"-")</f>
        <v>-</v>
      </c>
      <c r="AU33" s="8"/>
    </row>
    <row r="34" spans="1:47" ht="15.75" thickBot="1" x14ac:dyDescent="0.3">
      <c r="A34" s="8"/>
      <c r="B34" s="88"/>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187"/>
      <c r="AQ34" s="187"/>
      <c r="AR34" s="187"/>
      <c r="AS34" s="187"/>
      <c r="AT34" s="90"/>
      <c r="AU34" s="8"/>
    </row>
    <row r="35" spans="1:47" ht="57.75" customHeight="1" thickBot="1" x14ac:dyDescent="0.3">
      <c r="A35" s="8"/>
      <c r="B35" s="91"/>
      <c r="C35" s="92"/>
      <c r="D35" s="93"/>
      <c r="E35" s="94"/>
      <c r="F35" s="95"/>
      <c r="G35" s="146"/>
      <c r="H35" s="116">
        <f>IFERROR(VLOOKUP(G35,'Matrices and guidlines'!$D$5:$E$8,2,FALSE),0)</f>
        <v>0</v>
      </c>
      <c r="I35" s="145"/>
      <c r="J35" s="116">
        <f>IFERROR(VLOOKUP(I35,'Matrices and guidlines'!$D$5:$E$8,2,FALSE),0)</f>
        <v>0</v>
      </c>
      <c r="K35" s="145"/>
      <c r="L35" s="116">
        <f>IFERROR(VLOOKUP(K35,'Matrices and guidlines'!$D$5:$E$8,2,FALSE),0)</f>
        <v>0</v>
      </c>
      <c r="M35" s="145"/>
      <c r="N35" s="119">
        <f>IFERROR(VLOOKUP(M35,'Matrices and guidlines'!$D$5:$E$8,2,FALSE),0)</f>
        <v>0</v>
      </c>
      <c r="O35" s="147">
        <f>SUM(H35,J35,L35,N35)</f>
        <v>0</v>
      </c>
      <c r="P35" s="144" t="str" cm="1">
        <f t="array" ref="P35">_xlfn.IFS(O35&lt;='Matrices and guidlines'!$I$5,'Matrices and guidlines'!$G$5,AND(O35&gt;='Matrices and guidlines'!$H$6,O35&lt;='Matrices and guidlines'!$I$6),'Matrices and guidlines'!$G$6,AND(O35&gt;='Matrices and guidlines'!$H$7,O35&lt;='Matrices and guidlines'!$I$7),'Matrices and guidlines'!$G$7,O35&gt;='Matrices and guidlines'!$H$8,'Matrices and guidlines'!$G$8)</f>
        <v>Negligible</v>
      </c>
      <c r="Q35" s="96"/>
      <c r="R35" s="97"/>
      <c r="S35" s="98"/>
      <c r="T35" s="99"/>
      <c r="U35" s="100"/>
      <c r="V35" s="100"/>
      <c r="W35" s="100"/>
      <c r="X35" s="100"/>
      <c r="Y35" s="101"/>
      <c r="Z35" s="102"/>
      <c r="AA35" s="117"/>
      <c r="AB35" s="116">
        <f>IFERROR(VLOOKUP(AA35,'Matrices and guidlines'!$K$5:$L$9,2,FALSE),0)</f>
        <v>0</v>
      </c>
      <c r="AC35" s="118"/>
      <c r="AD35" s="116">
        <f>IFERROR(VLOOKUP(AC35,'Matrices and guidlines'!$M$5:$N$8,2,FALSE),0)</f>
        <v>0</v>
      </c>
      <c r="AE35" s="118"/>
      <c r="AF35" s="116">
        <f>IFERROR(VLOOKUP(AE35,'Matrices and guidlines'!$O$5:$P$8,2,FALSE),0)</f>
        <v>0</v>
      </c>
      <c r="AG35" s="118"/>
      <c r="AH35" s="116">
        <f>IFERROR(VLOOKUP(AG35,'Matrices and guidlines'!$Q$5:$R$8,2,FALSE),0)</f>
        <v>0</v>
      </c>
      <c r="AI35" s="118"/>
      <c r="AJ35" s="119">
        <f>IFERROR(VLOOKUP(AI35,'Matrices and guidlines'!$S$5:$T$8,2,FALSE),0)</f>
        <v>0</v>
      </c>
      <c r="AK35" s="113"/>
      <c r="AL35" s="67">
        <f>SUM(AB35,AD35,AF35,AH35,AJ35)</f>
        <v>0</v>
      </c>
      <c r="AM35" s="68" t="str" cm="1">
        <f t="array" ref="AM35">_xlfn.IFS(AL35&lt;='Matrices and guidlines'!$I$14,'Matrices and guidlines'!$G$14,AND(AL35&gt;='Matrices and guidlines'!$H$15,AL35&lt;='Matrices and guidlines'!$I$15),'Matrices and guidlines'!$G$15,AND(AL35&gt;='Matrices and guidlines'!$H$16,AL35&lt;='Matrices and guidlines'!$I$16),'Matrices and guidlines'!$G$16,AL35&gt;='Matrices and guidlines'!$H$17,'Matrices and guidlines'!$G$17)</f>
        <v>High</v>
      </c>
      <c r="AN35" s="122" t="str">
        <f>_xlfn.IFNA(VLOOKUP(VLOOKUP(P35,'Matrices and guidlines'!$W$6:$AA$9,MATCH(AM35,'Matrices and guidlines'!$X$5:$AA$5,0)+1,FALSE),'Matrices and guidlines'!$AC$5:$AD$9,2,TRUE),"-")</f>
        <v>Very low</v>
      </c>
      <c r="AO35" s="156" t="str">
        <f>_xlfn.IFNA(VLOOKUP(P35,'Matrices and guidlines'!$W$15:$AA$18,MATCH(AM35,'Matrices and guidlines'!$X$14:$AA$14,0)+1,FALSE),"-")</f>
        <v>Below</v>
      </c>
      <c r="AP35" s="185"/>
      <c r="AQ35" s="186"/>
      <c r="AR35" s="186"/>
      <c r="AS35" s="186"/>
      <c r="AT35" s="156" t="str">
        <f>_xlfn.IFNA(VLOOKUP(P35,'Matrices and guidlines'!$W$24:$AA$27,MATCH(AK35,'Matrices and guidlines'!$X$23:$AA$23,0)+1,FALSE),"-")</f>
        <v>-</v>
      </c>
      <c r="AU35" s="8"/>
    </row>
    <row r="36" spans="1:47" ht="15.75" thickBot="1" x14ac:dyDescent="0.3">
      <c r="A36" s="8"/>
      <c r="B36" s="88"/>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187"/>
      <c r="AQ36" s="187"/>
      <c r="AR36" s="187"/>
      <c r="AS36" s="187"/>
      <c r="AT36" s="90"/>
      <c r="AU36" s="8"/>
    </row>
    <row r="37" spans="1:47" ht="57.75" customHeight="1" thickBot="1" x14ac:dyDescent="0.3">
      <c r="A37" s="8"/>
      <c r="B37" s="91"/>
      <c r="C37" s="92"/>
      <c r="D37" s="93"/>
      <c r="E37" s="94"/>
      <c r="F37" s="95"/>
      <c r="G37" s="146"/>
      <c r="H37" s="116">
        <f>IFERROR(VLOOKUP(G37,'Matrices and guidlines'!$D$5:$E$8,2,FALSE),0)</f>
        <v>0</v>
      </c>
      <c r="I37" s="145"/>
      <c r="J37" s="116">
        <f>IFERROR(VLOOKUP(I37,'Matrices and guidlines'!$D$5:$E$8,2,FALSE),0)</f>
        <v>0</v>
      </c>
      <c r="K37" s="145"/>
      <c r="L37" s="116">
        <f>IFERROR(VLOOKUP(K37,'Matrices and guidlines'!$D$5:$E$8,2,FALSE),0)</f>
        <v>0</v>
      </c>
      <c r="M37" s="145"/>
      <c r="N37" s="119">
        <f>IFERROR(VLOOKUP(M37,'Matrices and guidlines'!$D$5:$E$8,2,FALSE),0)</f>
        <v>0</v>
      </c>
      <c r="O37" s="147">
        <f>SUM(H37,J37,L37,N37)</f>
        <v>0</v>
      </c>
      <c r="P37" s="144" t="str" cm="1">
        <f t="array" ref="P37">_xlfn.IFS(O37&lt;='Matrices and guidlines'!$I$5,'Matrices and guidlines'!$G$5,AND(O37&gt;='Matrices and guidlines'!$H$6,O37&lt;='Matrices and guidlines'!$I$6),'Matrices and guidlines'!$G$6,AND(O37&gt;='Matrices and guidlines'!$H$7,O37&lt;='Matrices and guidlines'!$I$7),'Matrices and guidlines'!$G$7,O37&gt;='Matrices and guidlines'!$H$8,'Matrices and guidlines'!$G$8)</f>
        <v>Negligible</v>
      </c>
      <c r="Q37" s="96"/>
      <c r="R37" s="97"/>
      <c r="S37" s="98"/>
      <c r="T37" s="99"/>
      <c r="U37" s="100"/>
      <c r="V37" s="100"/>
      <c r="W37" s="100"/>
      <c r="X37" s="100"/>
      <c r="Y37" s="101"/>
      <c r="Z37" s="102"/>
      <c r="AA37" s="117"/>
      <c r="AB37" s="116">
        <f>IFERROR(VLOOKUP(AA37,'Matrices and guidlines'!$K$5:$L$9,2,FALSE),0)</f>
        <v>0</v>
      </c>
      <c r="AC37" s="118"/>
      <c r="AD37" s="116">
        <f>IFERROR(VLOOKUP(AC37,'Matrices and guidlines'!$M$5:$N$8,2,FALSE),0)</f>
        <v>0</v>
      </c>
      <c r="AE37" s="118"/>
      <c r="AF37" s="116">
        <f>IFERROR(VLOOKUP(AE37,'Matrices and guidlines'!$O$5:$P$8,2,FALSE),0)</f>
        <v>0</v>
      </c>
      <c r="AG37" s="118"/>
      <c r="AH37" s="116">
        <f>IFERROR(VLOOKUP(AG37,'Matrices and guidlines'!$Q$5:$R$8,2,FALSE),0)</f>
        <v>0</v>
      </c>
      <c r="AI37" s="118"/>
      <c r="AJ37" s="119">
        <f>IFERROR(VLOOKUP(AI37,'Matrices and guidlines'!$S$5:$T$8,2,FALSE),0)</f>
        <v>0</v>
      </c>
      <c r="AK37" s="113"/>
      <c r="AL37" s="67">
        <f>SUM(AB37,AD37,AF37,AH37,AJ37)</f>
        <v>0</v>
      </c>
      <c r="AM37" s="68" t="str" cm="1">
        <f t="array" ref="AM37">_xlfn.IFS(AL37&lt;='Matrices and guidlines'!$I$14,'Matrices and guidlines'!$G$14,AND(AL37&gt;='Matrices and guidlines'!$H$15,AL37&lt;='Matrices and guidlines'!$I$15),'Matrices and guidlines'!$G$15,AND(AL37&gt;='Matrices and guidlines'!$H$16,AL37&lt;='Matrices and guidlines'!$I$16),'Matrices and guidlines'!$G$16,AL37&gt;='Matrices and guidlines'!$H$17,'Matrices and guidlines'!$G$17)</f>
        <v>High</v>
      </c>
      <c r="AN37" s="122" t="str">
        <f>_xlfn.IFNA(VLOOKUP(VLOOKUP(P37,'Matrices and guidlines'!$W$6:$AA$9,MATCH(AM37,'Matrices and guidlines'!$X$5:$AA$5,0)+1,FALSE),'Matrices and guidlines'!$AC$5:$AD$9,2,TRUE),"-")</f>
        <v>Very low</v>
      </c>
      <c r="AO37" s="156" t="str">
        <f>_xlfn.IFNA(VLOOKUP(P37,'Matrices and guidlines'!$W$15:$AA$18,MATCH(AM37,'Matrices and guidlines'!$X$14:$AA$14,0)+1,FALSE),"-")</f>
        <v>Below</v>
      </c>
      <c r="AP37" s="185"/>
      <c r="AQ37" s="186"/>
      <c r="AR37" s="186"/>
      <c r="AS37" s="186"/>
      <c r="AT37" s="156" t="str">
        <f>_xlfn.IFNA(VLOOKUP(P37,'Matrices and guidlines'!$W$24:$AA$27,MATCH(AK37,'Matrices and guidlines'!$X$23:$AA$23,0)+1,FALSE),"-")</f>
        <v>-</v>
      </c>
      <c r="AU37" s="8"/>
    </row>
    <row r="38" spans="1:47" ht="15.75" thickBot="1" x14ac:dyDescent="0.3">
      <c r="A38" s="8"/>
      <c r="B38" s="88"/>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187"/>
      <c r="AQ38" s="187"/>
      <c r="AR38" s="187"/>
      <c r="AS38" s="187"/>
      <c r="AT38" s="90"/>
      <c r="AU38" s="8"/>
    </row>
    <row r="39" spans="1:47" ht="57.75" customHeight="1" thickBot="1" x14ac:dyDescent="0.3">
      <c r="A39" s="8"/>
      <c r="B39" s="91"/>
      <c r="C39" s="92"/>
      <c r="D39" s="93"/>
      <c r="E39" s="94"/>
      <c r="F39" s="95"/>
      <c r="G39" s="146"/>
      <c r="H39" s="116">
        <f>IFERROR(VLOOKUP(G39,'Matrices and guidlines'!$D$5:$E$8,2,FALSE),0)</f>
        <v>0</v>
      </c>
      <c r="I39" s="145"/>
      <c r="J39" s="116">
        <f>IFERROR(VLOOKUP(I39,'Matrices and guidlines'!$D$5:$E$8,2,FALSE),0)</f>
        <v>0</v>
      </c>
      <c r="K39" s="145"/>
      <c r="L39" s="116">
        <f>IFERROR(VLOOKUP(K39,'Matrices and guidlines'!$D$5:$E$8,2,FALSE),0)</f>
        <v>0</v>
      </c>
      <c r="M39" s="145"/>
      <c r="N39" s="119">
        <f>IFERROR(VLOOKUP(M39,'Matrices and guidlines'!$D$5:$E$8,2,FALSE),0)</f>
        <v>0</v>
      </c>
      <c r="O39" s="147">
        <f>SUM(H39,J39,L39,N39)</f>
        <v>0</v>
      </c>
      <c r="P39" s="144" t="str" cm="1">
        <f t="array" ref="P39">_xlfn.IFS(O39&lt;='Matrices and guidlines'!$I$5,'Matrices and guidlines'!$G$5,AND(O39&gt;='Matrices and guidlines'!$H$6,O39&lt;='Matrices and guidlines'!$I$6),'Matrices and guidlines'!$G$6,AND(O39&gt;='Matrices and guidlines'!$H$7,O39&lt;='Matrices and guidlines'!$I$7),'Matrices and guidlines'!$G$7,O39&gt;='Matrices and guidlines'!$H$8,'Matrices and guidlines'!$G$8)</f>
        <v>Negligible</v>
      </c>
      <c r="Q39" s="96"/>
      <c r="R39" s="97"/>
      <c r="S39" s="98"/>
      <c r="T39" s="99"/>
      <c r="U39" s="100"/>
      <c r="V39" s="100"/>
      <c r="W39" s="100"/>
      <c r="X39" s="100"/>
      <c r="Y39" s="101"/>
      <c r="Z39" s="102"/>
      <c r="AA39" s="117"/>
      <c r="AB39" s="116">
        <f>IFERROR(VLOOKUP(AA39,'Matrices and guidlines'!$K$5:$L$9,2,FALSE),0)</f>
        <v>0</v>
      </c>
      <c r="AC39" s="118"/>
      <c r="AD39" s="116">
        <f>IFERROR(VLOOKUP(AC39,'Matrices and guidlines'!$M$5:$N$8,2,FALSE),0)</f>
        <v>0</v>
      </c>
      <c r="AE39" s="118"/>
      <c r="AF39" s="116">
        <f>IFERROR(VLOOKUP(AE39,'Matrices and guidlines'!$O$5:$P$8,2,FALSE),0)</f>
        <v>0</v>
      </c>
      <c r="AG39" s="118"/>
      <c r="AH39" s="116">
        <f>IFERROR(VLOOKUP(AG39,'Matrices and guidlines'!$Q$5:$R$8,2,FALSE),0)</f>
        <v>0</v>
      </c>
      <c r="AI39" s="118"/>
      <c r="AJ39" s="119">
        <f>IFERROR(VLOOKUP(AI39,'Matrices and guidlines'!$S$5:$T$8,2,FALSE),0)</f>
        <v>0</v>
      </c>
      <c r="AK39" s="113"/>
      <c r="AL39" s="67">
        <f>SUM(AB39,AD39,AF39,AH39,AJ39)</f>
        <v>0</v>
      </c>
      <c r="AM39" s="68" t="str" cm="1">
        <f t="array" ref="AM39">_xlfn.IFS(AL39&lt;='Matrices and guidlines'!$I$14,'Matrices and guidlines'!$G$14,AND(AL39&gt;='Matrices and guidlines'!$H$15,AL39&lt;='Matrices and guidlines'!$I$15),'Matrices and guidlines'!$G$15,AND(AL39&gt;='Matrices and guidlines'!$H$16,AL39&lt;='Matrices and guidlines'!$I$16),'Matrices and guidlines'!$G$16,AL39&gt;='Matrices and guidlines'!$H$17,'Matrices and guidlines'!$G$17)</f>
        <v>High</v>
      </c>
      <c r="AN39" s="122" t="str">
        <f>_xlfn.IFNA(VLOOKUP(VLOOKUP(P39,'Matrices and guidlines'!$W$6:$AA$9,MATCH(AM39,'Matrices and guidlines'!$X$5:$AA$5,0)+1,FALSE),'Matrices and guidlines'!$AC$5:$AD$9,2,TRUE),"-")</f>
        <v>Very low</v>
      </c>
      <c r="AO39" s="156" t="str">
        <f>_xlfn.IFNA(VLOOKUP(P39,'Matrices and guidlines'!$W$15:$AA$18,MATCH(AM39,'Matrices and guidlines'!$X$14:$AA$14,0)+1,FALSE),"-")</f>
        <v>Below</v>
      </c>
      <c r="AP39" s="185"/>
      <c r="AQ39" s="186"/>
      <c r="AR39" s="186"/>
      <c r="AS39" s="186"/>
      <c r="AT39" s="156" t="str">
        <f>_xlfn.IFNA(VLOOKUP(P39,'Matrices and guidlines'!$W$24:$AA$27,MATCH(AK39,'Matrices and guidlines'!$X$23:$AA$23,0)+1,FALSE),"-")</f>
        <v>-</v>
      </c>
      <c r="AU39" s="8"/>
    </row>
    <row r="40" spans="1:47" ht="15.75" thickBot="1" x14ac:dyDescent="0.3">
      <c r="A40" s="8"/>
      <c r="B40" s="88"/>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187"/>
      <c r="AQ40" s="187"/>
      <c r="AR40" s="187"/>
      <c r="AS40" s="187"/>
      <c r="AT40" s="90"/>
      <c r="AU40" s="8"/>
    </row>
    <row r="41" spans="1:47" ht="57.75" customHeight="1" thickBot="1" x14ac:dyDescent="0.3">
      <c r="A41" s="8"/>
      <c r="B41" s="91"/>
      <c r="C41" s="92"/>
      <c r="D41" s="93"/>
      <c r="E41" s="94"/>
      <c r="F41" s="95"/>
      <c r="G41" s="146"/>
      <c r="H41" s="116">
        <f>IFERROR(VLOOKUP(G41,'Matrices and guidlines'!$D$5:$E$8,2,FALSE),0)</f>
        <v>0</v>
      </c>
      <c r="I41" s="145"/>
      <c r="J41" s="116">
        <f>IFERROR(VLOOKUP(I41,'Matrices and guidlines'!$D$5:$E$8,2,FALSE),0)</f>
        <v>0</v>
      </c>
      <c r="K41" s="145"/>
      <c r="L41" s="116">
        <f>IFERROR(VLOOKUP(K41,'Matrices and guidlines'!$D$5:$E$8,2,FALSE),0)</f>
        <v>0</v>
      </c>
      <c r="M41" s="145"/>
      <c r="N41" s="119">
        <f>IFERROR(VLOOKUP(M41,'Matrices and guidlines'!$D$5:$E$8,2,FALSE),0)</f>
        <v>0</v>
      </c>
      <c r="O41" s="147">
        <f>SUM(H41,J41,L41,N41)</f>
        <v>0</v>
      </c>
      <c r="P41" s="144" t="str" cm="1">
        <f t="array" ref="P41">_xlfn.IFS(O41&lt;='Matrices and guidlines'!$I$5,'Matrices and guidlines'!$G$5,AND(O41&gt;='Matrices and guidlines'!$H$6,O41&lt;='Matrices and guidlines'!$I$6),'Matrices and guidlines'!$G$6,AND(O41&gt;='Matrices and guidlines'!$H$7,O41&lt;='Matrices and guidlines'!$I$7),'Matrices and guidlines'!$G$7,O41&gt;='Matrices and guidlines'!$H$8,'Matrices and guidlines'!$G$8)</f>
        <v>Negligible</v>
      </c>
      <c r="Q41" s="96"/>
      <c r="R41" s="97"/>
      <c r="S41" s="98"/>
      <c r="T41" s="99"/>
      <c r="U41" s="100"/>
      <c r="V41" s="100"/>
      <c r="W41" s="100"/>
      <c r="X41" s="100"/>
      <c r="Y41" s="101"/>
      <c r="Z41" s="102"/>
      <c r="AA41" s="117"/>
      <c r="AB41" s="116">
        <f>IFERROR(VLOOKUP(AA41,'Matrices and guidlines'!$K$5:$L$9,2,FALSE),0)</f>
        <v>0</v>
      </c>
      <c r="AC41" s="118"/>
      <c r="AD41" s="116">
        <f>IFERROR(VLOOKUP(AC41,'Matrices and guidlines'!$M$5:$N$8,2,FALSE),0)</f>
        <v>0</v>
      </c>
      <c r="AE41" s="118"/>
      <c r="AF41" s="116">
        <f>IFERROR(VLOOKUP(AE41,'Matrices and guidlines'!$O$5:$P$8,2,FALSE),0)</f>
        <v>0</v>
      </c>
      <c r="AG41" s="118"/>
      <c r="AH41" s="116">
        <f>IFERROR(VLOOKUP(AG41,'Matrices and guidlines'!$Q$5:$R$8,2,FALSE),0)</f>
        <v>0</v>
      </c>
      <c r="AI41" s="118"/>
      <c r="AJ41" s="119">
        <f>IFERROR(VLOOKUP(AI41,'Matrices and guidlines'!$S$5:$T$8,2,FALSE),0)</f>
        <v>0</v>
      </c>
      <c r="AK41" s="113"/>
      <c r="AL41" s="67">
        <f>SUM(AB41,AD41,AF41,AH41,AJ41)</f>
        <v>0</v>
      </c>
      <c r="AM41" s="68" t="str" cm="1">
        <f t="array" ref="AM41">_xlfn.IFS(AL41&lt;='Matrices and guidlines'!$I$14,'Matrices and guidlines'!$G$14,AND(AL41&gt;='Matrices and guidlines'!$H$15,AL41&lt;='Matrices and guidlines'!$I$15),'Matrices and guidlines'!$G$15,AND(AL41&gt;='Matrices and guidlines'!$H$16,AL41&lt;='Matrices and guidlines'!$I$16),'Matrices and guidlines'!$G$16,AL41&gt;='Matrices and guidlines'!$H$17,'Matrices and guidlines'!$G$17)</f>
        <v>High</v>
      </c>
      <c r="AN41" s="122" t="str">
        <f>_xlfn.IFNA(VLOOKUP(VLOOKUP(P41,'Matrices and guidlines'!$W$6:$AA$9,MATCH(AM41,'Matrices and guidlines'!$X$5:$AA$5,0)+1,FALSE),'Matrices and guidlines'!$AC$5:$AD$9,2,TRUE),"-")</f>
        <v>Very low</v>
      </c>
      <c r="AO41" s="156" t="str">
        <f>_xlfn.IFNA(VLOOKUP(P41,'Matrices and guidlines'!$W$15:$AA$18,MATCH(AM41,'Matrices and guidlines'!$X$14:$AA$14,0)+1,FALSE),"-")</f>
        <v>Below</v>
      </c>
      <c r="AP41" s="185"/>
      <c r="AQ41" s="186"/>
      <c r="AR41" s="186"/>
      <c r="AS41" s="186"/>
      <c r="AT41" s="156" t="str">
        <f>_xlfn.IFNA(VLOOKUP(P41,'Matrices and guidlines'!$W$24:$AA$27,MATCH(AK41,'Matrices and guidlines'!$X$23:$AA$23,0)+1,FALSE),"-")</f>
        <v>-</v>
      </c>
      <c r="AU41" s="8"/>
    </row>
    <row r="42" spans="1:47" ht="15.75" thickBot="1" x14ac:dyDescent="0.3">
      <c r="A42" s="8"/>
      <c r="B42" s="88"/>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187"/>
      <c r="AQ42" s="187"/>
      <c r="AR42" s="187"/>
      <c r="AS42" s="187"/>
      <c r="AT42" s="90"/>
      <c r="AU42" s="8"/>
    </row>
    <row r="43" spans="1:47" ht="57.75" customHeight="1" thickBot="1" x14ac:dyDescent="0.3">
      <c r="A43" s="8"/>
      <c r="B43" s="91"/>
      <c r="C43" s="92"/>
      <c r="D43" s="93"/>
      <c r="E43" s="94"/>
      <c r="F43" s="95"/>
      <c r="G43" s="146"/>
      <c r="H43" s="116">
        <f>IFERROR(VLOOKUP(G43,'Matrices and guidlines'!$D$5:$E$8,2,FALSE),0)</f>
        <v>0</v>
      </c>
      <c r="I43" s="145"/>
      <c r="J43" s="116">
        <f>IFERROR(VLOOKUP(I43,'Matrices and guidlines'!$D$5:$E$8,2,FALSE),0)</f>
        <v>0</v>
      </c>
      <c r="K43" s="145"/>
      <c r="L43" s="116">
        <f>IFERROR(VLOOKUP(K43,'Matrices and guidlines'!$D$5:$E$8,2,FALSE),0)</f>
        <v>0</v>
      </c>
      <c r="M43" s="145"/>
      <c r="N43" s="119">
        <f>IFERROR(VLOOKUP(M43,'Matrices and guidlines'!$D$5:$E$8,2,FALSE),0)</f>
        <v>0</v>
      </c>
      <c r="O43" s="147">
        <f>SUM(H43,J43,L43,N43)</f>
        <v>0</v>
      </c>
      <c r="P43" s="144" t="str" cm="1">
        <f t="array" ref="P43">_xlfn.IFS(O43&lt;='Matrices and guidlines'!$I$5,'Matrices and guidlines'!$G$5,AND(O43&gt;='Matrices and guidlines'!$H$6,O43&lt;='Matrices and guidlines'!$I$6),'Matrices and guidlines'!$G$6,AND(O43&gt;='Matrices and guidlines'!$H$7,O43&lt;='Matrices and guidlines'!$I$7),'Matrices and guidlines'!$G$7,O43&gt;='Matrices and guidlines'!$H$8,'Matrices and guidlines'!$G$8)</f>
        <v>Negligible</v>
      </c>
      <c r="Q43" s="96"/>
      <c r="R43" s="97"/>
      <c r="S43" s="98"/>
      <c r="T43" s="99"/>
      <c r="U43" s="100"/>
      <c r="V43" s="100"/>
      <c r="W43" s="100"/>
      <c r="X43" s="100"/>
      <c r="Y43" s="101"/>
      <c r="Z43" s="102"/>
      <c r="AA43" s="117"/>
      <c r="AB43" s="116">
        <f>IFERROR(VLOOKUP(AA43,'Matrices and guidlines'!$K$5:$L$9,2,FALSE),0)</f>
        <v>0</v>
      </c>
      <c r="AC43" s="118"/>
      <c r="AD43" s="116">
        <f>IFERROR(VLOOKUP(AC43,'Matrices and guidlines'!$M$5:$N$8,2,FALSE),0)</f>
        <v>0</v>
      </c>
      <c r="AE43" s="118"/>
      <c r="AF43" s="116">
        <f>IFERROR(VLOOKUP(AE43,'Matrices and guidlines'!$O$5:$P$8,2,FALSE),0)</f>
        <v>0</v>
      </c>
      <c r="AG43" s="118"/>
      <c r="AH43" s="116">
        <f>IFERROR(VLOOKUP(AG43,'Matrices and guidlines'!$Q$5:$R$8,2,FALSE),0)</f>
        <v>0</v>
      </c>
      <c r="AI43" s="118"/>
      <c r="AJ43" s="119">
        <f>IFERROR(VLOOKUP(AI43,'Matrices and guidlines'!$S$5:$T$8,2,FALSE),0)</f>
        <v>0</v>
      </c>
      <c r="AK43" s="113"/>
      <c r="AL43" s="67">
        <f>SUM(AB43,AD43,AF43,AH43,AJ43)</f>
        <v>0</v>
      </c>
      <c r="AM43" s="68" t="str" cm="1">
        <f t="array" ref="AM43">_xlfn.IFS(AL43&lt;='Matrices and guidlines'!$I$14,'Matrices and guidlines'!$G$14,AND(AL43&gt;='Matrices and guidlines'!$H$15,AL43&lt;='Matrices and guidlines'!$I$15),'Matrices and guidlines'!$G$15,AND(AL43&gt;='Matrices and guidlines'!$H$16,AL43&lt;='Matrices and guidlines'!$I$16),'Matrices and guidlines'!$G$16,AL43&gt;='Matrices and guidlines'!$H$17,'Matrices and guidlines'!$G$17)</f>
        <v>High</v>
      </c>
      <c r="AN43" s="122" t="str">
        <f>_xlfn.IFNA(VLOOKUP(VLOOKUP(P43,'Matrices and guidlines'!$W$6:$AA$9,MATCH(AM43,'Matrices and guidlines'!$X$5:$AA$5,0)+1,FALSE),'Matrices and guidlines'!$AC$5:$AD$9,2,TRUE),"-")</f>
        <v>Very low</v>
      </c>
      <c r="AO43" s="156" t="str">
        <f>_xlfn.IFNA(VLOOKUP(P43,'Matrices and guidlines'!$W$15:$AA$18,MATCH(AM43,'Matrices and guidlines'!$X$14:$AA$14,0)+1,FALSE),"-")</f>
        <v>Below</v>
      </c>
      <c r="AP43" s="185"/>
      <c r="AQ43" s="186"/>
      <c r="AR43" s="186"/>
      <c r="AS43" s="186"/>
      <c r="AT43" s="156" t="str">
        <f>_xlfn.IFNA(VLOOKUP(P43,'Matrices and guidlines'!$W$24:$AA$27,MATCH(AK43,'Matrices and guidlines'!$X$23:$AA$23,0)+1,FALSE),"-")</f>
        <v>-</v>
      </c>
      <c r="AU43" s="8"/>
    </row>
    <row r="44" spans="1:47" ht="15.75" thickBot="1" x14ac:dyDescent="0.3">
      <c r="A44" s="8"/>
      <c r="B44" s="88"/>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187"/>
      <c r="AQ44" s="187"/>
      <c r="AR44" s="187"/>
      <c r="AS44" s="187"/>
      <c r="AT44" s="90"/>
      <c r="AU44" s="8"/>
    </row>
    <row r="45" spans="1:47" ht="57.75" customHeight="1" thickBot="1" x14ac:dyDescent="0.3">
      <c r="A45" s="8"/>
      <c r="B45" s="91"/>
      <c r="C45" s="92"/>
      <c r="D45" s="93"/>
      <c r="E45" s="94"/>
      <c r="F45" s="95"/>
      <c r="G45" s="146"/>
      <c r="H45" s="116">
        <f>IFERROR(VLOOKUP(G45,'Matrices and guidlines'!$D$5:$E$8,2,FALSE),0)</f>
        <v>0</v>
      </c>
      <c r="I45" s="145"/>
      <c r="J45" s="116">
        <f>IFERROR(VLOOKUP(I45,'Matrices and guidlines'!$D$5:$E$8,2,FALSE),0)</f>
        <v>0</v>
      </c>
      <c r="K45" s="145"/>
      <c r="L45" s="116">
        <f>IFERROR(VLOOKUP(K45,'Matrices and guidlines'!$D$5:$E$8,2,FALSE),0)</f>
        <v>0</v>
      </c>
      <c r="M45" s="145"/>
      <c r="N45" s="119">
        <f>IFERROR(VLOOKUP(M45,'Matrices and guidlines'!$D$5:$E$8,2,FALSE),0)</f>
        <v>0</v>
      </c>
      <c r="O45" s="147">
        <f>SUM(H45,J45,L45,N45)</f>
        <v>0</v>
      </c>
      <c r="P45" s="144" t="str" cm="1">
        <f t="array" ref="P45">_xlfn.IFS(O45&lt;='Matrices and guidlines'!$I$5,'Matrices and guidlines'!$G$5,AND(O45&gt;='Matrices and guidlines'!$H$6,O45&lt;='Matrices and guidlines'!$I$6),'Matrices and guidlines'!$G$6,AND(O45&gt;='Matrices and guidlines'!$H$7,O45&lt;='Matrices and guidlines'!$I$7),'Matrices and guidlines'!$G$7,O45&gt;='Matrices and guidlines'!$H$8,'Matrices and guidlines'!$G$8)</f>
        <v>Negligible</v>
      </c>
      <c r="Q45" s="96"/>
      <c r="R45" s="97"/>
      <c r="S45" s="98"/>
      <c r="T45" s="99"/>
      <c r="U45" s="100"/>
      <c r="V45" s="100"/>
      <c r="W45" s="100"/>
      <c r="X45" s="100"/>
      <c r="Y45" s="101"/>
      <c r="Z45" s="102"/>
      <c r="AA45" s="117"/>
      <c r="AB45" s="116">
        <f>IFERROR(VLOOKUP(AA45,'Matrices and guidlines'!$K$5:$L$9,2,FALSE),0)</f>
        <v>0</v>
      </c>
      <c r="AC45" s="118"/>
      <c r="AD45" s="116">
        <f>IFERROR(VLOOKUP(AC45,'Matrices and guidlines'!$M$5:$N$8,2,FALSE),0)</f>
        <v>0</v>
      </c>
      <c r="AE45" s="118"/>
      <c r="AF45" s="116">
        <f>IFERROR(VLOOKUP(AE45,'Matrices and guidlines'!$O$5:$P$8,2,FALSE),0)</f>
        <v>0</v>
      </c>
      <c r="AG45" s="118"/>
      <c r="AH45" s="116">
        <f>IFERROR(VLOOKUP(AG45,'Matrices and guidlines'!$Q$5:$R$8,2,FALSE),0)</f>
        <v>0</v>
      </c>
      <c r="AI45" s="118"/>
      <c r="AJ45" s="119">
        <f>IFERROR(VLOOKUP(AI45,'Matrices and guidlines'!$S$5:$T$8,2,FALSE),0)</f>
        <v>0</v>
      </c>
      <c r="AK45" s="113"/>
      <c r="AL45" s="67">
        <f>SUM(AB45,AD45,AF45,AH45,AJ45)</f>
        <v>0</v>
      </c>
      <c r="AM45" s="68" t="str" cm="1">
        <f t="array" ref="AM45">_xlfn.IFS(AL45&lt;='Matrices and guidlines'!$I$14,'Matrices and guidlines'!$G$14,AND(AL45&gt;='Matrices and guidlines'!$H$15,AL45&lt;='Matrices and guidlines'!$I$15),'Matrices and guidlines'!$G$15,AND(AL45&gt;='Matrices and guidlines'!$H$16,AL45&lt;='Matrices and guidlines'!$I$16),'Matrices and guidlines'!$G$16,AL45&gt;='Matrices and guidlines'!$H$17,'Matrices and guidlines'!$G$17)</f>
        <v>High</v>
      </c>
      <c r="AN45" s="122" t="str">
        <f>_xlfn.IFNA(VLOOKUP(VLOOKUP(P45,'Matrices and guidlines'!$W$6:$AA$9,MATCH(AM45,'Matrices and guidlines'!$X$5:$AA$5,0)+1,FALSE),'Matrices and guidlines'!$AC$5:$AD$9,2,TRUE),"-")</f>
        <v>Very low</v>
      </c>
      <c r="AO45" s="156" t="str">
        <f>_xlfn.IFNA(VLOOKUP(P45,'Matrices and guidlines'!$W$15:$AA$18,MATCH(AM45,'Matrices and guidlines'!$X$14:$AA$14,0)+1,FALSE),"-")</f>
        <v>Below</v>
      </c>
      <c r="AP45" s="185"/>
      <c r="AQ45" s="186"/>
      <c r="AR45" s="186"/>
      <c r="AS45" s="186"/>
      <c r="AT45" s="156" t="str">
        <f>_xlfn.IFNA(VLOOKUP(P45,'Matrices and guidlines'!$W$24:$AA$27,MATCH(AK45,'Matrices and guidlines'!$X$23:$AA$23,0)+1,FALSE),"-")</f>
        <v>-</v>
      </c>
      <c r="AU45" s="8"/>
    </row>
    <row r="46" spans="1:47" ht="15.75" thickBot="1" x14ac:dyDescent="0.3">
      <c r="A46" s="8"/>
      <c r="B46" s="88"/>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187"/>
      <c r="AQ46" s="187"/>
      <c r="AR46" s="187"/>
      <c r="AS46" s="187"/>
      <c r="AT46" s="90"/>
      <c r="AU46" s="8"/>
    </row>
    <row r="47" spans="1:47" ht="57.75" customHeight="1" thickBot="1" x14ac:dyDescent="0.3">
      <c r="A47" s="8"/>
      <c r="B47" s="91"/>
      <c r="C47" s="92"/>
      <c r="D47" s="93"/>
      <c r="E47" s="94"/>
      <c r="F47" s="95"/>
      <c r="G47" s="146"/>
      <c r="H47" s="116">
        <f>IFERROR(VLOOKUP(G47,'Matrices and guidlines'!$D$5:$E$8,2,FALSE),0)</f>
        <v>0</v>
      </c>
      <c r="I47" s="145"/>
      <c r="J47" s="116">
        <f>IFERROR(VLOOKUP(I47,'Matrices and guidlines'!$D$5:$E$8,2,FALSE),0)</f>
        <v>0</v>
      </c>
      <c r="K47" s="145"/>
      <c r="L47" s="116">
        <f>IFERROR(VLOOKUP(K47,'Matrices and guidlines'!$D$5:$E$8,2,FALSE),0)</f>
        <v>0</v>
      </c>
      <c r="M47" s="145"/>
      <c r="N47" s="119">
        <f>IFERROR(VLOOKUP(M47,'Matrices and guidlines'!$D$5:$E$8,2,FALSE),0)</f>
        <v>0</v>
      </c>
      <c r="O47" s="147">
        <f>SUM(H47,J47,L47,N47)</f>
        <v>0</v>
      </c>
      <c r="P47" s="144" t="str" cm="1">
        <f t="array" ref="P47">_xlfn.IFS(O47&lt;='Matrices and guidlines'!$I$5,'Matrices and guidlines'!$G$5,AND(O47&gt;='Matrices and guidlines'!$H$6,O47&lt;='Matrices and guidlines'!$I$6),'Matrices and guidlines'!$G$6,AND(O47&gt;='Matrices and guidlines'!$H$7,O47&lt;='Matrices and guidlines'!$I$7),'Matrices and guidlines'!$G$7,O47&gt;='Matrices and guidlines'!$H$8,'Matrices and guidlines'!$G$8)</f>
        <v>Negligible</v>
      </c>
      <c r="Q47" s="96"/>
      <c r="R47" s="97"/>
      <c r="S47" s="98"/>
      <c r="T47" s="99"/>
      <c r="U47" s="100"/>
      <c r="V47" s="100"/>
      <c r="W47" s="100"/>
      <c r="X47" s="100"/>
      <c r="Y47" s="101"/>
      <c r="Z47" s="102"/>
      <c r="AA47" s="117"/>
      <c r="AB47" s="116">
        <f>IFERROR(VLOOKUP(AA47,'Matrices and guidlines'!$K$5:$L$9,2,FALSE),0)</f>
        <v>0</v>
      </c>
      <c r="AC47" s="118"/>
      <c r="AD47" s="116">
        <f>IFERROR(VLOOKUP(AC47,'Matrices and guidlines'!$M$5:$N$8,2,FALSE),0)</f>
        <v>0</v>
      </c>
      <c r="AE47" s="118"/>
      <c r="AF47" s="116">
        <f>IFERROR(VLOOKUP(AE47,'Matrices and guidlines'!$O$5:$P$8,2,FALSE),0)</f>
        <v>0</v>
      </c>
      <c r="AG47" s="118"/>
      <c r="AH47" s="116">
        <f>IFERROR(VLOOKUP(AG47,'Matrices and guidlines'!$Q$5:$R$8,2,FALSE),0)</f>
        <v>0</v>
      </c>
      <c r="AI47" s="118"/>
      <c r="AJ47" s="119">
        <f>IFERROR(VLOOKUP(AI47,'Matrices and guidlines'!$S$5:$T$8,2,FALSE),0)</f>
        <v>0</v>
      </c>
      <c r="AK47" s="113"/>
      <c r="AL47" s="67">
        <f>SUM(AB47,AD47,AF47,AH47,AJ47)</f>
        <v>0</v>
      </c>
      <c r="AM47" s="68" t="str" cm="1">
        <f t="array" ref="AM47">_xlfn.IFS(AL47&lt;='Matrices and guidlines'!$I$14,'Matrices and guidlines'!$G$14,AND(AL47&gt;='Matrices and guidlines'!$H$15,AL47&lt;='Matrices and guidlines'!$I$15),'Matrices and guidlines'!$G$15,AND(AL47&gt;='Matrices and guidlines'!$H$16,AL47&lt;='Matrices and guidlines'!$I$16),'Matrices and guidlines'!$G$16,AL47&gt;='Matrices and guidlines'!$H$17,'Matrices and guidlines'!$G$17)</f>
        <v>High</v>
      </c>
      <c r="AN47" s="122" t="str">
        <f>_xlfn.IFNA(VLOOKUP(VLOOKUP(P47,'Matrices and guidlines'!$W$6:$AA$9,MATCH(AM47,'Matrices and guidlines'!$X$5:$AA$5,0)+1,FALSE),'Matrices and guidlines'!$AC$5:$AD$9,2,TRUE),"-")</f>
        <v>Very low</v>
      </c>
      <c r="AO47" s="156" t="str">
        <f>_xlfn.IFNA(VLOOKUP(P47,'Matrices and guidlines'!$W$15:$AA$18,MATCH(AM47,'Matrices and guidlines'!$X$14:$AA$14,0)+1,FALSE),"-")</f>
        <v>Below</v>
      </c>
      <c r="AP47" s="185"/>
      <c r="AQ47" s="186"/>
      <c r="AR47" s="186"/>
      <c r="AS47" s="186"/>
      <c r="AT47" s="156" t="str">
        <f>_xlfn.IFNA(VLOOKUP(P47,'Matrices and guidlines'!$W$24:$AA$27,MATCH(AK47,'Matrices and guidlines'!$X$23:$AA$23,0)+1,FALSE),"-")</f>
        <v>-</v>
      </c>
      <c r="AU47" s="8"/>
    </row>
    <row r="48" spans="1:47" ht="15.75" thickBot="1" x14ac:dyDescent="0.3">
      <c r="A48" s="8"/>
      <c r="B48" s="88"/>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187"/>
      <c r="AQ48" s="187"/>
      <c r="AR48" s="187"/>
      <c r="AS48" s="187"/>
      <c r="AT48" s="90"/>
      <c r="AU48" s="8"/>
    </row>
    <row r="49" spans="1:47" ht="57.75" customHeight="1" thickBot="1" x14ac:dyDescent="0.3">
      <c r="A49" s="8"/>
      <c r="B49" s="91"/>
      <c r="C49" s="92"/>
      <c r="D49" s="93"/>
      <c r="E49" s="94"/>
      <c r="F49" s="95"/>
      <c r="G49" s="146"/>
      <c r="H49" s="116">
        <f>IFERROR(VLOOKUP(G49,'Matrices and guidlines'!$D$5:$E$8,2,FALSE),0)</f>
        <v>0</v>
      </c>
      <c r="I49" s="145"/>
      <c r="J49" s="116">
        <f>IFERROR(VLOOKUP(I49,'Matrices and guidlines'!$D$5:$E$8,2,FALSE),0)</f>
        <v>0</v>
      </c>
      <c r="K49" s="145"/>
      <c r="L49" s="116">
        <f>IFERROR(VLOOKUP(K49,'Matrices and guidlines'!$D$5:$E$8,2,FALSE),0)</f>
        <v>0</v>
      </c>
      <c r="M49" s="145"/>
      <c r="N49" s="119">
        <f>IFERROR(VLOOKUP(M49,'Matrices and guidlines'!$D$5:$E$8,2,FALSE),0)</f>
        <v>0</v>
      </c>
      <c r="O49" s="147">
        <f>SUM(H49,J49,L49,N49)</f>
        <v>0</v>
      </c>
      <c r="P49" s="144" t="str" cm="1">
        <f t="array" ref="P49">_xlfn.IFS(O49&lt;='Matrices and guidlines'!$I$5,'Matrices and guidlines'!$G$5,AND(O49&gt;='Matrices and guidlines'!$H$6,O49&lt;='Matrices and guidlines'!$I$6),'Matrices and guidlines'!$G$6,AND(O49&gt;='Matrices and guidlines'!$H$7,O49&lt;='Matrices and guidlines'!$I$7),'Matrices and guidlines'!$G$7,O49&gt;='Matrices and guidlines'!$H$8,'Matrices and guidlines'!$G$8)</f>
        <v>Negligible</v>
      </c>
      <c r="Q49" s="96"/>
      <c r="R49" s="97"/>
      <c r="S49" s="98"/>
      <c r="T49" s="99"/>
      <c r="U49" s="100"/>
      <c r="V49" s="100"/>
      <c r="W49" s="100"/>
      <c r="X49" s="100"/>
      <c r="Y49" s="101"/>
      <c r="Z49" s="102"/>
      <c r="AA49" s="117"/>
      <c r="AB49" s="116">
        <f>IFERROR(VLOOKUP(AA49,'Matrices and guidlines'!$K$5:$L$9,2,FALSE),0)</f>
        <v>0</v>
      </c>
      <c r="AC49" s="118"/>
      <c r="AD49" s="116">
        <f>IFERROR(VLOOKUP(AC49,'Matrices and guidlines'!$M$5:$N$8,2,FALSE),0)</f>
        <v>0</v>
      </c>
      <c r="AE49" s="118"/>
      <c r="AF49" s="116">
        <f>IFERROR(VLOOKUP(AE49,'Matrices and guidlines'!$O$5:$P$8,2,FALSE),0)</f>
        <v>0</v>
      </c>
      <c r="AG49" s="118"/>
      <c r="AH49" s="116">
        <f>IFERROR(VLOOKUP(AG49,'Matrices and guidlines'!$Q$5:$R$8,2,FALSE),0)</f>
        <v>0</v>
      </c>
      <c r="AI49" s="118"/>
      <c r="AJ49" s="119">
        <f>IFERROR(VLOOKUP(AI49,'Matrices and guidlines'!$S$5:$T$8,2,FALSE),0)</f>
        <v>0</v>
      </c>
      <c r="AK49" s="113"/>
      <c r="AL49" s="67">
        <f>SUM(AB49,AD49,AF49,AH49,AJ49)</f>
        <v>0</v>
      </c>
      <c r="AM49" s="68" t="str" cm="1">
        <f t="array" ref="AM49">_xlfn.IFS(AL49&lt;='Matrices and guidlines'!$I$14,'Matrices and guidlines'!$G$14,AND(AL49&gt;='Matrices and guidlines'!$H$15,AL49&lt;='Matrices and guidlines'!$I$15),'Matrices and guidlines'!$G$15,AND(AL49&gt;='Matrices and guidlines'!$H$16,AL49&lt;='Matrices and guidlines'!$I$16),'Matrices and guidlines'!$G$16,AL49&gt;='Matrices and guidlines'!$H$17,'Matrices and guidlines'!$G$17)</f>
        <v>High</v>
      </c>
      <c r="AN49" s="122" t="str">
        <f>_xlfn.IFNA(VLOOKUP(VLOOKUP(P49,'Matrices and guidlines'!$W$6:$AA$9,MATCH(AM49,'Matrices and guidlines'!$X$5:$AA$5,0)+1,FALSE),'Matrices and guidlines'!$AC$5:$AD$9,2,TRUE),"-")</f>
        <v>Very low</v>
      </c>
      <c r="AO49" s="156" t="str">
        <f>_xlfn.IFNA(VLOOKUP(P49,'Matrices and guidlines'!$W$15:$AA$18,MATCH(AM49,'Matrices and guidlines'!$X$14:$AA$14,0)+1,FALSE),"-")</f>
        <v>Below</v>
      </c>
      <c r="AP49" s="185"/>
      <c r="AQ49" s="186"/>
      <c r="AR49" s="186"/>
      <c r="AS49" s="186"/>
      <c r="AT49" s="156" t="str">
        <f>_xlfn.IFNA(VLOOKUP(P49,'Matrices and guidlines'!$W$24:$AA$27,MATCH(AK49,'Matrices and guidlines'!$X$23:$AA$23,0)+1,FALSE),"-")</f>
        <v>-</v>
      </c>
      <c r="AU49" s="8"/>
    </row>
    <row r="50" spans="1:47" ht="15.75" thickBot="1" x14ac:dyDescent="0.3">
      <c r="A50" s="8"/>
      <c r="B50" s="88"/>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187"/>
      <c r="AQ50" s="187"/>
      <c r="AR50" s="187"/>
      <c r="AS50" s="187"/>
      <c r="AT50" s="90"/>
      <c r="AU50" s="8"/>
    </row>
    <row r="51" spans="1:47" ht="57.75" customHeight="1" thickBot="1" x14ac:dyDescent="0.3">
      <c r="A51" s="8"/>
      <c r="B51" s="91"/>
      <c r="C51" s="92"/>
      <c r="D51" s="93"/>
      <c r="E51" s="94"/>
      <c r="F51" s="95"/>
      <c r="G51" s="146"/>
      <c r="H51" s="116">
        <f>IFERROR(VLOOKUP(G51,'Matrices and guidlines'!$D$5:$E$8,2,FALSE),0)</f>
        <v>0</v>
      </c>
      <c r="I51" s="145"/>
      <c r="J51" s="116">
        <f>IFERROR(VLOOKUP(I51,'Matrices and guidlines'!$D$5:$E$8,2,FALSE),0)</f>
        <v>0</v>
      </c>
      <c r="K51" s="145"/>
      <c r="L51" s="116">
        <f>IFERROR(VLOOKUP(K51,'Matrices and guidlines'!$D$5:$E$8,2,FALSE),0)</f>
        <v>0</v>
      </c>
      <c r="M51" s="145"/>
      <c r="N51" s="119">
        <f>IFERROR(VLOOKUP(M51,'Matrices and guidlines'!$D$5:$E$8,2,FALSE),0)</f>
        <v>0</v>
      </c>
      <c r="O51" s="147">
        <f>SUM(H51,J51,L51,N51)</f>
        <v>0</v>
      </c>
      <c r="P51" s="144" t="str" cm="1">
        <f t="array" ref="P51">_xlfn.IFS(O51&lt;='Matrices and guidlines'!$I$5,'Matrices and guidlines'!$G$5,AND(O51&gt;='Matrices and guidlines'!$H$6,O51&lt;='Matrices and guidlines'!$I$6),'Matrices and guidlines'!$G$6,AND(O51&gt;='Matrices and guidlines'!$H$7,O51&lt;='Matrices and guidlines'!$I$7),'Matrices and guidlines'!$G$7,O51&gt;='Matrices and guidlines'!$H$8,'Matrices and guidlines'!$G$8)</f>
        <v>Negligible</v>
      </c>
      <c r="Q51" s="96"/>
      <c r="R51" s="97"/>
      <c r="S51" s="98"/>
      <c r="T51" s="99"/>
      <c r="U51" s="100"/>
      <c r="V51" s="100"/>
      <c r="W51" s="100"/>
      <c r="X51" s="100"/>
      <c r="Y51" s="101"/>
      <c r="Z51" s="102"/>
      <c r="AA51" s="117"/>
      <c r="AB51" s="116">
        <f>IFERROR(VLOOKUP(AA51,'Matrices and guidlines'!$K$5:$L$9,2,FALSE),0)</f>
        <v>0</v>
      </c>
      <c r="AC51" s="118"/>
      <c r="AD51" s="116">
        <f>IFERROR(VLOOKUP(AC51,'Matrices and guidlines'!$M$5:$N$8,2,FALSE),0)</f>
        <v>0</v>
      </c>
      <c r="AE51" s="118"/>
      <c r="AF51" s="116">
        <f>IFERROR(VLOOKUP(AE51,'Matrices and guidlines'!$O$5:$P$8,2,FALSE),0)</f>
        <v>0</v>
      </c>
      <c r="AG51" s="118"/>
      <c r="AH51" s="116">
        <f>IFERROR(VLOOKUP(AG51,'Matrices and guidlines'!$Q$5:$R$8,2,FALSE),0)</f>
        <v>0</v>
      </c>
      <c r="AI51" s="118"/>
      <c r="AJ51" s="119">
        <f>IFERROR(VLOOKUP(AI51,'Matrices and guidlines'!$S$5:$T$8,2,FALSE),0)</f>
        <v>0</v>
      </c>
      <c r="AK51" s="113"/>
      <c r="AL51" s="67">
        <f>SUM(AB51,AD51,AF51,AH51,AJ51)</f>
        <v>0</v>
      </c>
      <c r="AM51" s="68" t="str" cm="1">
        <f t="array" ref="AM51">_xlfn.IFS(AL51&lt;='Matrices and guidlines'!$I$14,'Matrices and guidlines'!$G$14,AND(AL51&gt;='Matrices and guidlines'!$H$15,AL51&lt;='Matrices and guidlines'!$I$15),'Matrices and guidlines'!$G$15,AND(AL51&gt;='Matrices and guidlines'!$H$16,AL51&lt;='Matrices and guidlines'!$I$16),'Matrices and guidlines'!$G$16,AL51&gt;='Matrices and guidlines'!$H$17,'Matrices and guidlines'!$G$17)</f>
        <v>High</v>
      </c>
      <c r="AN51" s="122" t="str">
        <f>_xlfn.IFNA(VLOOKUP(VLOOKUP(P51,'Matrices and guidlines'!$W$6:$AA$9,MATCH(AM51,'Matrices and guidlines'!$X$5:$AA$5,0)+1,FALSE),'Matrices and guidlines'!$AC$5:$AD$9,2,TRUE),"-")</f>
        <v>Very low</v>
      </c>
      <c r="AO51" s="156" t="str">
        <f>_xlfn.IFNA(VLOOKUP(P51,'Matrices and guidlines'!$W$15:$AA$18,MATCH(AM51,'Matrices and guidlines'!$X$14:$AA$14,0)+1,FALSE),"-")</f>
        <v>Below</v>
      </c>
      <c r="AP51" s="185"/>
      <c r="AQ51" s="186"/>
      <c r="AR51" s="186"/>
      <c r="AS51" s="186"/>
      <c r="AT51" s="156" t="str">
        <f>_xlfn.IFNA(VLOOKUP(P51,'Matrices and guidlines'!$W$24:$AA$27,MATCH(AK51,'Matrices and guidlines'!$X$23:$AA$23,0)+1,FALSE),"-")</f>
        <v>-</v>
      </c>
      <c r="AU51" s="8"/>
    </row>
    <row r="52" spans="1:47" ht="15.75" thickBot="1" x14ac:dyDescent="0.3">
      <c r="A52" s="8"/>
      <c r="B52" s="88"/>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90"/>
      <c r="AU52" s="8"/>
    </row>
    <row r="53" spans="1:47" ht="31.5" customHeight="1" x14ac:dyDescent="0.25">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row>
  </sheetData>
  <mergeCells count="37">
    <mergeCell ref="B3:D3"/>
    <mergeCell ref="E3:F3"/>
    <mergeCell ref="B4:B5"/>
    <mergeCell ref="C4:C5"/>
    <mergeCell ref="D4:D5"/>
    <mergeCell ref="B1:AT1"/>
    <mergeCell ref="O5:P5"/>
    <mergeCell ref="G4:P4"/>
    <mergeCell ref="Q4:Q5"/>
    <mergeCell ref="G3:Q3"/>
    <mergeCell ref="E4:E5"/>
    <mergeCell ref="F4:F5"/>
    <mergeCell ref="G5:H5"/>
    <mergeCell ref="I5:J5"/>
    <mergeCell ref="K5:L5"/>
    <mergeCell ref="M5:N5"/>
    <mergeCell ref="AA3:AN3"/>
    <mergeCell ref="R4:R5"/>
    <mergeCell ref="S4:S5"/>
    <mergeCell ref="R3:S3"/>
    <mergeCell ref="T3:Y3"/>
    <mergeCell ref="T4:Y4"/>
    <mergeCell ref="Z3:Z5"/>
    <mergeCell ref="AL4:AN4"/>
    <mergeCell ref="AA5:AB5"/>
    <mergeCell ref="AC5:AD5"/>
    <mergeCell ref="AE5:AF5"/>
    <mergeCell ref="AG5:AH5"/>
    <mergeCell ref="AI5:AJ5"/>
    <mergeCell ref="AA4:AK4"/>
    <mergeCell ref="AO3:AT3"/>
    <mergeCell ref="AO4:AO5"/>
    <mergeCell ref="AP4:AP5"/>
    <mergeCell ref="AQ4:AQ5"/>
    <mergeCell ref="AR4:AR5"/>
    <mergeCell ref="AS4:AS5"/>
    <mergeCell ref="AT4:AT5"/>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50" operator="containsText" id="{526C40E2-6239-45C6-82E7-C7477E9BF2A4}">
            <xm:f>NOT(ISERROR(SEARCH('Matrices and guidlines'!$D$5,G7)))</xm:f>
            <xm:f>'Matrices and guidlines'!$D$5</xm:f>
            <x14:dxf>
              <font>
                <color theme="0" tint="-0.499984740745262"/>
              </font>
              <fill>
                <patternFill>
                  <bgColor theme="0" tint="-4.9989318521683403E-2"/>
                </patternFill>
              </fill>
            </x14:dxf>
          </x14:cfRule>
          <x14:cfRule type="containsText" priority="149" operator="containsText" id="{C3F49AA4-1EED-47CD-9100-CB2D103D8F56}">
            <xm:f>NOT(ISERROR(SEARCH('Matrices and guidlines'!$D$6,G7)))</xm:f>
            <xm:f>'Matrices and guidlines'!$D$6</xm:f>
            <x14:dxf>
              <font>
                <color rgb="FF006100"/>
              </font>
              <fill>
                <patternFill>
                  <bgColor rgb="FFC6EFCE"/>
                </patternFill>
              </fill>
            </x14:dxf>
          </x14:cfRule>
          <x14:cfRule type="containsText" priority="148" operator="containsText" id="{1A89F933-81E8-4ADC-9D43-54567747383A}">
            <xm:f>NOT(ISERROR(SEARCH('Matrices and guidlines'!$D$7,G7)))</xm:f>
            <xm:f>'Matrices and guidlines'!$D$7</xm:f>
            <x14:dxf>
              <font>
                <color rgb="FF9C6500"/>
              </font>
              <fill>
                <patternFill>
                  <bgColor rgb="FFFFEB9C"/>
                </patternFill>
              </fill>
            </x14:dxf>
          </x14:cfRule>
          <x14:cfRule type="containsText" priority="147" operator="containsText" id="{063FE8FA-3072-4096-ADFE-5354737139B2}">
            <xm:f>NOT(ISERROR(SEARCH('Matrices and guidlines'!$D$8,G7)))</xm:f>
            <xm:f>'Matrices and guidlines'!$D$8</xm:f>
            <x14:dxf>
              <font>
                <color rgb="FF9C0006"/>
              </font>
              <fill>
                <patternFill patternType="solid">
                  <bgColor rgb="FFFFC3C8"/>
                </patternFill>
              </fill>
            </x14:dxf>
          </x14:cfRule>
          <xm:sqref>G7 I7 K7 M7 P7 G9 I9 K9 M9 P9 G11 I11 K11 M11 P11 G13:I13 K13 M13 P13</xm:sqref>
        </x14:conditionalFormatting>
        <x14:conditionalFormatting xmlns:xm="http://schemas.microsoft.com/office/excel/2006/main">
          <x14:cfRule type="containsText" priority="126" operator="containsText" id="{0E1CFEA1-D85F-4D16-A80D-A8BF06054CA9}">
            <xm:f>NOT(ISERROR(SEARCH('Matrices and guidlines'!$D$8,G15)))</xm:f>
            <xm:f>'Matrices and guidlines'!$D$8</xm:f>
            <x14:dxf>
              <font>
                <color rgb="FF9C0006"/>
              </font>
              <fill>
                <patternFill patternType="solid">
                  <bgColor rgb="FFFFC3C8"/>
                </patternFill>
              </fill>
            </x14:dxf>
          </x14:cfRule>
          <x14:cfRule type="containsText" priority="129" operator="containsText" id="{EE6D8636-39B0-4B46-B381-83A3B12D0D98}">
            <xm:f>NOT(ISERROR(SEARCH('Matrices and guidlines'!$D$5,G15)))</xm:f>
            <xm:f>'Matrices and guidlines'!$D$5</xm:f>
            <x14:dxf>
              <font>
                <color theme="0" tint="-0.499984740745262"/>
              </font>
              <fill>
                <patternFill>
                  <bgColor theme="0" tint="-4.9989318521683403E-2"/>
                </patternFill>
              </fill>
            </x14:dxf>
          </x14:cfRule>
          <x14:cfRule type="containsText" priority="128" operator="containsText" id="{3BD7EE02-84C9-4D84-B3B1-A5BA306BCD33}">
            <xm:f>NOT(ISERROR(SEARCH('Matrices and guidlines'!$D$6,G15)))</xm:f>
            <xm:f>'Matrices and guidlines'!$D$6</xm:f>
            <x14:dxf>
              <font>
                <color rgb="FF006100"/>
              </font>
              <fill>
                <patternFill>
                  <bgColor rgb="FFC6EFCE"/>
                </patternFill>
              </fill>
            </x14:dxf>
          </x14:cfRule>
          <x14:cfRule type="containsText" priority="127" operator="containsText" id="{E7528683-3801-4A52-8D9B-66721FBCDC0E}">
            <xm:f>NOT(ISERROR(SEARCH('Matrices and guidlines'!$D$7,G15)))</xm:f>
            <xm:f>'Matrices and guidlines'!$D$7</xm:f>
            <x14:dxf>
              <font>
                <color rgb="FF9C6500"/>
              </font>
              <fill>
                <patternFill>
                  <bgColor rgb="FFFFEB9C"/>
                </patternFill>
              </fill>
            </x14:dxf>
          </x14:cfRule>
          <xm:sqref>G15 I15 K15 M15 P15 G17:I17 K17 M17 P17</xm:sqref>
        </x14:conditionalFormatting>
        <x14:conditionalFormatting xmlns:xm="http://schemas.microsoft.com/office/excel/2006/main">
          <x14:cfRule type="containsText" priority="114" operator="containsText" id="{C000CEB1-F448-4202-BCE3-CEB413E8DF50}">
            <xm:f>NOT(ISERROR(SEARCH('Matrices and guidlines'!$D$5,G19)))</xm:f>
            <xm:f>'Matrices and guidlines'!$D$5</xm:f>
            <x14:dxf>
              <font>
                <color theme="0" tint="-0.499984740745262"/>
              </font>
              <fill>
                <patternFill>
                  <bgColor theme="0" tint="-4.9989318521683403E-2"/>
                </patternFill>
              </fill>
            </x14:dxf>
          </x14:cfRule>
          <x14:cfRule type="containsText" priority="111" operator="containsText" id="{1E360400-F4BA-4BB9-8149-66809FD6B016}">
            <xm:f>NOT(ISERROR(SEARCH('Matrices and guidlines'!$D$8,G19)))</xm:f>
            <xm:f>'Matrices and guidlines'!$D$8</xm:f>
            <x14:dxf>
              <font>
                <color rgb="FF9C0006"/>
              </font>
              <fill>
                <patternFill patternType="solid">
                  <bgColor rgb="FFFFC3C8"/>
                </patternFill>
              </fill>
            </x14:dxf>
          </x14:cfRule>
          <x14:cfRule type="containsText" priority="113" operator="containsText" id="{C1642E6F-0B5C-4800-8971-24473FF7497C}">
            <xm:f>NOT(ISERROR(SEARCH('Matrices and guidlines'!$D$6,G19)))</xm:f>
            <xm:f>'Matrices and guidlines'!$D$6</xm:f>
            <x14:dxf>
              <font>
                <color rgb="FF006100"/>
              </font>
              <fill>
                <patternFill>
                  <bgColor rgb="FFC6EFCE"/>
                </patternFill>
              </fill>
            </x14:dxf>
          </x14:cfRule>
          <x14:cfRule type="containsText" priority="112" operator="containsText" id="{E54FB948-06C1-40F2-B1EF-1D5BA2B8F770}">
            <xm:f>NOT(ISERROR(SEARCH('Matrices and guidlines'!$D$7,G19)))</xm:f>
            <xm:f>'Matrices and guidlines'!$D$7</xm:f>
            <x14:dxf>
              <font>
                <color rgb="FF9C6500"/>
              </font>
              <fill>
                <patternFill>
                  <bgColor rgb="FFFFEB9C"/>
                </patternFill>
              </fill>
            </x14:dxf>
          </x14:cfRule>
          <xm:sqref>G19 I19 K19 M19 P19 G21:I21 K21 M21 P21</xm:sqref>
        </x14:conditionalFormatting>
        <x14:conditionalFormatting xmlns:xm="http://schemas.microsoft.com/office/excel/2006/main">
          <x14:cfRule type="containsText" priority="96" operator="containsText" id="{956D661C-3D3A-4F50-8714-5239259D5029}">
            <xm:f>NOT(ISERROR(SEARCH('Matrices and guidlines'!$D$8,G23)))</xm:f>
            <xm:f>'Matrices and guidlines'!$D$8</xm:f>
            <x14:dxf>
              <font>
                <color rgb="FF9C0006"/>
              </font>
              <fill>
                <patternFill patternType="solid">
                  <bgColor rgb="FFFFC3C8"/>
                </patternFill>
              </fill>
            </x14:dxf>
          </x14:cfRule>
          <x14:cfRule type="containsText" priority="98" operator="containsText" id="{27635A57-D44E-4DBD-ABB4-2F305115E06B}">
            <xm:f>NOT(ISERROR(SEARCH('Matrices and guidlines'!$D$6,G23)))</xm:f>
            <xm:f>'Matrices and guidlines'!$D$6</xm:f>
            <x14:dxf>
              <font>
                <color rgb="FF006100"/>
              </font>
              <fill>
                <patternFill>
                  <bgColor rgb="FFC6EFCE"/>
                </patternFill>
              </fill>
            </x14:dxf>
          </x14:cfRule>
          <x14:cfRule type="containsText" priority="97" operator="containsText" id="{BA64C189-A13F-4736-8A11-0E4C9F879E28}">
            <xm:f>NOT(ISERROR(SEARCH('Matrices and guidlines'!$D$7,G23)))</xm:f>
            <xm:f>'Matrices and guidlines'!$D$7</xm:f>
            <x14:dxf>
              <font>
                <color rgb="FF9C6500"/>
              </font>
              <fill>
                <patternFill>
                  <bgColor rgb="FFFFEB9C"/>
                </patternFill>
              </fill>
            </x14:dxf>
          </x14:cfRule>
          <x14:cfRule type="containsText" priority="99" operator="containsText" id="{608FB14B-436F-4F74-A4E2-99F2F92B8D55}">
            <xm:f>NOT(ISERROR(SEARCH('Matrices and guidlines'!$D$5,G23)))</xm:f>
            <xm:f>'Matrices and guidlines'!$D$5</xm:f>
            <x14:dxf>
              <font>
                <color theme="0" tint="-0.499984740745262"/>
              </font>
              <fill>
                <patternFill>
                  <bgColor theme="0" tint="-4.9989318521683403E-2"/>
                </patternFill>
              </fill>
            </x14:dxf>
          </x14:cfRule>
          <xm:sqref>G23 I23 K23 M23 P23 G25:I25 K25 M25 P25</xm:sqref>
        </x14:conditionalFormatting>
        <x14:conditionalFormatting xmlns:xm="http://schemas.microsoft.com/office/excel/2006/main">
          <x14:cfRule type="containsText" priority="81" operator="containsText" id="{C4F6A788-4585-428D-8843-9E7DA2EFE1EE}">
            <xm:f>NOT(ISERROR(SEARCH('Matrices and guidlines'!$D$8,G27)))</xm:f>
            <xm:f>'Matrices and guidlines'!$D$8</xm:f>
            <x14:dxf>
              <font>
                <color rgb="FF9C0006"/>
              </font>
              <fill>
                <patternFill patternType="solid">
                  <bgColor rgb="FFFFC3C8"/>
                </patternFill>
              </fill>
            </x14:dxf>
          </x14:cfRule>
          <x14:cfRule type="containsText" priority="82" operator="containsText" id="{8216975F-D0E0-4F14-947B-62F71118BF88}">
            <xm:f>NOT(ISERROR(SEARCH('Matrices and guidlines'!$D$7,G27)))</xm:f>
            <xm:f>'Matrices and guidlines'!$D$7</xm:f>
            <x14:dxf>
              <font>
                <color rgb="FF9C6500"/>
              </font>
              <fill>
                <patternFill>
                  <bgColor rgb="FFFFEB9C"/>
                </patternFill>
              </fill>
            </x14:dxf>
          </x14:cfRule>
          <x14:cfRule type="containsText" priority="83" operator="containsText" id="{E3E0A86D-158B-48F2-B7EA-0BAD17F4EB62}">
            <xm:f>NOT(ISERROR(SEARCH('Matrices and guidlines'!$D$6,G27)))</xm:f>
            <xm:f>'Matrices and guidlines'!$D$6</xm:f>
            <x14:dxf>
              <font>
                <color rgb="FF006100"/>
              </font>
              <fill>
                <patternFill>
                  <bgColor rgb="FFC6EFCE"/>
                </patternFill>
              </fill>
            </x14:dxf>
          </x14:cfRule>
          <x14:cfRule type="containsText" priority="84" operator="containsText" id="{373A11C0-EF99-4B82-B6AD-B2C14AE64743}">
            <xm:f>NOT(ISERROR(SEARCH('Matrices and guidlines'!$D$5,G27)))</xm:f>
            <xm:f>'Matrices and guidlines'!$D$5</xm:f>
            <x14:dxf>
              <font>
                <color theme="0" tint="-0.499984740745262"/>
              </font>
              <fill>
                <patternFill>
                  <bgColor theme="0" tint="-4.9989318521683403E-2"/>
                </patternFill>
              </fill>
            </x14:dxf>
          </x14:cfRule>
          <xm:sqref>G27 I27 K27 M27 P27 G29:I29 K29 M29 P29</xm:sqref>
        </x14:conditionalFormatting>
        <x14:conditionalFormatting xmlns:xm="http://schemas.microsoft.com/office/excel/2006/main">
          <x14:cfRule type="containsText" priority="66" operator="containsText" id="{4666A809-AD77-4E60-A7DA-7DD3C7A6A8C3}">
            <xm:f>NOT(ISERROR(SEARCH('Matrices and guidlines'!$D$8,G31)))</xm:f>
            <xm:f>'Matrices and guidlines'!$D$8</xm:f>
            <x14:dxf>
              <font>
                <color rgb="FF9C0006"/>
              </font>
              <fill>
                <patternFill patternType="solid">
                  <bgColor rgb="FFFFC3C8"/>
                </patternFill>
              </fill>
            </x14:dxf>
          </x14:cfRule>
          <x14:cfRule type="containsText" priority="69" operator="containsText" id="{76BC3317-D05E-4056-AA17-C7AFE2C4E6D8}">
            <xm:f>NOT(ISERROR(SEARCH('Matrices and guidlines'!$D$5,G31)))</xm:f>
            <xm:f>'Matrices and guidlines'!$D$5</xm:f>
            <x14:dxf>
              <font>
                <color theme="0" tint="-0.499984740745262"/>
              </font>
              <fill>
                <patternFill>
                  <bgColor theme="0" tint="-4.9989318521683403E-2"/>
                </patternFill>
              </fill>
            </x14:dxf>
          </x14:cfRule>
          <x14:cfRule type="containsText" priority="68" operator="containsText" id="{6F773DB3-78D6-4D34-9B8E-CE53D6827D26}">
            <xm:f>NOT(ISERROR(SEARCH('Matrices and guidlines'!$D$6,G31)))</xm:f>
            <xm:f>'Matrices and guidlines'!$D$6</xm:f>
            <x14:dxf>
              <font>
                <color rgb="FF006100"/>
              </font>
              <fill>
                <patternFill>
                  <bgColor rgb="FFC6EFCE"/>
                </patternFill>
              </fill>
            </x14:dxf>
          </x14:cfRule>
          <x14:cfRule type="containsText" priority="67" operator="containsText" id="{94989BF2-51A4-44FD-BAEC-371E1F8AA4A7}">
            <xm:f>NOT(ISERROR(SEARCH('Matrices and guidlines'!$D$7,G31)))</xm:f>
            <xm:f>'Matrices and guidlines'!$D$7</xm:f>
            <x14:dxf>
              <font>
                <color rgb="FF9C6500"/>
              </font>
              <fill>
                <patternFill>
                  <bgColor rgb="FFFFEB9C"/>
                </patternFill>
              </fill>
            </x14:dxf>
          </x14:cfRule>
          <xm:sqref>G31 I31 K31 M31 P31 G33 I33 K33 M33 P33 G35:I35 K35 M35 P35</xm:sqref>
        </x14:conditionalFormatting>
        <x14:conditionalFormatting xmlns:xm="http://schemas.microsoft.com/office/excel/2006/main">
          <x14:cfRule type="containsText" priority="54" operator="containsText" id="{91E04F3F-9E4A-4971-B1B1-13D4103057F3}">
            <xm:f>NOT(ISERROR(SEARCH('Matrices and guidlines'!$D$5,G37)))</xm:f>
            <xm:f>'Matrices and guidlines'!$D$5</xm:f>
            <x14:dxf>
              <font>
                <color theme="0" tint="-0.499984740745262"/>
              </font>
              <fill>
                <patternFill>
                  <bgColor theme="0" tint="-4.9989318521683403E-2"/>
                </patternFill>
              </fill>
            </x14:dxf>
          </x14:cfRule>
          <x14:cfRule type="containsText" priority="51" operator="containsText" id="{DC793108-2F14-4E61-B856-49CFF8DAC5CB}">
            <xm:f>NOT(ISERROR(SEARCH('Matrices and guidlines'!$D$8,G37)))</xm:f>
            <xm:f>'Matrices and guidlines'!$D$8</xm:f>
            <x14:dxf>
              <font>
                <color rgb="FF9C0006"/>
              </font>
              <fill>
                <patternFill patternType="solid">
                  <bgColor rgb="FFFFC3C8"/>
                </patternFill>
              </fill>
            </x14:dxf>
          </x14:cfRule>
          <x14:cfRule type="containsText" priority="52" operator="containsText" id="{7F351499-99A5-4E69-A751-BD7D573835F4}">
            <xm:f>NOT(ISERROR(SEARCH('Matrices and guidlines'!$D$7,G37)))</xm:f>
            <xm:f>'Matrices and guidlines'!$D$7</xm:f>
            <x14:dxf>
              <font>
                <color rgb="FF9C6500"/>
              </font>
              <fill>
                <patternFill>
                  <bgColor rgb="FFFFEB9C"/>
                </patternFill>
              </fill>
            </x14:dxf>
          </x14:cfRule>
          <x14:cfRule type="containsText" priority="53" operator="containsText" id="{5EC674C5-7138-4C5E-B2EC-F75A1B455BC9}">
            <xm:f>NOT(ISERROR(SEARCH('Matrices and guidlines'!$D$6,G37)))</xm:f>
            <xm:f>'Matrices and guidlines'!$D$6</xm:f>
            <x14:dxf>
              <font>
                <color rgb="FF006100"/>
              </font>
              <fill>
                <patternFill>
                  <bgColor rgb="FFC6EFCE"/>
                </patternFill>
              </fill>
            </x14:dxf>
          </x14:cfRule>
          <xm:sqref>G37 I37 K37 M37 P37 G39:I39 K39 M39 P39</xm:sqref>
        </x14:conditionalFormatting>
        <x14:conditionalFormatting xmlns:xm="http://schemas.microsoft.com/office/excel/2006/main">
          <x14:cfRule type="containsText" priority="39" operator="containsText" id="{1423BFC4-CF70-49ED-B92E-CABED41FA506}">
            <xm:f>NOT(ISERROR(SEARCH('Matrices and guidlines'!$D$5,G41)))</xm:f>
            <xm:f>'Matrices and guidlines'!$D$5</xm:f>
            <x14:dxf>
              <font>
                <color theme="0" tint="-0.499984740745262"/>
              </font>
              <fill>
                <patternFill>
                  <bgColor theme="0" tint="-4.9989318521683403E-2"/>
                </patternFill>
              </fill>
            </x14:dxf>
          </x14:cfRule>
          <x14:cfRule type="containsText" priority="37" operator="containsText" id="{C631D6ED-5EAE-4751-ADF3-1C4FDABD86FA}">
            <xm:f>NOT(ISERROR(SEARCH('Matrices and guidlines'!$D$7,G41)))</xm:f>
            <xm:f>'Matrices and guidlines'!$D$7</xm:f>
            <x14:dxf>
              <font>
                <color rgb="FF9C6500"/>
              </font>
              <fill>
                <patternFill>
                  <bgColor rgb="FFFFEB9C"/>
                </patternFill>
              </fill>
            </x14:dxf>
          </x14:cfRule>
          <x14:cfRule type="containsText" priority="38" operator="containsText" id="{DB8B464C-05D3-4963-B8C9-5C97CEC5FB96}">
            <xm:f>NOT(ISERROR(SEARCH('Matrices and guidlines'!$D$6,G41)))</xm:f>
            <xm:f>'Matrices and guidlines'!$D$6</xm:f>
            <x14:dxf>
              <font>
                <color rgb="FF006100"/>
              </font>
              <fill>
                <patternFill>
                  <bgColor rgb="FFC6EFCE"/>
                </patternFill>
              </fill>
            </x14:dxf>
          </x14:cfRule>
          <x14:cfRule type="containsText" priority="36" operator="containsText" id="{2CB4C1B7-D109-4105-9AD1-305196956921}">
            <xm:f>NOT(ISERROR(SEARCH('Matrices and guidlines'!$D$8,G41)))</xm:f>
            <xm:f>'Matrices and guidlines'!$D$8</xm:f>
            <x14:dxf>
              <font>
                <color rgb="FF9C0006"/>
              </font>
              <fill>
                <patternFill patternType="solid">
                  <bgColor rgb="FFFFC3C8"/>
                </patternFill>
              </fill>
            </x14:dxf>
          </x14:cfRule>
          <xm:sqref>G41 I41 K41 M41 P41 G43:I43 K43 M43 P43</xm:sqref>
        </x14:conditionalFormatting>
        <x14:conditionalFormatting xmlns:xm="http://schemas.microsoft.com/office/excel/2006/main">
          <x14:cfRule type="containsText" priority="22" operator="containsText" id="{5DDB5EB1-96A0-4875-8321-AFA5BA8F3AD1}">
            <xm:f>NOT(ISERROR(SEARCH('Matrices and guidlines'!$D$7,G45)))</xm:f>
            <xm:f>'Matrices and guidlines'!$D$7</xm:f>
            <x14:dxf>
              <font>
                <color rgb="FF9C6500"/>
              </font>
              <fill>
                <patternFill>
                  <bgColor rgb="FFFFEB9C"/>
                </patternFill>
              </fill>
            </x14:dxf>
          </x14:cfRule>
          <x14:cfRule type="containsText" priority="24" operator="containsText" id="{FB561953-F4DB-4A09-8AEC-042BCF19B9BC}">
            <xm:f>NOT(ISERROR(SEARCH('Matrices and guidlines'!$D$5,G45)))</xm:f>
            <xm:f>'Matrices and guidlines'!$D$5</xm:f>
            <x14:dxf>
              <font>
                <color theme="0" tint="-0.499984740745262"/>
              </font>
              <fill>
                <patternFill>
                  <bgColor theme="0" tint="-4.9989318521683403E-2"/>
                </patternFill>
              </fill>
            </x14:dxf>
          </x14:cfRule>
          <x14:cfRule type="containsText" priority="21" operator="containsText" id="{EBF28F8A-048F-4689-9474-C4FD66041754}">
            <xm:f>NOT(ISERROR(SEARCH('Matrices and guidlines'!$D$8,G45)))</xm:f>
            <xm:f>'Matrices and guidlines'!$D$8</xm:f>
            <x14:dxf>
              <font>
                <color rgb="FF9C0006"/>
              </font>
              <fill>
                <patternFill patternType="solid">
                  <bgColor rgb="FFFFC3C8"/>
                </patternFill>
              </fill>
            </x14:dxf>
          </x14:cfRule>
          <x14:cfRule type="containsText" priority="23" operator="containsText" id="{997585B5-C96D-4D1E-BBAA-3AC038F49A29}">
            <xm:f>NOT(ISERROR(SEARCH('Matrices and guidlines'!$D$6,G45)))</xm:f>
            <xm:f>'Matrices and guidlines'!$D$6</xm:f>
            <x14:dxf>
              <font>
                <color rgb="FF006100"/>
              </font>
              <fill>
                <patternFill>
                  <bgColor rgb="FFC6EFCE"/>
                </patternFill>
              </fill>
            </x14:dxf>
          </x14:cfRule>
          <xm:sqref>G45 I45 K45 M45 P45 G47:I47 K47 M47 P47</xm:sqref>
        </x14:conditionalFormatting>
        <x14:conditionalFormatting xmlns:xm="http://schemas.microsoft.com/office/excel/2006/main">
          <x14:cfRule type="containsText" priority="8" operator="containsText" id="{1262B033-4056-49E1-A1A1-B27118FA56B1}">
            <xm:f>NOT(ISERROR(SEARCH('Matrices and guidlines'!$D$6,G49)))</xm:f>
            <xm:f>'Matrices and guidlines'!$D$6</xm:f>
            <x14:dxf>
              <font>
                <color rgb="FF006100"/>
              </font>
              <fill>
                <patternFill>
                  <bgColor rgb="FFC6EFCE"/>
                </patternFill>
              </fill>
            </x14:dxf>
          </x14:cfRule>
          <x14:cfRule type="containsText" priority="9" operator="containsText" id="{28CA2135-7D4C-4A6E-8809-F965AF226175}">
            <xm:f>NOT(ISERROR(SEARCH('Matrices and guidlines'!$D$5,G49)))</xm:f>
            <xm:f>'Matrices and guidlines'!$D$5</xm:f>
            <x14:dxf>
              <font>
                <color theme="0" tint="-0.499984740745262"/>
              </font>
              <fill>
                <patternFill>
                  <bgColor theme="0" tint="-4.9989318521683403E-2"/>
                </patternFill>
              </fill>
            </x14:dxf>
          </x14:cfRule>
          <x14:cfRule type="containsText" priority="7" operator="containsText" id="{2A38192C-D546-4362-90D9-8814975FACD0}">
            <xm:f>NOT(ISERROR(SEARCH('Matrices and guidlines'!$D$7,G49)))</xm:f>
            <xm:f>'Matrices and guidlines'!$D$7</xm:f>
            <x14:dxf>
              <font>
                <color rgb="FF9C6500"/>
              </font>
              <fill>
                <patternFill>
                  <bgColor rgb="FFFFEB9C"/>
                </patternFill>
              </fill>
            </x14:dxf>
          </x14:cfRule>
          <x14:cfRule type="containsText" priority="6" operator="containsText" id="{50556568-AA0A-4EF1-AB2B-B2CEF61DEE17}">
            <xm:f>NOT(ISERROR(SEARCH('Matrices and guidlines'!$D$8,G49)))</xm:f>
            <xm:f>'Matrices and guidlines'!$D$8</xm:f>
            <x14:dxf>
              <font>
                <color rgb="FF9C0006"/>
              </font>
              <fill>
                <patternFill patternType="solid">
                  <bgColor rgb="FFFFC3C8"/>
                </patternFill>
              </fill>
            </x14:dxf>
          </x14:cfRule>
          <xm:sqref>G49 I49 K49 M49 P49 G51:I51 K51 M51 P51</xm:sqref>
        </x14:conditionalFormatting>
        <x14:conditionalFormatting xmlns:xm="http://schemas.microsoft.com/office/excel/2006/main">
          <x14:cfRule type="containsText" priority="162" operator="containsText" id="{93581E9C-1533-435B-86F9-7B095E0F054F}">
            <xm:f>NOT(ISERROR(SEARCH('Matrices and guidlines'!$G$14,AM7)))</xm:f>
            <xm:f>'Matrices and guidlines'!$G$14</xm:f>
            <x14:dxf>
              <fill>
                <patternFill>
                  <bgColor rgb="FFC00000"/>
                </patternFill>
              </fill>
            </x14:dxf>
          </x14:cfRule>
          <x14:cfRule type="containsText" priority="161" operator="containsText" id="{13EF33B5-7D3A-4F39-A63A-3BEC321CA786}">
            <xm:f>NOT(ISERROR(SEARCH('Matrices and guidlines'!$G$15,AM7)))</xm:f>
            <xm:f>'Matrices and guidlines'!$G$15</xm:f>
            <x14:dxf>
              <fill>
                <patternFill>
                  <bgColor theme="7"/>
                </patternFill>
              </fill>
            </x14:dxf>
          </x14:cfRule>
          <x14:cfRule type="containsText" priority="159" stopIfTrue="1" operator="containsText" id="{48BE4EFA-73F3-496A-80F3-49E78938E7DC}">
            <xm:f>NOT(ISERROR(SEARCH('Matrices and guidlines'!$G$17,AM7)))</xm:f>
            <xm:f>'Matrices and guidlines'!$G$17</xm:f>
            <x14:dxf>
              <fill>
                <patternFill>
                  <bgColor theme="9" tint="-0.24994659260841701"/>
                </patternFill>
              </fill>
            </x14:dxf>
          </x14:cfRule>
          <x14:cfRule type="containsText" priority="160" operator="containsText" id="{75289F08-1942-4F7D-836D-45B5B22FAF94}">
            <xm:f>NOT(ISERROR(SEARCH('Matrices and guidlines'!$G$16,AM7)))</xm:f>
            <xm:f>'Matrices and guidlines'!$G$16</xm:f>
            <x14:dxf>
              <fill>
                <patternFill>
                  <bgColor theme="9"/>
                </patternFill>
              </fill>
            </x14:dxf>
          </x14:cfRule>
          <xm:sqref>AM7 AM9 AM11 AM13</xm:sqref>
        </x14:conditionalFormatting>
        <x14:conditionalFormatting xmlns:xm="http://schemas.microsoft.com/office/excel/2006/main">
          <x14:cfRule type="containsText" priority="132" stopIfTrue="1" operator="containsText" id="{DE60DB15-C2F9-4660-8C0F-F004DD5AB361}">
            <xm:f>NOT(ISERROR(SEARCH('Matrices and guidlines'!$G$17,AM15)))</xm:f>
            <xm:f>'Matrices and guidlines'!$G$17</xm:f>
            <x14:dxf>
              <fill>
                <patternFill>
                  <bgColor theme="9" tint="-0.24994659260841701"/>
                </patternFill>
              </fill>
            </x14:dxf>
          </x14:cfRule>
          <x14:cfRule type="containsText" priority="133" operator="containsText" id="{1158DB4A-1D50-4DE1-9A2B-6B5D9D353C32}">
            <xm:f>NOT(ISERROR(SEARCH('Matrices and guidlines'!$G$16,AM15)))</xm:f>
            <xm:f>'Matrices and guidlines'!$G$16</xm:f>
            <x14:dxf>
              <fill>
                <patternFill>
                  <bgColor theme="9"/>
                </patternFill>
              </fill>
            </x14:dxf>
          </x14:cfRule>
          <x14:cfRule type="containsText" priority="134" operator="containsText" id="{6F16E4F0-C1E8-4E1F-BF86-A75565F87F23}">
            <xm:f>NOT(ISERROR(SEARCH('Matrices and guidlines'!$G$15,AM15)))</xm:f>
            <xm:f>'Matrices and guidlines'!$G$15</xm:f>
            <x14:dxf>
              <fill>
                <patternFill>
                  <bgColor theme="7"/>
                </patternFill>
              </fill>
            </x14:dxf>
          </x14:cfRule>
          <x14:cfRule type="containsText" priority="135" operator="containsText" id="{59342E9A-B907-47F9-8E8D-CCE043827B24}">
            <xm:f>NOT(ISERROR(SEARCH('Matrices and guidlines'!$G$14,AM15)))</xm:f>
            <xm:f>'Matrices and guidlines'!$G$14</xm:f>
            <x14:dxf>
              <fill>
                <patternFill>
                  <bgColor rgb="FFC00000"/>
                </patternFill>
              </fill>
            </x14:dxf>
          </x14:cfRule>
          <xm:sqref>AM15 AM17</xm:sqref>
        </x14:conditionalFormatting>
        <x14:conditionalFormatting xmlns:xm="http://schemas.microsoft.com/office/excel/2006/main">
          <x14:cfRule type="containsText" priority="117" stopIfTrue="1" operator="containsText" id="{C99F8B5A-A031-4B3E-BBFC-C66BE00BC5D3}">
            <xm:f>NOT(ISERROR(SEARCH('Matrices and guidlines'!$G$17,AM19)))</xm:f>
            <xm:f>'Matrices and guidlines'!$G$17</xm:f>
            <x14:dxf>
              <fill>
                <patternFill>
                  <bgColor theme="9" tint="-0.24994659260841701"/>
                </patternFill>
              </fill>
            </x14:dxf>
          </x14:cfRule>
          <x14:cfRule type="containsText" priority="118" operator="containsText" id="{D8BCB3A2-5562-4A52-9D2E-A630D39AEE1F}">
            <xm:f>NOT(ISERROR(SEARCH('Matrices and guidlines'!$G$16,AM19)))</xm:f>
            <xm:f>'Matrices and guidlines'!$G$16</xm:f>
            <x14:dxf>
              <fill>
                <patternFill>
                  <bgColor theme="9"/>
                </patternFill>
              </fill>
            </x14:dxf>
          </x14:cfRule>
          <x14:cfRule type="containsText" priority="119" operator="containsText" id="{06E68B2A-4DC4-4233-8670-69F3519D84BB}">
            <xm:f>NOT(ISERROR(SEARCH('Matrices and guidlines'!$G$15,AM19)))</xm:f>
            <xm:f>'Matrices and guidlines'!$G$15</xm:f>
            <x14:dxf>
              <fill>
                <patternFill>
                  <bgColor theme="7"/>
                </patternFill>
              </fill>
            </x14:dxf>
          </x14:cfRule>
          <x14:cfRule type="containsText" priority="120" operator="containsText" id="{ED0C5902-2ED2-4D44-BC8E-6A755C0C89B1}">
            <xm:f>NOT(ISERROR(SEARCH('Matrices and guidlines'!$G$14,AM19)))</xm:f>
            <xm:f>'Matrices and guidlines'!$G$14</xm:f>
            <x14:dxf>
              <fill>
                <patternFill>
                  <bgColor rgb="FFC00000"/>
                </patternFill>
              </fill>
            </x14:dxf>
          </x14:cfRule>
          <xm:sqref>AM19 AM21</xm:sqref>
        </x14:conditionalFormatting>
        <x14:conditionalFormatting xmlns:xm="http://schemas.microsoft.com/office/excel/2006/main">
          <x14:cfRule type="containsText" priority="105" operator="containsText" id="{73760A49-42B4-4405-9182-EAF5C70F5E8F}">
            <xm:f>NOT(ISERROR(SEARCH('Matrices and guidlines'!$G$14,AM23)))</xm:f>
            <xm:f>'Matrices and guidlines'!$G$14</xm:f>
            <x14:dxf>
              <fill>
                <patternFill>
                  <bgColor rgb="FFC00000"/>
                </patternFill>
              </fill>
            </x14:dxf>
          </x14:cfRule>
          <x14:cfRule type="containsText" priority="104" operator="containsText" id="{23A60636-678C-4553-9A38-C77668A55EB6}">
            <xm:f>NOT(ISERROR(SEARCH('Matrices and guidlines'!$G$15,AM23)))</xm:f>
            <xm:f>'Matrices and guidlines'!$G$15</xm:f>
            <x14:dxf>
              <fill>
                <patternFill>
                  <bgColor theme="7"/>
                </patternFill>
              </fill>
            </x14:dxf>
          </x14:cfRule>
          <x14:cfRule type="containsText" priority="102" stopIfTrue="1" operator="containsText" id="{8007CE78-EA19-4B37-B53C-68D7EF334EF7}">
            <xm:f>NOT(ISERROR(SEARCH('Matrices and guidlines'!$G$17,AM23)))</xm:f>
            <xm:f>'Matrices and guidlines'!$G$17</xm:f>
            <x14:dxf>
              <fill>
                <patternFill>
                  <bgColor theme="9" tint="-0.24994659260841701"/>
                </patternFill>
              </fill>
            </x14:dxf>
          </x14:cfRule>
          <x14:cfRule type="containsText" priority="103" operator="containsText" id="{C3319A82-D258-4A36-A2AA-C5429F25D4D8}">
            <xm:f>NOT(ISERROR(SEARCH('Matrices and guidlines'!$G$16,AM23)))</xm:f>
            <xm:f>'Matrices and guidlines'!$G$16</xm:f>
            <x14:dxf>
              <fill>
                <patternFill>
                  <bgColor theme="9"/>
                </patternFill>
              </fill>
            </x14:dxf>
          </x14:cfRule>
          <xm:sqref>AM23 AM25</xm:sqref>
        </x14:conditionalFormatting>
        <x14:conditionalFormatting xmlns:xm="http://schemas.microsoft.com/office/excel/2006/main">
          <x14:cfRule type="containsText" priority="88" operator="containsText" id="{8880155E-6206-4C81-A1F8-63220FE66CCF}">
            <xm:f>NOT(ISERROR(SEARCH('Matrices and guidlines'!$G$16,AM27)))</xm:f>
            <xm:f>'Matrices and guidlines'!$G$16</xm:f>
            <x14:dxf>
              <fill>
                <patternFill>
                  <bgColor theme="9"/>
                </patternFill>
              </fill>
            </x14:dxf>
          </x14:cfRule>
          <x14:cfRule type="containsText" priority="87" stopIfTrue="1" operator="containsText" id="{05D26640-CF39-4BE3-BFE1-0F3453E7B316}">
            <xm:f>NOT(ISERROR(SEARCH('Matrices and guidlines'!$G$17,AM27)))</xm:f>
            <xm:f>'Matrices and guidlines'!$G$17</xm:f>
            <x14:dxf>
              <fill>
                <patternFill>
                  <bgColor theme="9" tint="-0.24994659260841701"/>
                </patternFill>
              </fill>
            </x14:dxf>
          </x14:cfRule>
          <x14:cfRule type="containsText" priority="90" operator="containsText" id="{66F6EE11-242A-432F-A54C-DAEC7E5D5331}">
            <xm:f>NOT(ISERROR(SEARCH('Matrices and guidlines'!$G$14,AM27)))</xm:f>
            <xm:f>'Matrices and guidlines'!$G$14</xm:f>
            <x14:dxf>
              <fill>
                <patternFill>
                  <bgColor rgb="FFC00000"/>
                </patternFill>
              </fill>
            </x14:dxf>
          </x14:cfRule>
          <x14:cfRule type="containsText" priority="89" operator="containsText" id="{E935D185-57BA-4172-A12B-45B86E05E91D}">
            <xm:f>NOT(ISERROR(SEARCH('Matrices and guidlines'!$G$15,AM27)))</xm:f>
            <xm:f>'Matrices and guidlines'!$G$15</xm:f>
            <x14:dxf>
              <fill>
                <patternFill>
                  <bgColor theme="7"/>
                </patternFill>
              </fill>
            </x14:dxf>
          </x14:cfRule>
          <xm:sqref>AM27 AM29</xm:sqref>
        </x14:conditionalFormatting>
        <x14:conditionalFormatting xmlns:xm="http://schemas.microsoft.com/office/excel/2006/main">
          <x14:cfRule type="containsText" priority="72" stopIfTrue="1" operator="containsText" id="{88835852-1CB7-466F-9E08-DB902A4FF3E4}">
            <xm:f>NOT(ISERROR(SEARCH('Matrices and guidlines'!$G$17,AM31)))</xm:f>
            <xm:f>'Matrices and guidlines'!$G$17</xm:f>
            <x14:dxf>
              <fill>
                <patternFill>
                  <bgColor theme="9" tint="-0.24994659260841701"/>
                </patternFill>
              </fill>
            </x14:dxf>
          </x14:cfRule>
          <x14:cfRule type="containsText" priority="74" operator="containsText" id="{5F324A38-3145-4B3D-B614-804249EE36B5}">
            <xm:f>NOT(ISERROR(SEARCH('Matrices and guidlines'!$G$15,AM31)))</xm:f>
            <xm:f>'Matrices and guidlines'!$G$15</xm:f>
            <x14:dxf>
              <fill>
                <patternFill>
                  <bgColor theme="7"/>
                </patternFill>
              </fill>
            </x14:dxf>
          </x14:cfRule>
          <x14:cfRule type="containsText" priority="75" operator="containsText" id="{58880722-25D5-40B8-B533-C556286C0B4D}">
            <xm:f>NOT(ISERROR(SEARCH('Matrices and guidlines'!$G$14,AM31)))</xm:f>
            <xm:f>'Matrices and guidlines'!$G$14</xm:f>
            <x14:dxf>
              <fill>
                <patternFill>
                  <bgColor rgb="FFC00000"/>
                </patternFill>
              </fill>
            </x14:dxf>
          </x14:cfRule>
          <x14:cfRule type="containsText" priority="73" operator="containsText" id="{C96FE347-34B9-47B7-BE19-E6141560DA14}">
            <xm:f>NOT(ISERROR(SEARCH('Matrices and guidlines'!$G$16,AM31)))</xm:f>
            <xm:f>'Matrices and guidlines'!$G$16</xm:f>
            <x14:dxf>
              <fill>
                <patternFill>
                  <bgColor theme="9"/>
                </patternFill>
              </fill>
            </x14:dxf>
          </x14:cfRule>
          <xm:sqref>AM31 AM33 AM35</xm:sqref>
        </x14:conditionalFormatting>
        <x14:conditionalFormatting xmlns:xm="http://schemas.microsoft.com/office/excel/2006/main">
          <x14:cfRule type="containsText" priority="57" stopIfTrue="1" operator="containsText" id="{EF76C402-3F45-4A15-97DB-36154A479315}">
            <xm:f>NOT(ISERROR(SEARCH('Matrices and guidlines'!$G$17,AM37)))</xm:f>
            <xm:f>'Matrices and guidlines'!$G$17</xm:f>
            <x14:dxf>
              <fill>
                <patternFill>
                  <bgColor theme="9" tint="-0.24994659260841701"/>
                </patternFill>
              </fill>
            </x14:dxf>
          </x14:cfRule>
          <x14:cfRule type="containsText" priority="59" operator="containsText" id="{0198F81B-CB43-464A-837E-358E6737D4C9}">
            <xm:f>NOT(ISERROR(SEARCH('Matrices and guidlines'!$G$15,AM37)))</xm:f>
            <xm:f>'Matrices and guidlines'!$G$15</xm:f>
            <x14:dxf>
              <fill>
                <patternFill>
                  <bgColor theme="7"/>
                </patternFill>
              </fill>
            </x14:dxf>
          </x14:cfRule>
          <x14:cfRule type="containsText" priority="58" operator="containsText" id="{4FECC192-BFAA-47B4-94F5-D3F9F4A0266B}">
            <xm:f>NOT(ISERROR(SEARCH('Matrices and guidlines'!$G$16,AM37)))</xm:f>
            <xm:f>'Matrices and guidlines'!$G$16</xm:f>
            <x14:dxf>
              <fill>
                <patternFill>
                  <bgColor theme="9"/>
                </patternFill>
              </fill>
            </x14:dxf>
          </x14:cfRule>
          <x14:cfRule type="containsText" priority="60" operator="containsText" id="{60250ABB-F973-44D0-A0B9-CAFD90E9CA71}">
            <xm:f>NOT(ISERROR(SEARCH('Matrices and guidlines'!$G$14,AM37)))</xm:f>
            <xm:f>'Matrices and guidlines'!$G$14</xm:f>
            <x14:dxf>
              <fill>
                <patternFill>
                  <bgColor rgb="FFC00000"/>
                </patternFill>
              </fill>
            </x14:dxf>
          </x14:cfRule>
          <xm:sqref>AM37 AM39</xm:sqref>
        </x14:conditionalFormatting>
        <x14:conditionalFormatting xmlns:xm="http://schemas.microsoft.com/office/excel/2006/main">
          <x14:cfRule type="containsText" priority="45" operator="containsText" id="{AC966861-6106-452F-A61D-20F1017B453F}">
            <xm:f>NOT(ISERROR(SEARCH('Matrices and guidlines'!$G$14,AM41)))</xm:f>
            <xm:f>'Matrices and guidlines'!$G$14</xm:f>
            <x14:dxf>
              <fill>
                <patternFill>
                  <bgColor rgb="FFC00000"/>
                </patternFill>
              </fill>
            </x14:dxf>
          </x14:cfRule>
          <x14:cfRule type="containsText" priority="44" operator="containsText" id="{6B18F9DF-BE6E-4195-ABC2-CE3EFFC89F88}">
            <xm:f>NOT(ISERROR(SEARCH('Matrices and guidlines'!$G$15,AM41)))</xm:f>
            <xm:f>'Matrices and guidlines'!$G$15</xm:f>
            <x14:dxf>
              <fill>
                <patternFill>
                  <bgColor theme="7"/>
                </patternFill>
              </fill>
            </x14:dxf>
          </x14:cfRule>
          <x14:cfRule type="containsText" priority="43" operator="containsText" id="{3D541B14-24BF-4992-8307-2B148F4D2B4E}">
            <xm:f>NOT(ISERROR(SEARCH('Matrices and guidlines'!$G$16,AM41)))</xm:f>
            <xm:f>'Matrices and guidlines'!$G$16</xm:f>
            <x14:dxf>
              <fill>
                <patternFill>
                  <bgColor theme="9"/>
                </patternFill>
              </fill>
            </x14:dxf>
          </x14:cfRule>
          <x14:cfRule type="containsText" priority="42" stopIfTrue="1" operator="containsText" id="{71EF1385-CD3A-421B-903E-CA4CE7E3F54B}">
            <xm:f>NOT(ISERROR(SEARCH('Matrices and guidlines'!$G$17,AM41)))</xm:f>
            <xm:f>'Matrices and guidlines'!$G$17</xm:f>
            <x14:dxf>
              <fill>
                <patternFill>
                  <bgColor theme="9" tint="-0.24994659260841701"/>
                </patternFill>
              </fill>
            </x14:dxf>
          </x14:cfRule>
          <xm:sqref>AM41 AM43</xm:sqref>
        </x14:conditionalFormatting>
        <x14:conditionalFormatting xmlns:xm="http://schemas.microsoft.com/office/excel/2006/main">
          <x14:cfRule type="containsText" priority="30" operator="containsText" id="{F028B546-E651-4307-8638-9ACEFEC71F62}">
            <xm:f>NOT(ISERROR(SEARCH('Matrices and guidlines'!$G$14,AM45)))</xm:f>
            <xm:f>'Matrices and guidlines'!$G$14</xm:f>
            <x14:dxf>
              <fill>
                <patternFill>
                  <bgColor rgb="FFC00000"/>
                </patternFill>
              </fill>
            </x14:dxf>
          </x14:cfRule>
          <x14:cfRule type="containsText" priority="29" operator="containsText" id="{6C3A59DA-96F4-4A5C-BBE5-1B8C627A4177}">
            <xm:f>NOT(ISERROR(SEARCH('Matrices and guidlines'!$G$15,AM45)))</xm:f>
            <xm:f>'Matrices and guidlines'!$G$15</xm:f>
            <x14:dxf>
              <fill>
                <patternFill>
                  <bgColor theme="7"/>
                </patternFill>
              </fill>
            </x14:dxf>
          </x14:cfRule>
          <x14:cfRule type="containsText" priority="28" operator="containsText" id="{AB5B50BE-67AC-4798-8045-2B88BEFE04B8}">
            <xm:f>NOT(ISERROR(SEARCH('Matrices and guidlines'!$G$16,AM45)))</xm:f>
            <xm:f>'Matrices and guidlines'!$G$16</xm:f>
            <x14:dxf>
              <fill>
                <patternFill>
                  <bgColor theme="9"/>
                </patternFill>
              </fill>
            </x14:dxf>
          </x14:cfRule>
          <x14:cfRule type="containsText" priority="27" stopIfTrue="1" operator="containsText" id="{4B1BA5C3-7718-4275-8466-D7420A785D7E}">
            <xm:f>NOT(ISERROR(SEARCH('Matrices and guidlines'!$G$17,AM45)))</xm:f>
            <xm:f>'Matrices and guidlines'!$G$17</xm:f>
            <x14:dxf>
              <fill>
                <patternFill>
                  <bgColor theme="9" tint="-0.24994659260841701"/>
                </patternFill>
              </fill>
            </x14:dxf>
          </x14:cfRule>
          <xm:sqref>AM45 AM47</xm:sqref>
        </x14:conditionalFormatting>
        <x14:conditionalFormatting xmlns:xm="http://schemas.microsoft.com/office/excel/2006/main">
          <x14:cfRule type="containsText" priority="12" stopIfTrue="1" operator="containsText" id="{1E48DB93-4167-4BB1-B418-FD9F1754610C}">
            <xm:f>NOT(ISERROR(SEARCH('Matrices and guidlines'!$G$17,AM49)))</xm:f>
            <xm:f>'Matrices and guidlines'!$G$17</xm:f>
            <x14:dxf>
              <fill>
                <patternFill>
                  <bgColor theme="9" tint="-0.24994659260841701"/>
                </patternFill>
              </fill>
            </x14:dxf>
          </x14:cfRule>
          <x14:cfRule type="containsText" priority="15" operator="containsText" id="{B3387456-4305-4C38-B977-01CDD7E51D85}">
            <xm:f>NOT(ISERROR(SEARCH('Matrices and guidlines'!$G$14,AM49)))</xm:f>
            <xm:f>'Matrices and guidlines'!$G$14</xm:f>
            <x14:dxf>
              <fill>
                <patternFill>
                  <bgColor rgb="FFC00000"/>
                </patternFill>
              </fill>
            </x14:dxf>
          </x14:cfRule>
          <x14:cfRule type="containsText" priority="14" operator="containsText" id="{020A96C6-E058-48E0-8D98-BB39178D0693}">
            <xm:f>NOT(ISERROR(SEARCH('Matrices and guidlines'!$G$15,AM49)))</xm:f>
            <xm:f>'Matrices and guidlines'!$G$15</xm:f>
            <x14:dxf>
              <fill>
                <patternFill>
                  <bgColor theme="7"/>
                </patternFill>
              </fill>
            </x14:dxf>
          </x14:cfRule>
          <x14:cfRule type="containsText" priority="13" operator="containsText" id="{8857BEC7-27A7-4381-AEEC-085D42CCF4D6}">
            <xm:f>NOT(ISERROR(SEARCH('Matrices and guidlines'!$G$16,AM49)))</xm:f>
            <xm:f>'Matrices and guidlines'!$G$16</xm:f>
            <x14:dxf>
              <fill>
                <patternFill>
                  <bgColor theme="9"/>
                </patternFill>
              </fill>
            </x14:dxf>
          </x14:cfRule>
          <xm:sqref>AM49 AM51</xm:sqref>
        </x14:conditionalFormatting>
        <x14:conditionalFormatting xmlns:xm="http://schemas.microsoft.com/office/excel/2006/main">
          <x14:cfRule type="containsText" priority="138" stopIfTrue="1" operator="containsText" id="{7D52758E-F582-4369-8928-622E5C86A328}">
            <xm:f>NOT(ISERROR(SEARCH('Matrices and guidlines'!$AD$5,AN7)))</xm:f>
            <xm:f>'Matrices and guidlines'!$AD$5</xm:f>
            <x14:dxf>
              <fill>
                <patternFill>
                  <bgColor theme="9" tint="-0.24994659260841701"/>
                </patternFill>
              </fill>
            </x14:dxf>
          </x14:cfRule>
          <x14:cfRule type="containsText" priority="140" operator="containsText" id="{8B920A50-D387-4681-9778-C35E62A1BE74}">
            <xm:f>NOT(ISERROR(SEARCH('Matrices and guidlines'!$AD$7,AN7)))</xm:f>
            <xm:f>'Matrices and guidlines'!$AD$7</xm:f>
            <x14:dxf>
              <fill>
                <patternFill>
                  <bgColor theme="7"/>
                </patternFill>
              </fill>
            </x14:dxf>
          </x14:cfRule>
          <x14:cfRule type="containsText" priority="141" operator="containsText" id="{5C607CB9-AFF8-4110-BF48-DB9FA0DA3096}">
            <xm:f>NOT(ISERROR(SEARCH('Matrices and guidlines'!$AD$8,AN7)))</xm:f>
            <xm:f>'Matrices and guidlines'!$AD$8</xm:f>
            <x14:dxf>
              <fill>
                <patternFill>
                  <bgColor theme="7" tint="-0.24994659260841701"/>
                </patternFill>
              </fill>
            </x14:dxf>
          </x14:cfRule>
          <x14:cfRule type="containsText" priority="142" operator="containsText" id="{8E44654A-5714-4DBF-AA87-9B34CA77B8BB}">
            <xm:f>NOT(ISERROR(SEARCH('Matrices and guidlines'!$AD$9,AN7)))</xm:f>
            <xm:f>'Matrices and guidlines'!$AD$9</xm:f>
            <x14:dxf>
              <fill>
                <patternFill>
                  <bgColor rgb="FFC00000"/>
                </patternFill>
              </fill>
            </x14:dxf>
          </x14:cfRule>
          <x14:cfRule type="containsText" priority="139" operator="containsText" id="{F9C68D9E-830A-4B41-95BB-FED39D3D4C6B}">
            <xm:f>NOT(ISERROR(SEARCH('Matrices and guidlines'!$AD$6,AN7)))</xm:f>
            <xm:f>'Matrices and guidlines'!$AD$6</xm:f>
            <x14:dxf>
              <fill>
                <patternFill>
                  <bgColor theme="9"/>
                </patternFill>
              </fill>
            </x14:dxf>
          </x14:cfRule>
          <xm:sqref>AN7 AN9 AN11 AN13</xm:sqref>
        </x14:conditionalFormatting>
        <x14:conditionalFormatting xmlns:xm="http://schemas.microsoft.com/office/excel/2006/main">
          <x14:cfRule type="containsText" priority="121" stopIfTrue="1" operator="containsText" id="{562B25BC-15CE-496E-B0EE-07237282959C}">
            <xm:f>NOT(ISERROR(SEARCH('Matrices and guidlines'!$AD$5,AN15)))</xm:f>
            <xm:f>'Matrices and guidlines'!$AD$5</xm:f>
            <x14:dxf>
              <fill>
                <patternFill>
                  <bgColor theme="9" tint="-0.24994659260841701"/>
                </patternFill>
              </fill>
            </x14:dxf>
          </x14:cfRule>
          <x14:cfRule type="containsText" priority="122" operator="containsText" id="{1261B380-1108-46D7-BB80-D696A9A17B1E}">
            <xm:f>NOT(ISERROR(SEARCH('Matrices and guidlines'!$AD$6,AN15)))</xm:f>
            <xm:f>'Matrices and guidlines'!$AD$6</xm:f>
            <x14:dxf>
              <fill>
                <patternFill>
                  <bgColor theme="9"/>
                </patternFill>
              </fill>
            </x14:dxf>
          </x14:cfRule>
          <x14:cfRule type="containsText" priority="123" operator="containsText" id="{6216490E-191D-47E8-AA1E-FBC0BCFB317C}">
            <xm:f>NOT(ISERROR(SEARCH('Matrices and guidlines'!$AD$7,AN15)))</xm:f>
            <xm:f>'Matrices and guidlines'!$AD$7</xm:f>
            <x14:dxf>
              <fill>
                <patternFill>
                  <bgColor theme="7"/>
                </patternFill>
              </fill>
            </x14:dxf>
          </x14:cfRule>
          <x14:cfRule type="containsText" priority="124" operator="containsText" id="{A35B8839-9EDB-40E6-B14E-E908A64D9B86}">
            <xm:f>NOT(ISERROR(SEARCH('Matrices and guidlines'!$AD$8,AN15)))</xm:f>
            <xm:f>'Matrices and guidlines'!$AD$8</xm:f>
            <x14:dxf>
              <fill>
                <patternFill>
                  <bgColor theme="7" tint="-0.24994659260841701"/>
                </patternFill>
              </fill>
            </x14:dxf>
          </x14:cfRule>
          <x14:cfRule type="containsText" priority="125" operator="containsText" id="{1479AD6E-4870-4A49-B364-83EEDAA1D1D1}">
            <xm:f>NOT(ISERROR(SEARCH('Matrices and guidlines'!$AD$9,AN15)))</xm:f>
            <xm:f>'Matrices and guidlines'!$AD$9</xm:f>
            <x14:dxf>
              <fill>
                <patternFill>
                  <bgColor rgb="FFC00000"/>
                </patternFill>
              </fill>
            </x14:dxf>
          </x14:cfRule>
          <xm:sqref>AN15 AN17</xm:sqref>
        </x14:conditionalFormatting>
        <x14:conditionalFormatting xmlns:xm="http://schemas.microsoft.com/office/excel/2006/main">
          <x14:cfRule type="containsText" priority="107" operator="containsText" id="{7612A5A8-160F-4B98-AC5D-39F7E5A3163F}">
            <xm:f>NOT(ISERROR(SEARCH('Matrices and guidlines'!$AD$6,AN19)))</xm:f>
            <xm:f>'Matrices and guidlines'!$AD$6</xm:f>
            <x14:dxf>
              <fill>
                <patternFill>
                  <bgColor theme="9"/>
                </patternFill>
              </fill>
            </x14:dxf>
          </x14:cfRule>
          <x14:cfRule type="containsText" priority="108" operator="containsText" id="{5BB3F416-8EED-4F39-BF98-26683D27E153}">
            <xm:f>NOT(ISERROR(SEARCH('Matrices and guidlines'!$AD$7,AN19)))</xm:f>
            <xm:f>'Matrices and guidlines'!$AD$7</xm:f>
            <x14:dxf>
              <fill>
                <patternFill>
                  <bgColor theme="7"/>
                </patternFill>
              </fill>
            </x14:dxf>
          </x14:cfRule>
          <x14:cfRule type="containsText" priority="109" operator="containsText" id="{0A9AF103-49BD-40D3-B0A4-BA3EA8D15958}">
            <xm:f>NOT(ISERROR(SEARCH('Matrices and guidlines'!$AD$8,AN19)))</xm:f>
            <xm:f>'Matrices and guidlines'!$AD$8</xm:f>
            <x14:dxf>
              <fill>
                <patternFill>
                  <bgColor theme="7" tint="-0.24994659260841701"/>
                </patternFill>
              </fill>
            </x14:dxf>
          </x14:cfRule>
          <x14:cfRule type="containsText" priority="110" operator="containsText" id="{E0501DD2-90D4-4641-B6A2-A8959CBAEC70}">
            <xm:f>NOT(ISERROR(SEARCH('Matrices and guidlines'!$AD$9,AN19)))</xm:f>
            <xm:f>'Matrices and guidlines'!$AD$9</xm:f>
            <x14:dxf>
              <fill>
                <patternFill>
                  <bgColor rgb="FFC00000"/>
                </patternFill>
              </fill>
            </x14:dxf>
          </x14:cfRule>
          <x14:cfRule type="containsText" priority="106" stopIfTrue="1" operator="containsText" id="{FDAAD306-E9F8-4790-9C7C-EDC3E12A7C12}">
            <xm:f>NOT(ISERROR(SEARCH('Matrices and guidlines'!$AD$5,AN19)))</xm:f>
            <xm:f>'Matrices and guidlines'!$AD$5</xm:f>
            <x14:dxf>
              <fill>
                <patternFill>
                  <bgColor theme="9" tint="-0.24994659260841701"/>
                </patternFill>
              </fill>
            </x14:dxf>
          </x14:cfRule>
          <xm:sqref>AN19 AN21</xm:sqref>
        </x14:conditionalFormatting>
        <x14:conditionalFormatting xmlns:xm="http://schemas.microsoft.com/office/excel/2006/main">
          <x14:cfRule type="containsText" priority="94" operator="containsText" id="{6FC890B0-3427-43E1-9591-D3F4CA24310E}">
            <xm:f>NOT(ISERROR(SEARCH('Matrices and guidlines'!$AD$8,AN23)))</xm:f>
            <xm:f>'Matrices and guidlines'!$AD$8</xm:f>
            <x14:dxf>
              <fill>
                <patternFill>
                  <bgColor theme="7" tint="-0.24994659260841701"/>
                </patternFill>
              </fill>
            </x14:dxf>
          </x14:cfRule>
          <x14:cfRule type="containsText" priority="91" stopIfTrue="1" operator="containsText" id="{D8DD3B82-A955-4A3B-BE9E-BEEAB02CD13C}">
            <xm:f>NOT(ISERROR(SEARCH('Matrices and guidlines'!$AD$5,AN23)))</xm:f>
            <xm:f>'Matrices and guidlines'!$AD$5</xm:f>
            <x14:dxf>
              <fill>
                <patternFill>
                  <bgColor theme="9" tint="-0.24994659260841701"/>
                </patternFill>
              </fill>
            </x14:dxf>
          </x14:cfRule>
          <x14:cfRule type="containsText" priority="92" operator="containsText" id="{3DE2C0B2-299C-4402-A7A1-843FBDCB8D60}">
            <xm:f>NOT(ISERROR(SEARCH('Matrices and guidlines'!$AD$6,AN23)))</xm:f>
            <xm:f>'Matrices and guidlines'!$AD$6</xm:f>
            <x14:dxf>
              <fill>
                <patternFill>
                  <bgColor theme="9"/>
                </patternFill>
              </fill>
            </x14:dxf>
          </x14:cfRule>
          <x14:cfRule type="containsText" priority="93" operator="containsText" id="{DF64A35A-A8DB-4F3B-BFF8-85F2EFAC49DA}">
            <xm:f>NOT(ISERROR(SEARCH('Matrices and guidlines'!$AD$7,AN23)))</xm:f>
            <xm:f>'Matrices and guidlines'!$AD$7</xm:f>
            <x14:dxf>
              <fill>
                <patternFill>
                  <bgColor theme="7"/>
                </patternFill>
              </fill>
            </x14:dxf>
          </x14:cfRule>
          <x14:cfRule type="containsText" priority="95" operator="containsText" id="{C1E325F5-C13F-491B-AC86-0FC777DA658C}">
            <xm:f>NOT(ISERROR(SEARCH('Matrices and guidlines'!$AD$9,AN23)))</xm:f>
            <xm:f>'Matrices and guidlines'!$AD$9</xm:f>
            <x14:dxf>
              <fill>
                <patternFill>
                  <bgColor rgb="FFC00000"/>
                </patternFill>
              </fill>
            </x14:dxf>
          </x14:cfRule>
          <xm:sqref>AN23 AN25</xm:sqref>
        </x14:conditionalFormatting>
        <x14:conditionalFormatting xmlns:xm="http://schemas.microsoft.com/office/excel/2006/main">
          <x14:cfRule type="containsText" priority="80" operator="containsText" id="{E8218A80-5ECE-4931-A632-23C488371A50}">
            <xm:f>NOT(ISERROR(SEARCH('Matrices and guidlines'!$AD$9,AN27)))</xm:f>
            <xm:f>'Matrices and guidlines'!$AD$9</xm:f>
            <x14:dxf>
              <fill>
                <patternFill>
                  <bgColor rgb="FFC00000"/>
                </patternFill>
              </fill>
            </x14:dxf>
          </x14:cfRule>
          <x14:cfRule type="containsText" priority="76" stopIfTrue="1" operator="containsText" id="{8B835F90-B542-4D27-9505-FC071A3DEE30}">
            <xm:f>NOT(ISERROR(SEARCH('Matrices and guidlines'!$AD$5,AN27)))</xm:f>
            <xm:f>'Matrices and guidlines'!$AD$5</xm:f>
            <x14:dxf>
              <fill>
                <patternFill>
                  <bgColor theme="9" tint="-0.24994659260841701"/>
                </patternFill>
              </fill>
            </x14:dxf>
          </x14:cfRule>
          <x14:cfRule type="containsText" priority="79" operator="containsText" id="{DDD07BE8-EDFD-487F-B378-62E7CBD4D4A2}">
            <xm:f>NOT(ISERROR(SEARCH('Matrices and guidlines'!$AD$8,AN27)))</xm:f>
            <xm:f>'Matrices and guidlines'!$AD$8</xm:f>
            <x14:dxf>
              <fill>
                <patternFill>
                  <bgColor theme="7" tint="-0.24994659260841701"/>
                </patternFill>
              </fill>
            </x14:dxf>
          </x14:cfRule>
          <x14:cfRule type="containsText" priority="78" operator="containsText" id="{177B13D2-BA4E-4441-B67F-56B964573CE6}">
            <xm:f>NOT(ISERROR(SEARCH('Matrices and guidlines'!$AD$7,AN27)))</xm:f>
            <xm:f>'Matrices and guidlines'!$AD$7</xm:f>
            <x14:dxf>
              <fill>
                <patternFill>
                  <bgColor theme="7"/>
                </patternFill>
              </fill>
            </x14:dxf>
          </x14:cfRule>
          <x14:cfRule type="containsText" priority="77" operator="containsText" id="{5717954F-648C-494F-AD80-85DC8E1310E0}">
            <xm:f>NOT(ISERROR(SEARCH('Matrices and guidlines'!$AD$6,AN27)))</xm:f>
            <xm:f>'Matrices and guidlines'!$AD$6</xm:f>
            <x14:dxf>
              <fill>
                <patternFill>
                  <bgColor theme="9"/>
                </patternFill>
              </fill>
            </x14:dxf>
          </x14:cfRule>
          <xm:sqref>AN27 AN29</xm:sqref>
        </x14:conditionalFormatting>
        <x14:conditionalFormatting xmlns:xm="http://schemas.microsoft.com/office/excel/2006/main">
          <x14:cfRule type="containsText" priority="65" operator="containsText" id="{ABBE2522-5DB4-469C-A6C6-879B19C32B95}">
            <xm:f>NOT(ISERROR(SEARCH('Matrices and guidlines'!$AD$9,AN31)))</xm:f>
            <xm:f>'Matrices and guidlines'!$AD$9</xm:f>
            <x14:dxf>
              <fill>
                <patternFill>
                  <bgColor rgb="FFC00000"/>
                </patternFill>
              </fill>
            </x14:dxf>
          </x14:cfRule>
          <x14:cfRule type="containsText" priority="63" operator="containsText" id="{F645D975-2550-4640-9947-857B4B20312B}">
            <xm:f>NOT(ISERROR(SEARCH('Matrices and guidlines'!$AD$7,AN31)))</xm:f>
            <xm:f>'Matrices and guidlines'!$AD$7</xm:f>
            <x14:dxf>
              <fill>
                <patternFill>
                  <bgColor theme="7"/>
                </patternFill>
              </fill>
            </x14:dxf>
          </x14:cfRule>
          <x14:cfRule type="containsText" priority="64" operator="containsText" id="{0B5D7298-2F3D-46F5-A65F-483D80AA77D3}">
            <xm:f>NOT(ISERROR(SEARCH('Matrices and guidlines'!$AD$8,AN31)))</xm:f>
            <xm:f>'Matrices and guidlines'!$AD$8</xm:f>
            <x14:dxf>
              <fill>
                <patternFill>
                  <bgColor theme="7" tint="-0.24994659260841701"/>
                </patternFill>
              </fill>
            </x14:dxf>
          </x14:cfRule>
          <x14:cfRule type="containsText" priority="61" stopIfTrue="1" operator="containsText" id="{0E8F9034-84DE-4BCA-B1FB-7FC40EB5798E}">
            <xm:f>NOT(ISERROR(SEARCH('Matrices and guidlines'!$AD$5,AN31)))</xm:f>
            <xm:f>'Matrices and guidlines'!$AD$5</xm:f>
            <x14:dxf>
              <fill>
                <patternFill>
                  <bgColor theme="9" tint="-0.24994659260841701"/>
                </patternFill>
              </fill>
            </x14:dxf>
          </x14:cfRule>
          <x14:cfRule type="containsText" priority="62" operator="containsText" id="{559A6EE9-70C0-4D87-9999-0FAD394AA9C8}">
            <xm:f>NOT(ISERROR(SEARCH('Matrices and guidlines'!$AD$6,AN31)))</xm:f>
            <xm:f>'Matrices and guidlines'!$AD$6</xm:f>
            <x14:dxf>
              <fill>
                <patternFill>
                  <bgColor theme="9"/>
                </patternFill>
              </fill>
            </x14:dxf>
          </x14:cfRule>
          <xm:sqref>AN31 AN33 AN35</xm:sqref>
        </x14:conditionalFormatting>
        <x14:conditionalFormatting xmlns:xm="http://schemas.microsoft.com/office/excel/2006/main">
          <x14:cfRule type="containsText" priority="47" operator="containsText" id="{0B7AFC2C-AC5C-45DA-8383-156F351BDFDE}">
            <xm:f>NOT(ISERROR(SEARCH('Matrices and guidlines'!$AD$6,AN37)))</xm:f>
            <xm:f>'Matrices and guidlines'!$AD$6</xm:f>
            <x14:dxf>
              <fill>
                <patternFill>
                  <bgColor theme="9"/>
                </patternFill>
              </fill>
            </x14:dxf>
          </x14:cfRule>
          <x14:cfRule type="containsText" priority="46" stopIfTrue="1" operator="containsText" id="{8A7AA7E9-AC8A-475B-A854-84DB1171AEDE}">
            <xm:f>NOT(ISERROR(SEARCH('Matrices and guidlines'!$AD$5,AN37)))</xm:f>
            <xm:f>'Matrices and guidlines'!$AD$5</xm:f>
            <x14:dxf>
              <fill>
                <patternFill>
                  <bgColor theme="9" tint="-0.24994659260841701"/>
                </patternFill>
              </fill>
            </x14:dxf>
          </x14:cfRule>
          <x14:cfRule type="containsText" priority="50" operator="containsText" id="{CD5C44C7-7CFD-4A97-A496-ECACCA66EBAD}">
            <xm:f>NOT(ISERROR(SEARCH('Matrices and guidlines'!$AD$9,AN37)))</xm:f>
            <xm:f>'Matrices and guidlines'!$AD$9</xm:f>
            <x14:dxf>
              <fill>
                <patternFill>
                  <bgColor rgb="FFC00000"/>
                </patternFill>
              </fill>
            </x14:dxf>
          </x14:cfRule>
          <x14:cfRule type="containsText" priority="49" operator="containsText" id="{A0BDE666-7264-4A5B-AD07-7586C7FE306A}">
            <xm:f>NOT(ISERROR(SEARCH('Matrices and guidlines'!$AD$8,AN37)))</xm:f>
            <xm:f>'Matrices and guidlines'!$AD$8</xm:f>
            <x14:dxf>
              <fill>
                <patternFill>
                  <bgColor theme="7" tint="-0.24994659260841701"/>
                </patternFill>
              </fill>
            </x14:dxf>
          </x14:cfRule>
          <x14:cfRule type="containsText" priority="48" operator="containsText" id="{04C2C6D3-86A9-46C0-845E-19E7FF0A7C14}">
            <xm:f>NOT(ISERROR(SEARCH('Matrices and guidlines'!$AD$7,AN37)))</xm:f>
            <xm:f>'Matrices and guidlines'!$AD$7</xm:f>
            <x14:dxf>
              <fill>
                <patternFill>
                  <bgColor theme="7"/>
                </patternFill>
              </fill>
            </x14:dxf>
          </x14:cfRule>
          <xm:sqref>AN37 AN39</xm:sqref>
        </x14:conditionalFormatting>
        <x14:conditionalFormatting xmlns:xm="http://schemas.microsoft.com/office/excel/2006/main">
          <x14:cfRule type="containsText" priority="34" operator="containsText" id="{ACDED8FF-A8EC-4C77-8F3D-C8ABE0F84E80}">
            <xm:f>NOT(ISERROR(SEARCH('Matrices and guidlines'!$AD$8,AN41)))</xm:f>
            <xm:f>'Matrices and guidlines'!$AD$8</xm:f>
            <x14:dxf>
              <fill>
                <patternFill>
                  <bgColor theme="7" tint="-0.24994659260841701"/>
                </patternFill>
              </fill>
            </x14:dxf>
          </x14:cfRule>
          <x14:cfRule type="containsText" priority="33" operator="containsText" id="{01D97542-CF18-4944-B14F-6D5D3738DC8B}">
            <xm:f>NOT(ISERROR(SEARCH('Matrices and guidlines'!$AD$7,AN41)))</xm:f>
            <xm:f>'Matrices and guidlines'!$AD$7</xm:f>
            <x14:dxf>
              <fill>
                <patternFill>
                  <bgColor theme="7"/>
                </patternFill>
              </fill>
            </x14:dxf>
          </x14:cfRule>
          <x14:cfRule type="containsText" priority="32" operator="containsText" id="{D90714AF-604E-49DA-9E0B-4BA224F2CBED}">
            <xm:f>NOT(ISERROR(SEARCH('Matrices and guidlines'!$AD$6,AN41)))</xm:f>
            <xm:f>'Matrices and guidlines'!$AD$6</xm:f>
            <x14:dxf>
              <fill>
                <patternFill>
                  <bgColor theme="9"/>
                </patternFill>
              </fill>
            </x14:dxf>
          </x14:cfRule>
          <x14:cfRule type="containsText" priority="31" stopIfTrue="1" operator="containsText" id="{103EBBEA-A1AF-47EC-82E3-E767EEB9A2FE}">
            <xm:f>NOT(ISERROR(SEARCH('Matrices and guidlines'!$AD$5,AN41)))</xm:f>
            <xm:f>'Matrices and guidlines'!$AD$5</xm:f>
            <x14:dxf>
              <fill>
                <patternFill>
                  <bgColor theme="9" tint="-0.24994659260841701"/>
                </patternFill>
              </fill>
            </x14:dxf>
          </x14:cfRule>
          <x14:cfRule type="containsText" priority="35" operator="containsText" id="{D3BCA64E-3933-473F-81C6-1C00A2ED8C04}">
            <xm:f>NOT(ISERROR(SEARCH('Matrices and guidlines'!$AD$9,AN41)))</xm:f>
            <xm:f>'Matrices and guidlines'!$AD$9</xm:f>
            <x14:dxf>
              <fill>
                <patternFill>
                  <bgColor rgb="FFC00000"/>
                </patternFill>
              </fill>
            </x14:dxf>
          </x14:cfRule>
          <xm:sqref>AN41 AN43</xm:sqref>
        </x14:conditionalFormatting>
        <x14:conditionalFormatting xmlns:xm="http://schemas.microsoft.com/office/excel/2006/main">
          <x14:cfRule type="containsText" priority="19" operator="containsText" id="{0CCC30CA-9990-4DB8-A010-5ED109C224EA}">
            <xm:f>NOT(ISERROR(SEARCH('Matrices and guidlines'!$AD$8,AN45)))</xm:f>
            <xm:f>'Matrices and guidlines'!$AD$8</xm:f>
            <x14:dxf>
              <fill>
                <patternFill>
                  <bgColor theme="7" tint="-0.24994659260841701"/>
                </patternFill>
              </fill>
            </x14:dxf>
          </x14:cfRule>
          <x14:cfRule type="containsText" priority="16" stopIfTrue="1" operator="containsText" id="{A33FEC18-14F3-4525-AF3B-566DFF38A34F}">
            <xm:f>NOT(ISERROR(SEARCH('Matrices and guidlines'!$AD$5,AN45)))</xm:f>
            <xm:f>'Matrices and guidlines'!$AD$5</xm:f>
            <x14:dxf>
              <fill>
                <patternFill>
                  <bgColor theme="9" tint="-0.24994659260841701"/>
                </patternFill>
              </fill>
            </x14:dxf>
          </x14:cfRule>
          <x14:cfRule type="containsText" priority="17" operator="containsText" id="{95FB0F4F-2E01-475D-94FD-8ECAC073A5AA}">
            <xm:f>NOT(ISERROR(SEARCH('Matrices and guidlines'!$AD$6,AN45)))</xm:f>
            <xm:f>'Matrices and guidlines'!$AD$6</xm:f>
            <x14:dxf>
              <fill>
                <patternFill>
                  <bgColor theme="9"/>
                </patternFill>
              </fill>
            </x14:dxf>
          </x14:cfRule>
          <x14:cfRule type="containsText" priority="18" operator="containsText" id="{697945D8-415C-4720-841A-BE51A8AD4BC2}">
            <xm:f>NOT(ISERROR(SEARCH('Matrices and guidlines'!$AD$7,AN45)))</xm:f>
            <xm:f>'Matrices and guidlines'!$AD$7</xm:f>
            <x14:dxf>
              <fill>
                <patternFill>
                  <bgColor theme="7"/>
                </patternFill>
              </fill>
            </x14:dxf>
          </x14:cfRule>
          <x14:cfRule type="containsText" priority="20" operator="containsText" id="{A27D5B50-584D-46D2-A2EF-D4A8A49EB839}">
            <xm:f>NOT(ISERROR(SEARCH('Matrices and guidlines'!$AD$9,AN45)))</xm:f>
            <xm:f>'Matrices and guidlines'!$AD$9</xm:f>
            <x14:dxf>
              <fill>
                <patternFill>
                  <bgColor rgb="FFC00000"/>
                </patternFill>
              </fill>
            </x14:dxf>
          </x14:cfRule>
          <xm:sqref>AN45 AN47</xm:sqref>
        </x14:conditionalFormatting>
        <x14:conditionalFormatting xmlns:xm="http://schemas.microsoft.com/office/excel/2006/main">
          <x14:cfRule type="containsText" priority="1" stopIfTrue="1" operator="containsText" id="{B7BFE0D5-07CC-4397-9A0D-192444EDF8D8}">
            <xm:f>NOT(ISERROR(SEARCH('Matrices and guidlines'!$AD$5,AN49)))</xm:f>
            <xm:f>'Matrices and guidlines'!$AD$5</xm:f>
            <x14:dxf>
              <fill>
                <patternFill>
                  <bgColor theme="9" tint="-0.24994659260841701"/>
                </patternFill>
              </fill>
            </x14:dxf>
          </x14:cfRule>
          <x14:cfRule type="containsText" priority="3" operator="containsText" id="{FB5B1DC1-213E-4CD4-822A-65FBC37B98DD}">
            <xm:f>NOT(ISERROR(SEARCH('Matrices and guidlines'!$AD$7,AN49)))</xm:f>
            <xm:f>'Matrices and guidlines'!$AD$7</xm:f>
            <x14:dxf>
              <fill>
                <patternFill>
                  <bgColor theme="7"/>
                </patternFill>
              </fill>
            </x14:dxf>
          </x14:cfRule>
          <x14:cfRule type="containsText" priority="2" operator="containsText" id="{947C42C9-24B3-45E4-A5A9-50DC0B222BF5}">
            <xm:f>NOT(ISERROR(SEARCH('Matrices and guidlines'!$AD$6,AN49)))</xm:f>
            <xm:f>'Matrices and guidlines'!$AD$6</xm:f>
            <x14:dxf>
              <fill>
                <patternFill>
                  <bgColor theme="9"/>
                </patternFill>
              </fill>
            </x14:dxf>
          </x14:cfRule>
          <x14:cfRule type="containsText" priority="5" operator="containsText" id="{24AB25CB-965C-4960-9BB3-74BC2898DB23}">
            <xm:f>NOT(ISERROR(SEARCH('Matrices and guidlines'!$AD$9,AN49)))</xm:f>
            <xm:f>'Matrices and guidlines'!$AD$9</xm:f>
            <x14:dxf>
              <fill>
                <patternFill>
                  <bgColor rgb="FFC00000"/>
                </patternFill>
              </fill>
            </x14:dxf>
          </x14:cfRule>
          <x14:cfRule type="containsText" priority="4" operator="containsText" id="{F8AD6B16-1092-4557-8FB3-89D78082AF36}">
            <xm:f>NOT(ISERROR(SEARCH('Matrices and guidlines'!$AD$8,AN49)))</xm:f>
            <xm:f>'Matrices and guidlines'!$AD$8</xm:f>
            <x14:dxf>
              <fill>
                <patternFill>
                  <bgColor theme="7" tint="-0.24994659260841701"/>
                </patternFill>
              </fill>
            </x14:dxf>
          </x14:cfRule>
          <xm:sqref>AN49 AN51</xm:sqref>
        </x14:conditionalFormatting>
        <x14:conditionalFormatting xmlns:xm="http://schemas.microsoft.com/office/excel/2006/main">
          <x14:cfRule type="containsText" priority="153" operator="containsText" id="{C835AD1B-BA64-430E-88DA-B55BD897E718}">
            <xm:f>NOT(ISERROR(SEARCH('Matrices and guidlines'!$AA$15,AO7)))</xm:f>
            <xm:f>'Matrices and guidlines'!$AA$15</xm:f>
            <x14:dxf>
              <fill>
                <patternFill>
                  <bgColor rgb="FFFFC000"/>
                </patternFill>
              </fill>
            </x14:dxf>
          </x14:cfRule>
          <x14:cfRule type="containsText" priority="154" operator="containsText" id="{8CD5F3DA-F8E2-44F3-8844-82B7B0877750}">
            <xm:f>NOT(ISERROR(SEARCH('Matrices and guidlines'!$X$18,AO7)))</xm:f>
            <xm:f>'Matrices and guidlines'!$X$18</xm:f>
            <x14:dxf>
              <fill>
                <patternFill>
                  <bgColor theme="9"/>
                </patternFill>
              </fill>
            </x14:dxf>
          </x14:cfRule>
          <xm:sqref>AO7 AO9 AO11 AO13</xm:sqref>
        </x14:conditionalFormatting>
        <x14:conditionalFormatting xmlns:xm="http://schemas.microsoft.com/office/excel/2006/main">
          <x14:cfRule type="containsText" priority="131" operator="containsText" id="{300DD3F2-D31F-49D4-AFE0-CFCFC68AB9B5}">
            <xm:f>NOT(ISERROR(SEARCH('Matrices and guidlines'!$X$18,AO15)))</xm:f>
            <xm:f>'Matrices and guidlines'!$X$18</xm:f>
            <x14:dxf>
              <fill>
                <patternFill>
                  <bgColor theme="9"/>
                </patternFill>
              </fill>
            </x14:dxf>
          </x14:cfRule>
          <x14:cfRule type="containsText" priority="130" operator="containsText" id="{B52AD5FE-3EB1-4167-963E-C26FC9FCCDB0}">
            <xm:f>NOT(ISERROR(SEARCH('Matrices and guidlines'!$AA$15,AO15)))</xm:f>
            <xm:f>'Matrices and guidlines'!$AA$15</xm:f>
            <x14:dxf>
              <fill>
                <patternFill>
                  <bgColor rgb="FFFFC000"/>
                </patternFill>
              </fill>
            </x14:dxf>
          </x14:cfRule>
          <xm:sqref>AO15 AO17</xm:sqref>
        </x14:conditionalFormatting>
        <x14:conditionalFormatting xmlns:xm="http://schemas.microsoft.com/office/excel/2006/main">
          <x14:cfRule type="containsText" priority="116" operator="containsText" id="{9EDDD7CA-22A0-4C1A-89D0-060496806A58}">
            <xm:f>NOT(ISERROR(SEARCH('Matrices and guidlines'!$X$18,AO19)))</xm:f>
            <xm:f>'Matrices and guidlines'!$X$18</xm:f>
            <x14:dxf>
              <fill>
                <patternFill>
                  <bgColor theme="9"/>
                </patternFill>
              </fill>
            </x14:dxf>
          </x14:cfRule>
          <x14:cfRule type="containsText" priority="115" operator="containsText" id="{990FCC40-DC3E-4B20-BC8A-795051FE8B18}">
            <xm:f>NOT(ISERROR(SEARCH('Matrices and guidlines'!$AA$15,AO19)))</xm:f>
            <xm:f>'Matrices and guidlines'!$AA$15</xm:f>
            <x14:dxf>
              <fill>
                <patternFill>
                  <bgColor rgb="FFFFC000"/>
                </patternFill>
              </fill>
            </x14:dxf>
          </x14:cfRule>
          <xm:sqref>AO19 AO21</xm:sqref>
        </x14:conditionalFormatting>
        <x14:conditionalFormatting xmlns:xm="http://schemas.microsoft.com/office/excel/2006/main">
          <x14:cfRule type="containsText" priority="101" operator="containsText" id="{C1504F2E-6CD1-449F-BFAE-5E8EDAAB94C5}">
            <xm:f>NOT(ISERROR(SEARCH('Matrices and guidlines'!$X$18,AO23)))</xm:f>
            <xm:f>'Matrices and guidlines'!$X$18</xm:f>
            <x14:dxf>
              <fill>
                <patternFill>
                  <bgColor theme="9"/>
                </patternFill>
              </fill>
            </x14:dxf>
          </x14:cfRule>
          <x14:cfRule type="containsText" priority="100" operator="containsText" id="{2B6369E0-7D19-4801-8F4A-E721FEC3B0B6}">
            <xm:f>NOT(ISERROR(SEARCH('Matrices and guidlines'!$AA$15,AO23)))</xm:f>
            <xm:f>'Matrices and guidlines'!$AA$15</xm:f>
            <x14:dxf>
              <fill>
                <patternFill>
                  <bgColor rgb="FFFFC000"/>
                </patternFill>
              </fill>
            </x14:dxf>
          </x14:cfRule>
          <xm:sqref>AO23 AO25</xm:sqref>
        </x14:conditionalFormatting>
        <x14:conditionalFormatting xmlns:xm="http://schemas.microsoft.com/office/excel/2006/main">
          <x14:cfRule type="containsText" priority="85" operator="containsText" id="{D71B3A47-3020-42B7-B617-5CC95092417A}">
            <xm:f>NOT(ISERROR(SEARCH('Matrices and guidlines'!$AA$15,AO27)))</xm:f>
            <xm:f>'Matrices and guidlines'!$AA$15</xm:f>
            <x14:dxf>
              <fill>
                <patternFill>
                  <bgColor rgb="FFFFC000"/>
                </patternFill>
              </fill>
            </x14:dxf>
          </x14:cfRule>
          <x14:cfRule type="containsText" priority="86" operator="containsText" id="{5EBCD82F-B477-420F-94DB-33C33702DA5B}">
            <xm:f>NOT(ISERROR(SEARCH('Matrices and guidlines'!$X$18,AO27)))</xm:f>
            <xm:f>'Matrices and guidlines'!$X$18</xm:f>
            <x14:dxf>
              <fill>
                <patternFill>
                  <bgColor theme="9"/>
                </patternFill>
              </fill>
            </x14:dxf>
          </x14:cfRule>
          <xm:sqref>AO27 AO29</xm:sqref>
        </x14:conditionalFormatting>
        <x14:conditionalFormatting xmlns:xm="http://schemas.microsoft.com/office/excel/2006/main">
          <x14:cfRule type="containsText" priority="70" operator="containsText" id="{8B22A484-4285-4F7A-8947-9FB27CE678EA}">
            <xm:f>NOT(ISERROR(SEARCH('Matrices and guidlines'!$AA$15,AO31)))</xm:f>
            <xm:f>'Matrices and guidlines'!$AA$15</xm:f>
            <x14:dxf>
              <fill>
                <patternFill>
                  <bgColor rgb="FFFFC000"/>
                </patternFill>
              </fill>
            </x14:dxf>
          </x14:cfRule>
          <x14:cfRule type="containsText" priority="71" operator="containsText" id="{2043F820-739A-4377-83FF-BE4A682C50D0}">
            <xm:f>NOT(ISERROR(SEARCH('Matrices and guidlines'!$X$18,AO31)))</xm:f>
            <xm:f>'Matrices and guidlines'!$X$18</xm:f>
            <x14:dxf>
              <fill>
                <patternFill>
                  <bgColor theme="9"/>
                </patternFill>
              </fill>
            </x14:dxf>
          </x14:cfRule>
          <xm:sqref>AO31 AO33 AO35</xm:sqref>
        </x14:conditionalFormatting>
        <x14:conditionalFormatting xmlns:xm="http://schemas.microsoft.com/office/excel/2006/main">
          <x14:cfRule type="containsText" priority="56" operator="containsText" id="{409A9B66-00EA-4656-8E61-C2AA45F8EDA6}">
            <xm:f>NOT(ISERROR(SEARCH('Matrices and guidlines'!$X$18,AO37)))</xm:f>
            <xm:f>'Matrices and guidlines'!$X$18</xm:f>
            <x14:dxf>
              <fill>
                <patternFill>
                  <bgColor theme="9"/>
                </patternFill>
              </fill>
            </x14:dxf>
          </x14:cfRule>
          <x14:cfRule type="containsText" priority="55" operator="containsText" id="{8C6AE605-381E-4940-A6B4-2F160B75CDB4}">
            <xm:f>NOT(ISERROR(SEARCH('Matrices and guidlines'!$AA$15,AO37)))</xm:f>
            <xm:f>'Matrices and guidlines'!$AA$15</xm:f>
            <x14:dxf>
              <fill>
                <patternFill>
                  <bgColor rgb="FFFFC000"/>
                </patternFill>
              </fill>
            </x14:dxf>
          </x14:cfRule>
          <xm:sqref>AO37 AO39</xm:sqref>
        </x14:conditionalFormatting>
        <x14:conditionalFormatting xmlns:xm="http://schemas.microsoft.com/office/excel/2006/main">
          <x14:cfRule type="containsText" priority="40" operator="containsText" id="{23E1941D-0FFA-4661-B5F5-50001D475DAE}">
            <xm:f>NOT(ISERROR(SEARCH('Matrices and guidlines'!$AA$15,AO41)))</xm:f>
            <xm:f>'Matrices and guidlines'!$AA$15</xm:f>
            <x14:dxf>
              <fill>
                <patternFill>
                  <bgColor rgb="FFFFC000"/>
                </patternFill>
              </fill>
            </x14:dxf>
          </x14:cfRule>
          <x14:cfRule type="containsText" priority="41" operator="containsText" id="{E53DFEF5-7505-4456-9B7E-0608E73C5CAA}">
            <xm:f>NOT(ISERROR(SEARCH('Matrices and guidlines'!$X$18,AO41)))</xm:f>
            <xm:f>'Matrices and guidlines'!$X$18</xm:f>
            <x14:dxf>
              <fill>
                <patternFill>
                  <bgColor theme="9"/>
                </patternFill>
              </fill>
            </x14:dxf>
          </x14:cfRule>
          <xm:sqref>AO41 AO43</xm:sqref>
        </x14:conditionalFormatting>
        <x14:conditionalFormatting xmlns:xm="http://schemas.microsoft.com/office/excel/2006/main">
          <x14:cfRule type="containsText" priority="25" operator="containsText" id="{30DE2944-B674-4091-BD36-B96B31C81344}">
            <xm:f>NOT(ISERROR(SEARCH('Matrices and guidlines'!$AA$15,AO45)))</xm:f>
            <xm:f>'Matrices and guidlines'!$AA$15</xm:f>
            <x14:dxf>
              <fill>
                <patternFill>
                  <bgColor rgb="FFFFC000"/>
                </patternFill>
              </fill>
            </x14:dxf>
          </x14:cfRule>
          <x14:cfRule type="containsText" priority="26" operator="containsText" id="{3BBD6A87-80E3-4562-96C9-13F34477966B}">
            <xm:f>NOT(ISERROR(SEARCH('Matrices and guidlines'!$X$18,AO45)))</xm:f>
            <xm:f>'Matrices and guidlines'!$X$18</xm:f>
            <x14:dxf>
              <fill>
                <patternFill>
                  <bgColor theme="9"/>
                </patternFill>
              </fill>
            </x14:dxf>
          </x14:cfRule>
          <xm:sqref>AO45 AO47</xm:sqref>
        </x14:conditionalFormatting>
        <x14:conditionalFormatting xmlns:xm="http://schemas.microsoft.com/office/excel/2006/main">
          <x14:cfRule type="containsText" priority="11" operator="containsText" id="{D9507A3A-18D8-40F5-B7B7-66A931B00B22}">
            <xm:f>NOT(ISERROR(SEARCH('Matrices and guidlines'!$X$18,AO49)))</xm:f>
            <xm:f>'Matrices and guidlines'!$X$18</xm:f>
            <x14:dxf>
              <fill>
                <patternFill>
                  <bgColor theme="9"/>
                </patternFill>
              </fill>
            </x14:dxf>
          </x14:cfRule>
          <x14:cfRule type="containsText" priority="10" operator="containsText" id="{E272B988-7336-42DF-A810-A25132BD5992}">
            <xm:f>NOT(ISERROR(SEARCH('Matrices and guidlines'!$AA$15,AO49)))</xm:f>
            <xm:f>'Matrices and guidlines'!$AA$15</xm:f>
            <x14:dxf>
              <fill>
                <patternFill>
                  <bgColor rgb="FFFFC000"/>
                </patternFill>
              </fill>
            </x14:dxf>
          </x14:cfRule>
          <xm:sqref>AO49 AO51</xm:sqref>
        </x14:conditionalFormatting>
      </x14:conditionalFormattings>
    </ext>
    <ext xmlns:x14="http://schemas.microsoft.com/office/spreadsheetml/2009/9/main" uri="{CCE6A557-97BC-4b89-ADB6-D9C93CAAB3DF}">
      <x14:dataValidations xmlns:xm="http://schemas.microsoft.com/office/excel/2006/main" count="8">
        <x14:dataValidation type="list" allowBlank="1" showInputMessage="1" showErrorMessage="1" xr:uid="{DB93D6BB-C0C0-4A26-8B53-F72BDFB1B41F}">
          <x14:formula1>
            <xm:f>'Matrices and guidlines'!$D$5:$D$8</xm:f>
          </x14:formula1>
          <xm:sqref>G7 I7 K7 M7 G9 I9 K9 M9 G11 I11 K11 M11 G13 I13 K13 M13 G15 I15 K15 M15 G17 I17 K17 M17 G19 I19 K19 M19 G21 I21 K21 M21 G23 I23 K23 M23 G25 I25 K25 M25 G27 I27 K27 M27 G29 I29 K29 M29 G31 I31 K31 M31 G33 I33 K33 M33 G35 I35 K35 M35 G37 I37 K37 M37 G39 I39 K39 M39 G41 I41 K41 M41 G43 I43 K43 M43 G45 I45 K45 M45 G47 I47 K47 M47 G49 I49 K49 M49 G51 I51 K51 M51</xm:sqref>
        </x14:dataValidation>
        <x14:dataValidation type="list" allowBlank="1" showInputMessage="1" showErrorMessage="1" xr:uid="{29A0B795-1FB5-4DB3-915C-9A680B5FDD63}">
          <x14:formula1>
            <xm:f>'Matrices and guidlines'!$K$5:$K$9</xm:f>
          </x14:formula1>
          <xm:sqref>AA7 AA11 AA9 AA13 AA15 AA17 AA19 AA21 AA23 AA25 AA27 AA29 AA33 AA31 AA35 AA37 AA39 AA41 AA43 AA45 AA47 AA49 AA51</xm:sqref>
        </x14:dataValidation>
        <x14:dataValidation type="list" allowBlank="1" showInputMessage="1" showErrorMessage="1" xr:uid="{65F582DF-DBD7-4981-87CE-A92599D7206E}">
          <x14:formula1>
            <xm:f>'Matrices and guidlines'!$M$5:$M$8</xm:f>
          </x14:formula1>
          <xm:sqref>AC7 AC11 AC9 AC13 AC15 AC17 AC19 AC21 AC23 AC25 AC27 AC29 AC33 AC31 AC35 AC37 AC39 AC41 AC43 AC45 AC47 AC49 AC51</xm:sqref>
        </x14:dataValidation>
        <x14:dataValidation type="list" allowBlank="1" showInputMessage="1" showErrorMessage="1" xr:uid="{2EA23CFB-94B3-4BC8-8A82-72812C379960}">
          <x14:formula1>
            <xm:f>'Matrices and guidlines'!$O$5:$O$8</xm:f>
          </x14:formula1>
          <xm:sqref>AE7 AE11 AE9 AE13 AE15 AE17 AE19 AE21 AE23 AE25 AE27 AE29 AE33 AE31 AE35 AE37 AE39 AE41 AE43 AE45 AE47 AE49 AE51</xm:sqref>
        </x14:dataValidation>
        <x14:dataValidation type="list" allowBlank="1" showInputMessage="1" showErrorMessage="1" xr:uid="{87B19702-EE8C-421B-A8BA-E3E4BEF9CF85}">
          <x14:formula1>
            <xm:f>'Matrices and guidlines'!$Q$5:$Q$8</xm:f>
          </x14:formula1>
          <xm:sqref>AG7 AG11 AG9 AG13 AG15 AG17 AG19 AG21 AG23 AG25 AG27 AG29 AG33 AG31 AG35 AG37 AG39 AG41 AG43 AG45 AG47 AG49 AG51</xm:sqref>
        </x14:dataValidation>
        <x14:dataValidation type="list" allowBlank="1" showInputMessage="1" showErrorMessage="1" xr:uid="{711E7D9F-BE1B-49EE-A919-6382FC2F96F5}">
          <x14:formula1>
            <xm:f>'Matrices and guidlines'!$S$5:$S$8</xm:f>
          </x14:formula1>
          <xm:sqref>AI7 AI11 AI9 AI13 AI15 AI17 AI19 AI21 AI23 AI25 AI27 AI29 AI33 AI31 AI35 AI37 AI39 AI41 AI43 AI45 AI47 AI49 AI51</xm:sqref>
        </x14:dataValidation>
        <x14:dataValidation type="list" allowBlank="1" showInputMessage="1" showErrorMessage="1" xr:uid="{1EC4F9D5-CCEB-471C-8B91-571D1FA1ECC0}">
          <x14:formula1>
            <xm:f>'Matrices and guidlines'!$D$13:$D$16</xm:f>
          </x14:formula1>
          <xm:sqref>AK7 AK13 AK9 AK11 AK17 AK15 AK21 AK19 AK25 AK23 AK29 AK27 AK35 AK31 AK33 AK39 AK37 AK43 AK41 AK47 AK45 AK51 AK49</xm:sqref>
        </x14:dataValidation>
        <x14:dataValidation type="list" allowBlank="1" showInputMessage="1" showErrorMessage="1" xr:uid="{77E5BEE1-2CB4-40CA-89F8-FB4CB9F98523}">
          <x14:formula1>
            <xm:f>'Matrices and guidlines'!$K$14:$K$17</xm:f>
          </x14:formula1>
          <xm:sqref>AP7 AP9 AP11 AP13 AP15 AP17 AP19 AP21 AP23 AP25 AP27 AP29 AP31 AP33 AP35 AP37 AP39 AP41 AP43 AP45 AP47 AP49 AP51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9DE37-2E8D-461B-B84A-5BBE22F9E50A}">
  <dimension ref="A1:AE28"/>
  <sheetViews>
    <sheetView zoomScale="85" zoomScaleNormal="85" workbookViewId="0">
      <selection activeCell="K12" sqref="K12:K17"/>
    </sheetView>
  </sheetViews>
  <sheetFormatPr defaultColWidth="0" defaultRowHeight="15" zeroHeight="1" x14ac:dyDescent="0.25"/>
  <cols>
    <col min="1" max="1" width="9.140625" customWidth="1"/>
    <col min="2" max="2" width="48" customWidth="1"/>
    <col min="3" max="3" width="9.140625" customWidth="1"/>
    <col min="4" max="5" width="18" customWidth="1"/>
    <col min="6" max="6" width="9.140625" customWidth="1"/>
    <col min="7" max="9" width="19.42578125" customWidth="1"/>
    <col min="10" max="10" width="9.140625" customWidth="1"/>
    <col min="11" max="11" width="35.5703125" customWidth="1"/>
    <col min="12" max="12" width="9.42578125" customWidth="1"/>
    <col min="13" max="13" width="35.5703125" customWidth="1"/>
    <col min="14" max="14" width="9.42578125" customWidth="1"/>
    <col min="15" max="15" width="35.5703125" customWidth="1"/>
    <col min="16" max="16" width="9.42578125" customWidth="1"/>
    <col min="17" max="17" width="35.5703125" customWidth="1"/>
    <col min="18" max="18" width="9.42578125" customWidth="1"/>
    <col min="19" max="19" width="35.5703125" customWidth="1"/>
    <col min="20" max="20" width="9.42578125" customWidth="1"/>
    <col min="21" max="21" width="8.85546875" customWidth="1"/>
    <col min="22" max="22" width="8" customWidth="1"/>
    <col min="23" max="23" width="11.5703125" customWidth="1"/>
    <col min="24" max="27" width="9.7109375" customWidth="1"/>
    <col min="28" max="28" width="9.140625" customWidth="1"/>
    <col min="29" max="29" width="7.42578125" customWidth="1"/>
    <col min="30" max="30" width="12" customWidth="1"/>
    <col min="31" max="31" width="9.140625" customWidth="1"/>
    <col min="32" max="16384" width="9.140625" hidden="1"/>
  </cols>
  <sheetData>
    <row r="1" spans="1:31" ht="15.75" thickBot="1" x14ac:dyDescent="0.3">
      <c r="A1" s="8"/>
      <c r="B1" s="8"/>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ht="16.5" thickBot="1" x14ac:dyDescent="0.3">
      <c r="A2" s="8"/>
      <c r="B2" s="65" t="s">
        <v>30</v>
      </c>
      <c r="C2" s="8"/>
      <c r="D2" s="285" t="s">
        <v>61</v>
      </c>
      <c r="E2" s="286"/>
      <c r="F2" s="286"/>
      <c r="G2" s="286"/>
      <c r="H2" s="286"/>
      <c r="I2" s="286"/>
      <c r="J2" s="286"/>
      <c r="K2" s="286"/>
      <c r="L2" s="286"/>
      <c r="M2" s="286"/>
      <c r="N2" s="286"/>
      <c r="O2" s="286"/>
      <c r="P2" s="286"/>
      <c r="Q2" s="286"/>
      <c r="R2" s="286"/>
      <c r="S2" s="286"/>
      <c r="T2" s="286"/>
      <c r="U2" s="286"/>
      <c r="V2" s="286"/>
      <c r="W2" s="286"/>
      <c r="X2" s="286"/>
      <c r="Y2" s="286"/>
      <c r="Z2" s="286"/>
      <c r="AA2" s="286"/>
      <c r="AB2" s="286"/>
      <c r="AC2" s="286"/>
      <c r="AD2" s="287"/>
      <c r="AE2" s="8"/>
    </row>
    <row r="3" spans="1:31" ht="15.75" thickBot="1" x14ac:dyDescent="0.3">
      <c r="A3" s="8"/>
      <c r="B3" s="53" t="s">
        <v>23</v>
      </c>
      <c r="C3" s="8"/>
      <c r="D3" s="305" t="s">
        <v>110</v>
      </c>
      <c r="E3" s="306"/>
      <c r="F3" s="8"/>
      <c r="G3" s="305" t="s">
        <v>109</v>
      </c>
      <c r="H3" s="307"/>
      <c r="I3" s="306"/>
      <c r="J3" s="8"/>
      <c r="K3" s="293" t="s">
        <v>111</v>
      </c>
      <c r="L3" s="295"/>
      <c r="M3" s="295"/>
      <c r="N3" s="295"/>
      <c r="O3" s="295"/>
      <c r="P3" s="295"/>
      <c r="Q3" s="295"/>
      <c r="R3" s="295"/>
      <c r="S3" s="295"/>
      <c r="T3" s="294"/>
      <c r="U3" s="8"/>
      <c r="V3" s="288" t="s">
        <v>92</v>
      </c>
      <c r="W3" s="289"/>
      <c r="X3" s="289"/>
      <c r="Y3" s="289"/>
      <c r="Z3" s="289"/>
      <c r="AA3" s="289"/>
      <c r="AB3" s="289"/>
      <c r="AC3" s="289"/>
      <c r="AD3" s="290"/>
      <c r="AE3" s="8"/>
    </row>
    <row r="4" spans="1:31" ht="15.75" thickBot="1" x14ac:dyDescent="0.3">
      <c r="A4" s="8"/>
      <c r="B4" s="63" t="s">
        <v>53</v>
      </c>
      <c r="C4" s="8"/>
      <c r="D4" s="69" t="s">
        <v>63</v>
      </c>
      <c r="E4" s="70" t="s">
        <v>106</v>
      </c>
      <c r="F4" s="8"/>
      <c r="G4" s="69" t="s">
        <v>68</v>
      </c>
      <c r="H4" s="77" t="s">
        <v>107</v>
      </c>
      <c r="I4" s="77" t="s">
        <v>108</v>
      </c>
      <c r="J4" s="8"/>
      <c r="K4" s="67" t="s">
        <v>82</v>
      </c>
      <c r="L4" s="122" t="s">
        <v>112</v>
      </c>
      <c r="M4" s="109" t="s">
        <v>83</v>
      </c>
      <c r="N4" s="103" t="s">
        <v>112</v>
      </c>
      <c r="O4" s="104" t="s">
        <v>84</v>
      </c>
      <c r="P4" s="103" t="s">
        <v>112</v>
      </c>
      <c r="Q4" s="103" t="s">
        <v>85</v>
      </c>
      <c r="R4" s="103" t="s">
        <v>112</v>
      </c>
      <c r="S4" s="113" t="s">
        <v>86</v>
      </c>
      <c r="T4" s="113" t="s">
        <v>112</v>
      </c>
      <c r="U4" s="8"/>
      <c r="V4" s="291"/>
      <c r="W4" s="292"/>
      <c r="X4" s="293" t="s">
        <v>143</v>
      </c>
      <c r="Y4" s="295"/>
      <c r="Z4" s="295"/>
      <c r="AA4" s="294"/>
      <c r="AB4" s="8"/>
      <c r="AC4" s="291" t="s">
        <v>144</v>
      </c>
      <c r="AD4" s="238"/>
      <c r="AE4" s="8"/>
    </row>
    <row r="5" spans="1:31" ht="15.75" thickBot="1" x14ac:dyDescent="0.3">
      <c r="A5" s="8"/>
      <c r="B5" s="64" t="s">
        <v>54</v>
      </c>
      <c r="C5" s="8"/>
      <c r="D5" s="71" t="s">
        <v>102</v>
      </c>
      <c r="E5" s="72">
        <v>0</v>
      </c>
      <c r="F5" s="8"/>
      <c r="G5" s="71" t="s">
        <v>102</v>
      </c>
      <c r="H5" s="79">
        <v>0</v>
      </c>
      <c r="I5" s="72">
        <v>2</v>
      </c>
      <c r="J5" s="8"/>
      <c r="K5" s="120" t="s">
        <v>113</v>
      </c>
      <c r="L5" s="121">
        <v>0</v>
      </c>
      <c r="M5" s="71" t="s">
        <v>118</v>
      </c>
      <c r="N5" s="106">
        <v>0</v>
      </c>
      <c r="O5" s="71" t="s">
        <v>122</v>
      </c>
      <c r="P5" s="72">
        <v>0</v>
      </c>
      <c r="Q5" s="71" t="s">
        <v>126</v>
      </c>
      <c r="R5" s="110">
        <v>0</v>
      </c>
      <c r="S5" s="71" t="s">
        <v>129</v>
      </c>
      <c r="T5" s="110">
        <v>0</v>
      </c>
      <c r="U5" s="8"/>
      <c r="V5" s="293"/>
      <c r="W5" s="294"/>
      <c r="X5" s="66" t="str">
        <f>G17</f>
        <v>Very low</v>
      </c>
      <c r="Y5" s="66" t="str">
        <f>G16</f>
        <v>Low</v>
      </c>
      <c r="Z5" s="66" t="str">
        <f>G15</f>
        <v>Medium</v>
      </c>
      <c r="AA5" s="113" t="str">
        <f>G14</f>
        <v>High</v>
      </c>
      <c r="AB5" s="8"/>
      <c r="AC5" s="123">
        <v>1</v>
      </c>
      <c r="AD5" s="139" t="s">
        <v>141</v>
      </c>
      <c r="AE5" s="8"/>
    </row>
    <row r="6" spans="1:31" ht="15.75" thickBot="1" x14ac:dyDescent="0.3">
      <c r="A6" s="8"/>
      <c r="B6" s="8"/>
      <c r="C6" s="8"/>
      <c r="D6" s="73" t="s">
        <v>103</v>
      </c>
      <c r="E6" s="74">
        <v>1</v>
      </c>
      <c r="F6" s="8"/>
      <c r="G6" s="73" t="s">
        <v>103</v>
      </c>
      <c r="H6" s="78">
        <v>3</v>
      </c>
      <c r="I6" s="74">
        <v>6</v>
      </c>
      <c r="J6" s="8"/>
      <c r="K6" s="73" t="s">
        <v>114</v>
      </c>
      <c r="L6" s="74">
        <v>1</v>
      </c>
      <c r="M6" s="73" t="s">
        <v>119</v>
      </c>
      <c r="N6" s="107">
        <v>3</v>
      </c>
      <c r="O6" s="73" t="s">
        <v>123</v>
      </c>
      <c r="P6" s="74">
        <v>3</v>
      </c>
      <c r="Q6" s="73" t="s">
        <v>127</v>
      </c>
      <c r="R6" s="111">
        <v>1</v>
      </c>
      <c r="S6" s="73" t="s">
        <v>130</v>
      </c>
      <c r="T6" s="111">
        <v>4</v>
      </c>
      <c r="U6" s="8"/>
      <c r="V6" s="296" t="s">
        <v>142</v>
      </c>
      <c r="W6" s="105" t="str">
        <f>D8</f>
        <v>Severe</v>
      </c>
      <c r="X6" s="129">
        <v>2</v>
      </c>
      <c r="Y6" s="131">
        <v>3</v>
      </c>
      <c r="Z6" s="135">
        <v>4</v>
      </c>
      <c r="AA6" s="134">
        <v>5</v>
      </c>
      <c r="AB6" s="8"/>
      <c r="AC6" s="124">
        <v>2</v>
      </c>
      <c r="AD6" s="140" t="s">
        <v>140</v>
      </c>
      <c r="AE6" s="8"/>
    </row>
    <row r="7" spans="1:31" ht="15.75" thickBot="1" x14ac:dyDescent="0.3">
      <c r="A7" s="8"/>
      <c r="B7" s="8"/>
      <c r="C7" s="8"/>
      <c r="D7" s="73" t="s">
        <v>104</v>
      </c>
      <c r="E7" s="74">
        <v>3</v>
      </c>
      <c r="F7" s="8"/>
      <c r="G7" s="73" t="s">
        <v>104</v>
      </c>
      <c r="H7" s="78">
        <v>7</v>
      </c>
      <c r="I7" s="74">
        <v>10</v>
      </c>
      <c r="J7" s="8"/>
      <c r="K7" s="73" t="s">
        <v>115</v>
      </c>
      <c r="L7" s="74">
        <v>4</v>
      </c>
      <c r="M7" s="73" t="s">
        <v>120</v>
      </c>
      <c r="N7" s="107">
        <v>6</v>
      </c>
      <c r="O7" s="73" t="s">
        <v>124</v>
      </c>
      <c r="P7" s="74">
        <v>7</v>
      </c>
      <c r="Q7" s="73" t="s">
        <v>103</v>
      </c>
      <c r="R7" s="111">
        <v>4</v>
      </c>
      <c r="S7" s="73" t="s">
        <v>131</v>
      </c>
      <c r="T7" s="111">
        <v>7</v>
      </c>
      <c r="U7" s="8"/>
      <c r="V7" s="297"/>
      <c r="W7" s="105" t="str">
        <f>D7</f>
        <v>Major</v>
      </c>
      <c r="X7" s="125">
        <v>1</v>
      </c>
      <c r="Y7" s="130">
        <v>2</v>
      </c>
      <c r="Z7" s="132">
        <v>3</v>
      </c>
      <c r="AA7" s="136">
        <v>4</v>
      </c>
      <c r="AB7" s="8"/>
      <c r="AC7" s="124">
        <v>3</v>
      </c>
      <c r="AD7" s="141" t="s">
        <v>139</v>
      </c>
      <c r="AE7" s="8"/>
    </row>
    <row r="8" spans="1:31" ht="15.75" thickBot="1" x14ac:dyDescent="0.3">
      <c r="A8" s="8"/>
      <c r="B8" s="8"/>
      <c r="C8" s="8"/>
      <c r="D8" s="75" t="s">
        <v>105</v>
      </c>
      <c r="E8" s="76">
        <v>5</v>
      </c>
      <c r="F8" s="8"/>
      <c r="G8" s="75" t="s">
        <v>105</v>
      </c>
      <c r="H8" s="80">
        <v>11</v>
      </c>
      <c r="I8" s="76">
        <v>1000</v>
      </c>
      <c r="J8" s="8"/>
      <c r="K8" s="73" t="s">
        <v>116</v>
      </c>
      <c r="L8" s="74">
        <v>17</v>
      </c>
      <c r="M8" s="75" t="s">
        <v>121</v>
      </c>
      <c r="N8" s="108">
        <v>8</v>
      </c>
      <c r="O8" s="75" t="s">
        <v>125</v>
      </c>
      <c r="P8" s="76">
        <v>11</v>
      </c>
      <c r="Q8" s="75" t="s">
        <v>128</v>
      </c>
      <c r="R8" s="112">
        <v>10</v>
      </c>
      <c r="S8" s="75" t="s">
        <v>132</v>
      </c>
      <c r="T8" s="112">
        <v>9</v>
      </c>
      <c r="U8" s="8"/>
      <c r="V8" s="297"/>
      <c r="W8" s="105" t="str">
        <f>D6</f>
        <v>Moderate</v>
      </c>
      <c r="X8" s="125">
        <v>1</v>
      </c>
      <c r="Y8" s="130">
        <v>2</v>
      </c>
      <c r="Z8" s="130">
        <v>2</v>
      </c>
      <c r="AA8" s="133">
        <v>3</v>
      </c>
      <c r="AB8" s="8"/>
      <c r="AC8" s="124">
        <v>4</v>
      </c>
      <c r="AD8" s="142" t="s">
        <v>138</v>
      </c>
      <c r="AE8" s="8"/>
    </row>
    <row r="9" spans="1:31" ht="15.75" thickBot="1" x14ac:dyDescent="0.3">
      <c r="A9" s="8"/>
      <c r="B9" s="8"/>
      <c r="C9" s="8"/>
      <c r="D9" s="8"/>
      <c r="E9" s="8"/>
      <c r="F9" s="8"/>
      <c r="G9" s="8"/>
      <c r="H9" s="8"/>
      <c r="I9" s="8"/>
      <c r="J9" s="8"/>
      <c r="K9" s="75" t="s">
        <v>117</v>
      </c>
      <c r="L9" s="76">
        <v>19</v>
      </c>
      <c r="M9" s="8"/>
      <c r="N9" s="8"/>
      <c r="O9" s="8"/>
      <c r="P9" s="8"/>
      <c r="Q9" s="8"/>
      <c r="R9" s="8"/>
      <c r="S9" s="8"/>
      <c r="T9" s="8"/>
      <c r="U9" s="8"/>
      <c r="V9" s="298"/>
      <c r="W9" s="105" t="str">
        <f>D5</f>
        <v>Negligible</v>
      </c>
      <c r="X9" s="126">
        <v>1</v>
      </c>
      <c r="Y9" s="127">
        <v>1</v>
      </c>
      <c r="Z9" s="127">
        <v>1</v>
      </c>
      <c r="AA9" s="128">
        <v>1</v>
      </c>
      <c r="AB9" s="8"/>
      <c r="AC9" s="138">
        <v>5</v>
      </c>
      <c r="AD9" s="143" t="s">
        <v>145</v>
      </c>
      <c r="AE9" s="8"/>
    </row>
    <row r="10" spans="1:31" ht="15.75" thickBot="1" x14ac:dyDescent="0.3">
      <c r="A10" s="8"/>
      <c r="B10" s="8"/>
      <c r="C10" s="8"/>
      <c r="D10" s="8"/>
      <c r="E10" s="8"/>
      <c r="F10" s="8"/>
      <c r="G10" s="8"/>
      <c r="H10" s="8"/>
      <c r="I10" s="8"/>
      <c r="J10" s="8"/>
      <c r="L10" s="8"/>
      <c r="M10" s="8"/>
      <c r="N10" s="8"/>
      <c r="O10" s="8"/>
      <c r="P10" s="8"/>
      <c r="Q10" s="8"/>
      <c r="R10" s="8"/>
      <c r="S10" s="8"/>
      <c r="T10" s="8"/>
      <c r="U10" s="8"/>
      <c r="V10" s="8"/>
      <c r="W10" s="8"/>
      <c r="X10" s="8"/>
      <c r="Y10" s="8"/>
      <c r="Z10" s="8"/>
      <c r="AA10" s="8"/>
      <c r="AB10" s="8"/>
      <c r="AC10" s="8"/>
      <c r="AD10" s="8"/>
      <c r="AE10" s="8"/>
    </row>
    <row r="11" spans="1:31" ht="16.5" thickBot="1" x14ac:dyDescent="0.3">
      <c r="A11" s="8"/>
      <c r="B11" s="8"/>
      <c r="C11" s="8"/>
      <c r="D11" s="285" t="s">
        <v>61</v>
      </c>
      <c r="E11" s="286"/>
      <c r="F11" s="286"/>
      <c r="G11" s="286"/>
      <c r="H11" s="286"/>
      <c r="I11" s="286"/>
      <c r="J11" s="286"/>
      <c r="K11" s="287"/>
      <c r="L11" s="8"/>
      <c r="M11" s="8"/>
      <c r="N11" s="8"/>
      <c r="O11" s="8"/>
      <c r="P11" s="8"/>
      <c r="Q11" s="8"/>
      <c r="R11" s="8"/>
      <c r="S11" s="8"/>
      <c r="T11" s="8"/>
      <c r="U11" s="8"/>
      <c r="V11" s="285" t="s">
        <v>61</v>
      </c>
      <c r="W11" s="286"/>
      <c r="X11" s="286"/>
      <c r="Y11" s="286"/>
      <c r="Z11" s="286"/>
      <c r="AA11" s="287"/>
      <c r="AB11" s="8"/>
      <c r="AC11" s="8"/>
      <c r="AD11" s="8"/>
      <c r="AE11" s="8"/>
    </row>
    <row r="12" spans="1:31" ht="15.75" thickBot="1" x14ac:dyDescent="0.3">
      <c r="A12" s="8"/>
      <c r="B12" s="8"/>
      <c r="C12" s="8"/>
      <c r="D12" s="308" t="s">
        <v>133</v>
      </c>
      <c r="E12" s="309"/>
      <c r="F12" s="8"/>
      <c r="G12" s="293" t="s">
        <v>89</v>
      </c>
      <c r="H12" s="295"/>
      <c r="I12" s="294"/>
      <c r="J12" s="8"/>
      <c r="K12" s="166" t="s">
        <v>93</v>
      </c>
      <c r="L12" s="8"/>
      <c r="M12" s="8"/>
      <c r="N12" s="8"/>
      <c r="O12" s="8"/>
      <c r="P12" s="8"/>
      <c r="Q12" s="8"/>
      <c r="R12" s="8"/>
      <c r="S12" s="8"/>
      <c r="T12" s="8"/>
      <c r="U12" s="8"/>
      <c r="V12" s="288" t="s">
        <v>94</v>
      </c>
      <c r="W12" s="289"/>
      <c r="X12" s="289"/>
      <c r="Y12" s="289"/>
      <c r="Z12" s="289"/>
      <c r="AA12" s="290"/>
      <c r="AB12" s="8"/>
      <c r="AC12" s="8"/>
      <c r="AD12" s="8"/>
      <c r="AE12" s="8"/>
    </row>
    <row r="13" spans="1:31" ht="15.75" customHeight="1" thickBot="1" x14ac:dyDescent="0.3">
      <c r="A13" s="8"/>
      <c r="B13" s="8"/>
      <c r="C13" s="8"/>
      <c r="D13" s="299" t="s">
        <v>134</v>
      </c>
      <c r="E13" s="300"/>
      <c r="F13" s="8"/>
      <c r="G13" s="113" t="s">
        <v>68</v>
      </c>
      <c r="H13" s="113" t="s">
        <v>107</v>
      </c>
      <c r="I13" s="113" t="s">
        <v>108</v>
      </c>
      <c r="J13" s="8"/>
      <c r="K13" s="157" t="s">
        <v>148</v>
      </c>
      <c r="L13" s="8"/>
      <c r="M13" s="8"/>
      <c r="N13" s="8"/>
      <c r="O13" s="8"/>
      <c r="P13" s="8"/>
      <c r="Q13" s="8"/>
      <c r="R13" s="8"/>
      <c r="S13" s="8"/>
      <c r="T13" s="8"/>
      <c r="U13" s="8"/>
      <c r="V13" s="291"/>
      <c r="W13" s="292"/>
      <c r="X13" s="293" t="s">
        <v>143</v>
      </c>
      <c r="Y13" s="295"/>
      <c r="Z13" s="295"/>
      <c r="AA13" s="294"/>
      <c r="AB13" s="8"/>
      <c r="AC13" s="8"/>
      <c r="AD13" s="8"/>
      <c r="AE13" s="8"/>
    </row>
    <row r="14" spans="1:31" ht="15.75" thickBot="1" x14ac:dyDescent="0.3">
      <c r="A14" s="8"/>
      <c r="B14" s="8"/>
      <c r="C14" s="8"/>
      <c r="D14" s="301" t="s">
        <v>135</v>
      </c>
      <c r="E14" s="302"/>
      <c r="F14" s="8"/>
      <c r="G14" s="71" t="s">
        <v>138</v>
      </c>
      <c r="H14" s="79">
        <v>0</v>
      </c>
      <c r="I14" s="72">
        <v>13</v>
      </c>
      <c r="J14" s="8"/>
      <c r="K14" s="158" t="s">
        <v>149</v>
      </c>
      <c r="L14" s="8"/>
      <c r="M14" s="8"/>
      <c r="N14" s="8"/>
      <c r="O14" s="8"/>
      <c r="P14" s="8"/>
      <c r="Q14" s="8"/>
      <c r="R14" s="8"/>
      <c r="S14" s="8"/>
      <c r="T14" s="8"/>
      <c r="U14" s="8"/>
      <c r="V14" s="293"/>
      <c r="W14" s="294"/>
      <c r="X14" s="66" t="str">
        <f>X5</f>
        <v>Very low</v>
      </c>
      <c r="Y14" s="66" t="str">
        <f>Y5</f>
        <v>Low</v>
      </c>
      <c r="Z14" s="66" t="str">
        <f>Z5</f>
        <v>Medium</v>
      </c>
      <c r="AA14" s="104" t="str">
        <f>AA5</f>
        <v>High</v>
      </c>
      <c r="AB14" s="8"/>
      <c r="AC14" s="8"/>
      <c r="AD14" s="8"/>
      <c r="AE14" s="8"/>
    </row>
    <row r="15" spans="1:31" ht="15.75" thickBot="1" x14ac:dyDescent="0.3">
      <c r="A15" s="8"/>
      <c r="B15" s="8"/>
      <c r="C15" s="8"/>
      <c r="D15" s="301" t="s">
        <v>136</v>
      </c>
      <c r="E15" s="302"/>
      <c r="F15" s="8"/>
      <c r="G15" s="73" t="s">
        <v>139</v>
      </c>
      <c r="H15" s="78">
        <v>14</v>
      </c>
      <c r="I15" s="74">
        <v>19</v>
      </c>
      <c r="J15" s="8"/>
      <c r="K15" s="114" t="s">
        <v>150</v>
      </c>
      <c r="L15" s="8"/>
      <c r="M15" s="8"/>
      <c r="N15" s="8"/>
      <c r="O15" s="8"/>
      <c r="P15" s="8"/>
      <c r="Q15" s="8"/>
      <c r="R15" s="8"/>
      <c r="S15" s="8"/>
      <c r="T15" s="8"/>
      <c r="U15" s="8"/>
      <c r="V15" s="296" t="s">
        <v>142</v>
      </c>
      <c r="W15" s="105" t="str">
        <f>W6</f>
        <v>Severe</v>
      </c>
      <c r="X15" s="148" t="s">
        <v>146</v>
      </c>
      <c r="Y15" s="137" t="s">
        <v>147</v>
      </c>
      <c r="Z15" s="137" t="s">
        <v>147</v>
      </c>
      <c r="AA15" s="150" t="s">
        <v>147</v>
      </c>
      <c r="AB15" s="8"/>
      <c r="AC15" s="8"/>
      <c r="AD15" s="8"/>
      <c r="AE15" s="8"/>
    </row>
    <row r="16" spans="1:31" ht="15.75" thickBot="1" x14ac:dyDescent="0.3">
      <c r="A16" s="8"/>
      <c r="B16" s="8"/>
      <c r="C16" s="8"/>
      <c r="D16" s="303" t="s">
        <v>137</v>
      </c>
      <c r="E16" s="304"/>
      <c r="F16" s="8"/>
      <c r="G16" s="73" t="s">
        <v>140</v>
      </c>
      <c r="H16" s="78">
        <v>20</v>
      </c>
      <c r="I16" s="74">
        <v>24</v>
      </c>
      <c r="J16" s="8"/>
      <c r="K16" s="114" t="s">
        <v>151</v>
      </c>
      <c r="L16" s="8"/>
      <c r="M16" s="8"/>
      <c r="N16" s="8"/>
      <c r="O16" s="8"/>
      <c r="P16" s="8"/>
      <c r="Q16" s="8"/>
      <c r="R16" s="8"/>
      <c r="S16" s="8"/>
      <c r="T16" s="8"/>
      <c r="U16" s="8"/>
      <c r="V16" s="297"/>
      <c r="W16" s="105" t="str">
        <f>W7</f>
        <v>Major</v>
      </c>
      <c r="X16" s="151" t="s">
        <v>146</v>
      </c>
      <c r="Y16" s="149" t="s">
        <v>147</v>
      </c>
      <c r="Z16" s="149" t="s">
        <v>147</v>
      </c>
      <c r="AA16" s="152" t="s">
        <v>147</v>
      </c>
      <c r="AB16" s="8"/>
      <c r="AC16" s="8"/>
      <c r="AD16" s="8"/>
      <c r="AE16" s="8"/>
    </row>
    <row r="17" spans="1:31" ht="15.75" thickBot="1" x14ac:dyDescent="0.3">
      <c r="A17" s="8"/>
      <c r="B17" s="8"/>
      <c r="C17" s="8"/>
      <c r="D17" s="8"/>
      <c r="E17" s="8"/>
      <c r="F17" s="8"/>
      <c r="G17" s="75" t="s">
        <v>141</v>
      </c>
      <c r="H17" s="80">
        <v>25</v>
      </c>
      <c r="I17" s="76">
        <v>1000</v>
      </c>
      <c r="J17" s="8"/>
      <c r="K17" s="115" t="s">
        <v>152</v>
      </c>
      <c r="L17" s="8"/>
      <c r="M17" s="8"/>
      <c r="N17" s="8"/>
      <c r="O17" s="8"/>
      <c r="P17" s="8"/>
      <c r="Q17" s="8"/>
      <c r="R17" s="8"/>
      <c r="S17" s="8"/>
      <c r="T17" s="8"/>
      <c r="U17" s="8"/>
      <c r="V17" s="297"/>
      <c r="W17" s="105" t="str">
        <f>W8</f>
        <v>Moderate</v>
      </c>
      <c r="X17" s="151" t="s">
        <v>146</v>
      </c>
      <c r="Y17" s="149" t="s">
        <v>147</v>
      </c>
      <c r="Z17" s="149" t="s">
        <v>147</v>
      </c>
      <c r="AA17" s="152" t="s">
        <v>147</v>
      </c>
      <c r="AB17" s="8"/>
      <c r="AC17" s="8"/>
      <c r="AD17" s="8"/>
      <c r="AE17" s="8"/>
    </row>
    <row r="18" spans="1:31" ht="15.75" thickBot="1" x14ac:dyDescent="0.3">
      <c r="A18" s="8"/>
      <c r="B18" s="8"/>
      <c r="C18" s="8"/>
      <c r="D18" s="8"/>
      <c r="E18" s="8"/>
      <c r="F18" s="8"/>
      <c r="G18" s="8"/>
      <c r="H18" s="8"/>
      <c r="I18" s="8"/>
      <c r="J18" s="8"/>
      <c r="K18" s="8"/>
      <c r="L18" s="8"/>
      <c r="M18" s="8"/>
      <c r="N18" s="8"/>
      <c r="O18" s="8"/>
      <c r="P18" s="8"/>
      <c r="Q18" s="8"/>
      <c r="R18" s="8"/>
      <c r="S18" s="8"/>
      <c r="T18" s="8"/>
      <c r="U18" s="8"/>
      <c r="V18" s="298"/>
      <c r="W18" s="105" t="str">
        <f>W9</f>
        <v>Negligible</v>
      </c>
      <c r="X18" s="153" t="s">
        <v>146</v>
      </c>
      <c r="Y18" s="154" t="s">
        <v>146</v>
      </c>
      <c r="Z18" s="154" t="s">
        <v>146</v>
      </c>
      <c r="AA18" s="155" t="s">
        <v>146</v>
      </c>
      <c r="AB18" s="8"/>
      <c r="AC18" s="8"/>
      <c r="AD18" s="8"/>
      <c r="AE18" s="8"/>
    </row>
    <row r="19" spans="1:31" ht="15.75" thickBot="1"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ht="16.5" thickBot="1" x14ac:dyDescent="0.3">
      <c r="A20" s="8"/>
      <c r="B20" s="8"/>
      <c r="C20" s="8"/>
      <c r="D20" s="8"/>
      <c r="E20" s="8"/>
      <c r="F20" s="8"/>
      <c r="G20" s="8"/>
      <c r="H20" s="8"/>
      <c r="I20" s="8"/>
      <c r="J20" s="8"/>
      <c r="K20" s="8"/>
      <c r="L20" s="8"/>
      <c r="M20" s="8"/>
      <c r="N20" s="8"/>
      <c r="O20" s="8"/>
      <c r="P20" s="8"/>
      <c r="Q20" s="8"/>
      <c r="R20" s="8"/>
      <c r="S20" s="8"/>
      <c r="T20" s="8"/>
      <c r="U20" s="8"/>
      <c r="V20" s="285" t="s">
        <v>61</v>
      </c>
      <c r="W20" s="286"/>
      <c r="X20" s="286"/>
      <c r="Y20" s="286"/>
      <c r="Z20" s="286"/>
      <c r="AA20" s="287"/>
      <c r="AB20" s="8"/>
      <c r="AC20" s="8"/>
      <c r="AD20" s="8"/>
      <c r="AE20" s="8"/>
    </row>
    <row r="21" spans="1:31" ht="15.75" thickBot="1" x14ac:dyDescent="0.3">
      <c r="A21" s="8"/>
      <c r="B21" s="8"/>
      <c r="C21" s="8"/>
      <c r="D21" s="8"/>
      <c r="E21" s="8"/>
      <c r="F21" s="8"/>
      <c r="G21" s="8"/>
      <c r="H21" s="8"/>
      <c r="I21" s="8"/>
      <c r="J21" s="8"/>
      <c r="K21" s="8"/>
      <c r="L21" s="8"/>
      <c r="M21" s="8"/>
      <c r="N21" s="8"/>
      <c r="O21" s="8"/>
      <c r="P21" s="8"/>
      <c r="Q21" s="8"/>
      <c r="R21" s="8"/>
      <c r="S21" s="8"/>
      <c r="T21" s="8"/>
      <c r="U21" s="8"/>
      <c r="V21" s="288" t="s">
        <v>153</v>
      </c>
      <c r="W21" s="289"/>
      <c r="X21" s="289"/>
      <c r="Y21" s="289"/>
      <c r="Z21" s="289"/>
      <c r="AA21" s="290"/>
      <c r="AB21" s="8"/>
      <c r="AC21" s="8"/>
      <c r="AD21" s="8"/>
      <c r="AE21" s="8"/>
    </row>
    <row r="22" spans="1:31" ht="15.75" thickBot="1" x14ac:dyDescent="0.3">
      <c r="A22" s="8"/>
      <c r="B22" s="8"/>
      <c r="C22" s="8"/>
      <c r="D22" s="8"/>
      <c r="E22" s="8"/>
      <c r="F22" s="8"/>
      <c r="G22" s="8"/>
      <c r="H22" s="8"/>
      <c r="I22" s="8"/>
      <c r="J22" s="8"/>
      <c r="K22" s="8"/>
      <c r="L22" s="8"/>
      <c r="M22" s="8"/>
      <c r="N22" s="8"/>
      <c r="O22" s="8"/>
      <c r="P22" s="8"/>
      <c r="Q22" s="8"/>
      <c r="R22" s="8"/>
      <c r="S22" s="8"/>
      <c r="T22" s="8"/>
      <c r="U22" s="8"/>
      <c r="V22" s="291"/>
      <c r="W22" s="292"/>
      <c r="X22" s="293" t="s">
        <v>87</v>
      </c>
      <c r="Y22" s="295"/>
      <c r="Z22" s="295"/>
      <c r="AA22" s="294"/>
      <c r="AB22" s="8"/>
      <c r="AC22" s="8"/>
      <c r="AD22" s="8"/>
      <c r="AE22" s="8"/>
    </row>
    <row r="23" spans="1:31" ht="15.75" thickBot="1" x14ac:dyDescent="0.3">
      <c r="A23" s="8"/>
      <c r="B23" s="8"/>
      <c r="C23" s="8"/>
      <c r="D23" s="8"/>
      <c r="E23" s="8"/>
      <c r="F23" s="8"/>
      <c r="G23" s="8"/>
      <c r="H23" s="8"/>
      <c r="I23" s="8"/>
      <c r="J23" s="8"/>
      <c r="K23" s="8"/>
      <c r="L23" s="8"/>
      <c r="M23" s="8"/>
      <c r="N23" s="8"/>
      <c r="O23" s="8"/>
      <c r="P23" s="8"/>
      <c r="Q23" s="8"/>
      <c r="R23" s="8"/>
      <c r="S23" s="8"/>
      <c r="T23" s="8"/>
      <c r="U23" s="8"/>
      <c r="V23" s="293"/>
      <c r="W23" s="294"/>
      <c r="X23" s="66" t="str">
        <f>D13</f>
        <v>Physical</v>
      </c>
      <c r="Y23" s="66" t="str">
        <f>D14</f>
        <v>Local</v>
      </c>
      <c r="Z23" s="66" t="str">
        <f>D15</f>
        <v>Adjacent</v>
      </c>
      <c r="AA23" s="104" t="str">
        <f>D16</f>
        <v>Network</v>
      </c>
      <c r="AB23" s="8"/>
      <c r="AC23" s="8"/>
      <c r="AD23" s="8"/>
      <c r="AE23" s="8"/>
    </row>
    <row r="24" spans="1:31" ht="15.75" thickBot="1" x14ac:dyDescent="0.3">
      <c r="A24" s="8"/>
      <c r="B24" s="8"/>
      <c r="C24" s="8"/>
      <c r="D24" s="8"/>
      <c r="E24" s="8"/>
      <c r="F24" s="8"/>
      <c r="G24" s="8"/>
      <c r="H24" s="8"/>
      <c r="I24" s="8"/>
      <c r="J24" s="8"/>
      <c r="K24" s="8"/>
      <c r="L24" s="8"/>
      <c r="M24" s="8"/>
      <c r="N24" s="8"/>
      <c r="O24" s="8"/>
      <c r="P24" s="8"/>
      <c r="Q24" s="8"/>
      <c r="R24" s="8"/>
      <c r="S24" s="8"/>
      <c r="T24" s="8"/>
      <c r="U24" s="8"/>
      <c r="V24" s="296" t="s">
        <v>142</v>
      </c>
      <c r="W24" s="105" t="str">
        <f>W15</f>
        <v>Severe</v>
      </c>
      <c r="X24" s="129">
        <v>2</v>
      </c>
      <c r="Y24" s="131">
        <v>3</v>
      </c>
      <c r="Z24" s="164">
        <v>4</v>
      </c>
      <c r="AA24" s="134">
        <v>4</v>
      </c>
      <c r="AB24" s="8"/>
      <c r="AC24" s="8"/>
      <c r="AD24" s="8"/>
      <c r="AE24" s="8"/>
    </row>
    <row r="25" spans="1:31" ht="15.75" thickBot="1" x14ac:dyDescent="0.3">
      <c r="A25" s="8"/>
      <c r="B25" s="8"/>
      <c r="C25" s="8"/>
      <c r="D25" s="8"/>
      <c r="E25" s="8"/>
      <c r="F25" s="8"/>
      <c r="G25" s="8"/>
      <c r="H25" s="8"/>
      <c r="I25" s="8"/>
      <c r="J25" s="8"/>
      <c r="K25" s="8"/>
      <c r="L25" s="8"/>
      <c r="M25" s="8"/>
      <c r="N25" s="8"/>
      <c r="O25" s="8"/>
      <c r="P25" s="8"/>
      <c r="Q25" s="8"/>
      <c r="R25" s="8"/>
      <c r="S25" s="8"/>
      <c r="T25" s="8"/>
      <c r="U25" s="8"/>
      <c r="V25" s="297"/>
      <c r="W25" s="105" t="str">
        <f>W16</f>
        <v>Major</v>
      </c>
      <c r="X25" s="162">
        <v>1</v>
      </c>
      <c r="Y25" s="130">
        <v>2</v>
      </c>
      <c r="Z25" s="132">
        <v>3</v>
      </c>
      <c r="AA25" s="165">
        <v>4</v>
      </c>
      <c r="AB25" s="8"/>
      <c r="AC25" s="8"/>
      <c r="AD25" s="8"/>
      <c r="AE25" s="8"/>
    </row>
    <row r="26" spans="1:31" ht="15.75" thickBot="1" x14ac:dyDescent="0.3">
      <c r="A26" s="8"/>
      <c r="B26" s="8"/>
      <c r="C26" s="8"/>
      <c r="D26" s="8"/>
      <c r="E26" s="8"/>
      <c r="F26" s="8"/>
      <c r="G26" s="8"/>
      <c r="H26" s="8"/>
      <c r="I26" s="8"/>
      <c r="J26" s="8"/>
      <c r="K26" s="8"/>
      <c r="L26" s="8"/>
      <c r="M26" s="8"/>
      <c r="N26" s="8"/>
      <c r="O26" s="8"/>
      <c r="P26" s="8"/>
      <c r="Q26" s="8"/>
      <c r="R26" s="8"/>
      <c r="S26" s="8"/>
      <c r="T26" s="8"/>
      <c r="U26" s="8"/>
      <c r="V26" s="297"/>
      <c r="W26" s="105" t="str">
        <f>W17</f>
        <v>Moderate</v>
      </c>
      <c r="X26" s="162">
        <v>1</v>
      </c>
      <c r="Y26" s="163">
        <v>1</v>
      </c>
      <c r="Z26" s="130">
        <v>2</v>
      </c>
      <c r="AA26" s="133">
        <v>3</v>
      </c>
      <c r="AB26" s="8"/>
      <c r="AC26" s="8"/>
      <c r="AD26" s="8"/>
      <c r="AE26" s="8"/>
    </row>
    <row r="27" spans="1:31" ht="15.75" thickBot="1" x14ac:dyDescent="0.3">
      <c r="A27" s="8"/>
      <c r="B27" s="8"/>
      <c r="C27" s="8"/>
      <c r="D27" s="8"/>
      <c r="E27" s="8"/>
      <c r="F27" s="8"/>
      <c r="G27" s="8"/>
      <c r="H27" s="8"/>
      <c r="I27" s="8"/>
      <c r="J27" s="8"/>
      <c r="K27" s="8"/>
      <c r="L27" s="8"/>
      <c r="M27" s="8"/>
      <c r="N27" s="8"/>
      <c r="O27" s="8"/>
      <c r="P27" s="8"/>
      <c r="Q27" s="8"/>
      <c r="R27" s="8"/>
      <c r="S27" s="8"/>
      <c r="T27" s="8"/>
      <c r="U27" s="8"/>
      <c r="V27" s="298"/>
      <c r="W27" s="105" t="str">
        <f>W18</f>
        <v>Negligible</v>
      </c>
      <c r="X27" s="159" t="s">
        <v>154</v>
      </c>
      <c r="Y27" s="160" t="s">
        <v>154</v>
      </c>
      <c r="Z27" s="160" t="s">
        <v>154</v>
      </c>
      <c r="AA27" s="161" t="s">
        <v>154</v>
      </c>
      <c r="AB27" s="8"/>
      <c r="AC27" s="8"/>
      <c r="AD27" s="8"/>
      <c r="AE27" s="8"/>
    </row>
    <row r="28" spans="1:3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sheetData>
  <mergeCells count="26">
    <mergeCell ref="V12:AA12"/>
    <mergeCell ref="D3:E3"/>
    <mergeCell ref="G3:I3"/>
    <mergeCell ref="K3:T3"/>
    <mergeCell ref="G12:I12"/>
    <mergeCell ref="D12:E12"/>
    <mergeCell ref="X4:AA4"/>
    <mergeCell ref="V4:W5"/>
    <mergeCell ref="V3:AD3"/>
    <mergeCell ref="AC4:AD4"/>
    <mergeCell ref="D2:AD2"/>
    <mergeCell ref="V21:AA21"/>
    <mergeCell ref="V22:W23"/>
    <mergeCell ref="X22:AA22"/>
    <mergeCell ref="V24:V27"/>
    <mergeCell ref="D11:K11"/>
    <mergeCell ref="V11:AA11"/>
    <mergeCell ref="V20:AA20"/>
    <mergeCell ref="V13:W14"/>
    <mergeCell ref="X13:AA13"/>
    <mergeCell ref="D13:E13"/>
    <mergeCell ref="D14:E14"/>
    <mergeCell ref="D15:E15"/>
    <mergeCell ref="D16:E16"/>
    <mergeCell ref="V6:V9"/>
    <mergeCell ref="V15:V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9FB8A-7C3B-42E2-B88C-1B66E26BE250}">
  <dimension ref="A1:F21"/>
  <sheetViews>
    <sheetView zoomScaleNormal="100" workbookViewId="0">
      <selection activeCell="E16" sqref="E16"/>
    </sheetView>
  </sheetViews>
  <sheetFormatPr defaultColWidth="0" defaultRowHeight="15" zeroHeight="1" x14ac:dyDescent="0.25"/>
  <cols>
    <col min="1" max="1" width="9.140625" customWidth="1"/>
    <col min="2" max="2" width="10.7109375" customWidth="1"/>
    <col min="3" max="3" width="24" customWidth="1"/>
    <col min="4" max="4" width="16" customWidth="1"/>
    <col min="5" max="5" width="41.85546875" customWidth="1"/>
    <col min="6" max="6" width="9.140625" customWidth="1"/>
    <col min="7" max="16384" width="9.140625" hidden="1"/>
  </cols>
  <sheetData>
    <row r="1" spans="1:6" ht="30.75" customHeight="1" thickBot="1" x14ac:dyDescent="0.3">
      <c r="A1" s="8"/>
      <c r="B1" s="310" t="s">
        <v>155</v>
      </c>
      <c r="C1" s="311"/>
      <c r="D1" s="311"/>
      <c r="E1" s="312"/>
      <c r="F1" s="8"/>
    </row>
    <row r="2" spans="1:6" ht="15.75" thickBot="1" x14ac:dyDescent="0.3">
      <c r="A2" s="8"/>
      <c r="B2" s="8"/>
      <c r="C2" s="8"/>
      <c r="D2" s="8"/>
      <c r="E2" s="8"/>
      <c r="F2" s="8"/>
    </row>
    <row r="3" spans="1:6" ht="15.75" thickBot="1" x14ac:dyDescent="0.3">
      <c r="A3" s="8"/>
      <c r="B3" s="167" t="s">
        <v>156</v>
      </c>
      <c r="C3" s="168" t="s">
        <v>157</v>
      </c>
      <c r="D3" s="168" t="s">
        <v>12</v>
      </c>
      <c r="E3" s="169" t="s">
        <v>158</v>
      </c>
      <c r="F3" s="8"/>
    </row>
    <row r="4" spans="1:6" ht="21" customHeight="1" x14ac:dyDescent="0.25">
      <c r="A4" s="8"/>
      <c r="B4" s="172" t="s">
        <v>159</v>
      </c>
      <c r="C4" s="173" t="s">
        <v>160</v>
      </c>
      <c r="D4" s="174" t="s">
        <v>161</v>
      </c>
      <c r="E4" s="175" t="s">
        <v>161</v>
      </c>
      <c r="F4" s="8"/>
    </row>
    <row r="5" spans="1:6" ht="21" customHeight="1" x14ac:dyDescent="0.25">
      <c r="A5" s="8"/>
      <c r="B5" s="176"/>
      <c r="C5" s="170"/>
      <c r="D5" s="171"/>
      <c r="E5" s="177"/>
      <c r="F5" s="8"/>
    </row>
    <row r="6" spans="1:6" ht="21" customHeight="1" x14ac:dyDescent="0.25">
      <c r="A6" s="8"/>
      <c r="B6" s="176"/>
      <c r="C6" s="170"/>
      <c r="D6" s="171"/>
      <c r="E6" s="177"/>
      <c r="F6" s="8"/>
    </row>
    <row r="7" spans="1:6" ht="21" customHeight="1" x14ac:dyDescent="0.25">
      <c r="A7" s="8"/>
      <c r="B7" s="176"/>
      <c r="C7" s="170"/>
      <c r="D7" s="171"/>
      <c r="E7" s="177"/>
      <c r="F7" s="8"/>
    </row>
    <row r="8" spans="1:6" ht="21" customHeight="1" x14ac:dyDescent="0.25">
      <c r="A8" s="8"/>
      <c r="B8" s="176"/>
      <c r="C8" s="170"/>
      <c r="D8" s="171"/>
      <c r="E8" s="177"/>
      <c r="F8" s="8"/>
    </row>
    <row r="9" spans="1:6" ht="21" customHeight="1" x14ac:dyDescent="0.25">
      <c r="A9" s="8"/>
      <c r="B9" s="176"/>
      <c r="C9" s="170"/>
      <c r="D9" s="171"/>
      <c r="E9" s="177"/>
      <c r="F9" s="8"/>
    </row>
    <row r="10" spans="1:6" ht="21" customHeight="1" x14ac:dyDescent="0.25">
      <c r="A10" s="8"/>
      <c r="B10" s="176"/>
      <c r="C10" s="170"/>
      <c r="D10" s="171"/>
      <c r="E10" s="177"/>
      <c r="F10" s="8"/>
    </row>
    <row r="11" spans="1:6" ht="21" customHeight="1" x14ac:dyDescent="0.25">
      <c r="A11" s="8"/>
      <c r="B11" s="176"/>
      <c r="C11" s="170"/>
      <c r="D11" s="171"/>
      <c r="E11" s="177"/>
      <c r="F11" s="8"/>
    </row>
    <row r="12" spans="1:6" ht="21" customHeight="1" x14ac:dyDescent="0.25">
      <c r="A12" s="8"/>
      <c r="B12" s="176"/>
      <c r="C12" s="170"/>
      <c r="D12" s="171"/>
      <c r="E12" s="177"/>
      <c r="F12" s="8"/>
    </row>
    <row r="13" spans="1:6" ht="21" customHeight="1" x14ac:dyDescent="0.25">
      <c r="A13" s="8"/>
      <c r="B13" s="176"/>
      <c r="C13" s="170"/>
      <c r="D13" s="171"/>
      <c r="E13" s="177"/>
      <c r="F13" s="8"/>
    </row>
    <row r="14" spans="1:6" ht="21" customHeight="1" x14ac:dyDescent="0.25">
      <c r="A14" s="8"/>
      <c r="B14" s="176"/>
      <c r="C14" s="170"/>
      <c r="D14" s="171"/>
      <c r="E14" s="177"/>
      <c r="F14" s="8"/>
    </row>
    <row r="15" spans="1:6" ht="21" customHeight="1" x14ac:dyDescent="0.25">
      <c r="A15" s="8"/>
      <c r="B15" s="176"/>
      <c r="C15" s="170"/>
      <c r="D15" s="171"/>
      <c r="E15" s="177"/>
      <c r="F15" s="8"/>
    </row>
    <row r="16" spans="1:6" ht="21" customHeight="1" x14ac:dyDescent="0.25">
      <c r="A16" s="8"/>
      <c r="B16" s="176"/>
      <c r="C16" s="170"/>
      <c r="D16" s="171"/>
      <c r="E16" s="177"/>
      <c r="F16" s="8"/>
    </row>
    <row r="17" spans="1:6" ht="21" customHeight="1" x14ac:dyDescent="0.25">
      <c r="A17" s="8"/>
      <c r="B17" s="176"/>
      <c r="C17" s="170"/>
      <c r="D17" s="171"/>
      <c r="E17" s="177"/>
      <c r="F17" s="8"/>
    </row>
    <row r="18" spans="1:6" ht="21" customHeight="1" x14ac:dyDescent="0.25">
      <c r="A18" s="8"/>
      <c r="B18" s="176"/>
      <c r="C18" s="170"/>
      <c r="D18" s="171"/>
      <c r="E18" s="177"/>
      <c r="F18" s="8"/>
    </row>
    <row r="19" spans="1:6" ht="21" customHeight="1" x14ac:dyDescent="0.25">
      <c r="A19" s="8"/>
      <c r="B19" s="176"/>
      <c r="C19" s="170"/>
      <c r="D19" s="171"/>
      <c r="E19" s="177"/>
      <c r="F19" s="8"/>
    </row>
    <row r="20" spans="1:6" ht="21" customHeight="1" thickBot="1" x14ac:dyDescent="0.3">
      <c r="A20" s="8"/>
      <c r="B20" s="178"/>
      <c r="C20" s="179"/>
      <c r="D20" s="180"/>
      <c r="E20" s="181"/>
      <c r="F20" s="8"/>
    </row>
    <row r="21" spans="1:6" ht="27" customHeight="1" x14ac:dyDescent="0.25">
      <c r="A21" s="8"/>
      <c r="B21" s="8"/>
      <c r="C21" s="8"/>
      <c r="D21" s="8"/>
      <c r="E21" s="8"/>
      <c r="F21" s="8"/>
    </row>
  </sheetData>
  <mergeCells count="1">
    <mergeCell ref="B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General information</vt:lpstr>
      <vt:lpstr>Item definition</vt:lpstr>
      <vt:lpstr>Item definition - Threat model</vt:lpstr>
      <vt:lpstr>Asset identification</vt:lpstr>
      <vt:lpstr>TARA</vt:lpstr>
      <vt:lpstr>Matrices and guidlines</vt:lpstr>
      <vt:lpstr>Template revision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Dariusz Staskiewicz</dc:creator>
  <cp:lastModifiedBy>John Strahan</cp:lastModifiedBy>
  <dcterms:created xsi:type="dcterms:W3CDTF">2015-06-05T18:17:20Z</dcterms:created>
  <dcterms:modified xsi:type="dcterms:W3CDTF">2025-06-03T19:43:41Z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d06d8e1-ef12-41f3-89e3-06dbe0714bf1_Enabled">
    <vt:lpwstr>true</vt:lpwstr>
  </property>
  <property fmtid="{D5CDD505-2E9C-101B-9397-08002B2CF9AE}" pid="3" name="MSIP_Label_5d06d8e1-ef12-41f3-89e3-06dbe0714bf1_SetDate">
    <vt:lpwstr>2025-02-11T12:53:02Z</vt:lpwstr>
  </property>
  <property fmtid="{D5CDD505-2E9C-101B-9397-08002B2CF9AE}" pid="4" name="MSIP_Label_5d06d8e1-ef12-41f3-89e3-06dbe0714bf1_Method">
    <vt:lpwstr>Privileged</vt:lpwstr>
  </property>
  <property fmtid="{D5CDD505-2E9C-101B-9397-08002B2CF9AE}" pid="5" name="MSIP_Label_5d06d8e1-ef12-41f3-89e3-06dbe0714bf1_Name">
    <vt:lpwstr>Confidential</vt:lpwstr>
  </property>
  <property fmtid="{D5CDD505-2E9C-101B-9397-08002B2CF9AE}" pid="6" name="MSIP_Label_5d06d8e1-ef12-41f3-89e3-06dbe0714bf1_SiteId">
    <vt:lpwstr>9ad0fca6-569f-4932-b35f-593f6e9deb96</vt:lpwstr>
  </property>
  <property fmtid="{D5CDD505-2E9C-101B-9397-08002B2CF9AE}" pid="7" name="MSIP_Label_5d06d8e1-ef12-41f3-89e3-06dbe0714bf1_ActionId">
    <vt:lpwstr>0a31c9b9-a753-4fa1-b9a8-922d9b6e7c14</vt:lpwstr>
  </property>
  <property fmtid="{D5CDD505-2E9C-101B-9397-08002B2CF9AE}" pid="8" name="MSIP_Label_5d06d8e1-ef12-41f3-89e3-06dbe0714bf1_ContentBits">
    <vt:lpwstr>0</vt:lpwstr>
  </property>
</Properties>
</file>