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jo\Dropbox\Paper fenología\Resend October 2018_2nd revision\final_revision\"/>
    </mc:Choice>
  </mc:AlternateContent>
  <bookViews>
    <workbookView xWindow="0" yWindow="0" windowWidth="23040" windowHeight="10452" firstSheet="7" activeTab="11"/>
  </bookViews>
  <sheets>
    <sheet name="Datos salinidad" sheetId="1" r:id="rId1"/>
    <sheet name="Nuevo Clima" sheetId="14" r:id="rId2"/>
    <sheet name="Calendario" sheetId="8" r:id="rId3"/>
    <sheet name="Hojarasca (Fig. 2)" sheetId="3" r:id="rId4"/>
    <sheet name="Sincronía Flores" sheetId="15" r:id="rId5"/>
    <sheet name="Sincronía frutos" sheetId="16" r:id="rId6"/>
    <sheet name="Sincronía temporadas" sheetId="17" r:id="rId7"/>
    <sheet name="Los demás correlaciones" sheetId="7" r:id="rId8"/>
    <sheet name="Clima (Fig. 1)" sheetId="2" r:id="rId9"/>
    <sheet name="Flores y frutos (Fig. 3)" sheetId="4" r:id="rId10"/>
    <sheet name="Reposición (fig. 4)" sheetId="5" r:id="rId11"/>
    <sheet name="Correlaciones salinidad" sheetId="6" r:id="rId12"/>
  </sheets>
  <definedNames>
    <definedName name="_xlnm._FilterDatabase" localSheetId="2" hidden="1">Calendario!$F$1:$F$374</definedName>
    <definedName name="_xlnm._FilterDatabase" localSheetId="3" hidden="1">'Hojarasca (Fig. 2)'!$A$1:$I$221</definedName>
    <definedName name="_xlnm._FilterDatabase" localSheetId="10" hidden="1">'Reposición (fig. 4)'!$A$1:$C$1477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W52" i="17"/>
  <c r="W24" i="17"/>
  <c r="T52" i="17"/>
  <c r="S52" i="17"/>
  <c r="R52" i="17"/>
  <c r="T51" i="17"/>
  <c r="T54" i="17" s="1"/>
  <c r="S51" i="17"/>
  <c r="S54" i="17" s="1"/>
  <c r="R51" i="17"/>
  <c r="R54" i="17" s="1"/>
  <c r="T25" i="17"/>
  <c r="S25" i="17"/>
  <c r="R25" i="17"/>
  <c r="R24" i="17"/>
  <c r="J52" i="17"/>
  <c r="J51" i="17"/>
  <c r="J54" i="17" s="1"/>
  <c r="K51" i="17"/>
  <c r="L51" i="17"/>
  <c r="L54" i="17" s="1"/>
  <c r="M51" i="17"/>
  <c r="M54" i="17" s="1"/>
  <c r="N51" i="17"/>
  <c r="N52" i="17"/>
  <c r="M52" i="17"/>
  <c r="L52" i="17"/>
  <c r="K52" i="17"/>
  <c r="N54" i="17"/>
  <c r="K54" i="17"/>
  <c r="J24" i="17"/>
  <c r="J23" i="17"/>
  <c r="J26" i="17" s="1"/>
  <c r="K23" i="17"/>
  <c r="L23" i="17"/>
  <c r="L26" i="17" s="1"/>
  <c r="M23" i="17"/>
  <c r="M26" i="17" s="1"/>
  <c r="K24" i="17"/>
  <c r="L24" i="17"/>
  <c r="M24" i="17"/>
  <c r="K26" i="17"/>
  <c r="N23" i="17"/>
  <c r="N26" i="17" s="1"/>
  <c r="N24" i="17"/>
  <c r="C54" i="17"/>
  <c r="E52" i="17"/>
  <c r="F52" i="17" s="1"/>
  <c r="D52" i="17"/>
  <c r="D53" i="17" s="1"/>
  <c r="C52" i="17"/>
  <c r="C53" i="17" s="1"/>
  <c r="C55" i="17" s="1"/>
  <c r="E51" i="17"/>
  <c r="E54" i="17" s="1"/>
  <c r="D51" i="17"/>
  <c r="D54" i="17" s="1"/>
  <c r="C51" i="17"/>
  <c r="E25" i="17"/>
  <c r="D25" i="17"/>
  <c r="C25" i="17"/>
  <c r="F24" i="17"/>
  <c r="D24" i="17"/>
  <c r="E24" i="17"/>
  <c r="C24" i="17"/>
  <c r="T24" i="17"/>
  <c r="S24" i="17"/>
  <c r="T23" i="17"/>
  <c r="T26" i="17" s="1"/>
  <c r="S23" i="17"/>
  <c r="S26" i="17" s="1"/>
  <c r="R23" i="17"/>
  <c r="R26" i="17" s="1"/>
  <c r="E23" i="17"/>
  <c r="E26" i="17" s="1"/>
  <c r="D23" i="17"/>
  <c r="D26" i="17" s="1"/>
  <c r="C23" i="17"/>
  <c r="C26" i="17" s="1"/>
  <c r="E49" i="15"/>
  <c r="C48" i="15"/>
  <c r="I47" i="15"/>
  <c r="J47" i="15"/>
  <c r="K47" i="15"/>
  <c r="M47" i="15"/>
  <c r="C49" i="15"/>
  <c r="L50" i="15"/>
  <c r="L53" i="15" s="1"/>
  <c r="H50" i="15"/>
  <c r="H53" i="15" s="1"/>
  <c r="M49" i="15"/>
  <c r="L49" i="15"/>
  <c r="K49" i="15"/>
  <c r="J49" i="15"/>
  <c r="I49" i="15"/>
  <c r="H49" i="15"/>
  <c r="G49" i="15"/>
  <c r="F49" i="15"/>
  <c r="D49" i="15"/>
  <c r="D50" i="15" s="1"/>
  <c r="D53" i="15" s="1"/>
  <c r="C50" i="15"/>
  <c r="C53" i="15" s="1"/>
  <c r="M48" i="15"/>
  <c r="M50" i="15" s="1"/>
  <c r="M53" i="15" s="1"/>
  <c r="L48" i="15"/>
  <c r="K48" i="15"/>
  <c r="J48" i="15"/>
  <c r="J50" i="15" s="1"/>
  <c r="J53" i="15" s="1"/>
  <c r="I48" i="15"/>
  <c r="I50" i="15" s="1"/>
  <c r="I53" i="15" s="1"/>
  <c r="H48" i="15"/>
  <c r="H51" i="15" s="1"/>
  <c r="G48" i="15"/>
  <c r="G50" i="15" s="1"/>
  <c r="G53" i="15" s="1"/>
  <c r="F48" i="15"/>
  <c r="F50" i="15" s="1"/>
  <c r="F53" i="15" s="1"/>
  <c r="E48" i="15"/>
  <c r="E50" i="15" s="1"/>
  <c r="E53" i="15" s="1"/>
  <c r="D48" i="15"/>
  <c r="L51" i="15"/>
  <c r="C53" i="16"/>
  <c r="M52" i="16"/>
  <c r="L52" i="16"/>
  <c r="K52" i="16"/>
  <c r="J52" i="16"/>
  <c r="I52" i="16"/>
  <c r="H52" i="16"/>
  <c r="G52" i="16"/>
  <c r="F52" i="16"/>
  <c r="E52" i="16"/>
  <c r="D52" i="16"/>
  <c r="C52" i="16"/>
  <c r="C51" i="16"/>
  <c r="D49" i="16"/>
  <c r="E50" i="16"/>
  <c r="E53" i="16" s="1"/>
  <c r="F49" i="16"/>
  <c r="G49" i="16"/>
  <c r="H49" i="16"/>
  <c r="H51" i="16" s="1"/>
  <c r="I49" i="16"/>
  <c r="J49" i="16"/>
  <c r="K49" i="16"/>
  <c r="L49" i="16"/>
  <c r="M49" i="16"/>
  <c r="M50" i="16" s="1"/>
  <c r="M53" i="16" s="1"/>
  <c r="C49" i="16"/>
  <c r="D48" i="16"/>
  <c r="E48" i="16"/>
  <c r="F48" i="16"/>
  <c r="F50" i="16" s="1"/>
  <c r="F53" i="16" s="1"/>
  <c r="G48" i="16"/>
  <c r="H48" i="16"/>
  <c r="I48" i="16"/>
  <c r="J48" i="16"/>
  <c r="J50" i="16" s="1"/>
  <c r="J53" i="16" s="1"/>
  <c r="K48" i="16"/>
  <c r="L48" i="16"/>
  <c r="M48" i="16"/>
  <c r="L47" i="16"/>
  <c r="L21" i="16"/>
  <c r="L8" i="16"/>
  <c r="J51" i="16"/>
  <c r="F51" i="16"/>
  <c r="D51" i="16"/>
  <c r="L50" i="16"/>
  <c r="L53" i="16" s="1"/>
  <c r="I50" i="16"/>
  <c r="I53" i="16" s="1"/>
  <c r="D50" i="16"/>
  <c r="D53" i="16" s="1"/>
  <c r="C50" i="16"/>
  <c r="K42" i="16"/>
  <c r="M40" i="16"/>
  <c r="L40" i="16"/>
  <c r="K40" i="16"/>
  <c r="J40" i="16"/>
  <c r="I40" i="16"/>
  <c r="H40" i="16"/>
  <c r="G40" i="16"/>
  <c r="F40" i="16"/>
  <c r="E40" i="16"/>
  <c r="D40" i="16"/>
  <c r="C40" i="16"/>
  <c r="M39" i="16"/>
  <c r="M42" i="16" s="1"/>
  <c r="L39" i="16"/>
  <c r="L42" i="16" s="1"/>
  <c r="K39" i="16"/>
  <c r="J39" i="16"/>
  <c r="J42" i="16" s="1"/>
  <c r="I39" i="16"/>
  <c r="I42" i="16" s="1"/>
  <c r="H39" i="16"/>
  <c r="H42" i="16" s="1"/>
  <c r="G39" i="16"/>
  <c r="G42" i="16" s="1"/>
  <c r="F39" i="16"/>
  <c r="F42" i="16" s="1"/>
  <c r="E39" i="16"/>
  <c r="E42" i="16" s="1"/>
  <c r="D39" i="16"/>
  <c r="D42" i="16" s="1"/>
  <c r="C39" i="16"/>
  <c r="C42" i="16" s="1"/>
  <c r="C24" i="16"/>
  <c r="M22" i="16"/>
  <c r="L22" i="16"/>
  <c r="K22" i="16"/>
  <c r="J22" i="16"/>
  <c r="I22" i="16"/>
  <c r="H22" i="16"/>
  <c r="G22" i="16"/>
  <c r="F22" i="16"/>
  <c r="E22" i="16"/>
  <c r="D22" i="16"/>
  <c r="C22" i="16"/>
  <c r="M21" i="16"/>
  <c r="M24" i="16" s="1"/>
  <c r="L24" i="16"/>
  <c r="K21" i="16"/>
  <c r="K24" i="16" s="1"/>
  <c r="J21" i="16"/>
  <c r="J24" i="16" s="1"/>
  <c r="I21" i="16"/>
  <c r="I24" i="16" s="1"/>
  <c r="H21" i="16"/>
  <c r="H24" i="16" s="1"/>
  <c r="G21" i="16"/>
  <c r="G24" i="16" s="1"/>
  <c r="F21" i="16"/>
  <c r="F24" i="16" s="1"/>
  <c r="E21" i="16"/>
  <c r="E24" i="16" s="1"/>
  <c r="D21" i="16"/>
  <c r="D24" i="16" s="1"/>
  <c r="C21" i="16"/>
  <c r="I11" i="16"/>
  <c r="M9" i="16"/>
  <c r="L9" i="16"/>
  <c r="K9" i="16"/>
  <c r="J9" i="16"/>
  <c r="I9" i="16"/>
  <c r="H9" i="16"/>
  <c r="G9" i="16"/>
  <c r="F9" i="16"/>
  <c r="E9" i="16"/>
  <c r="D9" i="16"/>
  <c r="C9" i="16"/>
  <c r="M8" i="16"/>
  <c r="M11" i="16" s="1"/>
  <c r="L11" i="16"/>
  <c r="K8" i="16"/>
  <c r="K11" i="16" s="1"/>
  <c r="J8" i="16"/>
  <c r="J11" i="16" s="1"/>
  <c r="I8" i="16"/>
  <c r="H8" i="16"/>
  <c r="H11" i="16" s="1"/>
  <c r="G8" i="16"/>
  <c r="G11" i="16" s="1"/>
  <c r="F8" i="16"/>
  <c r="F11" i="16" s="1"/>
  <c r="E8" i="16"/>
  <c r="E11" i="16" s="1"/>
  <c r="D8" i="16"/>
  <c r="D11" i="16" s="1"/>
  <c r="C8" i="16"/>
  <c r="C11" i="16" s="1"/>
  <c r="U52" i="17" l="1"/>
  <c r="S53" i="17" s="1"/>
  <c r="S55" i="17" s="1"/>
  <c r="S27" i="17"/>
  <c r="K50" i="15"/>
  <c r="K53" i="15" s="1"/>
  <c r="T27" i="17"/>
  <c r="R27" i="17"/>
  <c r="U27" i="17" s="1"/>
  <c r="O52" i="17"/>
  <c r="L53" i="17" s="1"/>
  <c r="L55" i="17" s="1"/>
  <c r="D55" i="17"/>
  <c r="E53" i="17"/>
  <c r="E55" i="17" s="1"/>
  <c r="D51" i="15"/>
  <c r="D27" i="17"/>
  <c r="C27" i="17"/>
  <c r="E27" i="17"/>
  <c r="O24" i="17"/>
  <c r="N25" i="17" s="1"/>
  <c r="N27" i="17" s="1"/>
  <c r="U24" i="17"/>
  <c r="E51" i="15"/>
  <c r="I51" i="15"/>
  <c r="M51" i="15"/>
  <c r="F51" i="15"/>
  <c r="J51" i="15"/>
  <c r="C51" i="15"/>
  <c r="G51" i="15"/>
  <c r="K51" i="15"/>
  <c r="E51" i="16"/>
  <c r="E54" i="16" s="1"/>
  <c r="M51" i="16"/>
  <c r="I51" i="16"/>
  <c r="H50" i="16"/>
  <c r="H53" i="16" s="1"/>
  <c r="H54" i="16" s="1"/>
  <c r="L51" i="16"/>
  <c r="K50" i="16"/>
  <c r="K53" i="16" s="1"/>
  <c r="G50" i="16"/>
  <c r="G53" i="16" s="1"/>
  <c r="G51" i="16"/>
  <c r="G54" i="16" s="1"/>
  <c r="K51" i="16"/>
  <c r="K54" i="16"/>
  <c r="C54" i="16"/>
  <c r="J54" i="16"/>
  <c r="F54" i="16"/>
  <c r="N40" i="16"/>
  <c r="M41" i="16" s="1"/>
  <c r="M43" i="16" s="1"/>
  <c r="N9" i="16"/>
  <c r="H10" i="16" s="1"/>
  <c r="H12" i="16" s="1"/>
  <c r="G10" i="16"/>
  <c r="G12" i="16" s="1"/>
  <c r="N22" i="16"/>
  <c r="F23" i="16" s="1"/>
  <c r="F25" i="16" s="1"/>
  <c r="D10" i="16"/>
  <c r="D12" i="16" s="1"/>
  <c r="L54" i="16"/>
  <c r="M54" i="16"/>
  <c r="D54" i="16"/>
  <c r="E10" i="16"/>
  <c r="E12" i="16" s="1"/>
  <c r="M10" i="16"/>
  <c r="M12" i="16" s="1"/>
  <c r="I54" i="16"/>
  <c r="T53" i="17" l="1"/>
  <c r="T55" i="17" s="1"/>
  <c r="R53" i="17"/>
  <c r="R55" i="17" s="1"/>
  <c r="U55" i="17" s="1"/>
  <c r="J53" i="17"/>
  <c r="K25" i="17"/>
  <c r="K27" i="17" s="1"/>
  <c r="M25" i="17"/>
  <c r="M27" i="17" s="1"/>
  <c r="L25" i="17"/>
  <c r="L27" i="17" s="1"/>
  <c r="J25" i="17"/>
  <c r="J27" i="17" s="1"/>
  <c r="K53" i="17"/>
  <c r="K55" i="17" s="1"/>
  <c r="J55" i="17"/>
  <c r="M53" i="17"/>
  <c r="M55" i="17" s="1"/>
  <c r="N53" i="17"/>
  <c r="N55" i="17" s="1"/>
  <c r="F55" i="17"/>
  <c r="F27" i="17"/>
  <c r="N51" i="15"/>
  <c r="K52" i="15" s="1"/>
  <c r="K54" i="15" s="1"/>
  <c r="N51" i="16"/>
  <c r="N54" i="16"/>
  <c r="D41" i="16"/>
  <c r="D43" i="16" s="1"/>
  <c r="K41" i="16"/>
  <c r="K43" i="16" s="1"/>
  <c r="E41" i="16"/>
  <c r="E43" i="16" s="1"/>
  <c r="G41" i="16"/>
  <c r="G43" i="16" s="1"/>
  <c r="J41" i="16"/>
  <c r="J43" i="16" s="1"/>
  <c r="L41" i="16"/>
  <c r="L43" i="16" s="1"/>
  <c r="C41" i="16"/>
  <c r="C43" i="16" s="1"/>
  <c r="F41" i="16"/>
  <c r="F43" i="16" s="1"/>
  <c r="I41" i="16"/>
  <c r="I43" i="16" s="1"/>
  <c r="H41" i="16"/>
  <c r="H43" i="16" s="1"/>
  <c r="I23" i="16"/>
  <c r="I25" i="16" s="1"/>
  <c r="L23" i="16"/>
  <c r="L25" i="16" s="1"/>
  <c r="C23" i="16"/>
  <c r="C25" i="16" s="1"/>
  <c r="E23" i="16"/>
  <c r="E25" i="16" s="1"/>
  <c r="H23" i="16"/>
  <c r="H25" i="16" s="1"/>
  <c r="J23" i="16"/>
  <c r="J25" i="16" s="1"/>
  <c r="D23" i="16"/>
  <c r="D25" i="16" s="1"/>
  <c r="M23" i="16"/>
  <c r="M25" i="16" s="1"/>
  <c r="G23" i="16"/>
  <c r="G25" i="16" s="1"/>
  <c r="L10" i="16"/>
  <c r="L12" i="16" s="1"/>
  <c r="K10" i="16"/>
  <c r="K12" i="16" s="1"/>
  <c r="C10" i="16"/>
  <c r="C12" i="16" s="1"/>
  <c r="J10" i="16"/>
  <c r="J12" i="16" s="1"/>
  <c r="I10" i="16"/>
  <c r="I12" i="16" s="1"/>
  <c r="F10" i="16"/>
  <c r="F12" i="16" s="1"/>
  <c r="N12" i="16"/>
  <c r="K23" i="16"/>
  <c r="K25" i="16" s="1"/>
  <c r="O55" i="17" l="1"/>
  <c r="O27" i="17"/>
  <c r="F52" i="15"/>
  <c r="F54" i="15" s="1"/>
  <c r="E52" i="15"/>
  <c r="E54" i="15" s="1"/>
  <c r="G52" i="15"/>
  <c r="G54" i="15" s="1"/>
  <c r="J52" i="15"/>
  <c r="J54" i="15" s="1"/>
  <c r="D52" i="15"/>
  <c r="D54" i="15" s="1"/>
  <c r="L52" i="15"/>
  <c r="L54" i="15" s="1"/>
  <c r="H52" i="15"/>
  <c r="H54" i="15" s="1"/>
  <c r="M52" i="15"/>
  <c r="M54" i="15" s="1"/>
  <c r="I52" i="15"/>
  <c r="I54" i="15" s="1"/>
  <c r="C52" i="15"/>
  <c r="C54" i="15" s="1"/>
  <c r="N43" i="16"/>
  <c r="N25" i="16"/>
  <c r="N54" i="15" l="1"/>
  <c r="C42" i="15" l="1"/>
  <c r="C24" i="15" l="1"/>
  <c r="D22" i="15"/>
  <c r="E22" i="15"/>
  <c r="F22" i="15"/>
  <c r="G22" i="15"/>
  <c r="H22" i="15"/>
  <c r="I22" i="15"/>
  <c r="J22" i="15"/>
  <c r="K22" i="15"/>
  <c r="L22" i="15"/>
  <c r="M22" i="15"/>
  <c r="C22" i="15"/>
  <c r="G21" i="15"/>
  <c r="M21" i="15"/>
  <c r="M24" i="15" s="1"/>
  <c r="L21" i="15"/>
  <c r="L24" i="15" s="1"/>
  <c r="K21" i="15"/>
  <c r="K24" i="15" s="1"/>
  <c r="J21" i="15"/>
  <c r="J24" i="15" s="1"/>
  <c r="I21" i="15"/>
  <c r="I24" i="15" s="1"/>
  <c r="H21" i="15"/>
  <c r="H24" i="15" s="1"/>
  <c r="G24" i="15"/>
  <c r="F21" i="15"/>
  <c r="F24" i="15" s="1"/>
  <c r="E21" i="15"/>
  <c r="E24" i="15" s="1"/>
  <c r="D21" i="15"/>
  <c r="D24" i="15" s="1"/>
  <c r="C21" i="15"/>
  <c r="C11" i="15"/>
  <c r="J11" i="15"/>
  <c r="D9" i="15"/>
  <c r="C9" i="15"/>
  <c r="N22" i="15" l="1"/>
  <c r="L8" i="15"/>
  <c r="L11" i="15" s="1"/>
  <c r="J8" i="15"/>
  <c r="I8" i="15"/>
  <c r="I11" i="15" s="1"/>
  <c r="H8" i="15"/>
  <c r="H11" i="15" s="1"/>
  <c r="E9" i="15"/>
  <c r="M40" i="15"/>
  <c r="L40" i="15"/>
  <c r="K40" i="15"/>
  <c r="J40" i="15"/>
  <c r="I40" i="15"/>
  <c r="H40" i="15"/>
  <c r="G40" i="15"/>
  <c r="F40" i="15"/>
  <c r="E40" i="15"/>
  <c r="D40" i="15"/>
  <c r="M39" i="15"/>
  <c r="M42" i="15" s="1"/>
  <c r="L39" i="15"/>
  <c r="L42" i="15" s="1"/>
  <c r="K39" i="15"/>
  <c r="K42" i="15" s="1"/>
  <c r="J39" i="15"/>
  <c r="J42" i="15" s="1"/>
  <c r="I39" i="15"/>
  <c r="I42" i="15" s="1"/>
  <c r="H39" i="15"/>
  <c r="H42" i="15" s="1"/>
  <c r="G39" i="15"/>
  <c r="G42" i="15" s="1"/>
  <c r="F39" i="15"/>
  <c r="F42" i="15" s="1"/>
  <c r="E39" i="15"/>
  <c r="E42" i="15" s="1"/>
  <c r="D39" i="15"/>
  <c r="D42" i="15" s="1"/>
  <c r="M9" i="15"/>
  <c r="L9" i="15"/>
  <c r="K9" i="15"/>
  <c r="J9" i="15"/>
  <c r="I9" i="15"/>
  <c r="H9" i="15"/>
  <c r="F9" i="15"/>
  <c r="M8" i="15"/>
  <c r="M11" i="15" s="1"/>
  <c r="K8" i="15"/>
  <c r="K11" i="15" s="1"/>
  <c r="F8" i="15"/>
  <c r="F11" i="15" s="1"/>
  <c r="E8" i="15"/>
  <c r="E11" i="15" s="1"/>
  <c r="D8" i="15"/>
  <c r="D11" i="15" s="1"/>
  <c r="C8" i="15"/>
  <c r="K15" i="8"/>
  <c r="K14" i="8"/>
  <c r="G325" i="8"/>
  <c r="G285" i="8"/>
  <c r="G248" i="8"/>
  <c r="G222" i="8"/>
  <c r="G186" i="8"/>
  <c r="G150" i="8"/>
  <c r="G128" i="8"/>
  <c r="G100" i="8"/>
  <c r="G66" i="8"/>
  <c r="G30" i="8"/>
  <c r="P5" i="3"/>
  <c r="J5" i="3"/>
  <c r="O5" i="3" s="1"/>
  <c r="K5" i="3"/>
  <c r="L5" i="3"/>
  <c r="Q5" i="3" s="1"/>
  <c r="M5" i="3"/>
  <c r="R5" i="3" s="1"/>
  <c r="J6" i="3"/>
  <c r="O6" i="3" s="1"/>
  <c r="K6" i="3"/>
  <c r="P6" i="3" s="1"/>
  <c r="L6" i="3"/>
  <c r="Q6" i="3" s="1"/>
  <c r="M6" i="3"/>
  <c r="R6" i="3" s="1"/>
  <c r="I6" i="3"/>
  <c r="N6" i="3" s="1"/>
  <c r="I5" i="3"/>
  <c r="N5" i="3" s="1"/>
  <c r="I42" i="3"/>
  <c r="N42" i="3" s="1"/>
  <c r="J42" i="3"/>
  <c r="K42" i="3"/>
  <c r="L42" i="3"/>
  <c r="M42" i="3"/>
  <c r="I84" i="3"/>
  <c r="H23" i="15" l="1"/>
  <c r="H25" i="15" s="1"/>
  <c r="C23" i="15"/>
  <c r="C25" i="15" s="1"/>
  <c r="G23" i="15"/>
  <c r="G25" i="15" s="1"/>
  <c r="F23" i="15"/>
  <c r="F25" i="15" s="1"/>
  <c r="M23" i="15"/>
  <c r="M25" i="15" s="1"/>
  <c r="D23" i="15"/>
  <c r="D25" i="15" s="1"/>
  <c r="K23" i="15"/>
  <c r="K25" i="15" s="1"/>
  <c r="I23" i="15"/>
  <c r="I25" i="15" s="1"/>
  <c r="E23" i="15"/>
  <c r="E25" i="15" s="1"/>
  <c r="L23" i="15"/>
  <c r="L25" i="15" s="1"/>
  <c r="J23" i="15"/>
  <c r="J25" i="15" s="1"/>
  <c r="N25" i="15" l="1"/>
  <c r="G9" i="15"/>
  <c r="G8" i="15"/>
  <c r="G11" i="15" s="1"/>
  <c r="N9" i="15" l="1"/>
  <c r="C10" i="15" l="1"/>
  <c r="C12" i="15" s="1"/>
  <c r="K10" i="15"/>
  <c r="K12" i="15" s="1"/>
  <c r="D10" i="15"/>
  <c r="D12" i="15" s="1"/>
  <c r="I10" i="15"/>
  <c r="I12" i="15" s="1"/>
  <c r="E10" i="15"/>
  <c r="E12" i="15" s="1"/>
  <c r="J10" i="15"/>
  <c r="J12" i="15" s="1"/>
  <c r="M10" i="15"/>
  <c r="M12" i="15" s="1"/>
  <c r="F10" i="15"/>
  <c r="F12" i="15" s="1"/>
  <c r="H10" i="15"/>
  <c r="H12" i="15" s="1"/>
  <c r="L10" i="15"/>
  <c r="L12" i="15" s="1"/>
  <c r="G10" i="15"/>
  <c r="G12" i="15" s="1"/>
  <c r="J103" i="3"/>
  <c r="O103" i="3" s="1"/>
  <c r="K103" i="3"/>
  <c r="L103" i="3"/>
  <c r="Q103" i="3" s="1"/>
  <c r="I103" i="3"/>
  <c r="N103" i="3" s="1"/>
  <c r="I85" i="3"/>
  <c r="J84" i="3"/>
  <c r="O84" i="3" s="1"/>
  <c r="K84" i="3"/>
  <c r="L84" i="3"/>
  <c r="M84" i="3"/>
  <c r="R84" i="3" s="1"/>
  <c r="P42" i="3"/>
  <c r="Q42" i="3"/>
  <c r="R42" i="3"/>
  <c r="R221" i="3"/>
  <c r="Q221" i="3"/>
  <c r="P221" i="3"/>
  <c r="O221" i="3"/>
  <c r="R220" i="3"/>
  <c r="Q220" i="3"/>
  <c r="P220" i="3"/>
  <c r="O220" i="3"/>
  <c r="R219" i="3"/>
  <c r="Q219" i="3"/>
  <c r="P219" i="3"/>
  <c r="O219" i="3"/>
  <c r="R218" i="3"/>
  <c r="Q218" i="3"/>
  <c r="P218" i="3"/>
  <c r="O218" i="3"/>
  <c r="R217" i="3"/>
  <c r="Q217" i="3"/>
  <c r="P217" i="3"/>
  <c r="O217" i="3"/>
  <c r="R216" i="3"/>
  <c r="Q216" i="3"/>
  <c r="P216" i="3"/>
  <c r="O216" i="3"/>
  <c r="R215" i="3"/>
  <c r="Q215" i="3"/>
  <c r="P215" i="3"/>
  <c r="O215" i="3"/>
  <c r="R214" i="3"/>
  <c r="Q214" i="3"/>
  <c r="P214" i="3"/>
  <c r="O214" i="3"/>
  <c r="R213" i="3"/>
  <c r="Q213" i="3"/>
  <c r="P213" i="3"/>
  <c r="O213" i="3"/>
  <c r="R212" i="3"/>
  <c r="Q212" i="3"/>
  <c r="P212" i="3"/>
  <c r="O212" i="3"/>
  <c r="R211" i="3"/>
  <c r="Q211" i="3"/>
  <c r="P211" i="3"/>
  <c r="O211" i="3"/>
  <c r="R210" i="3"/>
  <c r="Q210" i="3"/>
  <c r="P210" i="3"/>
  <c r="O210" i="3"/>
  <c r="R209" i="3"/>
  <c r="Q209" i="3"/>
  <c r="P209" i="3"/>
  <c r="O209" i="3"/>
  <c r="R208" i="3"/>
  <c r="Q208" i="3"/>
  <c r="P208" i="3"/>
  <c r="O208" i="3"/>
  <c r="R207" i="3"/>
  <c r="Q207" i="3"/>
  <c r="P207" i="3"/>
  <c r="O207" i="3"/>
  <c r="R206" i="3"/>
  <c r="Q206" i="3"/>
  <c r="P206" i="3"/>
  <c r="O206" i="3"/>
  <c r="R205" i="3"/>
  <c r="Q205" i="3"/>
  <c r="P205" i="3"/>
  <c r="O205" i="3"/>
  <c r="R204" i="3"/>
  <c r="Q204" i="3"/>
  <c r="P204" i="3"/>
  <c r="O204" i="3"/>
  <c r="R203" i="3"/>
  <c r="Q203" i="3"/>
  <c r="P203" i="3"/>
  <c r="O203" i="3"/>
  <c r="R202" i="3"/>
  <c r="Q202" i="3"/>
  <c r="P202" i="3"/>
  <c r="O202" i="3"/>
  <c r="R201" i="3"/>
  <c r="Q201" i="3"/>
  <c r="P201" i="3"/>
  <c r="O201" i="3"/>
  <c r="R200" i="3"/>
  <c r="Q200" i="3"/>
  <c r="P200" i="3"/>
  <c r="O200" i="3"/>
  <c r="R199" i="3"/>
  <c r="Q199" i="3"/>
  <c r="P199" i="3"/>
  <c r="O199" i="3"/>
  <c r="R198" i="3"/>
  <c r="Q198" i="3"/>
  <c r="P198" i="3"/>
  <c r="O198" i="3"/>
  <c r="R197" i="3"/>
  <c r="Q197" i="3"/>
  <c r="P197" i="3"/>
  <c r="O197" i="3"/>
  <c r="R196" i="3"/>
  <c r="Q196" i="3"/>
  <c r="P196" i="3"/>
  <c r="O196" i="3"/>
  <c r="R195" i="3"/>
  <c r="Q195" i="3"/>
  <c r="P195" i="3"/>
  <c r="O195" i="3"/>
  <c r="R194" i="3"/>
  <c r="Q194" i="3"/>
  <c r="P194" i="3"/>
  <c r="O194" i="3"/>
  <c r="R193" i="3"/>
  <c r="Q193" i="3"/>
  <c r="P193" i="3"/>
  <c r="O193" i="3"/>
  <c r="R192" i="3"/>
  <c r="Q192" i="3"/>
  <c r="P192" i="3"/>
  <c r="O192" i="3"/>
  <c r="R191" i="3"/>
  <c r="Q191" i="3"/>
  <c r="P191" i="3"/>
  <c r="O191" i="3"/>
  <c r="R190" i="3"/>
  <c r="Q190" i="3"/>
  <c r="P190" i="3"/>
  <c r="O190" i="3"/>
  <c r="R189" i="3"/>
  <c r="Q189" i="3"/>
  <c r="P189" i="3"/>
  <c r="O189" i="3"/>
  <c r="R188" i="3"/>
  <c r="Q188" i="3"/>
  <c r="P188" i="3"/>
  <c r="O188" i="3"/>
  <c r="R187" i="3"/>
  <c r="Q187" i="3"/>
  <c r="P187" i="3"/>
  <c r="O187" i="3"/>
  <c r="R186" i="3"/>
  <c r="Q186" i="3"/>
  <c r="P186" i="3"/>
  <c r="O186" i="3"/>
  <c r="R185" i="3"/>
  <c r="Q185" i="3"/>
  <c r="P185" i="3"/>
  <c r="O185" i="3"/>
  <c r="R184" i="3"/>
  <c r="Q184" i="3"/>
  <c r="P184" i="3"/>
  <c r="O184" i="3"/>
  <c r="R183" i="3"/>
  <c r="Q183" i="3"/>
  <c r="P183" i="3"/>
  <c r="O183" i="3"/>
  <c r="R182" i="3"/>
  <c r="Q182" i="3"/>
  <c r="P182" i="3"/>
  <c r="O182" i="3"/>
  <c r="R181" i="3"/>
  <c r="Q181" i="3"/>
  <c r="P181" i="3"/>
  <c r="O181" i="3"/>
  <c r="R180" i="3"/>
  <c r="Q180" i="3"/>
  <c r="P180" i="3"/>
  <c r="O180" i="3"/>
  <c r="R179" i="3"/>
  <c r="Q179" i="3"/>
  <c r="P179" i="3"/>
  <c r="O179" i="3"/>
  <c r="R178" i="3"/>
  <c r="Q178" i="3"/>
  <c r="P178" i="3"/>
  <c r="O178" i="3"/>
  <c r="R177" i="3"/>
  <c r="Q177" i="3"/>
  <c r="P177" i="3"/>
  <c r="O177" i="3"/>
  <c r="R176" i="3"/>
  <c r="Q176" i="3"/>
  <c r="P176" i="3"/>
  <c r="O176" i="3"/>
  <c r="R175" i="3"/>
  <c r="Q175" i="3"/>
  <c r="P175" i="3"/>
  <c r="O175" i="3"/>
  <c r="R174" i="3"/>
  <c r="Q174" i="3"/>
  <c r="P174" i="3"/>
  <c r="O174" i="3"/>
  <c r="R173" i="3"/>
  <c r="Q173" i="3"/>
  <c r="P173" i="3"/>
  <c r="O173" i="3"/>
  <c r="R172" i="3"/>
  <c r="Q172" i="3"/>
  <c r="P172" i="3"/>
  <c r="O172" i="3"/>
  <c r="R171" i="3"/>
  <c r="Q171" i="3"/>
  <c r="P171" i="3"/>
  <c r="O171" i="3"/>
  <c r="R170" i="3"/>
  <c r="Q170" i="3"/>
  <c r="P170" i="3"/>
  <c r="O170" i="3"/>
  <c r="R169" i="3"/>
  <c r="Q169" i="3"/>
  <c r="P169" i="3"/>
  <c r="O169" i="3"/>
  <c r="R168" i="3"/>
  <c r="Q168" i="3"/>
  <c r="P168" i="3"/>
  <c r="O168" i="3"/>
  <c r="R167" i="3"/>
  <c r="Q167" i="3"/>
  <c r="P167" i="3"/>
  <c r="O167" i="3"/>
  <c r="R166" i="3"/>
  <c r="Q166" i="3"/>
  <c r="P166" i="3"/>
  <c r="O166" i="3"/>
  <c r="R165" i="3"/>
  <c r="Q165" i="3"/>
  <c r="P165" i="3"/>
  <c r="O165" i="3"/>
  <c r="R164" i="3"/>
  <c r="Q164" i="3"/>
  <c r="P164" i="3"/>
  <c r="O164" i="3"/>
  <c r="R163" i="3"/>
  <c r="Q163" i="3"/>
  <c r="P163" i="3"/>
  <c r="O163" i="3"/>
  <c r="R162" i="3"/>
  <c r="Q162" i="3"/>
  <c r="P162" i="3"/>
  <c r="O162" i="3"/>
  <c r="R161" i="3"/>
  <c r="Q161" i="3"/>
  <c r="P161" i="3"/>
  <c r="O161" i="3"/>
  <c r="R160" i="3"/>
  <c r="Q160" i="3"/>
  <c r="P160" i="3"/>
  <c r="O160" i="3"/>
  <c r="R159" i="3"/>
  <c r="Q159" i="3"/>
  <c r="P159" i="3"/>
  <c r="O159" i="3"/>
  <c r="R158" i="3"/>
  <c r="Q158" i="3"/>
  <c r="P158" i="3"/>
  <c r="O158" i="3"/>
  <c r="R157" i="3"/>
  <c r="Q157" i="3"/>
  <c r="P157" i="3"/>
  <c r="O157" i="3"/>
  <c r="R156" i="3"/>
  <c r="Q156" i="3"/>
  <c r="P156" i="3"/>
  <c r="O156" i="3"/>
  <c r="R155" i="3"/>
  <c r="Q155" i="3"/>
  <c r="P155" i="3"/>
  <c r="O155" i="3"/>
  <c r="R154" i="3"/>
  <c r="Q154" i="3"/>
  <c r="P154" i="3"/>
  <c r="O154" i="3"/>
  <c r="R153" i="3"/>
  <c r="Q153" i="3"/>
  <c r="P153" i="3"/>
  <c r="O153" i="3"/>
  <c r="R152" i="3"/>
  <c r="Q152" i="3"/>
  <c r="P152" i="3"/>
  <c r="O152" i="3"/>
  <c r="R151" i="3"/>
  <c r="Q151" i="3"/>
  <c r="P151" i="3"/>
  <c r="O151" i="3"/>
  <c r="R150" i="3"/>
  <c r="Q150" i="3"/>
  <c r="P150" i="3"/>
  <c r="O150" i="3"/>
  <c r="R149" i="3"/>
  <c r="Q149" i="3"/>
  <c r="P149" i="3"/>
  <c r="O149" i="3"/>
  <c r="R148" i="3"/>
  <c r="Q148" i="3"/>
  <c r="P148" i="3"/>
  <c r="O148" i="3"/>
  <c r="R147" i="3"/>
  <c r="Q147" i="3"/>
  <c r="P147" i="3"/>
  <c r="O147" i="3"/>
  <c r="R146" i="3"/>
  <c r="Q146" i="3"/>
  <c r="P146" i="3"/>
  <c r="O146" i="3"/>
  <c r="R145" i="3"/>
  <c r="Q145" i="3"/>
  <c r="P145" i="3"/>
  <c r="O145" i="3"/>
  <c r="R144" i="3"/>
  <c r="Q144" i="3"/>
  <c r="P144" i="3"/>
  <c r="O144" i="3"/>
  <c r="R143" i="3"/>
  <c r="Q143" i="3"/>
  <c r="P143" i="3"/>
  <c r="O143" i="3"/>
  <c r="R142" i="3"/>
  <c r="Q142" i="3"/>
  <c r="P142" i="3"/>
  <c r="O142" i="3"/>
  <c r="R141" i="3"/>
  <c r="Q141" i="3"/>
  <c r="P141" i="3"/>
  <c r="O141" i="3"/>
  <c r="R140" i="3"/>
  <c r="Q140" i="3"/>
  <c r="P140" i="3"/>
  <c r="O140" i="3"/>
  <c r="R139" i="3"/>
  <c r="Q139" i="3"/>
  <c r="P139" i="3"/>
  <c r="O139" i="3"/>
  <c r="R138" i="3"/>
  <c r="Q138" i="3"/>
  <c r="P138" i="3"/>
  <c r="O138" i="3"/>
  <c r="R137" i="3"/>
  <c r="Q137" i="3"/>
  <c r="P137" i="3"/>
  <c r="O137" i="3"/>
  <c r="R136" i="3"/>
  <c r="Q136" i="3"/>
  <c r="P136" i="3"/>
  <c r="O136" i="3"/>
  <c r="R135" i="3"/>
  <c r="Q135" i="3"/>
  <c r="P135" i="3"/>
  <c r="O135" i="3"/>
  <c r="R134" i="3"/>
  <c r="Q134" i="3"/>
  <c r="P134" i="3"/>
  <c r="O134" i="3"/>
  <c r="R133" i="3"/>
  <c r="Q133" i="3"/>
  <c r="P133" i="3"/>
  <c r="O133" i="3"/>
  <c r="R132" i="3"/>
  <c r="Q132" i="3"/>
  <c r="P132" i="3"/>
  <c r="O132" i="3"/>
  <c r="R131" i="3"/>
  <c r="Q131" i="3"/>
  <c r="P131" i="3"/>
  <c r="O131" i="3"/>
  <c r="R130" i="3"/>
  <c r="Q130" i="3"/>
  <c r="P130" i="3"/>
  <c r="O130" i="3"/>
  <c r="R129" i="3"/>
  <c r="Q129" i="3"/>
  <c r="P129" i="3"/>
  <c r="O129" i="3"/>
  <c r="R128" i="3"/>
  <c r="Q128" i="3"/>
  <c r="P128" i="3"/>
  <c r="O128" i="3"/>
  <c r="R127" i="3"/>
  <c r="Q127" i="3"/>
  <c r="P127" i="3"/>
  <c r="O127" i="3"/>
  <c r="R126" i="3"/>
  <c r="Q126" i="3"/>
  <c r="P126" i="3"/>
  <c r="O126" i="3"/>
  <c r="R125" i="3"/>
  <c r="Q125" i="3"/>
  <c r="P125" i="3"/>
  <c r="O125" i="3"/>
  <c r="R124" i="3"/>
  <c r="Q124" i="3"/>
  <c r="P124" i="3"/>
  <c r="O124" i="3"/>
  <c r="R123" i="3"/>
  <c r="Q123" i="3"/>
  <c r="P123" i="3"/>
  <c r="O123" i="3"/>
  <c r="R122" i="3"/>
  <c r="Q122" i="3"/>
  <c r="P122" i="3"/>
  <c r="O122" i="3"/>
  <c r="R121" i="3"/>
  <c r="Q121" i="3"/>
  <c r="P121" i="3"/>
  <c r="O121" i="3"/>
  <c r="R120" i="3"/>
  <c r="Q120" i="3"/>
  <c r="P120" i="3"/>
  <c r="O120" i="3"/>
  <c r="R119" i="3"/>
  <c r="Q119" i="3"/>
  <c r="P119" i="3"/>
  <c r="O119" i="3"/>
  <c r="R118" i="3"/>
  <c r="Q118" i="3"/>
  <c r="P118" i="3"/>
  <c r="O118" i="3"/>
  <c r="R117" i="3"/>
  <c r="Q117" i="3"/>
  <c r="P117" i="3"/>
  <c r="O117" i="3"/>
  <c r="R116" i="3"/>
  <c r="Q116" i="3"/>
  <c r="P116" i="3"/>
  <c r="O116" i="3"/>
  <c r="R115" i="3"/>
  <c r="Q115" i="3"/>
  <c r="P115" i="3"/>
  <c r="O115" i="3"/>
  <c r="R114" i="3"/>
  <c r="Q114" i="3"/>
  <c r="P114" i="3"/>
  <c r="O114" i="3"/>
  <c r="R113" i="3"/>
  <c r="Q113" i="3"/>
  <c r="P113" i="3"/>
  <c r="O113" i="3"/>
  <c r="R112" i="3"/>
  <c r="Q112" i="3"/>
  <c r="P112" i="3"/>
  <c r="O112" i="3"/>
  <c r="R111" i="3"/>
  <c r="Q111" i="3"/>
  <c r="P111" i="3"/>
  <c r="O111" i="3"/>
  <c r="R110" i="3"/>
  <c r="Q110" i="3"/>
  <c r="P110" i="3"/>
  <c r="O110" i="3"/>
  <c r="R109" i="3"/>
  <c r="Q109" i="3"/>
  <c r="P109" i="3"/>
  <c r="O109" i="3"/>
  <c r="R108" i="3"/>
  <c r="Q108" i="3"/>
  <c r="P108" i="3"/>
  <c r="O108" i="3"/>
  <c r="R107" i="3"/>
  <c r="Q107" i="3"/>
  <c r="P107" i="3"/>
  <c r="O107" i="3"/>
  <c r="R106" i="3"/>
  <c r="Q106" i="3"/>
  <c r="P106" i="3"/>
  <c r="O106" i="3"/>
  <c r="R105" i="3"/>
  <c r="Q105" i="3"/>
  <c r="P105" i="3"/>
  <c r="O105" i="3"/>
  <c r="R104" i="3"/>
  <c r="Q104" i="3"/>
  <c r="P104" i="3"/>
  <c r="O104" i="3"/>
  <c r="R103" i="3"/>
  <c r="P103" i="3"/>
  <c r="R102" i="3"/>
  <c r="Q102" i="3"/>
  <c r="P102" i="3"/>
  <c r="O102" i="3"/>
  <c r="R101" i="3"/>
  <c r="Q101" i="3"/>
  <c r="P101" i="3"/>
  <c r="O101" i="3"/>
  <c r="R100" i="3"/>
  <c r="Q100" i="3"/>
  <c r="P100" i="3"/>
  <c r="O100" i="3"/>
  <c r="R99" i="3"/>
  <c r="Q99" i="3"/>
  <c r="P99" i="3"/>
  <c r="O99" i="3"/>
  <c r="R98" i="3"/>
  <c r="Q98" i="3"/>
  <c r="P98" i="3"/>
  <c r="O98" i="3"/>
  <c r="R97" i="3"/>
  <c r="Q97" i="3"/>
  <c r="P97" i="3"/>
  <c r="O97" i="3"/>
  <c r="R96" i="3"/>
  <c r="Q96" i="3"/>
  <c r="P96" i="3"/>
  <c r="O96" i="3"/>
  <c r="R95" i="3"/>
  <c r="Q95" i="3"/>
  <c r="P95" i="3"/>
  <c r="O95" i="3"/>
  <c r="R94" i="3"/>
  <c r="Q94" i="3"/>
  <c r="P94" i="3"/>
  <c r="O94" i="3"/>
  <c r="R93" i="3"/>
  <c r="Q93" i="3"/>
  <c r="P93" i="3"/>
  <c r="O93" i="3"/>
  <c r="R92" i="3"/>
  <c r="Q92" i="3"/>
  <c r="P92" i="3"/>
  <c r="O92" i="3"/>
  <c r="R91" i="3"/>
  <c r="Q91" i="3"/>
  <c r="P91" i="3"/>
  <c r="O91" i="3"/>
  <c r="R90" i="3"/>
  <c r="Q90" i="3"/>
  <c r="P90" i="3"/>
  <c r="O90" i="3"/>
  <c r="R89" i="3"/>
  <c r="Q89" i="3"/>
  <c r="P89" i="3"/>
  <c r="O89" i="3"/>
  <c r="R88" i="3"/>
  <c r="Q88" i="3"/>
  <c r="P88" i="3"/>
  <c r="O88" i="3"/>
  <c r="R87" i="3"/>
  <c r="Q87" i="3"/>
  <c r="P87" i="3"/>
  <c r="O87" i="3"/>
  <c r="P84" i="3"/>
  <c r="R83" i="3"/>
  <c r="Q83" i="3"/>
  <c r="P83" i="3"/>
  <c r="O83" i="3"/>
  <c r="R82" i="3"/>
  <c r="Q82" i="3"/>
  <c r="P82" i="3"/>
  <c r="O82" i="3"/>
  <c r="R81" i="3"/>
  <c r="Q81" i="3"/>
  <c r="P81" i="3"/>
  <c r="O81" i="3"/>
  <c r="R80" i="3"/>
  <c r="Q80" i="3"/>
  <c r="P80" i="3"/>
  <c r="O80" i="3"/>
  <c r="R79" i="3"/>
  <c r="Q79" i="3"/>
  <c r="P79" i="3"/>
  <c r="O79" i="3"/>
  <c r="R78" i="3"/>
  <c r="Q78" i="3"/>
  <c r="P78" i="3"/>
  <c r="O78" i="3"/>
  <c r="R77" i="3"/>
  <c r="Q77" i="3"/>
  <c r="P77" i="3"/>
  <c r="O77" i="3"/>
  <c r="R76" i="3"/>
  <c r="Q76" i="3"/>
  <c r="P76" i="3"/>
  <c r="O76" i="3"/>
  <c r="R75" i="3"/>
  <c r="Q75" i="3"/>
  <c r="P75" i="3"/>
  <c r="O75" i="3"/>
  <c r="R74" i="3"/>
  <c r="Q74" i="3"/>
  <c r="P74" i="3"/>
  <c r="O74" i="3"/>
  <c r="R73" i="3"/>
  <c r="Q73" i="3"/>
  <c r="P73" i="3"/>
  <c r="O73" i="3"/>
  <c r="R72" i="3"/>
  <c r="Q72" i="3"/>
  <c r="P72" i="3"/>
  <c r="O72" i="3"/>
  <c r="R71" i="3"/>
  <c r="Q71" i="3"/>
  <c r="P71" i="3"/>
  <c r="O71" i="3"/>
  <c r="R70" i="3"/>
  <c r="Q70" i="3"/>
  <c r="P70" i="3"/>
  <c r="O70" i="3"/>
  <c r="R69" i="3"/>
  <c r="Q69" i="3"/>
  <c r="P69" i="3"/>
  <c r="O69" i="3"/>
  <c r="R68" i="3"/>
  <c r="Q68" i="3"/>
  <c r="P68" i="3"/>
  <c r="O68" i="3"/>
  <c r="R67" i="3"/>
  <c r="Q67" i="3"/>
  <c r="P67" i="3"/>
  <c r="O67" i="3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R62" i="3"/>
  <c r="Q62" i="3"/>
  <c r="P62" i="3"/>
  <c r="O62" i="3"/>
  <c r="R61" i="3"/>
  <c r="Q61" i="3"/>
  <c r="P61" i="3"/>
  <c r="O61" i="3"/>
  <c r="R60" i="3"/>
  <c r="Q60" i="3"/>
  <c r="P60" i="3"/>
  <c r="O60" i="3"/>
  <c r="R59" i="3"/>
  <c r="Q59" i="3"/>
  <c r="P59" i="3"/>
  <c r="O59" i="3"/>
  <c r="R58" i="3"/>
  <c r="Q58" i="3"/>
  <c r="P58" i="3"/>
  <c r="O58" i="3"/>
  <c r="R57" i="3"/>
  <c r="Q57" i="3"/>
  <c r="P57" i="3"/>
  <c r="O57" i="3"/>
  <c r="R56" i="3"/>
  <c r="Q56" i="3"/>
  <c r="P56" i="3"/>
  <c r="O56" i="3"/>
  <c r="R55" i="3"/>
  <c r="Q55" i="3"/>
  <c r="P55" i="3"/>
  <c r="O55" i="3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R49" i="3"/>
  <c r="Q49" i="3"/>
  <c r="P49" i="3"/>
  <c r="O49" i="3"/>
  <c r="R48" i="3"/>
  <c r="Q48" i="3"/>
  <c r="P48" i="3"/>
  <c r="O48" i="3"/>
  <c r="R47" i="3"/>
  <c r="Q47" i="3"/>
  <c r="P47" i="3"/>
  <c r="O47" i="3"/>
  <c r="R46" i="3"/>
  <c r="Q46" i="3"/>
  <c r="P46" i="3"/>
  <c r="O46" i="3"/>
  <c r="R45" i="3"/>
  <c r="Q45" i="3"/>
  <c r="P45" i="3"/>
  <c r="O45" i="3"/>
  <c r="R44" i="3"/>
  <c r="Q44" i="3"/>
  <c r="P44" i="3"/>
  <c r="O44" i="3"/>
  <c r="R43" i="3"/>
  <c r="Q43" i="3"/>
  <c r="P43" i="3"/>
  <c r="O43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R9" i="3"/>
  <c r="Q9" i="3"/>
  <c r="P9" i="3"/>
  <c r="O9" i="3"/>
  <c r="R8" i="3"/>
  <c r="Q8" i="3"/>
  <c r="P8" i="3"/>
  <c r="O8" i="3"/>
  <c r="R7" i="3"/>
  <c r="Q7" i="3"/>
  <c r="P7" i="3"/>
  <c r="O7" i="3"/>
  <c r="R4" i="3"/>
  <c r="Q4" i="3"/>
  <c r="P4" i="3"/>
  <c r="O4" i="3"/>
  <c r="R3" i="3"/>
  <c r="Q3" i="3"/>
  <c r="P3" i="3"/>
  <c r="O3" i="3"/>
  <c r="R2" i="3"/>
  <c r="Q2" i="3"/>
  <c r="P2" i="3"/>
  <c r="O2" i="3"/>
  <c r="N3" i="3"/>
  <c r="N4" i="3"/>
  <c r="N7" i="3"/>
  <c r="N8" i="3"/>
  <c r="N9" i="3"/>
  <c r="N10" i="3"/>
  <c r="N11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" i="3"/>
  <c r="N12" i="15" l="1"/>
  <c r="Q84" i="3"/>
  <c r="J85" i="3"/>
  <c r="O85" i="3" s="1"/>
  <c r="L85" i="3"/>
  <c r="Q85" i="3" s="1"/>
  <c r="K85" i="3"/>
  <c r="P85" i="3" s="1"/>
  <c r="M85" i="3"/>
  <c r="R85" i="3" s="1"/>
  <c r="I86" i="3"/>
  <c r="N86" i="3" s="1"/>
  <c r="N85" i="3"/>
  <c r="J86" i="3" l="1"/>
  <c r="O86" i="3" s="1"/>
  <c r="K86" i="3"/>
  <c r="P86" i="3" s="1"/>
  <c r="M86" i="3"/>
  <c r="R86" i="3" s="1"/>
  <c r="L86" i="3"/>
  <c r="Q86" i="3" s="1"/>
  <c r="C40" i="15"/>
  <c r="N40" i="15"/>
  <c r="C39" i="15"/>
  <c r="M41" i="15" l="1"/>
  <c r="M43" i="15" s="1"/>
  <c r="I41" i="15"/>
  <c r="I43" i="15" s="1"/>
  <c r="E41" i="15"/>
  <c r="E43" i="15" s="1"/>
  <c r="L41" i="15"/>
  <c r="L43" i="15" s="1"/>
  <c r="H41" i="15"/>
  <c r="H43" i="15" s="1"/>
  <c r="G41" i="15"/>
  <c r="G43" i="15" s="1"/>
  <c r="C41" i="15"/>
  <c r="C43" i="15" s="1"/>
  <c r="K41" i="15"/>
  <c r="K43" i="15" s="1"/>
  <c r="F41" i="15"/>
  <c r="F43" i="15" s="1"/>
  <c r="J41" i="15"/>
  <c r="J43" i="15" s="1"/>
  <c r="D41" i="15"/>
  <c r="D43" i="15" s="1"/>
  <c r="N43" i="15" l="1"/>
</calcChain>
</file>

<file path=xl/sharedStrings.xml><?xml version="1.0" encoding="utf-8"?>
<sst xmlns="http://schemas.openxmlformats.org/spreadsheetml/2006/main" count="5274" uniqueCount="159">
  <si>
    <t>Month</t>
  </si>
  <si>
    <t>Site</t>
  </si>
  <si>
    <t>Salinity</t>
  </si>
  <si>
    <t>May</t>
  </si>
  <si>
    <t>Lagoon</t>
  </si>
  <si>
    <t>River</t>
  </si>
  <si>
    <t>Beach</t>
  </si>
  <si>
    <t>Jun</t>
  </si>
  <si>
    <t>Jul</t>
  </si>
  <si>
    <t>Aug</t>
  </si>
  <si>
    <t>Sep</t>
  </si>
  <si>
    <t>Oct</t>
  </si>
  <si>
    <t>Nov</t>
  </si>
  <si>
    <t>Dec</t>
  </si>
  <si>
    <t>Feb</t>
  </si>
  <si>
    <t>Mes</t>
  </si>
  <si>
    <t>Jan</t>
  </si>
  <si>
    <t>Mar</t>
  </si>
  <si>
    <t>Apr</t>
  </si>
  <si>
    <t>Total Precipitation (mm)</t>
  </si>
  <si>
    <t>Average Temperature (°C)</t>
  </si>
  <si>
    <t>Max wind speed (km/h)</t>
  </si>
  <si>
    <t>Fecha instalación</t>
  </si>
  <si>
    <t>Fecha colecta</t>
  </si>
  <si>
    <t>Días de colecta</t>
  </si>
  <si>
    <t>Ambiente</t>
  </si>
  <si>
    <t>Trampa</t>
  </si>
  <si>
    <t>Hojas</t>
  </si>
  <si>
    <t>Estípulas</t>
  </si>
  <si>
    <t>Flores</t>
  </si>
  <si>
    <t>Frutos</t>
  </si>
  <si>
    <t>Peso (g)</t>
  </si>
  <si>
    <t>Feb-Mar</t>
  </si>
  <si>
    <t>Mar-Apr</t>
  </si>
  <si>
    <t>Apr-May</t>
  </si>
  <si>
    <t>May-Jun</t>
  </si>
  <si>
    <t>Jun-Jul</t>
  </si>
  <si>
    <t>Jul-Aug</t>
  </si>
  <si>
    <t>Aug-Sep</t>
  </si>
  <si>
    <t>Sep-Oct</t>
  </si>
  <si>
    <t>Oct-Nov</t>
  </si>
  <si>
    <t>Nov-Dec</t>
  </si>
  <si>
    <t>Dec-Feb</t>
  </si>
  <si>
    <t>Stio</t>
  </si>
  <si>
    <t>Reposición</t>
  </si>
  <si>
    <t>Bocana</t>
  </si>
  <si>
    <t>Brazo N</t>
  </si>
  <si>
    <t>Number of fruits</t>
  </si>
  <si>
    <t>Number of flowers</t>
  </si>
  <si>
    <t>Sitio</t>
  </si>
  <si>
    <t>Salinidad</t>
  </si>
  <si>
    <t>Brazo Norte</t>
  </si>
  <si>
    <t>Río</t>
  </si>
  <si>
    <t>Variable(1)</t>
  </si>
  <si>
    <t>Variable(2)</t>
  </si>
  <si>
    <t xml:space="preserve">n </t>
  </si>
  <si>
    <t>Pearson</t>
  </si>
  <si>
    <t>p-value</t>
  </si>
  <si>
    <t xml:space="preserve">Hojas      </t>
  </si>
  <si>
    <t>&lt;0.0001</t>
  </si>
  <si>
    <t xml:space="preserve">Estípulas  </t>
  </si>
  <si>
    <t xml:space="preserve">Flores     </t>
  </si>
  <si>
    <t xml:space="preserve">Frutos     </t>
  </si>
  <si>
    <t xml:space="preserve">Salinidad  </t>
  </si>
  <si>
    <t xml:space="preserve">           </t>
  </si>
  <si>
    <t xml:space="preserve">  </t>
  </si>
  <si>
    <t xml:space="preserve">       </t>
  </si>
  <si>
    <t>Wind</t>
  </si>
  <si>
    <t>Rain</t>
  </si>
  <si>
    <t>T °C</t>
  </si>
  <si>
    <t>*Aquí utilicé los promedios por sitio</t>
  </si>
  <si>
    <t>*Aquí utilicé el total de estructuras en los 3 sitios</t>
  </si>
  <si>
    <r>
      <t>Peso (g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d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</si>
  <si>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Hojas m-2 d-1</t>
  </si>
  <si>
    <t>Estípulas m-2 d-1</t>
  </si>
  <si>
    <t>Flores m-2 d-1</t>
  </si>
  <si>
    <t>Frutos  m-2 d-1</t>
  </si>
  <si>
    <t xml:space="preserve">Site  </t>
  </si>
  <si>
    <t>Variable</t>
  </si>
  <si>
    <t xml:space="preserve">Mean </t>
  </si>
  <si>
    <t xml:space="preserve">Aug  </t>
  </si>
  <si>
    <t xml:space="preserve">Beach </t>
  </si>
  <si>
    <t xml:space="preserve">River </t>
  </si>
  <si>
    <t xml:space="preserve">Dec  </t>
  </si>
  <si>
    <t xml:space="preserve">Feb  </t>
  </si>
  <si>
    <t xml:space="preserve">Jul  </t>
  </si>
  <si>
    <t xml:space="preserve">Jun  </t>
  </si>
  <si>
    <t xml:space="preserve">May  </t>
  </si>
  <si>
    <t xml:space="preserve">Nov  </t>
  </si>
  <si>
    <t xml:space="preserve">Oct  </t>
  </si>
  <si>
    <t xml:space="preserve">Sep  </t>
  </si>
  <si>
    <t>Promedios</t>
  </si>
  <si>
    <t>Calendario</t>
  </si>
  <si>
    <t>Días</t>
  </si>
  <si>
    <t>Fecha de vaciado trampa</t>
  </si>
  <si>
    <t>Midpoint</t>
  </si>
  <si>
    <t>Midpoint Date</t>
  </si>
  <si>
    <t>Midpoint days</t>
  </si>
  <si>
    <t>Promedio:</t>
  </si>
  <si>
    <t>DE:</t>
  </si>
  <si>
    <t>Average Temperature °C</t>
  </si>
  <si>
    <t>Max Windspeed</t>
  </si>
  <si>
    <t>Total Precipitation (inches)</t>
  </si>
  <si>
    <t>Count</t>
  </si>
  <si>
    <t>Suma xt</t>
  </si>
  <si>
    <t>Total de flores
xt</t>
  </si>
  <si>
    <t>Xt/Suma xt</t>
  </si>
  <si>
    <t>pt (trampas con flores/total trampas</t>
  </si>
  <si>
    <t>Suma(pt*xt)</t>
  </si>
  <si>
    <t>S (pt*xt)</t>
  </si>
  <si>
    <t>Ʃtrampas</t>
  </si>
  <si>
    <t>Abr</t>
  </si>
  <si>
    <t>Trampas con 
flores</t>
  </si>
  <si>
    <t>Sincronía entre sitios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</si>
  <si>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</si>
  <si>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</si>
  <si>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</si>
  <si>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</si>
  <si>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</si>
  <si>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</si>
  <si>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</si>
  <si>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</si>
  <si>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</si>
  <si>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</si>
  <si>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Febrero</t>
  </si>
  <si>
    <t>Suma</t>
  </si>
  <si>
    <t>Enero</t>
  </si>
  <si>
    <t>Time</t>
  </si>
  <si>
    <t>Temperature (° C)</t>
  </si>
  <si>
    <t>Dew Point (° C)</t>
  </si>
  <si>
    <t>Humidity (%)</t>
  </si>
  <si>
    <t>Wind Speed (mph)</t>
  </si>
  <si>
    <t>Pressure (Hg)</t>
  </si>
  <si>
    <t>Precipation (in)</t>
  </si>
  <si>
    <t>Max</t>
  </si>
  <si>
    <t>Avg</t>
  </si>
  <si>
    <t>Min</t>
  </si>
  <si>
    <t>-</t>
  </si>
  <si>
    <t xml:space="preserve">       Variable       </t>
  </si>
  <si>
    <t xml:space="preserve">Apr  </t>
  </si>
  <si>
    <t xml:space="preserve">Jan  </t>
  </si>
  <si>
    <t xml:space="preserve">Mar  </t>
  </si>
  <si>
    <t xml:space="preserve">          Variable          </t>
  </si>
  <si>
    <t xml:space="preserve"> Sum   </t>
  </si>
  <si>
    <t>Total Precipitation (inche..</t>
  </si>
  <si>
    <t xml:space="preserve">  Variable   </t>
  </si>
  <si>
    <t>Maximum</t>
  </si>
  <si>
    <t>Nuevas correlaciones</t>
  </si>
  <si>
    <t>Peso</t>
  </si>
  <si>
    <t>numero/m2/d</t>
  </si>
  <si>
    <t>Leaves</t>
  </si>
  <si>
    <t>Stipules</t>
  </si>
  <si>
    <t>Flowers</t>
  </si>
  <si>
    <t>Fruits</t>
  </si>
  <si>
    <t>r</t>
  </si>
  <si>
    <t>P</t>
  </si>
  <si>
    <t>Temperature</t>
  </si>
  <si>
    <t>0.0036*</t>
  </si>
  <si>
    <t>0.002*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</si>
</sst>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1E2023"/>
      <name val="Arial"/>
      <family val="2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7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164" fontId="1" fillId="0" borderId="0" xfId="0" applyNumberFormat="1" applyFon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14" fontId="0" fillId="2" borderId="0" xfId="0" applyNumberFormat="1" applyFill="1"/>
    <xf numFmtId="1" fontId="0" fillId="2" borderId="0" xfId="0" applyNumberFormat="1" applyFill="1"/>
    <xf numFmtId="14" fontId="0" fillId="0" borderId="0" xfId="0" applyNumberFormat="1" applyFill="1"/>
    <xf numFmtId="1" fontId="0" fillId="0" borderId="0" xfId="0" applyNumberFormat="1" applyFill="1"/>
    <xf numFmtId="14" fontId="0" fillId="5" borderId="0" xfId="0" applyNumberFormat="1" applyFill="1"/>
    <xf numFmtId="1" fontId="0" fillId="5" borderId="0" xfId="0" applyNumberFormat="1" applyFill="1"/>
    <xf numFmtId="14" fontId="3" fillId="5" borderId="0" xfId="0" applyNumberFormat="1" applyFont="1" applyFill="1"/>
    <xf numFmtId="1" fontId="3" fillId="5" borderId="0" xfId="0" applyNumberFormat="1" applyFont="1" applyFill="1"/>
    <xf numFmtId="14" fontId="3" fillId="0" borderId="0" xfId="0" applyNumberFormat="1" applyFont="1" applyFill="1"/>
    <xf numFmtId="1" fontId="3" fillId="0" borderId="0" xfId="0" applyNumberFormat="1" applyFont="1" applyFill="1"/>
    <xf numFmtId="14" fontId="1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2" fontId="7" fillId="2" borderId="0" xfId="0" applyNumberFormat="1" applyFont="1" applyFill="1"/>
    <xf numFmtId="0" fontId="0" fillId="6" borderId="0" xfId="0" applyFill="1"/>
    <xf numFmtId="0" fontId="0" fillId="4" borderId="0" xfId="0" applyFill="1"/>
    <xf numFmtId="0" fontId="0" fillId="4" borderId="2" xfId="0" applyFill="1" applyBorder="1"/>
    <xf numFmtId="0" fontId="0" fillId="0" borderId="2" xfId="0" applyBorder="1"/>
    <xf numFmtId="0" fontId="8" fillId="0" borderId="0" xfId="0" applyFont="1"/>
    <xf numFmtId="2" fontId="4" fillId="0" borderId="0" xfId="0" applyNumberFormat="1" applyFont="1" applyFill="1" applyBorder="1"/>
    <xf numFmtId="0" fontId="1" fillId="0" borderId="0" xfId="0" applyFont="1" applyFill="1" applyAlignment="1">
      <alignment wrapText="1"/>
    </xf>
    <xf numFmtId="2" fontId="0" fillId="0" borderId="2" xfId="0" applyNumberFormat="1" applyBorder="1"/>
    <xf numFmtId="14" fontId="1" fillId="2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14" fontId="1" fillId="4" borderId="0" xfId="0" applyNumberFormat="1" applyFont="1" applyFill="1"/>
    <xf numFmtId="14" fontId="1" fillId="0" borderId="0" xfId="0" applyNumberFormat="1" applyFont="1" applyFill="1"/>
    <xf numFmtId="14" fontId="1" fillId="7" borderId="0" xfId="0" applyNumberFormat="1" applyFont="1" applyFill="1"/>
    <xf numFmtId="0" fontId="0" fillId="0" borderId="0" xfId="0" applyFill="1"/>
    <xf numFmtId="0" fontId="0" fillId="7" borderId="0" xfId="0" applyFill="1"/>
    <xf numFmtId="0" fontId="0" fillId="2" borderId="2" xfId="0" applyFill="1" applyBorder="1"/>
    <xf numFmtId="0" fontId="0" fillId="7" borderId="2" xfId="0" applyFill="1" applyBorder="1"/>
    <xf numFmtId="2" fontId="0" fillId="4" borderId="0" xfId="0" applyNumberFormat="1" applyFill="1"/>
    <xf numFmtId="0" fontId="0" fillId="9" borderId="0" xfId="0" applyFill="1"/>
    <xf numFmtId="2" fontId="0" fillId="8" borderId="0" xfId="0" applyNumberFormat="1" applyFill="1"/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9" fillId="10" borderId="0" xfId="0" applyFont="1" applyFill="1" applyAlignment="1">
      <alignment horizontal="left" vertical="center" wrapText="1"/>
    </xf>
    <xf numFmtId="0" fontId="0" fillId="10" borderId="0" xfId="0" applyFill="1"/>
    <xf numFmtId="0" fontId="0" fillId="0" borderId="3" xfId="0" applyBorder="1"/>
    <xf numFmtId="0" fontId="10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2807162694597"/>
          <c:y val="3.2623034814309712E-2"/>
          <c:w val="0.77094046144282491"/>
          <c:h val="0.81469075110378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'Nuevo Clima'!$AE$20</c:f>
              <c:strCache>
                <c:ptCount val="1"/>
                <c:pt idx="0">
                  <c:v>Total Precipitation (mm)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'Nuevo Clima'!$AF$19:$AP$19</c:f>
              <c:strCache>
                <c:ptCount val="11"/>
                <c:pt idx="0">
                  <c:v>Feb  </c:v>
                </c:pt>
                <c:pt idx="1">
                  <c:v>Mar  </c:v>
                </c:pt>
                <c:pt idx="2">
                  <c:v>Apr  </c:v>
                </c:pt>
                <c:pt idx="3">
                  <c:v>May  </c:v>
                </c:pt>
                <c:pt idx="4">
                  <c:v>Jun  </c:v>
                </c:pt>
                <c:pt idx="5">
                  <c:v>Jul  </c:v>
                </c:pt>
                <c:pt idx="6">
                  <c:v>Aug  </c:v>
                </c:pt>
                <c:pt idx="7">
                  <c:v>Sep  </c:v>
                </c:pt>
                <c:pt idx="8">
                  <c:v>Oct  </c:v>
                </c:pt>
                <c:pt idx="9">
                  <c:v>Nov  </c:v>
                </c:pt>
                <c:pt idx="10">
                  <c:v>Jan  </c:v>
                </c:pt>
              </c:strCache>
            </c:strRef>
          </c:cat>
          <c:val>
            <c:numRef>
              <c:f>'Nuevo Clima'!$AF$20:$AP$20</c:f>
              <c:numCache>
                <c:formatCode>General</c:formatCode>
                <c:ptCount val="11"/>
                <c:pt idx="0">
                  <c:v>299.72000000000003</c:v>
                </c:pt>
                <c:pt idx="1">
                  <c:v>157.47999999999999</c:v>
                </c:pt>
                <c:pt idx="2">
                  <c:v>78.739999999999995</c:v>
                </c:pt>
                <c:pt idx="3">
                  <c:v>355.6</c:v>
                </c:pt>
                <c:pt idx="4">
                  <c:v>276.86</c:v>
                </c:pt>
                <c:pt idx="5">
                  <c:v>151.13</c:v>
                </c:pt>
                <c:pt idx="6">
                  <c:v>394.97</c:v>
                </c:pt>
                <c:pt idx="7">
                  <c:v>1527.81</c:v>
                </c:pt>
                <c:pt idx="8">
                  <c:v>901.7</c:v>
                </c:pt>
                <c:pt idx="9">
                  <c:v>654.04999999999995</c:v>
                </c:pt>
                <c:pt idx="10">
                  <c:v>321.31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C-439D-B819-48988ADA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3482344"/>
        <c:axId val="433483000"/>
      </c:barChart>
      <c:lineChart>
        <c:grouping val="standard"/>
        <c:varyColors val="0"/>
        <c:ser>
          <c:idx val="1"/>
          <c:order val="1"/>
          <c:tx>
            <c:strRef>
              <c:f>'Nuevo Clima'!$AE$21</c:f>
              <c:strCache>
                <c:ptCount val="1"/>
                <c:pt idx="0">
                  <c:v>Average Temperature (°C)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'Nuevo Clima'!$AF$19:$AP$19</c:f>
              <c:strCache>
                <c:ptCount val="11"/>
                <c:pt idx="0">
                  <c:v>Feb  </c:v>
                </c:pt>
                <c:pt idx="1">
                  <c:v>Mar  </c:v>
                </c:pt>
                <c:pt idx="2">
                  <c:v>Apr  </c:v>
                </c:pt>
                <c:pt idx="3">
                  <c:v>May  </c:v>
                </c:pt>
                <c:pt idx="4">
                  <c:v>Jun  </c:v>
                </c:pt>
                <c:pt idx="5">
                  <c:v>Jul  </c:v>
                </c:pt>
                <c:pt idx="6">
                  <c:v>Aug  </c:v>
                </c:pt>
                <c:pt idx="7">
                  <c:v>Sep  </c:v>
                </c:pt>
                <c:pt idx="8">
                  <c:v>Oct  </c:v>
                </c:pt>
                <c:pt idx="9">
                  <c:v>Nov  </c:v>
                </c:pt>
                <c:pt idx="10">
                  <c:v>Jan  </c:v>
                </c:pt>
              </c:strCache>
            </c:strRef>
          </c:cat>
          <c:val>
            <c:numRef>
              <c:f>'Nuevo Clima'!$AF$21:$AP$21</c:f>
              <c:numCache>
                <c:formatCode>0</c:formatCode>
                <c:ptCount val="11"/>
                <c:pt idx="0">
                  <c:v>21.69</c:v>
                </c:pt>
                <c:pt idx="1">
                  <c:v>22.84</c:v>
                </c:pt>
                <c:pt idx="2">
                  <c:v>24.29</c:v>
                </c:pt>
                <c:pt idx="3">
                  <c:v>24.57</c:v>
                </c:pt>
                <c:pt idx="4">
                  <c:v>25.82</c:v>
                </c:pt>
                <c:pt idx="5">
                  <c:v>26.31</c:v>
                </c:pt>
                <c:pt idx="6">
                  <c:v>26.58</c:v>
                </c:pt>
                <c:pt idx="7">
                  <c:v>25.08</c:v>
                </c:pt>
                <c:pt idx="8">
                  <c:v>23.81</c:v>
                </c:pt>
                <c:pt idx="9">
                  <c:v>21.7</c:v>
                </c:pt>
                <c:pt idx="10">
                  <c:v>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C-439D-B819-48988ADA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00928"/>
        <c:axId val="430005848"/>
      </c:lineChart>
      <c:catAx>
        <c:axId val="43348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33483000"/>
        <c:crosses val="autoZero"/>
        <c:auto val="1"/>
        <c:lblAlgn val="ctr"/>
        <c:lblOffset val="100"/>
        <c:noMultiLvlLbl val="0"/>
      </c:catAx>
      <c:valAx>
        <c:axId val="43348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Total precipitation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33482344"/>
        <c:crosses val="autoZero"/>
        <c:crossBetween val="between"/>
      </c:valAx>
      <c:valAx>
        <c:axId val="430005848"/>
        <c:scaling>
          <c:orientation val="minMax"/>
          <c:min val="2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30000928"/>
        <c:crosses val="max"/>
        <c:crossBetween val="between"/>
      </c:valAx>
      <c:catAx>
        <c:axId val="4300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005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57262648533338"/>
          <c:y val="2.8896372287215213E-2"/>
          <c:w val="0.29209704252626306"/>
          <c:h val="0.11975299706293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'Nuevo Clima'!$AE$24</c:f>
              <c:strCache>
                <c:ptCount val="1"/>
                <c:pt idx="0">
                  <c:v>Max wind speed (km/h)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'Nuevo Clima'!$AF$23:$AP$23</c:f>
              <c:strCache>
                <c:ptCount val="11"/>
                <c:pt idx="0">
                  <c:v>Feb  </c:v>
                </c:pt>
                <c:pt idx="1">
                  <c:v>Mar  </c:v>
                </c:pt>
                <c:pt idx="2">
                  <c:v>Apr  </c:v>
                </c:pt>
                <c:pt idx="3">
                  <c:v>May  </c:v>
                </c:pt>
                <c:pt idx="4">
                  <c:v>Jun  </c:v>
                </c:pt>
                <c:pt idx="5">
                  <c:v>Jul  </c:v>
                </c:pt>
                <c:pt idx="6">
                  <c:v>Aug  </c:v>
                </c:pt>
                <c:pt idx="7">
                  <c:v>Sep  </c:v>
                </c:pt>
                <c:pt idx="8">
                  <c:v>Oct  </c:v>
                </c:pt>
                <c:pt idx="9">
                  <c:v>Nov  </c:v>
                </c:pt>
                <c:pt idx="10">
                  <c:v>Jan  </c:v>
                </c:pt>
              </c:strCache>
            </c:strRef>
          </c:cat>
          <c:val>
            <c:numRef>
              <c:f>'Nuevo Clima'!$AF$24:$AP$24</c:f>
              <c:numCache>
                <c:formatCode>General</c:formatCode>
                <c:ptCount val="11"/>
                <c:pt idx="0">
                  <c:v>55</c:v>
                </c:pt>
                <c:pt idx="1">
                  <c:v>66</c:v>
                </c:pt>
                <c:pt idx="2">
                  <c:v>55</c:v>
                </c:pt>
                <c:pt idx="3">
                  <c:v>40</c:v>
                </c:pt>
                <c:pt idx="4">
                  <c:v>29</c:v>
                </c:pt>
                <c:pt idx="5">
                  <c:v>27</c:v>
                </c:pt>
                <c:pt idx="6">
                  <c:v>35</c:v>
                </c:pt>
                <c:pt idx="7">
                  <c:v>37</c:v>
                </c:pt>
                <c:pt idx="8">
                  <c:v>172</c:v>
                </c:pt>
                <c:pt idx="9">
                  <c:v>47</c:v>
                </c:pt>
                <c:pt idx="1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E-456D-AB17-23D67779A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3389016"/>
        <c:axId val="433394920"/>
      </c:lineChart>
      <c:catAx>
        <c:axId val="43338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s-MX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33394920"/>
        <c:crosses val="autoZero"/>
        <c:auto val="1"/>
        <c:lblAlgn val="ctr"/>
        <c:lblOffset val="100"/>
        <c:noMultiLvlLbl val="0"/>
      </c:catAx>
      <c:valAx>
        <c:axId val="433394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Maximum windspeed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43338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>
          <a:solidFill>
            <a:sysClr val="windowText" lastClr="000000"/>
          </a:solidFill>
          <a:latin typeface="+mn-lt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106680</xdr:colOff>
      <xdr:row>25</xdr:row>
      <xdr:rowOff>34290</xdr:rowOff>
    </xdr:from>
    <xdr:to>
      <xdr:col>60</xdr:col>
      <xdr:colOff>672120</xdr:colOff>
      <xdr:row>84</xdr:row>
      <xdr:rowOff>44370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718820</xdr:colOff>
      <xdr:row>91</xdr:row>
      <xdr:rowOff>49530</xdr:rowOff>
    </xdr:from>
    <xdr:to>
      <xdr:col>55</xdr:col>
      <xdr:colOff>316520</xdr:colOff>
      <xdr:row>148</xdr:row>
      <xdr:rowOff>3730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0.94042</cdr:x>
      <cdr:y>0.26403</cdr:y>
    </cdr:from>
    <cdr:to>
      <cdr:x>0.99154</cdr:x>
      <cdr:y>0.5277</cdr:y>
    </cdr:to>
    <cdr:sp macro="" textlink="">
      <cdr:nvSpPr>
        <cdr:cNvPr id="2" name="CuadroTexto 1"/>
        <cdr:cNvSpPr txBox="1"/>
      </cdr:nvSpPr>
      <cdr:spPr>
        <a:xfrm xmlns:a="http://schemas.openxmlformats.org/drawingml/2006/main" rot="5400000">
          <a:off x="15895320" y="3699510"/>
          <a:ext cx="27686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MX" sz="3600"/>
            <a:t>Temperature (°C)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selection sqref="A1:J1048576"/>
    </sheetView>
  </sheetViews>
  <sheetFormatPr baseColWidth="10" defaultRowHeight="14.4" x14ac:dyDescent="0.3"/>
  <cols>
    <col min="1" max="1" width="10.6640625" customWidth="1"/>
  </cols>
  <sheetData>
    <row r="1" spans="1:10" x14ac:dyDescent="0.3">
      <c r="A1" t="s">
        <v>0</v>
      </c>
      <c r="B1" t="s">
        <v>1</v>
      </c>
      <c r="C1" t="s">
        <v>2</v>
      </c>
      <c r="F1" t="s">
        <v>91</v>
      </c>
      <c r="G1" t="s">
        <v>0</v>
      </c>
      <c r="H1" t="s">
        <v>77</v>
      </c>
      <c r="I1" t="s">
        <v>78</v>
      </c>
      <c r="J1" t="s">
        <v>79</v>
      </c>
    </row>
    <row r="2" spans="1:10" x14ac:dyDescent="0.3">
      <c r="A2" s="1" t="s">
        <v>3</v>
      </c>
      <c r="B2" t="s">
        <v>4</v>
      </c>
      <c r="C2">
        <v>13.72</v>
      </c>
      <c r="G2" t="s">
        <v>80</v>
      </c>
      <c r="H2" t="s">
        <v>81</v>
      </c>
      <c r="I2" t="s">
        <v>2</v>
      </c>
      <c r="J2">
        <v>19.13</v>
      </c>
    </row>
    <row r="3" spans="1:10" x14ac:dyDescent="0.3">
      <c r="A3" s="1" t="s">
        <v>3</v>
      </c>
      <c r="B3" t="s">
        <v>4</v>
      </c>
      <c r="C3">
        <v>13.13</v>
      </c>
      <c r="G3" t="s">
        <v>80</v>
      </c>
      <c r="H3" t="s">
        <v>4</v>
      </c>
      <c r="I3" t="s">
        <v>2</v>
      </c>
      <c r="J3">
        <v>14.57</v>
      </c>
    </row>
    <row r="4" spans="1:10" x14ac:dyDescent="0.3">
      <c r="A4" s="1" t="s">
        <v>3</v>
      </c>
      <c r="B4" t="s">
        <v>4</v>
      </c>
      <c r="C4">
        <v>13.37</v>
      </c>
      <c r="G4" t="s">
        <v>80</v>
      </c>
      <c r="H4" t="s">
        <v>82</v>
      </c>
      <c r="I4" t="s">
        <v>2</v>
      </c>
      <c r="J4">
        <v>6.91</v>
      </c>
    </row>
    <row r="5" spans="1:10" x14ac:dyDescent="0.3">
      <c r="A5" s="1" t="s">
        <v>3</v>
      </c>
      <c r="B5" t="s">
        <v>4</v>
      </c>
      <c r="C5">
        <v>12.39</v>
      </c>
      <c r="G5" t="s">
        <v>83</v>
      </c>
      <c r="H5" t="s">
        <v>81</v>
      </c>
      <c r="I5" t="s">
        <v>2</v>
      </c>
      <c r="J5">
        <v>21.07</v>
      </c>
    </row>
    <row r="6" spans="1:10" x14ac:dyDescent="0.3">
      <c r="A6" s="1" t="s">
        <v>3</v>
      </c>
      <c r="B6" t="s">
        <v>4</v>
      </c>
      <c r="C6">
        <v>13.44</v>
      </c>
      <c r="G6" t="s">
        <v>83</v>
      </c>
      <c r="H6" t="s">
        <v>4</v>
      </c>
      <c r="I6" t="s">
        <v>2</v>
      </c>
      <c r="J6">
        <v>19.559999999999999</v>
      </c>
    </row>
    <row r="7" spans="1:10" x14ac:dyDescent="0.3">
      <c r="A7" s="1" t="s">
        <v>3</v>
      </c>
      <c r="B7" t="s">
        <v>5</v>
      </c>
      <c r="C7">
        <v>8.4600000000000009</v>
      </c>
      <c r="G7" t="s">
        <v>83</v>
      </c>
      <c r="H7" t="s">
        <v>82</v>
      </c>
      <c r="I7" t="s">
        <v>2</v>
      </c>
      <c r="J7">
        <v>8.92</v>
      </c>
    </row>
    <row r="8" spans="1:10" x14ac:dyDescent="0.3">
      <c r="A8" s="1" t="s">
        <v>3</v>
      </c>
      <c r="B8" t="s">
        <v>5</v>
      </c>
      <c r="C8">
        <v>8.5500000000000007</v>
      </c>
      <c r="G8" t="s">
        <v>84</v>
      </c>
      <c r="H8" t="s">
        <v>81</v>
      </c>
      <c r="I8" t="s">
        <v>2</v>
      </c>
      <c r="J8">
        <v>18.48</v>
      </c>
    </row>
    <row r="9" spans="1:10" x14ac:dyDescent="0.3">
      <c r="A9" s="1" t="s">
        <v>3</v>
      </c>
      <c r="B9" t="s">
        <v>5</v>
      </c>
      <c r="C9">
        <v>4.6500000000000004</v>
      </c>
      <c r="G9" t="s">
        <v>84</v>
      </c>
      <c r="H9" t="s">
        <v>4</v>
      </c>
      <c r="I9" t="s">
        <v>2</v>
      </c>
      <c r="J9">
        <v>9.0500000000000007</v>
      </c>
    </row>
    <row r="10" spans="1:10" x14ac:dyDescent="0.3">
      <c r="A10" s="1" t="s">
        <v>3</v>
      </c>
      <c r="B10" t="s">
        <v>5</v>
      </c>
      <c r="C10">
        <v>8.4600000000000009</v>
      </c>
      <c r="G10" t="s">
        <v>84</v>
      </c>
      <c r="H10" t="s">
        <v>82</v>
      </c>
      <c r="I10" t="s">
        <v>2</v>
      </c>
      <c r="J10">
        <v>9.07</v>
      </c>
    </row>
    <row r="11" spans="1:10" x14ac:dyDescent="0.3">
      <c r="A11" s="1" t="s">
        <v>3</v>
      </c>
      <c r="B11" t="s">
        <v>5</v>
      </c>
      <c r="C11">
        <v>12.76</v>
      </c>
      <c r="G11" t="s">
        <v>85</v>
      </c>
      <c r="H11" t="s">
        <v>81</v>
      </c>
      <c r="I11" t="s">
        <v>2</v>
      </c>
      <c r="J11">
        <v>18.260000000000002</v>
      </c>
    </row>
    <row r="12" spans="1:10" x14ac:dyDescent="0.3">
      <c r="A12" s="1" t="s">
        <v>3</v>
      </c>
      <c r="B12" t="s">
        <v>6</v>
      </c>
      <c r="C12">
        <v>16.16</v>
      </c>
      <c r="G12" t="s">
        <v>85</v>
      </c>
      <c r="H12" t="s">
        <v>4</v>
      </c>
      <c r="I12" t="s">
        <v>2</v>
      </c>
      <c r="J12">
        <v>12.51</v>
      </c>
    </row>
    <row r="13" spans="1:10" x14ac:dyDescent="0.3">
      <c r="A13" s="1" t="s">
        <v>3</v>
      </c>
      <c r="B13" t="s">
        <v>6</v>
      </c>
      <c r="C13">
        <v>16.23</v>
      </c>
      <c r="G13" t="s">
        <v>85</v>
      </c>
      <c r="H13" t="s">
        <v>82</v>
      </c>
      <c r="I13" t="s">
        <v>2</v>
      </c>
      <c r="J13">
        <v>7.07</v>
      </c>
    </row>
    <row r="14" spans="1:10" x14ac:dyDescent="0.3">
      <c r="A14" s="1" t="s">
        <v>3</v>
      </c>
      <c r="B14" t="s">
        <v>6</v>
      </c>
      <c r="C14">
        <v>16.489999999999998</v>
      </c>
      <c r="G14" t="s">
        <v>86</v>
      </c>
      <c r="H14" t="s">
        <v>81</v>
      </c>
      <c r="I14" t="s">
        <v>2</v>
      </c>
      <c r="J14">
        <v>19.3</v>
      </c>
    </row>
    <row r="15" spans="1:10" x14ac:dyDescent="0.3">
      <c r="A15" s="1" t="s">
        <v>3</v>
      </c>
      <c r="B15" t="s">
        <v>6</v>
      </c>
      <c r="C15">
        <v>16.84</v>
      </c>
      <c r="G15" t="s">
        <v>86</v>
      </c>
      <c r="H15" t="s">
        <v>4</v>
      </c>
      <c r="I15" t="s">
        <v>2</v>
      </c>
      <c r="J15">
        <v>12.34</v>
      </c>
    </row>
    <row r="16" spans="1:10" x14ac:dyDescent="0.3">
      <c r="A16" s="1" t="s">
        <v>3</v>
      </c>
      <c r="B16" t="s">
        <v>6</v>
      </c>
      <c r="C16">
        <v>16.170000000000002</v>
      </c>
      <c r="G16" t="s">
        <v>86</v>
      </c>
      <c r="H16" t="s">
        <v>82</v>
      </c>
      <c r="I16" t="s">
        <v>2</v>
      </c>
      <c r="J16">
        <v>9.1</v>
      </c>
    </row>
    <row r="17" spans="1:10" x14ac:dyDescent="0.3">
      <c r="A17" s="1" t="s">
        <v>7</v>
      </c>
      <c r="B17" t="s">
        <v>5</v>
      </c>
      <c r="C17">
        <v>8.7200000000000006</v>
      </c>
      <c r="G17" t="s">
        <v>87</v>
      </c>
      <c r="H17" t="s">
        <v>81</v>
      </c>
      <c r="I17" t="s">
        <v>2</v>
      </c>
      <c r="J17">
        <v>16.38</v>
      </c>
    </row>
    <row r="18" spans="1:10" x14ac:dyDescent="0.3">
      <c r="A18" s="1" t="s">
        <v>7</v>
      </c>
      <c r="B18" t="s">
        <v>5</v>
      </c>
      <c r="C18">
        <v>9.02</v>
      </c>
      <c r="G18" t="s">
        <v>87</v>
      </c>
      <c r="H18" t="s">
        <v>4</v>
      </c>
      <c r="I18" t="s">
        <v>2</v>
      </c>
      <c r="J18">
        <v>13.21</v>
      </c>
    </row>
    <row r="19" spans="1:10" x14ac:dyDescent="0.3">
      <c r="A19" s="1" t="s">
        <v>7</v>
      </c>
      <c r="B19" t="s">
        <v>5</v>
      </c>
      <c r="C19">
        <v>9.0299999999999994</v>
      </c>
      <c r="G19" t="s">
        <v>87</v>
      </c>
      <c r="H19" t="s">
        <v>82</v>
      </c>
      <c r="I19" t="s">
        <v>2</v>
      </c>
      <c r="J19">
        <v>8.58</v>
      </c>
    </row>
    <row r="20" spans="1:10" x14ac:dyDescent="0.3">
      <c r="A20" s="1" t="s">
        <v>7</v>
      </c>
      <c r="B20" t="s">
        <v>5</v>
      </c>
      <c r="C20">
        <v>8.99</v>
      </c>
      <c r="G20" t="s">
        <v>88</v>
      </c>
      <c r="H20" t="s">
        <v>81</v>
      </c>
      <c r="I20" t="s">
        <v>2</v>
      </c>
      <c r="J20">
        <v>20.85</v>
      </c>
    </row>
    <row r="21" spans="1:10" x14ac:dyDescent="0.3">
      <c r="A21" s="1" t="s">
        <v>7</v>
      </c>
      <c r="B21" t="s">
        <v>5</v>
      </c>
      <c r="C21">
        <v>9.73</v>
      </c>
      <c r="G21" t="s">
        <v>88</v>
      </c>
      <c r="H21" t="s">
        <v>4</v>
      </c>
      <c r="I21" t="s">
        <v>2</v>
      </c>
      <c r="J21">
        <v>18.84</v>
      </c>
    </row>
    <row r="22" spans="1:10" x14ac:dyDescent="0.3">
      <c r="A22" s="1" t="s">
        <v>7</v>
      </c>
      <c r="B22" t="s">
        <v>4</v>
      </c>
      <c r="C22">
        <v>12.59</v>
      </c>
      <c r="G22" t="s">
        <v>88</v>
      </c>
      <c r="H22" t="s">
        <v>82</v>
      </c>
      <c r="I22" t="s">
        <v>2</v>
      </c>
      <c r="J22">
        <v>8.8000000000000007</v>
      </c>
    </row>
    <row r="23" spans="1:10" x14ac:dyDescent="0.3">
      <c r="A23" s="1" t="s">
        <v>7</v>
      </c>
      <c r="B23" t="s">
        <v>4</v>
      </c>
      <c r="C23">
        <v>12.7</v>
      </c>
      <c r="G23" t="s">
        <v>89</v>
      </c>
      <c r="H23" t="s">
        <v>81</v>
      </c>
      <c r="I23" t="s">
        <v>2</v>
      </c>
      <c r="J23">
        <v>18.09</v>
      </c>
    </row>
    <row r="24" spans="1:10" x14ac:dyDescent="0.3">
      <c r="A24" s="1" t="s">
        <v>7</v>
      </c>
      <c r="B24" t="s">
        <v>4</v>
      </c>
      <c r="C24">
        <v>12.43</v>
      </c>
      <c r="G24" t="s">
        <v>89</v>
      </c>
      <c r="H24" t="s">
        <v>4</v>
      </c>
      <c r="I24" t="s">
        <v>2</v>
      </c>
      <c r="J24">
        <v>10.37</v>
      </c>
    </row>
    <row r="25" spans="1:10" x14ac:dyDescent="0.3">
      <c r="A25" s="1" t="s">
        <v>7</v>
      </c>
      <c r="B25" t="s">
        <v>4</v>
      </c>
      <c r="C25">
        <v>11.87</v>
      </c>
      <c r="G25" t="s">
        <v>89</v>
      </c>
      <c r="H25" t="s">
        <v>82</v>
      </c>
      <c r="I25" t="s">
        <v>2</v>
      </c>
      <c r="J25">
        <v>8.65</v>
      </c>
    </row>
    <row r="26" spans="1:10" x14ac:dyDescent="0.3">
      <c r="A26" s="1" t="s">
        <v>7</v>
      </c>
      <c r="B26" t="s">
        <v>4</v>
      </c>
      <c r="C26">
        <v>12.13</v>
      </c>
      <c r="G26" t="s">
        <v>90</v>
      </c>
      <c r="H26" t="s">
        <v>81</v>
      </c>
      <c r="I26" t="s">
        <v>2</v>
      </c>
      <c r="J26">
        <v>18.010000000000002</v>
      </c>
    </row>
    <row r="27" spans="1:10" x14ac:dyDescent="0.3">
      <c r="A27" s="1" t="s">
        <v>7</v>
      </c>
      <c r="B27" t="s">
        <v>6</v>
      </c>
      <c r="C27">
        <v>19.2</v>
      </c>
      <c r="G27" t="s">
        <v>90</v>
      </c>
      <c r="H27" t="s">
        <v>4</v>
      </c>
      <c r="I27" t="s">
        <v>2</v>
      </c>
      <c r="J27">
        <v>12.66</v>
      </c>
    </row>
    <row r="28" spans="1:10" x14ac:dyDescent="0.3">
      <c r="A28" s="1" t="s">
        <v>7</v>
      </c>
      <c r="B28" t="s">
        <v>6</v>
      </c>
      <c r="C28">
        <v>19.32</v>
      </c>
      <c r="G28" t="s">
        <v>90</v>
      </c>
      <c r="H28" t="s">
        <v>82</v>
      </c>
      <c r="I28" t="s">
        <v>2</v>
      </c>
      <c r="J28">
        <v>8.27</v>
      </c>
    </row>
    <row r="29" spans="1:10" x14ac:dyDescent="0.3">
      <c r="A29" s="1" t="s">
        <v>7</v>
      </c>
      <c r="B29" t="s">
        <v>6</v>
      </c>
      <c r="C29">
        <v>19.28</v>
      </c>
    </row>
    <row r="30" spans="1:10" x14ac:dyDescent="0.3">
      <c r="A30" s="1" t="s">
        <v>7</v>
      </c>
      <c r="B30" t="s">
        <v>6</v>
      </c>
      <c r="C30">
        <v>19.32</v>
      </c>
    </row>
    <row r="31" spans="1:10" x14ac:dyDescent="0.3">
      <c r="A31" s="1" t="s">
        <v>7</v>
      </c>
      <c r="B31" t="s">
        <v>6</v>
      </c>
      <c r="C31">
        <v>19.399999999999999</v>
      </c>
    </row>
    <row r="32" spans="1:10" x14ac:dyDescent="0.3">
      <c r="A32" s="1" t="s">
        <v>8</v>
      </c>
      <c r="B32" t="s">
        <v>6</v>
      </c>
      <c r="C32">
        <v>17.95</v>
      </c>
    </row>
    <row r="33" spans="1:3" x14ac:dyDescent="0.3">
      <c r="A33" s="1" t="s">
        <v>8</v>
      </c>
      <c r="B33" t="s">
        <v>6</v>
      </c>
      <c r="C33">
        <v>18.18</v>
      </c>
    </row>
    <row r="34" spans="1:3" x14ac:dyDescent="0.3">
      <c r="A34" s="1" t="s">
        <v>8</v>
      </c>
      <c r="B34" t="s">
        <v>6</v>
      </c>
      <c r="C34">
        <v>18.21</v>
      </c>
    </row>
    <row r="35" spans="1:3" x14ac:dyDescent="0.3">
      <c r="A35" s="1" t="s">
        <v>8</v>
      </c>
      <c r="B35" t="s">
        <v>6</v>
      </c>
      <c r="C35">
        <v>19.52</v>
      </c>
    </row>
    <row r="36" spans="1:3" x14ac:dyDescent="0.3">
      <c r="A36" s="1" t="s">
        <v>8</v>
      </c>
      <c r="B36" t="s">
        <v>6</v>
      </c>
      <c r="C36">
        <v>17.420000000000002</v>
      </c>
    </row>
    <row r="37" spans="1:3" x14ac:dyDescent="0.3">
      <c r="A37" s="1" t="s">
        <v>8</v>
      </c>
      <c r="B37" t="s">
        <v>4</v>
      </c>
      <c r="C37">
        <v>13.4</v>
      </c>
    </row>
    <row r="38" spans="1:3" x14ac:dyDescent="0.3">
      <c r="A38" s="1" t="s">
        <v>8</v>
      </c>
      <c r="B38" t="s">
        <v>4</v>
      </c>
      <c r="C38">
        <v>12.85</v>
      </c>
    </row>
    <row r="39" spans="1:3" x14ac:dyDescent="0.3">
      <c r="A39" s="1" t="s">
        <v>8</v>
      </c>
      <c r="B39" t="s">
        <v>4</v>
      </c>
      <c r="C39">
        <v>13.2</v>
      </c>
    </row>
    <row r="40" spans="1:3" x14ac:dyDescent="0.3">
      <c r="A40" s="1" t="s">
        <v>8</v>
      </c>
      <c r="B40" t="s">
        <v>4</v>
      </c>
      <c r="C40">
        <v>10.9</v>
      </c>
    </row>
    <row r="41" spans="1:3" x14ac:dyDescent="0.3">
      <c r="A41" s="1" t="s">
        <v>8</v>
      </c>
      <c r="B41" t="s">
        <v>4</v>
      </c>
      <c r="C41">
        <v>12.2</v>
      </c>
    </row>
    <row r="42" spans="1:3" x14ac:dyDescent="0.3">
      <c r="A42" s="1" t="s">
        <v>8</v>
      </c>
      <c r="B42" t="s">
        <v>5</v>
      </c>
      <c r="C42">
        <v>5.91</v>
      </c>
    </row>
    <row r="43" spans="1:3" x14ac:dyDescent="0.3">
      <c r="A43" s="1" t="s">
        <v>8</v>
      </c>
      <c r="B43" t="s">
        <v>5</v>
      </c>
      <c r="C43">
        <v>7.3</v>
      </c>
    </row>
    <row r="44" spans="1:3" x14ac:dyDescent="0.3">
      <c r="A44" s="1" t="s">
        <v>8</v>
      </c>
      <c r="B44" t="s">
        <v>5</v>
      </c>
      <c r="C44">
        <v>7.35</v>
      </c>
    </row>
    <row r="45" spans="1:3" x14ac:dyDescent="0.3">
      <c r="A45" s="1" t="s">
        <v>8</v>
      </c>
      <c r="B45" t="s">
        <v>5</v>
      </c>
      <c r="C45">
        <v>7.44</v>
      </c>
    </row>
    <row r="46" spans="1:3" x14ac:dyDescent="0.3">
      <c r="A46" s="1" t="s">
        <v>8</v>
      </c>
      <c r="B46" t="s">
        <v>5</v>
      </c>
      <c r="C46">
        <v>7.35</v>
      </c>
    </row>
    <row r="47" spans="1:3" x14ac:dyDescent="0.3">
      <c r="A47" s="1" t="s">
        <v>9</v>
      </c>
      <c r="B47" t="s">
        <v>5</v>
      </c>
      <c r="C47">
        <v>7.21</v>
      </c>
    </row>
    <row r="48" spans="1:3" x14ac:dyDescent="0.3">
      <c r="A48" s="1" t="s">
        <v>9</v>
      </c>
      <c r="B48" t="s">
        <v>5</v>
      </c>
      <c r="C48">
        <v>6.97</v>
      </c>
    </row>
    <row r="49" spans="1:3" x14ac:dyDescent="0.3">
      <c r="A49" s="1" t="s">
        <v>9</v>
      </c>
      <c r="B49" t="s">
        <v>5</v>
      </c>
      <c r="C49">
        <v>6.42</v>
      </c>
    </row>
    <row r="50" spans="1:3" x14ac:dyDescent="0.3">
      <c r="A50" s="1" t="s">
        <v>9</v>
      </c>
      <c r="B50" t="s">
        <v>5</v>
      </c>
      <c r="C50">
        <v>7.07</v>
      </c>
    </row>
    <row r="51" spans="1:3" x14ac:dyDescent="0.3">
      <c r="A51" s="1" t="s">
        <v>9</v>
      </c>
      <c r="B51" t="s">
        <v>5</v>
      </c>
      <c r="C51">
        <v>6.9</v>
      </c>
    </row>
    <row r="52" spans="1:3" x14ac:dyDescent="0.3">
      <c r="A52" s="1" t="s">
        <v>9</v>
      </c>
      <c r="B52" t="s">
        <v>6</v>
      </c>
      <c r="C52">
        <v>18.75</v>
      </c>
    </row>
    <row r="53" spans="1:3" x14ac:dyDescent="0.3">
      <c r="A53" s="1" t="s">
        <v>9</v>
      </c>
      <c r="B53" t="s">
        <v>6</v>
      </c>
      <c r="C53">
        <v>19.25</v>
      </c>
    </row>
    <row r="54" spans="1:3" x14ac:dyDescent="0.3">
      <c r="A54" s="1" t="s">
        <v>9</v>
      </c>
      <c r="B54" t="s">
        <v>6</v>
      </c>
      <c r="C54">
        <v>19.05</v>
      </c>
    </row>
    <row r="55" spans="1:3" x14ac:dyDescent="0.3">
      <c r="A55" s="1" t="s">
        <v>9</v>
      </c>
      <c r="B55" t="s">
        <v>6</v>
      </c>
      <c r="C55">
        <v>19.420000000000002</v>
      </c>
    </row>
    <row r="56" spans="1:3" x14ac:dyDescent="0.3">
      <c r="A56" s="1" t="s">
        <v>9</v>
      </c>
      <c r="B56" t="s">
        <v>6</v>
      </c>
      <c r="C56">
        <v>19.2</v>
      </c>
    </row>
    <row r="57" spans="1:3" x14ac:dyDescent="0.3">
      <c r="A57" s="1" t="s">
        <v>9</v>
      </c>
      <c r="B57" t="s">
        <v>4</v>
      </c>
      <c r="C57">
        <v>14.09</v>
      </c>
    </row>
    <row r="58" spans="1:3" x14ac:dyDescent="0.3">
      <c r="A58" s="1" t="s">
        <v>9</v>
      </c>
      <c r="B58" t="s">
        <v>4</v>
      </c>
      <c r="C58">
        <v>14.62</v>
      </c>
    </row>
    <row r="59" spans="1:3" x14ac:dyDescent="0.3">
      <c r="A59" s="1" t="s">
        <v>9</v>
      </c>
      <c r="B59" t="s">
        <v>4</v>
      </c>
      <c r="C59">
        <v>14.89</v>
      </c>
    </row>
    <row r="60" spans="1:3" x14ac:dyDescent="0.3">
      <c r="A60" s="1" t="s">
        <v>9</v>
      </c>
      <c r="B60" t="s">
        <v>4</v>
      </c>
      <c r="C60">
        <v>14.55</v>
      </c>
    </row>
    <row r="61" spans="1:3" x14ac:dyDescent="0.3">
      <c r="A61" s="1" t="s">
        <v>9</v>
      </c>
      <c r="B61" t="s">
        <v>4</v>
      </c>
      <c r="C61">
        <v>14.7</v>
      </c>
    </row>
    <row r="62" spans="1:3" x14ac:dyDescent="0.3">
      <c r="A62" s="1" t="s">
        <v>10</v>
      </c>
      <c r="B62" t="s">
        <v>6</v>
      </c>
      <c r="C62">
        <v>17.62</v>
      </c>
    </row>
    <row r="63" spans="1:3" x14ac:dyDescent="0.3">
      <c r="A63" s="1" t="s">
        <v>10</v>
      </c>
      <c r="B63" t="s">
        <v>6</v>
      </c>
      <c r="C63">
        <v>18.350000000000001</v>
      </c>
    </row>
    <row r="64" spans="1:3" x14ac:dyDescent="0.3">
      <c r="A64" s="1" t="s">
        <v>10</v>
      </c>
      <c r="B64" t="s">
        <v>6</v>
      </c>
      <c r="C64">
        <v>17.79</v>
      </c>
    </row>
    <row r="65" spans="1:3" x14ac:dyDescent="0.3">
      <c r="A65" s="1" t="s">
        <v>10</v>
      </c>
      <c r="B65" t="s">
        <v>6</v>
      </c>
      <c r="C65">
        <v>18.32</v>
      </c>
    </row>
    <row r="66" spans="1:3" x14ac:dyDescent="0.3">
      <c r="A66" s="1" t="s">
        <v>10</v>
      </c>
      <c r="B66" t="s">
        <v>6</v>
      </c>
      <c r="C66">
        <v>17.989999999999998</v>
      </c>
    </row>
    <row r="67" spans="1:3" x14ac:dyDescent="0.3">
      <c r="A67" s="1" t="s">
        <v>10</v>
      </c>
      <c r="B67" t="s">
        <v>4</v>
      </c>
      <c r="C67">
        <v>12.88</v>
      </c>
    </row>
    <row r="68" spans="1:3" x14ac:dyDescent="0.3">
      <c r="A68" s="1" t="s">
        <v>10</v>
      </c>
      <c r="B68" t="s">
        <v>4</v>
      </c>
      <c r="C68">
        <v>13.37</v>
      </c>
    </row>
    <row r="69" spans="1:3" x14ac:dyDescent="0.3">
      <c r="A69" s="1" t="s">
        <v>10</v>
      </c>
      <c r="B69" t="s">
        <v>4</v>
      </c>
      <c r="C69">
        <v>11.12</v>
      </c>
    </row>
    <row r="70" spans="1:3" x14ac:dyDescent="0.3">
      <c r="A70" s="1" t="s">
        <v>10</v>
      </c>
      <c r="B70" t="s">
        <v>4</v>
      </c>
      <c r="C70">
        <v>13.32</v>
      </c>
    </row>
    <row r="71" spans="1:3" x14ac:dyDescent="0.3">
      <c r="A71" s="1" t="s">
        <v>10</v>
      </c>
      <c r="B71" t="s">
        <v>4</v>
      </c>
      <c r="C71">
        <v>12.59</v>
      </c>
    </row>
    <row r="72" spans="1:3" x14ac:dyDescent="0.3">
      <c r="A72" s="1" t="s">
        <v>10</v>
      </c>
      <c r="B72" t="s">
        <v>5</v>
      </c>
      <c r="C72">
        <v>8.35</v>
      </c>
    </row>
    <row r="73" spans="1:3" x14ac:dyDescent="0.3">
      <c r="A73" s="1" t="s">
        <v>10</v>
      </c>
      <c r="B73" t="s">
        <v>5</v>
      </c>
      <c r="C73">
        <v>7.8</v>
      </c>
    </row>
    <row r="74" spans="1:3" x14ac:dyDescent="0.3">
      <c r="A74" s="1" t="s">
        <v>10</v>
      </c>
      <c r="B74" t="s">
        <v>5</v>
      </c>
      <c r="C74">
        <v>8.15</v>
      </c>
    </row>
    <row r="75" spans="1:3" x14ac:dyDescent="0.3">
      <c r="A75" s="1" t="s">
        <v>10</v>
      </c>
      <c r="B75" t="s">
        <v>5</v>
      </c>
      <c r="C75">
        <v>8.83</v>
      </c>
    </row>
    <row r="76" spans="1:3" x14ac:dyDescent="0.3">
      <c r="A76" s="1" t="s">
        <v>10</v>
      </c>
      <c r="B76" t="s">
        <v>5</v>
      </c>
      <c r="C76">
        <v>8.1999999999999993</v>
      </c>
    </row>
    <row r="77" spans="1:3" x14ac:dyDescent="0.3">
      <c r="A77" s="1" t="s">
        <v>11</v>
      </c>
      <c r="B77" t="s">
        <v>6</v>
      </c>
      <c r="C77">
        <v>17.95</v>
      </c>
    </row>
    <row r="78" spans="1:3" x14ac:dyDescent="0.3">
      <c r="A78" s="1" t="s">
        <v>11</v>
      </c>
      <c r="B78" t="s">
        <v>6</v>
      </c>
      <c r="C78">
        <v>17.95</v>
      </c>
    </row>
    <row r="79" spans="1:3" x14ac:dyDescent="0.3">
      <c r="A79" s="1" t="s">
        <v>11</v>
      </c>
      <c r="B79" t="s">
        <v>6</v>
      </c>
      <c r="C79">
        <v>18.18</v>
      </c>
    </row>
    <row r="80" spans="1:3" x14ac:dyDescent="0.3">
      <c r="A80" s="1" t="s">
        <v>11</v>
      </c>
      <c r="B80" t="s">
        <v>6</v>
      </c>
      <c r="C80">
        <v>18.3</v>
      </c>
    </row>
    <row r="81" spans="1:3" x14ac:dyDescent="0.3">
      <c r="A81" s="1" t="s">
        <v>11</v>
      </c>
      <c r="B81" t="s">
        <v>6</v>
      </c>
      <c r="C81">
        <v>18.05</v>
      </c>
    </row>
    <row r="82" spans="1:3" x14ac:dyDescent="0.3">
      <c r="A82" s="1" t="s">
        <v>11</v>
      </c>
      <c r="B82" t="s">
        <v>4</v>
      </c>
      <c r="C82">
        <v>12.39</v>
      </c>
    </row>
    <row r="83" spans="1:3" x14ac:dyDescent="0.3">
      <c r="A83" s="1" t="s">
        <v>11</v>
      </c>
      <c r="B83" t="s">
        <v>4</v>
      </c>
      <c r="C83">
        <v>12.69</v>
      </c>
    </row>
    <row r="84" spans="1:3" x14ac:dyDescent="0.3">
      <c r="A84" s="1" t="s">
        <v>11</v>
      </c>
      <c r="B84" t="s">
        <v>4</v>
      </c>
      <c r="C84">
        <v>12.67</v>
      </c>
    </row>
    <row r="85" spans="1:3" x14ac:dyDescent="0.3">
      <c r="A85" s="1" t="s">
        <v>11</v>
      </c>
      <c r="B85" t="s">
        <v>4</v>
      </c>
      <c r="C85">
        <v>1.58</v>
      </c>
    </row>
    <row r="86" spans="1:3" x14ac:dyDescent="0.3">
      <c r="A86" s="1" t="s">
        <v>11</v>
      </c>
      <c r="B86" t="s">
        <v>4</v>
      </c>
      <c r="C86">
        <v>12.53</v>
      </c>
    </row>
    <row r="87" spans="1:3" x14ac:dyDescent="0.3">
      <c r="A87" s="1" t="s">
        <v>11</v>
      </c>
      <c r="B87" t="s">
        <v>5</v>
      </c>
      <c r="C87">
        <v>8.7100000000000009</v>
      </c>
    </row>
    <row r="88" spans="1:3" x14ac:dyDescent="0.3">
      <c r="A88" s="1" t="s">
        <v>11</v>
      </c>
      <c r="B88" t="s">
        <v>5</v>
      </c>
      <c r="C88">
        <v>8.5500000000000007</v>
      </c>
    </row>
    <row r="89" spans="1:3" x14ac:dyDescent="0.3">
      <c r="A89" s="1" t="s">
        <v>11</v>
      </c>
      <c r="B89" t="s">
        <v>5</v>
      </c>
      <c r="C89">
        <v>8.61</v>
      </c>
    </row>
    <row r="90" spans="1:3" x14ac:dyDescent="0.3">
      <c r="A90" s="1" t="s">
        <v>11</v>
      </c>
      <c r="B90" t="s">
        <v>5</v>
      </c>
      <c r="C90">
        <v>8.6</v>
      </c>
    </row>
    <row r="91" spans="1:3" x14ac:dyDescent="0.3">
      <c r="A91" s="1" t="s">
        <v>11</v>
      </c>
      <c r="B91" t="s">
        <v>5</v>
      </c>
      <c r="C91">
        <v>8.76</v>
      </c>
    </row>
    <row r="92" spans="1:3" x14ac:dyDescent="0.3">
      <c r="A92" s="1" t="s">
        <v>12</v>
      </c>
      <c r="B92" t="s">
        <v>6</v>
      </c>
      <c r="C92">
        <v>20.84</v>
      </c>
    </row>
    <row r="93" spans="1:3" x14ac:dyDescent="0.3">
      <c r="A93" s="1" t="s">
        <v>12</v>
      </c>
      <c r="B93" t="s">
        <v>6</v>
      </c>
      <c r="C93">
        <v>20.88</v>
      </c>
    </row>
    <row r="94" spans="1:3" x14ac:dyDescent="0.3">
      <c r="A94" s="1" t="s">
        <v>12</v>
      </c>
      <c r="B94" t="s">
        <v>6</v>
      </c>
      <c r="C94">
        <v>20.81</v>
      </c>
    </row>
    <row r="95" spans="1:3" x14ac:dyDescent="0.3">
      <c r="A95" s="1" t="s">
        <v>12</v>
      </c>
      <c r="B95" t="s">
        <v>6</v>
      </c>
      <c r="C95">
        <v>20.82</v>
      </c>
    </row>
    <row r="96" spans="1:3" x14ac:dyDescent="0.3">
      <c r="A96" s="1" t="s">
        <v>12</v>
      </c>
      <c r="B96" t="s">
        <v>6</v>
      </c>
      <c r="C96">
        <v>20.9</v>
      </c>
    </row>
    <row r="97" spans="1:3" x14ac:dyDescent="0.3">
      <c r="A97" s="1" t="s">
        <v>12</v>
      </c>
      <c r="B97" t="s">
        <v>4</v>
      </c>
      <c r="C97">
        <v>18.37</v>
      </c>
    </row>
    <row r="98" spans="1:3" x14ac:dyDescent="0.3">
      <c r="A98" s="1" t="s">
        <v>12</v>
      </c>
      <c r="B98" t="s">
        <v>4</v>
      </c>
      <c r="C98">
        <v>18.89</v>
      </c>
    </row>
    <row r="99" spans="1:3" x14ac:dyDescent="0.3">
      <c r="A99" s="1" t="s">
        <v>12</v>
      </c>
      <c r="B99" t="s">
        <v>4</v>
      </c>
      <c r="C99">
        <v>18.87</v>
      </c>
    </row>
    <row r="100" spans="1:3" x14ac:dyDescent="0.3">
      <c r="A100" s="1" t="s">
        <v>12</v>
      </c>
      <c r="B100" t="s">
        <v>4</v>
      </c>
      <c r="C100">
        <v>19.010000000000002</v>
      </c>
    </row>
    <row r="101" spans="1:3" x14ac:dyDescent="0.3">
      <c r="A101" s="1" t="s">
        <v>12</v>
      </c>
      <c r="B101" t="s">
        <v>4</v>
      </c>
      <c r="C101">
        <v>19.07</v>
      </c>
    </row>
    <row r="102" spans="1:3" x14ac:dyDescent="0.3">
      <c r="A102" s="1" t="s">
        <v>12</v>
      </c>
      <c r="B102" t="s">
        <v>5</v>
      </c>
      <c r="C102">
        <v>8.65</v>
      </c>
    </row>
    <row r="103" spans="1:3" x14ac:dyDescent="0.3">
      <c r="A103" s="1" t="s">
        <v>12</v>
      </c>
      <c r="B103" t="s">
        <v>5</v>
      </c>
      <c r="C103">
        <v>8.65</v>
      </c>
    </row>
    <row r="104" spans="1:3" x14ac:dyDescent="0.3">
      <c r="A104" s="1" t="s">
        <v>12</v>
      </c>
      <c r="B104" t="s">
        <v>5</v>
      </c>
      <c r="C104">
        <v>8.84</v>
      </c>
    </row>
    <row r="105" spans="1:3" x14ac:dyDescent="0.3">
      <c r="A105" s="1" t="s">
        <v>12</v>
      </c>
      <c r="B105" t="s">
        <v>5</v>
      </c>
      <c r="C105">
        <v>8.8800000000000008</v>
      </c>
    </row>
    <row r="106" spans="1:3" x14ac:dyDescent="0.3">
      <c r="A106" s="1" t="s">
        <v>12</v>
      </c>
      <c r="B106" t="s">
        <v>5</v>
      </c>
      <c r="C106">
        <v>9</v>
      </c>
    </row>
    <row r="107" spans="1:3" x14ac:dyDescent="0.3">
      <c r="A107" s="1" t="s">
        <v>13</v>
      </c>
      <c r="B107" t="s">
        <v>6</v>
      </c>
      <c r="C107">
        <v>21.09</v>
      </c>
    </row>
    <row r="108" spans="1:3" x14ac:dyDescent="0.3">
      <c r="A108" s="1" t="s">
        <v>13</v>
      </c>
      <c r="B108" t="s">
        <v>6</v>
      </c>
      <c r="C108">
        <v>20.91</v>
      </c>
    </row>
    <row r="109" spans="1:3" x14ac:dyDescent="0.3">
      <c r="A109" s="1" t="s">
        <v>13</v>
      </c>
      <c r="B109" t="s">
        <v>6</v>
      </c>
      <c r="C109">
        <v>21.11</v>
      </c>
    </row>
    <row r="110" spans="1:3" x14ac:dyDescent="0.3">
      <c r="A110" s="1" t="s">
        <v>13</v>
      </c>
      <c r="B110" t="s">
        <v>6</v>
      </c>
      <c r="C110">
        <v>21.05</v>
      </c>
    </row>
    <row r="111" spans="1:3" x14ac:dyDescent="0.3">
      <c r="A111" s="1" t="s">
        <v>13</v>
      </c>
      <c r="B111" t="s">
        <v>6</v>
      </c>
      <c r="C111">
        <v>21.21</v>
      </c>
    </row>
    <row r="112" spans="1:3" x14ac:dyDescent="0.3">
      <c r="A112" s="1" t="s">
        <v>13</v>
      </c>
      <c r="B112" t="s">
        <v>4</v>
      </c>
      <c r="C112">
        <v>19.45</v>
      </c>
    </row>
    <row r="113" spans="1:3" x14ac:dyDescent="0.3">
      <c r="A113" s="1" t="s">
        <v>13</v>
      </c>
      <c r="B113" t="s">
        <v>4</v>
      </c>
      <c r="C113">
        <v>19.45</v>
      </c>
    </row>
    <row r="114" spans="1:3" x14ac:dyDescent="0.3">
      <c r="A114" s="1" t="s">
        <v>13</v>
      </c>
      <c r="B114" t="s">
        <v>4</v>
      </c>
      <c r="C114">
        <v>19.690000000000001</v>
      </c>
    </row>
    <row r="115" spans="1:3" x14ac:dyDescent="0.3">
      <c r="A115" s="1" t="s">
        <v>13</v>
      </c>
      <c r="B115" t="s">
        <v>4</v>
      </c>
      <c r="C115">
        <v>19.61</v>
      </c>
    </row>
    <row r="116" spans="1:3" x14ac:dyDescent="0.3">
      <c r="A116" s="1" t="s">
        <v>13</v>
      </c>
      <c r="B116" t="s">
        <v>4</v>
      </c>
      <c r="C116">
        <v>19.579999999999998</v>
      </c>
    </row>
    <row r="117" spans="1:3" x14ac:dyDescent="0.3">
      <c r="A117" s="1" t="s">
        <v>13</v>
      </c>
      <c r="B117" t="s">
        <v>5</v>
      </c>
      <c r="C117">
        <v>8.9499999999999993</v>
      </c>
    </row>
    <row r="118" spans="1:3" x14ac:dyDescent="0.3">
      <c r="A118" s="1" t="s">
        <v>13</v>
      </c>
      <c r="B118" t="s">
        <v>5</v>
      </c>
      <c r="C118">
        <v>8.9</v>
      </c>
    </row>
    <row r="119" spans="1:3" x14ac:dyDescent="0.3">
      <c r="A119" s="1" t="s">
        <v>13</v>
      </c>
      <c r="B119" t="s">
        <v>5</v>
      </c>
      <c r="C119">
        <v>8.93</v>
      </c>
    </row>
    <row r="120" spans="1:3" x14ac:dyDescent="0.3">
      <c r="A120" s="1" t="s">
        <v>13</v>
      </c>
      <c r="B120" t="s">
        <v>5</v>
      </c>
      <c r="C120">
        <v>8.91</v>
      </c>
    </row>
    <row r="121" spans="1:3" x14ac:dyDescent="0.3">
      <c r="A121" s="1" t="s">
        <v>13</v>
      </c>
      <c r="B121" t="s">
        <v>5</v>
      </c>
      <c r="C121">
        <v>8.93</v>
      </c>
    </row>
    <row r="122" spans="1:3" x14ac:dyDescent="0.3">
      <c r="A122" s="1" t="s">
        <v>14</v>
      </c>
      <c r="B122" t="s">
        <v>6</v>
      </c>
      <c r="C122">
        <v>18.25</v>
      </c>
    </row>
    <row r="123" spans="1:3" x14ac:dyDescent="0.3">
      <c r="A123" s="1" t="s">
        <v>14</v>
      </c>
      <c r="B123" t="s">
        <v>6</v>
      </c>
      <c r="C123">
        <v>18.52</v>
      </c>
    </row>
    <row r="124" spans="1:3" x14ac:dyDescent="0.3">
      <c r="A124" s="1" t="s">
        <v>14</v>
      </c>
      <c r="B124" t="s">
        <v>6</v>
      </c>
      <c r="C124">
        <v>18.53</v>
      </c>
    </row>
    <row r="125" spans="1:3" x14ac:dyDescent="0.3">
      <c r="A125" s="1" t="s">
        <v>14</v>
      </c>
      <c r="B125" t="s">
        <v>6</v>
      </c>
      <c r="C125">
        <v>18.579999999999998</v>
      </c>
    </row>
    <row r="126" spans="1:3" x14ac:dyDescent="0.3">
      <c r="A126" s="1" t="s">
        <v>14</v>
      </c>
      <c r="B126" t="s">
        <v>6</v>
      </c>
      <c r="C126">
        <v>18.54</v>
      </c>
    </row>
    <row r="127" spans="1:3" x14ac:dyDescent="0.3">
      <c r="A127" s="1" t="s">
        <v>14</v>
      </c>
      <c r="B127" t="s">
        <v>4</v>
      </c>
      <c r="C127">
        <v>8.9700000000000006</v>
      </c>
    </row>
    <row r="128" spans="1:3" x14ac:dyDescent="0.3">
      <c r="A128" s="1" t="s">
        <v>14</v>
      </c>
      <c r="B128" t="s">
        <v>4</v>
      </c>
      <c r="C128">
        <v>9.1300000000000008</v>
      </c>
    </row>
    <row r="129" spans="1:3" x14ac:dyDescent="0.3">
      <c r="A129" s="1" t="s">
        <v>14</v>
      </c>
      <c r="B129" t="s">
        <v>4</v>
      </c>
      <c r="C129">
        <v>9.92</v>
      </c>
    </row>
    <row r="130" spans="1:3" x14ac:dyDescent="0.3">
      <c r="A130" s="1" t="s">
        <v>14</v>
      </c>
      <c r="B130" t="s">
        <v>4</v>
      </c>
      <c r="C130">
        <v>10.01</v>
      </c>
    </row>
    <row r="131" spans="1:3" x14ac:dyDescent="0.3">
      <c r="A131" s="1" t="s">
        <v>14</v>
      </c>
      <c r="B131" t="s">
        <v>4</v>
      </c>
      <c r="C131">
        <v>7.23</v>
      </c>
    </row>
    <row r="132" spans="1:3" x14ac:dyDescent="0.3">
      <c r="A132" s="1" t="s">
        <v>14</v>
      </c>
      <c r="B132" t="s">
        <v>5</v>
      </c>
      <c r="C132">
        <v>9.2200000000000006</v>
      </c>
    </row>
    <row r="133" spans="1:3" x14ac:dyDescent="0.3">
      <c r="A133" s="1" t="s">
        <v>14</v>
      </c>
      <c r="B133" t="s">
        <v>5</v>
      </c>
      <c r="C133">
        <v>9.06</v>
      </c>
    </row>
    <row r="134" spans="1:3" x14ac:dyDescent="0.3">
      <c r="A134" s="1" t="s">
        <v>14</v>
      </c>
      <c r="B134" t="s">
        <v>5</v>
      </c>
      <c r="C134">
        <v>9</v>
      </c>
    </row>
    <row r="135" spans="1:3" x14ac:dyDescent="0.3">
      <c r="A135" s="1" t="s">
        <v>14</v>
      </c>
      <c r="B135" t="s">
        <v>5</v>
      </c>
      <c r="C135">
        <v>9.0399999999999991</v>
      </c>
    </row>
    <row r="136" spans="1:3" x14ac:dyDescent="0.3">
      <c r="A136" s="1" t="s">
        <v>14</v>
      </c>
      <c r="B136" t="s">
        <v>5</v>
      </c>
      <c r="C136">
        <v>9.01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L4"/>
    </sheetView>
  </sheetViews>
  <sheetFormatPr baseColWidth="10" defaultRowHeight="14.4" x14ac:dyDescent="0.3"/>
  <sheetData>
    <row r="1" spans="1:12" ht="15" thickBot="1" x14ac:dyDescent="0.35">
      <c r="A1" s="9"/>
      <c r="B1" s="9" t="s">
        <v>14</v>
      </c>
      <c r="C1" s="9" t="s">
        <v>17</v>
      </c>
      <c r="D1" s="9" t="s">
        <v>18</v>
      </c>
      <c r="E1" s="9" t="s">
        <v>3</v>
      </c>
      <c r="F1" s="9" t="s">
        <v>7</v>
      </c>
      <c r="G1" s="9" t="s">
        <v>8</v>
      </c>
      <c r="H1" s="9" t="s">
        <v>10</v>
      </c>
      <c r="I1" s="9" t="s">
        <v>11</v>
      </c>
      <c r="J1" s="10" t="s">
        <v>12</v>
      </c>
      <c r="K1" s="9" t="s">
        <v>13</v>
      </c>
      <c r="L1" s="10" t="s">
        <v>14</v>
      </c>
    </row>
    <row r="2" spans="1:12" x14ac:dyDescent="0.3">
      <c r="A2" s="11" t="s">
        <v>47</v>
      </c>
      <c r="B2" s="12">
        <v>15</v>
      </c>
      <c r="C2" s="12">
        <v>12</v>
      </c>
      <c r="D2" s="12">
        <v>36</v>
      </c>
      <c r="E2" s="12">
        <v>38</v>
      </c>
      <c r="F2" s="12">
        <v>49</v>
      </c>
      <c r="G2" s="12">
        <v>24</v>
      </c>
      <c r="H2" s="12">
        <v>44</v>
      </c>
      <c r="I2" s="12">
        <v>108</v>
      </c>
      <c r="J2" s="12">
        <v>37</v>
      </c>
      <c r="K2" s="12">
        <v>62</v>
      </c>
      <c r="L2" s="12">
        <v>73</v>
      </c>
    </row>
    <row r="3" spans="1:12" ht="15" thickBot="1" x14ac:dyDescent="0.35">
      <c r="A3" s="13" t="s">
        <v>48</v>
      </c>
      <c r="B3" s="14">
        <v>0</v>
      </c>
      <c r="C3" s="14">
        <v>0</v>
      </c>
      <c r="D3" s="14">
        <v>0</v>
      </c>
      <c r="E3" s="14">
        <v>0</v>
      </c>
      <c r="F3" s="14">
        <v>60</v>
      </c>
      <c r="G3" s="14">
        <v>120</v>
      </c>
      <c r="H3" s="14">
        <v>287</v>
      </c>
      <c r="I3" s="14">
        <v>225</v>
      </c>
      <c r="J3" s="14">
        <v>119</v>
      </c>
      <c r="K3" s="14">
        <v>43</v>
      </c>
      <c r="L3" s="1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7"/>
  <sheetViews>
    <sheetView workbookViewId="0">
      <selection activeCell="B426" sqref="B426:B547"/>
    </sheetView>
  </sheetViews>
  <sheetFormatPr baseColWidth="10" defaultRowHeight="14.4" x14ac:dyDescent="0.3"/>
  <sheetData>
    <row r="1" spans="1:3" x14ac:dyDescent="0.3">
      <c r="A1" t="s">
        <v>43</v>
      </c>
      <c r="B1" t="s">
        <v>15</v>
      </c>
      <c r="C1" t="s">
        <v>44</v>
      </c>
    </row>
    <row r="2" spans="1:3" x14ac:dyDescent="0.3">
      <c r="A2" t="s">
        <v>45</v>
      </c>
      <c r="B2" s="8">
        <v>41699</v>
      </c>
      <c r="C2">
        <v>0</v>
      </c>
    </row>
    <row r="3" spans="1:3" x14ac:dyDescent="0.3">
      <c r="A3" t="s">
        <v>45</v>
      </c>
      <c r="B3" s="8">
        <v>41699</v>
      </c>
      <c r="C3">
        <v>2</v>
      </c>
    </row>
    <row r="4" spans="1:3" x14ac:dyDescent="0.3">
      <c r="A4" t="s">
        <v>45</v>
      </c>
      <c r="B4" s="8">
        <v>41699</v>
      </c>
      <c r="C4">
        <v>0</v>
      </c>
    </row>
    <row r="5" spans="1:3" x14ac:dyDescent="0.3">
      <c r="A5" t="s">
        <v>45</v>
      </c>
      <c r="B5" s="8">
        <v>41699</v>
      </c>
      <c r="C5">
        <v>2</v>
      </c>
    </row>
    <row r="6" spans="1:3" x14ac:dyDescent="0.3">
      <c r="A6" t="s">
        <v>45</v>
      </c>
      <c r="B6" s="8">
        <v>41699</v>
      </c>
      <c r="C6">
        <v>6</v>
      </c>
    </row>
    <row r="7" spans="1:3" x14ac:dyDescent="0.3">
      <c r="A7" t="s">
        <v>45</v>
      </c>
      <c r="B7" s="8">
        <v>41699</v>
      </c>
      <c r="C7">
        <v>4</v>
      </c>
    </row>
    <row r="8" spans="1:3" x14ac:dyDescent="0.3">
      <c r="A8" t="s">
        <v>45</v>
      </c>
      <c r="B8" s="8">
        <v>41699</v>
      </c>
      <c r="C8">
        <v>-8</v>
      </c>
    </row>
    <row r="9" spans="1:3" x14ac:dyDescent="0.3">
      <c r="A9" t="s">
        <v>45</v>
      </c>
      <c r="B9" s="8">
        <v>41699</v>
      </c>
      <c r="C9">
        <v>18</v>
      </c>
    </row>
    <row r="10" spans="1:3" x14ac:dyDescent="0.3">
      <c r="A10" t="s">
        <v>45</v>
      </c>
      <c r="B10" s="8">
        <v>41699</v>
      </c>
      <c r="C10">
        <v>4</v>
      </c>
    </row>
    <row r="11" spans="1:3" x14ac:dyDescent="0.3">
      <c r="A11" t="s">
        <v>45</v>
      </c>
      <c r="B11" s="8">
        <v>41699</v>
      </c>
      <c r="C11">
        <v>14</v>
      </c>
    </row>
    <row r="12" spans="1:3" x14ac:dyDescent="0.3">
      <c r="A12" t="s">
        <v>45</v>
      </c>
      <c r="B12" s="8">
        <v>41699</v>
      </c>
      <c r="C12">
        <v>3</v>
      </c>
    </row>
    <row r="13" spans="1:3" x14ac:dyDescent="0.3">
      <c r="A13" t="s">
        <v>45</v>
      </c>
      <c r="B13" s="8">
        <v>41699</v>
      </c>
      <c r="C13">
        <v>2</v>
      </c>
    </row>
    <row r="14" spans="1:3" x14ac:dyDescent="0.3">
      <c r="A14" t="s">
        <v>45</v>
      </c>
      <c r="B14" s="8">
        <v>41699</v>
      </c>
      <c r="C14">
        <v>0</v>
      </c>
    </row>
    <row r="15" spans="1:3" x14ac:dyDescent="0.3">
      <c r="A15" t="s">
        <v>45</v>
      </c>
      <c r="B15" s="8">
        <v>41699</v>
      </c>
      <c r="C15">
        <v>2</v>
      </c>
    </row>
    <row r="16" spans="1:3" x14ac:dyDescent="0.3">
      <c r="A16" t="s">
        <v>45</v>
      </c>
      <c r="B16" s="8">
        <v>41699</v>
      </c>
      <c r="C16">
        <v>4</v>
      </c>
    </row>
    <row r="17" spans="1:3" x14ac:dyDescent="0.3">
      <c r="A17" t="s">
        <v>45</v>
      </c>
      <c r="B17" s="8">
        <v>41699</v>
      </c>
      <c r="C17">
        <v>2</v>
      </c>
    </row>
    <row r="18" spans="1:3" x14ac:dyDescent="0.3">
      <c r="A18" t="s">
        <v>45</v>
      </c>
      <c r="B18" s="8">
        <v>41699</v>
      </c>
      <c r="C18">
        <v>-14</v>
      </c>
    </row>
    <row r="19" spans="1:3" x14ac:dyDescent="0.3">
      <c r="A19" t="s">
        <v>45</v>
      </c>
      <c r="B19" s="8">
        <v>41699</v>
      </c>
      <c r="C19">
        <v>-2</v>
      </c>
    </row>
    <row r="20" spans="1:3" x14ac:dyDescent="0.3">
      <c r="A20" t="s">
        <v>45</v>
      </c>
      <c r="B20" s="8">
        <v>41699</v>
      </c>
      <c r="C20">
        <v>9</v>
      </c>
    </row>
    <row r="21" spans="1:3" x14ac:dyDescent="0.3">
      <c r="A21" t="s">
        <v>45</v>
      </c>
      <c r="B21" s="8">
        <v>41699</v>
      </c>
      <c r="C21">
        <v>2</v>
      </c>
    </row>
    <row r="22" spans="1:3" x14ac:dyDescent="0.3">
      <c r="A22" t="s">
        <v>45</v>
      </c>
      <c r="B22" s="8">
        <v>41699</v>
      </c>
      <c r="C22">
        <v>-1</v>
      </c>
    </row>
    <row r="23" spans="1:3" x14ac:dyDescent="0.3">
      <c r="A23" t="s">
        <v>45</v>
      </c>
      <c r="B23" s="8">
        <v>41699</v>
      </c>
      <c r="C23">
        <v>0</v>
      </c>
    </row>
    <row r="24" spans="1:3" x14ac:dyDescent="0.3">
      <c r="A24" t="s">
        <v>45</v>
      </c>
      <c r="B24" s="8">
        <v>41699</v>
      </c>
      <c r="C24">
        <v>0</v>
      </c>
    </row>
    <row r="25" spans="1:3" x14ac:dyDescent="0.3">
      <c r="A25" t="s">
        <v>45</v>
      </c>
      <c r="B25" s="8">
        <v>41699</v>
      </c>
      <c r="C25">
        <v>0</v>
      </c>
    </row>
    <row r="26" spans="1:3" x14ac:dyDescent="0.3">
      <c r="A26" t="s">
        <v>45</v>
      </c>
      <c r="B26" s="8">
        <v>41699</v>
      </c>
      <c r="C26">
        <v>1</v>
      </c>
    </row>
    <row r="27" spans="1:3" x14ac:dyDescent="0.3">
      <c r="A27" t="s">
        <v>45</v>
      </c>
      <c r="B27" s="8">
        <v>41699</v>
      </c>
      <c r="C27">
        <v>-1</v>
      </c>
    </row>
    <row r="28" spans="1:3" x14ac:dyDescent="0.3">
      <c r="A28" t="s">
        <v>45</v>
      </c>
      <c r="B28" s="8">
        <v>41699</v>
      </c>
      <c r="C28">
        <v>-2</v>
      </c>
    </row>
    <row r="29" spans="1:3" x14ac:dyDescent="0.3">
      <c r="A29" t="s">
        <v>45</v>
      </c>
      <c r="B29" s="8">
        <v>41699</v>
      </c>
      <c r="C29">
        <v>-3</v>
      </c>
    </row>
    <row r="30" spans="1:3" x14ac:dyDescent="0.3">
      <c r="A30" t="s">
        <v>45</v>
      </c>
      <c r="B30" s="8">
        <v>41699</v>
      </c>
      <c r="C30">
        <v>1</v>
      </c>
    </row>
    <row r="31" spans="1:3" x14ac:dyDescent="0.3">
      <c r="A31" t="s">
        <v>45</v>
      </c>
      <c r="B31" s="8">
        <v>41699</v>
      </c>
      <c r="C31">
        <v>2</v>
      </c>
    </row>
    <row r="32" spans="1:3" x14ac:dyDescent="0.3">
      <c r="A32" t="s">
        <v>45</v>
      </c>
      <c r="B32" s="8">
        <v>41699</v>
      </c>
      <c r="C32">
        <v>2</v>
      </c>
    </row>
    <row r="33" spans="1:3" x14ac:dyDescent="0.3">
      <c r="A33" t="s">
        <v>45</v>
      </c>
      <c r="B33" s="8">
        <v>41699</v>
      </c>
      <c r="C33">
        <v>2</v>
      </c>
    </row>
    <row r="34" spans="1:3" x14ac:dyDescent="0.3">
      <c r="A34" t="s">
        <v>45</v>
      </c>
      <c r="B34" s="8">
        <v>41699</v>
      </c>
      <c r="C34">
        <v>2</v>
      </c>
    </row>
    <row r="35" spans="1:3" x14ac:dyDescent="0.3">
      <c r="A35" t="s">
        <v>45</v>
      </c>
      <c r="B35" s="8">
        <v>41699</v>
      </c>
      <c r="C35">
        <v>31</v>
      </c>
    </row>
    <row r="36" spans="1:3" x14ac:dyDescent="0.3">
      <c r="A36" t="s">
        <v>45</v>
      </c>
      <c r="B36" s="8">
        <v>41699</v>
      </c>
      <c r="C36">
        <v>-27</v>
      </c>
    </row>
    <row r="37" spans="1:3" x14ac:dyDescent="0.3">
      <c r="A37" t="s">
        <v>45</v>
      </c>
      <c r="B37" s="8">
        <v>41699</v>
      </c>
      <c r="C37">
        <v>-14</v>
      </c>
    </row>
    <row r="38" spans="1:3" x14ac:dyDescent="0.3">
      <c r="A38" t="s">
        <v>45</v>
      </c>
      <c r="B38" s="8">
        <v>41699</v>
      </c>
      <c r="C38">
        <v>23</v>
      </c>
    </row>
    <row r="39" spans="1:3" x14ac:dyDescent="0.3">
      <c r="A39" t="s">
        <v>45</v>
      </c>
      <c r="B39" s="8">
        <v>41699</v>
      </c>
      <c r="C39">
        <v>40</v>
      </c>
    </row>
    <row r="40" spans="1:3" x14ac:dyDescent="0.3">
      <c r="A40" t="s">
        <v>45</v>
      </c>
      <c r="B40" s="8">
        <v>41699</v>
      </c>
      <c r="C40">
        <v>9</v>
      </c>
    </row>
    <row r="41" spans="1:3" x14ac:dyDescent="0.3">
      <c r="A41" t="s">
        <v>45</v>
      </c>
      <c r="B41" s="8">
        <v>41699</v>
      </c>
      <c r="C41">
        <v>-25</v>
      </c>
    </row>
    <row r="42" spans="1:3" x14ac:dyDescent="0.3">
      <c r="A42" t="s">
        <v>45</v>
      </c>
      <c r="B42" s="8">
        <v>41699</v>
      </c>
      <c r="C42">
        <v>3</v>
      </c>
    </row>
    <row r="43" spans="1:3" x14ac:dyDescent="0.3">
      <c r="A43" t="s">
        <v>45</v>
      </c>
      <c r="B43" s="8">
        <v>41699</v>
      </c>
      <c r="C43">
        <v>6</v>
      </c>
    </row>
    <row r="44" spans="1:3" x14ac:dyDescent="0.3">
      <c r="A44" t="s">
        <v>45</v>
      </c>
      <c r="B44" s="8">
        <v>41699</v>
      </c>
      <c r="C44">
        <v>-6</v>
      </c>
    </row>
    <row r="45" spans="1:3" x14ac:dyDescent="0.3">
      <c r="A45" t="s">
        <v>45</v>
      </c>
      <c r="B45" s="8">
        <v>41699</v>
      </c>
      <c r="C45">
        <v>6</v>
      </c>
    </row>
    <row r="46" spans="1:3" x14ac:dyDescent="0.3">
      <c r="A46" t="s">
        <v>45</v>
      </c>
      <c r="B46" s="8">
        <v>41699</v>
      </c>
      <c r="C46">
        <v>-18</v>
      </c>
    </row>
    <row r="47" spans="1:3" x14ac:dyDescent="0.3">
      <c r="A47" t="s">
        <v>45</v>
      </c>
      <c r="B47" s="8">
        <v>41699</v>
      </c>
      <c r="C47">
        <v>2</v>
      </c>
    </row>
    <row r="48" spans="1:3" x14ac:dyDescent="0.3">
      <c r="A48" t="s">
        <v>45</v>
      </c>
      <c r="B48" s="8">
        <v>41699</v>
      </c>
      <c r="C48">
        <v>0</v>
      </c>
    </row>
    <row r="49" spans="1:3" x14ac:dyDescent="0.3">
      <c r="A49" t="s">
        <v>45</v>
      </c>
      <c r="B49" s="8">
        <v>41699</v>
      </c>
      <c r="C49">
        <v>4</v>
      </c>
    </row>
    <row r="50" spans="1:3" x14ac:dyDescent="0.3">
      <c r="A50" t="s">
        <v>45</v>
      </c>
      <c r="B50" s="8">
        <v>41699</v>
      </c>
      <c r="C50">
        <v>0</v>
      </c>
    </row>
    <row r="51" spans="1:3" x14ac:dyDescent="0.3">
      <c r="A51" t="s">
        <v>45</v>
      </c>
      <c r="B51" s="8">
        <v>41699</v>
      </c>
      <c r="C51">
        <v>0</v>
      </c>
    </row>
    <row r="52" spans="1:3" x14ac:dyDescent="0.3">
      <c r="A52" t="s">
        <v>45</v>
      </c>
      <c r="B52" s="8">
        <v>41699</v>
      </c>
      <c r="C52">
        <v>7</v>
      </c>
    </row>
    <row r="53" spans="1:3" x14ac:dyDescent="0.3">
      <c r="A53" t="s">
        <v>45</v>
      </c>
      <c r="B53" s="8">
        <v>41699</v>
      </c>
      <c r="C53">
        <v>-1</v>
      </c>
    </row>
    <row r="54" spans="1:3" x14ac:dyDescent="0.3">
      <c r="A54" t="s">
        <v>45</v>
      </c>
      <c r="B54" s="8">
        <v>41699</v>
      </c>
      <c r="C54">
        <v>2</v>
      </c>
    </row>
    <row r="55" spans="1:3" x14ac:dyDescent="0.3">
      <c r="A55" t="s">
        <v>45</v>
      </c>
      <c r="B55" s="8">
        <v>41699</v>
      </c>
      <c r="C55">
        <v>2</v>
      </c>
    </row>
    <row r="56" spans="1:3" x14ac:dyDescent="0.3">
      <c r="A56" t="s">
        <v>45</v>
      </c>
      <c r="B56" s="8">
        <v>41699</v>
      </c>
      <c r="C56">
        <v>0</v>
      </c>
    </row>
    <row r="57" spans="1:3" x14ac:dyDescent="0.3">
      <c r="A57" t="s">
        <v>45</v>
      </c>
      <c r="B57" s="8">
        <v>41699</v>
      </c>
      <c r="C57">
        <v>0</v>
      </c>
    </row>
    <row r="58" spans="1:3" x14ac:dyDescent="0.3">
      <c r="A58" t="s">
        <v>45</v>
      </c>
      <c r="B58" s="8">
        <v>41699</v>
      </c>
      <c r="C58">
        <v>2</v>
      </c>
    </row>
    <row r="59" spans="1:3" x14ac:dyDescent="0.3">
      <c r="A59" t="s">
        <v>45</v>
      </c>
      <c r="B59" s="8">
        <v>41699</v>
      </c>
      <c r="C59">
        <v>0</v>
      </c>
    </row>
    <row r="60" spans="1:3" x14ac:dyDescent="0.3">
      <c r="A60" t="s">
        <v>45</v>
      </c>
      <c r="B60" s="8">
        <v>41730</v>
      </c>
      <c r="C60">
        <v>-1</v>
      </c>
    </row>
    <row r="61" spans="1:3" x14ac:dyDescent="0.3">
      <c r="A61" t="s">
        <v>45</v>
      </c>
      <c r="B61" s="8">
        <v>41730</v>
      </c>
      <c r="C61">
        <v>-2</v>
      </c>
    </row>
    <row r="62" spans="1:3" x14ac:dyDescent="0.3">
      <c r="A62" t="s">
        <v>45</v>
      </c>
      <c r="B62" s="8">
        <v>41730</v>
      </c>
      <c r="C62">
        <v>-6</v>
      </c>
    </row>
    <row r="63" spans="1:3" x14ac:dyDescent="0.3">
      <c r="A63" t="s">
        <v>45</v>
      </c>
      <c r="B63" s="8">
        <v>41730</v>
      </c>
      <c r="C63">
        <v>0</v>
      </c>
    </row>
    <row r="64" spans="1:3" x14ac:dyDescent="0.3">
      <c r="A64" t="s">
        <v>45</v>
      </c>
      <c r="B64" s="8">
        <v>41730</v>
      </c>
      <c r="C64">
        <v>-3</v>
      </c>
    </row>
    <row r="65" spans="1:3" x14ac:dyDescent="0.3">
      <c r="A65" t="s">
        <v>45</v>
      </c>
      <c r="B65" s="8">
        <v>41730</v>
      </c>
      <c r="C65">
        <v>1</v>
      </c>
    </row>
    <row r="66" spans="1:3" x14ac:dyDescent="0.3">
      <c r="A66" t="s">
        <v>45</v>
      </c>
      <c r="B66" s="8">
        <v>41730</v>
      </c>
      <c r="C66">
        <v>6</v>
      </c>
    </row>
    <row r="67" spans="1:3" x14ac:dyDescent="0.3">
      <c r="A67" t="s">
        <v>45</v>
      </c>
      <c r="B67" s="8">
        <v>41730</v>
      </c>
      <c r="C67">
        <v>7</v>
      </c>
    </row>
    <row r="68" spans="1:3" x14ac:dyDescent="0.3">
      <c r="A68" t="s">
        <v>45</v>
      </c>
      <c r="B68" s="8">
        <v>41730</v>
      </c>
      <c r="C68">
        <v>4</v>
      </c>
    </row>
    <row r="69" spans="1:3" x14ac:dyDescent="0.3">
      <c r="A69" t="s">
        <v>45</v>
      </c>
      <c r="B69" s="8">
        <v>41730</v>
      </c>
      <c r="C69">
        <v>-10</v>
      </c>
    </row>
    <row r="70" spans="1:3" x14ac:dyDescent="0.3">
      <c r="A70" t="s">
        <v>45</v>
      </c>
      <c r="B70" s="8">
        <v>41730</v>
      </c>
      <c r="C70">
        <v>5</v>
      </c>
    </row>
    <row r="71" spans="1:3" x14ac:dyDescent="0.3">
      <c r="A71" t="s">
        <v>45</v>
      </c>
      <c r="B71" s="8">
        <v>41730</v>
      </c>
      <c r="C71">
        <v>2</v>
      </c>
    </row>
    <row r="72" spans="1:3" x14ac:dyDescent="0.3">
      <c r="A72" t="s">
        <v>45</v>
      </c>
      <c r="B72" s="8">
        <v>41730</v>
      </c>
      <c r="C72">
        <v>-1</v>
      </c>
    </row>
    <row r="73" spans="1:3" x14ac:dyDescent="0.3">
      <c r="A73" t="s">
        <v>45</v>
      </c>
      <c r="B73" s="8">
        <v>41730</v>
      </c>
      <c r="C73">
        <v>0</v>
      </c>
    </row>
    <row r="74" spans="1:3" x14ac:dyDescent="0.3">
      <c r="A74" t="s">
        <v>45</v>
      </c>
      <c r="B74" s="8">
        <v>41730</v>
      </c>
      <c r="C74">
        <v>3</v>
      </c>
    </row>
    <row r="75" spans="1:3" x14ac:dyDescent="0.3">
      <c r="A75" t="s">
        <v>45</v>
      </c>
      <c r="B75" s="8">
        <v>41730</v>
      </c>
      <c r="C75">
        <v>2</v>
      </c>
    </row>
    <row r="76" spans="1:3" x14ac:dyDescent="0.3">
      <c r="A76" t="s">
        <v>45</v>
      </c>
      <c r="B76" s="8">
        <v>41730</v>
      </c>
      <c r="C76">
        <v>1</v>
      </c>
    </row>
    <row r="77" spans="1:3" x14ac:dyDescent="0.3">
      <c r="A77" t="s">
        <v>45</v>
      </c>
      <c r="B77" s="8">
        <v>41730</v>
      </c>
      <c r="C77">
        <v>0</v>
      </c>
    </row>
    <row r="78" spans="1:3" x14ac:dyDescent="0.3">
      <c r="A78" t="s">
        <v>45</v>
      </c>
      <c r="B78" s="8">
        <v>41730</v>
      </c>
      <c r="C78">
        <v>4</v>
      </c>
    </row>
    <row r="79" spans="1:3" x14ac:dyDescent="0.3">
      <c r="A79" t="s">
        <v>45</v>
      </c>
      <c r="B79" s="8">
        <v>41730</v>
      </c>
      <c r="C79">
        <v>2</v>
      </c>
    </row>
    <row r="80" spans="1:3" x14ac:dyDescent="0.3">
      <c r="A80" t="s">
        <v>45</v>
      </c>
      <c r="B80" s="8">
        <v>41730</v>
      </c>
      <c r="C80">
        <v>-1</v>
      </c>
    </row>
    <row r="81" spans="1:3" x14ac:dyDescent="0.3">
      <c r="A81" t="s">
        <v>45</v>
      </c>
      <c r="B81" s="8">
        <v>41730</v>
      </c>
      <c r="C81">
        <v>2</v>
      </c>
    </row>
    <row r="82" spans="1:3" x14ac:dyDescent="0.3">
      <c r="A82" t="s">
        <v>45</v>
      </c>
      <c r="B82" s="8">
        <v>41730</v>
      </c>
      <c r="C82">
        <v>0</v>
      </c>
    </row>
    <row r="83" spans="1:3" x14ac:dyDescent="0.3">
      <c r="A83" t="s">
        <v>45</v>
      </c>
      <c r="B83" s="8">
        <v>41730</v>
      </c>
      <c r="C83">
        <v>0</v>
      </c>
    </row>
    <row r="84" spans="1:3" x14ac:dyDescent="0.3">
      <c r="A84" t="s">
        <v>45</v>
      </c>
      <c r="B84" s="8">
        <v>41730</v>
      </c>
      <c r="C84">
        <v>-1</v>
      </c>
    </row>
    <row r="85" spans="1:3" x14ac:dyDescent="0.3">
      <c r="A85" t="s">
        <v>45</v>
      </c>
      <c r="B85" s="8">
        <v>41730</v>
      </c>
      <c r="C85">
        <v>1</v>
      </c>
    </row>
    <row r="86" spans="1:3" x14ac:dyDescent="0.3">
      <c r="A86" t="s">
        <v>45</v>
      </c>
      <c r="B86" s="8">
        <v>41730</v>
      </c>
      <c r="C86">
        <v>-1</v>
      </c>
    </row>
    <row r="87" spans="1:3" x14ac:dyDescent="0.3">
      <c r="A87" t="s">
        <v>45</v>
      </c>
      <c r="B87" s="8">
        <v>41730</v>
      </c>
      <c r="C87">
        <v>-1</v>
      </c>
    </row>
    <row r="88" spans="1:3" x14ac:dyDescent="0.3">
      <c r="A88" t="s">
        <v>45</v>
      </c>
      <c r="B88" s="8">
        <v>41730</v>
      </c>
      <c r="C88">
        <v>-2</v>
      </c>
    </row>
    <row r="89" spans="1:3" x14ac:dyDescent="0.3">
      <c r="A89" t="s">
        <v>45</v>
      </c>
      <c r="B89" s="8">
        <v>41730</v>
      </c>
      <c r="C89">
        <v>2</v>
      </c>
    </row>
    <row r="90" spans="1:3" x14ac:dyDescent="0.3">
      <c r="A90" t="s">
        <v>45</v>
      </c>
      <c r="B90" s="8">
        <v>41730</v>
      </c>
      <c r="C90">
        <v>0</v>
      </c>
    </row>
    <row r="91" spans="1:3" x14ac:dyDescent="0.3">
      <c r="A91" t="s">
        <v>45</v>
      </c>
      <c r="B91" s="8">
        <v>41730</v>
      </c>
      <c r="C91">
        <v>2</v>
      </c>
    </row>
    <row r="92" spans="1:3" x14ac:dyDescent="0.3">
      <c r="A92" t="s">
        <v>45</v>
      </c>
      <c r="B92" s="8">
        <v>41730</v>
      </c>
      <c r="C92">
        <v>2</v>
      </c>
    </row>
    <row r="93" spans="1:3" x14ac:dyDescent="0.3">
      <c r="A93" t="s">
        <v>45</v>
      </c>
      <c r="B93" s="8">
        <v>41730</v>
      </c>
      <c r="C93">
        <v>1</v>
      </c>
    </row>
    <row r="94" spans="1:3" x14ac:dyDescent="0.3">
      <c r="A94" t="s">
        <v>45</v>
      </c>
      <c r="B94" s="8">
        <v>41730</v>
      </c>
      <c r="C94">
        <v>-1</v>
      </c>
    </row>
    <row r="95" spans="1:3" x14ac:dyDescent="0.3">
      <c r="A95" t="s">
        <v>45</v>
      </c>
      <c r="B95" s="8">
        <v>41730</v>
      </c>
      <c r="C95">
        <v>11</v>
      </c>
    </row>
    <row r="96" spans="1:3" x14ac:dyDescent="0.3">
      <c r="A96" t="s">
        <v>45</v>
      </c>
      <c r="B96" s="8">
        <v>41730</v>
      </c>
      <c r="C96">
        <v>-4</v>
      </c>
    </row>
    <row r="97" spans="1:3" x14ac:dyDescent="0.3">
      <c r="A97" t="s">
        <v>45</v>
      </c>
      <c r="B97" s="8">
        <v>41730</v>
      </c>
      <c r="C97">
        <v>-9</v>
      </c>
    </row>
    <row r="98" spans="1:3" x14ac:dyDescent="0.3">
      <c r="A98" t="s">
        <v>45</v>
      </c>
      <c r="B98" s="8">
        <v>41730</v>
      </c>
      <c r="C98">
        <v>-1</v>
      </c>
    </row>
    <row r="99" spans="1:3" x14ac:dyDescent="0.3">
      <c r="A99" t="s">
        <v>45</v>
      </c>
      <c r="B99" s="8">
        <v>41730</v>
      </c>
      <c r="C99">
        <v>-2</v>
      </c>
    </row>
    <row r="100" spans="1:3" x14ac:dyDescent="0.3">
      <c r="A100" t="s">
        <v>45</v>
      </c>
      <c r="B100" s="8">
        <v>41730</v>
      </c>
      <c r="C100">
        <v>-2</v>
      </c>
    </row>
    <row r="101" spans="1:3" x14ac:dyDescent="0.3">
      <c r="A101" t="s">
        <v>45</v>
      </c>
      <c r="B101" s="8">
        <v>41730</v>
      </c>
      <c r="C101">
        <v>0</v>
      </c>
    </row>
    <row r="102" spans="1:3" x14ac:dyDescent="0.3">
      <c r="A102" t="s">
        <v>45</v>
      </c>
      <c r="B102" s="8">
        <v>41730</v>
      </c>
      <c r="C102">
        <v>-3</v>
      </c>
    </row>
    <row r="103" spans="1:3" x14ac:dyDescent="0.3">
      <c r="A103" t="s">
        <v>45</v>
      </c>
      <c r="B103" s="8">
        <v>41730</v>
      </c>
      <c r="C103">
        <v>0</v>
      </c>
    </row>
    <row r="104" spans="1:3" x14ac:dyDescent="0.3">
      <c r="A104" t="s">
        <v>45</v>
      </c>
      <c r="B104" s="8">
        <v>41730</v>
      </c>
      <c r="C104">
        <v>28</v>
      </c>
    </row>
    <row r="105" spans="1:3" x14ac:dyDescent="0.3">
      <c r="A105" t="s">
        <v>45</v>
      </c>
      <c r="B105" s="8">
        <v>41730</v>
      </c>
      <c r="C105">
        <v>0</v>
      </c>
    </row>
    <row r="106" spans="1:3" x14ac:dyDescent="0.3">
      <c r="A106" t="s">
        <v>45</v>
      </c>
      <c r="B106" s="8">
        <v>41730</v>
      </c>
      <c r="C106">
        <v>2</v>
      </c>
    </row>
    <row r="107" spans="1:3" x14ac:dyDescent="0.3">
      <c r="A107" t="s">
        <v>45</v>
      </c>
      <c r="B107" s="8">
        <v>41730</v>
      </c>
      <c r="C107">
        <v>1</v>
      </c>
    </row>
    <row r="108" spans="1:3" x14ac:dyDescent="0.3">
      <c r="A108" t="s">
        <v>45</v>
      </c>
      <c r="B108" s="8">
        <v>41730</v>
      </c>
      <c r="C108">
        <v>0</v>
      </c>
    </row>
    <row r="109" spans="1:3" x14ac:dyDescent="0.3">
      <c r="A109" t="s">
        <v>45</v>
      </c>
      <c r="B109" s="8">
        <v>41730</v>
      </c>
      <c r="C109">
        <v>-3</v>
      </c>
    </row>
    <row r="110" spans="1:3" x14ac:dyDescent="0.3">
      <c r="A110" t="s">
        <v>45</v>
      </c>
      <c r="B110" s="8">
        <v>41730</v>
      </c>
      <c r="C110">
        <v>-8</v>
      </c>
    </row>
    <row r="111" spans="1:3" x14ac:dyDescent="0.3">
      <c r="A111" t="s">
        <v>45</v>
      </c>
      <c r="B111" s="8">
        <v>41730</v>
      </c>
      <c r="C111">
        <v>-1</v>
      </c>
    </row>
    <row r="112" spans="1:3" x14ac:dyDescent="0.3">
      <c r="A112" t="s">
        <v>45</v>
      </c>
      <c r="B112" s="8">
        <v>41730</v>
      </c>
      <c r="C112">
        <v>2</v>
      </c>
    </row>
    <row r="113" spans="1:3" x14ac:dyDescent="0.3">
      <c r="A113" t="s">
        <v>45</v>
      </c>
      <c r="B113" s="8">
        <v>41730</v>
      </c>
      <c r="C113">
        <v>0</v>
      </c>
    </row>
    <row r="114" spans="1:3" x14ac:dyDescent="0.3">
      <c r="A114" t="s">
        <v>45</v>
      </c>
      <c r="B114" s="8">
        <v>41730</v>
      </c>
      <c r="C114">
        <v>2</v>
      </c>
    </row>
    <row r="115" spans="1:3" x14ac:dyDescent="0.3">
      <c r="A115" t="s">
        <v>45</v>
      </c>
      <c r="B115" s="8">
        <v>41730</v>
      </c>
      <c r="C115">
        <v>0</v>
      </c>
    </row>
    <row r="116" spans="1:3" x14ac:dyDescent="0.3">
      <c r="A116" t="s">
        <v>45</v>
      </c>
      <c r="B116" s="8">
        <v>41730</v>
      </c>
      <c r="C116">
        <v>0</v>
      </c>
    </row>
    <row r="117" spans="1:3" x14ac:dyDescent="0.3">
      <c r="A117" t="s">
        <v>45</v>
      </c>
      <c r="B117" s="8">
        <v>41730</v>
      </c>
      <c r="C117">
        <v>0</v>
      </c>
    </row>
    <row r="118" spans="1:3" x14ac:dyDescent="0.3">
      <c r="A118" t="s">
        <v>45</v>
      </c>
      <c r="B118" s="8">
        <v>41730</v>
      </c>
      <c r="C118">
        <v>-1</v>
      </c>
    </row>
    <row r="119" spans="1:3" x14ac:dyDescent="0.3">
      <c r="A119" t="s">
        <v>45</v>
      </c>
      <c r="B119" s="8">
        <v>41730</v>
      </c>
      <c r="C119">
        <v>-7</v>
      </c>
    </row>
    <row r="120" spans="1:3" x14ac:dyDescent="0.3">
      <c r="A120" t="s">
        <v>45</v>
      </c>
      <c r="B120" s="8">
        <v>41730</v>
      </c>
      <c r="C120">
        <v>0</v>
      </c>
    </row>
    <row r="121" spans="1:3" x14ac:dyDescent="0.3">
      <c r="A121" t="s">
        <v>45</v>
      </c>
      <c r="B121" s="8">
        <v>41730</v>
      </c>
      <c r="C121">
        <v>12</v>
      </c>
    </row>
    <row r="122" spans="1:3" x14ac:dyDescent="0.3">
      <c r="A122" t="s">
        <v>45</v>
      </c>
      <c r="B122" s="8">
        <v>41730</v>
      </c>
      <c r="C122">
        <v>-4</v>
      </c>
    </row>
    <row r="123" spans="1:3" x14ac:dyDescent="0.3">
      <c r="A123" t="s">
        <v>45</v>
      </c>
      <c r="B123" s="8">
        <v>41730</v>
      </c>
      <c r="C123">
        <v>-3</v>
      </c>
    </row>
    <row r="124" spans="1:3" x14ac:dyDescent="0.3">
      <c r="A124" t="s">
        <v>45</v>
      </c>
      <c r="B124" s="8">
        <v>41730</v>
      </c>
      <c r="C124">
        <v>0</v>
      </c>
    </row>
    <row r="125" spans="1:3" x14ac:dyDescent="0.3">
      <c r="A125" t="s">
        <v>45</v>
      </c>
      <c r="B125" s="8">
        <v>41730</v>
      </c>
      <c r="C125">
        <v>-1</v>
      </c>
    </row>
    <row r="126" spans="1:3" x14ac:dyDescent="0.3">
      <c r="A126" t="s">
        <v>45</v>
      </c>
      <c r="B126" s="8">
        <v>41730</v>
      </c>
      <c r="C126">
        <v>8</v>
      </c>
    </row>
    <row r="127" spans="1:3" x14ac:dyDescent="0.3">
      <c r="A127" t="s">
        <v>45</v>
      </c>
      <c r="B127" s="8">
        <v>41730</v>
      </c>
      <c r="C127">
        <v>-2</v>
      </c>
    </row>
    <row r="128" spans="1:3" x14ac:dyDescent="0.3">
      <c r="A128" t="s">
        <v>45</v>
      </c>
      <c r="B128" s="8">
        <v>41730</v>
      </c>
      <c r="C128">
        <v>-11</v>
      </c>
    </row>
    <row r="129" spans="1:3" x14ac:dyDescent="0.3">
      <c r="A129" t="s">
        <v>45</v>
      </c>
      <c r="B129" s="8">
        <v>41730</v>
      </c>
      <c r="C129">
        <v>5</v>
      </c>
    </row>
    <row r="130" spans="1:3" x14ac:dyDescent="0.3">
      <c r="A130" t="s">
        <v>45</v>
      </c>
      <c r="B130" s="8">
        <v>41730</v>
      </c>
      <c r="C130">
        <v>2</v>
      </c>
    </row>
    <row r="131" spans="1:3" x14ac:dyDescent="0.3">
      <c r="A131" t="s">
        <v>45</v>
      </c>
      <c r="B131" s="8">
        <v>41730</v>
      </c>
      <c r="C131">
        <v>-2</v>
      </c>
    </row>
    <row r="132" spans="1:3" x14ac:dyDescent="0.3">
      <c r="A132" t="s">
        <v>45</v>
      </c>
      <c r="B132" s="8">
        <v>41730</v>
      </c>
      <c r="C132">
        <v>4</v>
      </c>
    </row>
    <row r="133" spans="1:3" x14ac:dyDescent="0.3">
      <c r="A133" t="s">
        <v>45</v>
      </c>
      <c r="B133" s="8">
        <v>41730</v>
      </c>
      <c r="C133">
        <v>-3</v>
      </c>
    </row>
    <row r="134" spans="1:3" x14ac:dyDescent="0.3">
      <c r="A134" t="s">
        <v>45</v>
      </c>
      <c r="B134" s="8">
        <v>41730</v>
      </c>
      <c r="C134">
        <v>-6</v>
      </c>
    </row>
    <row r="135" spans="1:3" x14ac:dyDescent="0.3">
      <c r="A135" t="s">
        <v>45</v>
      </c>
      <c r="B135" s="8">
        <v>41730</v>
      </c>
      <c r="C135">
        <v>0</v>
      </c>
    </row>
    <row r="136" spans="1:3" x14ac:dyDescent="0.3">
      <c r="A136" t="s">
        <v>45</v>
      </c>
      <c r="B136" s="8">
        <v>41730</v>
      </c>
      <c r="C136">
        <v>-11</v>
      </c>
    </row>
    <row r="137" spans="1:3" x14ac:dyDescent="0.3">
      <c r="A137" t="s">
        <v>45</v>
      </c>
      <c r="B137" s="8">
        <v>41730</v>
      </c>
      <c r="C137">
        <v>0</v>
      </c>
    </row>
    <row r="138" spans="1:3" x14ac:dyDescent="0.3">
      <c r="A138" t="s">
        <v>45</v>
      </c>
      <c r="B138" s="8">
        <v>41730</v>
      </c>
      <c r="C138">
        <v>0</v>
      </c>
    </row>
    <row r="139" spans="1:3" x14ac:dyDescent="0.3">
      <c r="A139" t="s">
        <v>45</v>
      </c>
      <c r="B139" s="8">
        <v>41730</v>
      </c>
      <c r="C139">
        <v>0</v>
      </c>
    </row>
    <row r="140" spans="1:3" x14ac:dyDescent="0.3">
      <c r="A140" t="s">
        <v>45</v>
      </c>
      <c r="B140" s="8">
        <v>41730</v>
      </c>
      <c r="C140">
        <v>0</v>
      </c>
    </row>
    <row r="141" spans="1:3" x14ac:dyDescent="0.3">
      <c r="A141" t="s">
        <v>45</v>
      </c>
      <c r="B141" s="8">
        <v>41730</v>
      </c>
      <c r="C141">
        <v>0</v>
      </c>
    </row>
    <row r="142" spans="1:3" x14ac:dyDescent="0.3">
      <c r="A142" t="s">
        <v>45</v>
      </c>
      <c r="B142" s="8">
        <v>41730</v>
      </c>
      <c r="C142">
        <v>2</v>
      </c>
    </row>
    <row r="143" spans="1:3" x14ac:dyDescent="0.3">
      <c r="A143" t="s">
        <v>45</v>
      </c>
      <c r="B143" s="8">
        <v>41730</v>
      </c>
      <c r="C143">
        <v>-1</v>
      </c>
    </row>
    <row r="144" spans="1:3" x14ac:dyDescent="0.3">
      <c r="A144" t="s">
        <v>45</v>
      </c>
      <c r="B144" s="8">
        <v>41730</v>
      </c>
      <c r="C144">
        <v>0</v>
      </c>
    </row>
    <row r="145" spans="1:3" x14ac:dyDescent="0.3">
      <c r="A145" t="s">
        <v>45</v>
      </c>
      <c r="B145" s="8">
        <v>41730</v>
      </c>
      <c r="C145">
        <v>0</v>
      </c>
    </row>
    <row r="146" spans="1:3" x14ac:dyDescent="0.3">
      <c r="A146" t="s">
        <v>45</v>
      </c>
      <c r="B146" s="8">
        <v>41730</v>
      </c>
      <c r="C146">
        <v>0</v>
      </c>
    </row>
    <row r="147" spans="1:3" x14ac:dyDescent="0.3">
      <c r="A147" t="s">
        <v>45</v>
      </c>
      <c r="B147" s="8">
        <v>41730</v>
      </c>
      <c r="C147">
        <v>1</v>
      </c>
    </row>
    <row r="148" spans="1:3" x14ac:dyDescent="0.3">
      <c r="A148" t="s">
        <v>45</v>
      </c>
      <c r="B148" s="8">
        <v>41730</v>
      </c>
      <c r="C148">
        <v>0</v>
      </c>
    </row>
    <row r="149" spans="1:3" x14ac:dyDescent="0.3">
      <c r="A149" t="s">
        <v>45</v>
      </c>
      <c r="B149" s="8">
        <v>41730</v>
      </c>
      <c r="C149">
        <v>-1</v>
      </c>
    </row>
    <row r="150" spans="1:3" x14ac:dyDescent="0.3">
      <c r="A150" t="s">
        <v>45</v>
      </c>
      <c r="B150" s="8">
        <v>41730</v>
      </c>
      <c r="C150">
        <v>-2</v>
      </c>
    </row>
    <row r="151" spans="1:3" x14ac:dyDescent="0.3">
      <c r="A151" t="s">
        <v>45</v>
      </c>
      <c r="B151" s="8">
        <v>41730</v>
      </c>
      <c r="C151">
        <v>-6</v>
      </c>
    </row>
    <row r="152" spans="1:3" x14ac:dyDescent="0.3">
      <c r="A152" t="s">
        <v>45</v>
      </c>
      <c r="B152" s="8">
        <v>41730</v>
      </c>
      <c r="C152">
        <v>8</v>
      </c>
    </row>
    <row r="153" spans="1:3" x14ac:dyDescent="0.3">
      <c r="A153" t="s">
        <v>45</v>
      </c>
      <c r="B153" s="8">
        <v>41730</v>
      </c>
      <c r="C153">
        <v>3</v>
      </c>
    </row>
    <row r="154" spans="1:3" x14ac:dyDescent="0.3">
      <c r="A154" t="s">
        <v>45</v>
      </c>
      <c r="B154" s="8">
        <v>41730</v>
      </c>
      <c r="C154">
        <v>0</v>
      </c>
    </row>
    <row r="155" spans="1:3" x14ac:dyDescent="0.3">
      <c r="A155" t="s">
        <v>45</v>
      </c>
      <c r="B155" s="8">
        <v>41730</v>
      </c>
      <c r="C155">
        <v>3</v>
      </c>
    </row>
    <row r="156" spans="1:3" x14ac:dyDescent="0.3">
      <c r="A156" t="s">
        <v>45</v>
      </c>
      <c r="B156" s="8">
        <v>41730</v>
      </c>
      <c r="C156">
        <v>3</v>
      </c>
    </row>
    <row r="157" spans="1:3" x14ac:dyDescent="0.3">
      <c r="A157" t="s">
        <v>45</v>
      </c>
      <c r="B157" s="8">
        <v>41730</v>
      </c>
      <c r="C157">
        <v>-1</v>
      </c>
    </row>
    <row r="158" spans="1:3" x14ac:dyDescent="0.3">
      <c r="A158" t="s">
        <v>45</v>
      </c>
      <c r="B158" s="8">
        <v>41730</v>
      </c>
      <c r="C158">
        <v>18</v>
      </c>
    </row>
    <row r="159" spans="1:3" x14ac:dyDescent="0.3">
      <c r="A159" t="s">
        <v>45</v>
      </c>
      <c r="B159" s="8">
        <v>41730</v>
      </c>
      <c r="C159">
        <v>0</v>
      </c>
    </row>
    <row r="160" spans="1:3" x14ac:dyDescent="0.3">
      <c r="A160" t="s">
        <v>45</v>
      </c>
      <c r="B160" s="8">
        <v>41730</v>
      </c>
      <c r="C160">
        <v>-8</v>
      </c>
    </row>
    <row r="161" spans="1:3" x14ac:dyDescent="0.3">
      <c r="A161" t="s">
        <v>45</v>
      </c>
      <c r="B161" s="8">
        <v>41730</v>
      </c>
      <c r="C161">
        <v>2</v>
      </c>
    </row>
    <row r="162" spans="1:3" x14ac:dyDescent="0.3">
      <c r="A162" t="s">
        <v>45</v>
      </c>
      <c r="B162" s="8">
        <v>41730</v>
      </c>
      <c r="C162">
        <v>2</v>
      </c>
    </row>
    <row r="163" spans="1:3" x14ac:dyDescent="0.3">
      <c r="A163" t="s">
        <v>45</v>
      </c>
      <c r="B163" s="8">
        <v>41730</v>
      </c>
      <c r="C163">
        <v>2</v>
      </c>
    </row>
    <row r="164" spans="1:3" x14ac:dyDescent="0.3">
      <c r="A164" t="s">
        <v>45</v>
      </c>
      <c r="B164" s="8">
        <v>41730</v>
      </c>
      <c r="C164">
        <v>2</v>
      </c>
    </row>
    <row r="165" spans="1:3" x14ac:dyDescent="0.3">
      <c r="A165" t="s">
        <v>45</v>
      </c>
      <c r="B165" s="8">
        <v>41730</v>
      </c>
      <c r="C165">
        <v>2</v>
      </c>
    </row>
    <row r="166" spans="1:3" x14ac:dyDescent="0.3">
      <c r="A166" t="s">
        <v>45</v>
      </c>
      <c r="B166" s="8">
        <v>41730</v>
      </c>
      <c r="C166">
        <v>4</v>
      </c>
    </row>
    <row r="167" spans="1:3" x14ac:dyDescent="0.3">
      <c r="A167" t="s">
        <v>45</v>
      </c>
      <c r="B167" s="8">
        <v>41730</v>
      </c>
      <c r="C167">
        <v>4</v>
      </c>
    </row>
    <row r="168" spans="1:3" x14ac:dyDescent="0.3">
      <c r="A168" t="s">
        <v>45</v>
      </c>
      <c r="B168" s="8">
        <v>41730</v>
      </c>
      <c r="C168">
        <v>-2</v>
      </c>
    </row>
    <row r="169" spans="1:3" x14ac:dyDescent="0.3">
      <c r="A169" t="s">
        <v>45</v>
      </c>
      <c r="B169" s="8">
        <v>41730</v>
      </c>
      <c r="C169">
        <v>-3</v>
      </c>
    </row>
    <row r="170" spans="1:3" x14ac:dyDescent="0.3">
      <c r="A170" t="s">
        <v>45</v>
      </c>
      <c r="B170" s="8">
        <v>41730</v>
      </c>
      <c r="C170">
        <v>-15</v>
      </c>
    </row>
    <row r="171" spans="1:3" x14ac:dyDescent="0.3">
      <c r="A171" t="s">
        <v>45</v>
      </c>
      <c r="B171" s="8">
        <v>41730</v>
      </c>
      <c r="C171">
        <v>2</v>
      </c>
    </row>
    <row r="172" spans="1:3" x14ac:dyDescent="0.3">
      <c r="A172" t="s">
        <v>45</v>
      </c>
      <c r="B172" s="8">
        <v>41730</v>
      </c>
      <c r="C172">
        <v>-32</v>
      </c>
    </row>
    <row r="173" spans="1:3" x14ac:dyDescent="0.3">
      <c r="A173" t="s">
        <v>45</v>
      </c>
      <c r="B173" s="8">
        <v>41730</v>
      </c>
      <c r="C173">
        <v>-1</v>
      </c>
    </row>
    <row r="174" spans="1:3" x14ac:dyDescent="0.3">
      <c r="A174" t="s">
        <v>45</v>
      </c>
      <c r="B174" s="8">
        <v>41730</v>
      </c>
      <c r="C174">
        <v>31</v>
      </c>
    </row>
    <row r="175" spans="1:3" x14ac:dyDescent="0.3">
      <c r="A175" t="s">
        <v>45</v>
      </c>
      <c r="B175" s="8">
        <v>41730</v>
      </c>
      <c r="C175">
        <v>2</v>
      </c>
    </row>
    <row r="176" spans="1:3" x14ac:dyDescent="0.3">
      <c r="A176" t="s">
        <v>45</v>
      </c>
      <c r="B176" s="8">
        <v>41730</v>
      </c>
      <c r="C176">
        <v>6</v>
      </c>
    </row>
    <row r="177" spans="1:3" x14ac:dyDescent="0.3">
      <c r="A177" t="s">
        <v>45</v>
      </c>
      <c r="B177" s="8">
        <v>41730</v>
      </c>
      <c r="C177">
        <v>2</v>
      </c>
    </row>
    <row r="178" spans="1:3" x14ac:dyDescent="0.3">
      <c r="A178" t="s">
        <v>45</v>
      </c>
      <c r="B178" s="8">
        <v>41730</v>
      </c>
      <c r="C178">
        <v>-3</v>
      </c>
    </row>
    <row r="179" spans="1:3" x14ac:dyDescent="0.3">
      <c r="A179" t="s">
        <v>45</v>
      </c>
      <c r="B179" s="8">
        <v>41730</v>
      </c>
      <c r="C179">
        <v>-20</v>
      </c>
    </row>
    <row r="180" spans="1:3" x14ac:dyDescent="0.3">
      <c r="A180" t="s">
        <v>45</v>
      </c>
      <c r="B180" s="8">
        <v>41730</v>
      </c>
      <c r="C180">
        <v>-5</v>
      </c>
    </row>
    <row r="181" spans="1:3" x14ac:dyDescent="0.3">
      <c r="A181" t="s">
        <v>45</v>
      </c>
      <c r="B181" s="8">
        <v>41730</v>
      </c>
      <c r="C181">
        <v>21</v>
      </c>
    </row>
    <row r="182" spans="1:3" x14ac:dyDescent="0.3">
      <c r="A182" t="s">
        <v>45</v>
      </c>
      <c r="B182" s="8">
        <v>41760</v>
      </c>
      <c r="C182">
        <v>0</v>
      </c>
    </row>
    <row r="183" spans="1:3" x14ac:dyDescent="0.3">
      <c r="A183" t="s">
        <v>45</v>
      </c>
      <c r="B183" s="8">
        <v>41760</v>
      </c>
      <c r="C183">
        <v>2</v>
      </c>
    </row>
    <row r="184" spans="1:3" x14ac:dyDescent="0.3">
      <c r="A184" t="s">
        <v>45</v>
      </c>
      <c r="B184" s="8">
        <v>41760</v>
      </c>
      <c r="C184">
        <v>2</v>
      </c>
    </row>
    <row r="185" spans="1:3" x14ac:dyDescent="0.3">
      <c r="A185" t="s">
        <v>45</v>
      </c>
      <c r="B185" s="8">
        <v>41760</v>
      </c>
      <c r="C185">
        <v>2</v>
      </c>
    </row>
    <row r="186" spans="1:3" x14ac:dyDescent="0.3">
      <c r="A186" t="s">
        <v>45</v>
      </c>
      <c r="B186" s="8">
        <v>41760</v>
      </c>
      <c r="C186">
        <v>3</v>
      </c>
    </row>
    <row r="187" spans="1:3" x14ac:dyDescent="0.3">
      <c r="A187" t="s">
        <v>45</v>
      </c>
      <c r="B187" s="8">
        <v>41760</v>
      </c>
      <c r="C187">
        <v>-2</v>
      </c>
    </row>
    <row r="188" spans="1:3" x14ac:dyDescent="0.3">
      <c r="A188" t="s">
        <v>45</v>
      </c>
      <c r="B188" s="8">
        <v>41760</v>
      </c>
      <c r="C188">
        <v>3</v>
      </c>
    </row>
    <row r="189" spans="1:3" x14ac:dyDescent="0.3">
      <c r="A189" t="s">
        <v>45</v>
      </c>
      <c r="B189" s="8">
        <v>41760</v>
      </c>
      <c r="C189">
        <v>7</v>
      </c>
    </row>
    <row r="190" spans="1:3" x14ac:dyDescent="0.3">
      <c r="A190" t="s">
        <v>45</v>
      </c>
      <c r="B190" s="8">
        <v>41760</v>
      </c>
      <c r="C190">
        <v>2</v>
      </c>
    </row>
    <row r="191" spans="1:3" x14ac:dyDescent="0.3">
      <c r="A191" t="s">
        <v>45</v>
      </c>
      <c r="B191" s="8">
        <v>41760</v>
      </c>
      <c r="C191">
        <v>0</v>
      </c>
    </row>
    <row r="192" spans="1:3" x14ac:dyDescent="0.3">
      <c r="A192" t="s">
        <v>45</v>
      </c>
      <c r="B192" s="8">
        <v>41760</v>
      </c>
      <c r="C192">
        <v>-1</v>
      </c>
    </row>
    <row r="193" spans="1:3" x14ac:dyDescent="0.3">
      <c r="A193" t="s">
        <v>45</v>
      </c>
      <c r="B193" s="8">
        <v>41760</v>
      </c>
      <c r="C193">
        <v>0</v>
      </c>
    </row>
    <row r="194" spans="1:3" x14ac:dyDescent="0.3">
      <c r="A194" t="s">
        <v>45</v>
      </c>
      <c r="B194" s="8">
        <v>41760</v>
      </c>
      <c r="C194">
        <v>0</v>
      </c>
    </row>
    <row r="195" spans="1:3" x14ac:dyDescent="0.3">
      <c r="A195" t="s">
        <v>45</v>
      </c>
      <c r="B195" s="8">
        <v>41760</v>
      </c>
      <c r="C195">
        <v>2</v>
      </c>
    </row>
    <row r="196" spans="1:3" x14ac:dyDescent="0.3">
      <c r="A196" t="s">
        <v>45</v>
      </c>
      <c r="B196" s="8">
        <v>41760</v>
      </c>
      <c r="C196">
        <v>4</v>
      </c>
    </row>
    <row r="197" spans="1:3" x14ac:dyDescent="0.3">
      <c r="A197" t="s">
        <v>45</v>
      </c>
      <c r="B197" s="8">
        <v>41760</v>
      </c>
      <c r="C197">
        <v>0</v>
      </c>
    </row>
    <row r="198" spans="1:3" x14ac:dyDescent="0.3">
      <c r="A198" t="s">
        <v>45</v>
      </c>
      <c r="B198" s="8">
        <v>41760</v>
      </c>
      <c r="C198">
        <v>0</v>
      </c>
    </row>
    <row r="199" spans="1:3" x14ac:dyDescent="0.3">
      <c r="A199" t="s">
        <v>45</v>
      </c>
      <c r="B199" s="8">
        <v>41760</v>
      </c>
      <c r="C199">
        <v>1</v>
      </c>
    </row>
    <row r="200" spans="1:3" x14ac:dyDescent="0.3">
      <c r="A200" t="s">
        <v>45</v>
      </c>
      <c r="B200" s="8">
        <v>41760</v>
      </c>
      <c r="C200">
        <v>6</v>
      </c>
    </row>
    <row r="201" spans="1:3" x14ac:dyDescent="0.3">
      <c r="A201" t="s">
        <v>45</v>
      </c>
      <c r="B201" s="8">
        <v>41760</v>
      </c>
      <c r="C201">
        <v>-1</v>
      </c>
    </row>
    <row r="202" spans="1:3" x14ac:dyDescent="0.3">
      <c r="A202" t="s">
        <v>45</v>
      </c>
      <c r="B202" s="8">
        <v>41760</v>
      </c>
      <c r="C202">
        <v>2</v>
      </c>
    </row>
    <row r="203" spans="1:3" x14ac:dyDescent="0.3">
      <c r="A203" t="s">
        <v>45</v>
      </c>
      <c r="B203" s="8">
        <v>41760</v>
      </c>
      <c r="C203">
        <v>5</v>
      </c>
    </row>
    <row r="204" spans="1:3" x14ac:dyDescent="0.3">
      <c r="A204" t="s">
        <v>45</v>
      </c>
      <c r="B204" s="8">
        <v>41760</v>
      </c>
      <c r="C204">
        <v>2</v>
      </c>
    </row>
    <row r="205" spans="1:3" x14ac:dyDescent="0.3">
      <c r="A205" t="s">
        <v>45</v>
      </c>
      <c r="B205" s="8">
        <v>41760</v>
      </c>
      <c r="C205">
        <v>-2</v>
      </c>
    </row>
    <row r="206" spans="1:3" x14ac:dyDescent="0.3">
      <c r="A206" t="s">
        <v>45</v>
      </c>
      <c r="B206" s="8">
        <v>41760</v>
      </c>
      <c r="C206">
        <v>2</v>
      </c>
    </row>
    <row r="207" spans="1:3" x14ac:dyDescent="0.3">
      <c r="A207" t="s">
        <v>45</v>
      </c>
      <c r="B207" s="8">
        <v>41760</v>
      </c>
      <c r="C207">
        <v>0</v>
      </c>
    </row>
    <row r="208" spans="1:3" x14ac:dyDescent="0.3">
      <c r="A208" t="s">
        <v>45</v>
      </c>
      <c r="B208" s="8">
        <v>41760</v>
      </c>
      <c r="C208">
        <v>0</v>
      </c>
    </row>
    <row r="209" spans="1:3" x14ac:dyDescent="0.3">
      <c r="A209" t="s">
        <v>45</v>
      </c>
      <c r="B209" s="8">
        <v>41760</v>
      </c>
      <c r="C209">
        <v>1</v>
      </c>
    </row>
    <row r="210" spans="1:3" x14ac:dyDescent="0.3">
      <c r="A210" t="s">
        <v>45</v>
      </c>
      <c r="B210" s="8">
        <v>41760</v>
      </c>
      <c r="C210">
        <v>11</v>
      </c>
    </row>
    <row r="211" spans="1:3" x14ac:dyDescent="0.3">
      <c r="A211" t="s">
        <v>45</v>
      </c>
      <c r="B211" s="8">
        <v>41760</v>
      </c>
      <c r="C211">
        <v>0</v>
      </c>
    </row>
    <row r="212" spans="1:3" x14ac:dyDescent="0.3">
      <c r="A212" t="s">
        <v>45</v>
      </c>
      <c r="B212" s="8">
        <v>41760</v>
      </c>
      <c r="C212">
        <v>2</v>
      </c>
    </row>
    <row r="213" spans="1:3" x14ac:dyDescent="0.3">
      <c r="A213" t="s">
        <v>45</v>
      </c>
      <c r="B213" s="8">
        <v>41760</v>
      </c>
      <c r="C213">
        <v>0</v>
      </c>
    </row>
    <row r="214" spans="1:3" x14ac:dyDescent="0.3">
      <c r="A214" t="s">
        <v>45</v>
      </c>
      <c r="B214" s="8">
        <v>41760</v>
      </c>
      <c r="C214">
        <v>0</v>
      </c>
    </row>
    <row r="215" spans="1:3" x14ac:dyDescent="0.3">
      <c r="A215" t="s">
        <v>45</v>
      </c>
      <c r="B215" s="8">
        <v>41760</v>
      </c>
      <c r="C215">
        <v>-47</v>
      </c>
    </row>
    <row r="216" spans="1:3" x14ac:dyDescent="0.3">
      <c r="A216" t="s">
        <v>45</v>
      </c>
      <c r="B216" s="8">
        <v>41760</v>
      </c>
      <c r="C216">
        <v>-6</v>
      </c>
    </row>
    <row r="217" spans="1:3" x14ac:dyDescent="0.3">
      <c r="A217" t="s">
        <v>45</v>
      </c>
      <c r="B217" s="8">
        <v>41760</v>
      </c>
      <c r="C217">
        <v>-2</v>
      </c>
    </row>
    <row r="218" spans="1:3" x14ac:dyDescent="0.3">
      <c r="A218" t="s">
        <v>45</v>
      </c>
      <c r="B218" s="8">
        <v>41760</v>
      </c>
      <c r="C218">
        <v>-7</v>
      </c>
    </row>
    <row r="219" spans="1:3" x14ac:dyDescent="0.3">
      <c r="A219" t="s">
        <v>45</v>
      </c>
      <c r="B219" s="8">
        <v>41760</v>
      </c>
      <c r="C219">
        <v>-12</v>
      </c>
    </row>
    <row r="220" spans="1:3" x14ac:dyDescent="0.3">
      <c r="A220" t="s">
        <v>45</v>
      </c>
      <c r="B220" s="8">
        <v>41760</v>
      </c>
      <c r="C220">
        <v>-1</v>
      </c>
    </row>
    <row r="221" spans="1:3" x14ac:dyDescent="0.3">
      <c r="A221" t="s">
        <v>45</v>
      </c>
      <c r="B221" s="8">
        <v>41760</v>
      </c>
      <c r="C221">
        <v>-3</v>
      </c>
    </row>
    <row r="222" spans="1:3" x14ac:dyDescent="0.3">
      <c r="A222" t="s">
        <v>45</v>
      </c>
      <c r="B222" s="8">
        <v>41760</v>
      </c>
      <c r="C222">
        <v>-13</v>
      </c>
    </row>
    <row r="223" spans="1:3" x14ac:dyDescent="0.3">
      <c r="A223" t="s">
        <v>45</v>
      </c>
      <c r="B223" s="8">
        <v>41760</v>
      </c>
      <c r="C223">
        <v>6</v>
      </c>
    </row>
    <row r="224" spans="1:3" x14ac:dyDescent="0.3">
      <c r="A224" t="s">
        <v>45</v>
      </c>
      <c r="B224" s="8">
        <v>41760</v>
      </c>
      <c r="C224">
        <v>-3</v>
      </c>
    </row>
    <row r="225" spans="1:3" x14ac:dyDescent="0.3">
      <c r="A225" t="s">
        <v>45</v>
      </c>
      <c r="B225" s="8">
        <v>41760</v>
      </c>
      <c r="C225">
        <v>6</v>
      </c>
    </row>
    <row r="226" spans="1:3" x14ac:dyDescent="0.3">
      <c r="A226" t="s">
        <v>45</v>
      </c>
      <c r="B226" s="8">
        <v>41760</v>
      </c>
      <c r="C226">
        <v>-6</v>
      </c>
    </row>
    <row r="227" spans="1:3" x14ac:dyDescent="0.3">
      <c r="A227" t="s">
        <v>45</v>
      </c>
      <c r="B227" s="8">
        <v>41760</v>
      </c>
      <c r="C227">
        <v>0</v>
      </c>
    </row>
    <row r="228" spans="1:3" x14ac:dyDescent="0.3">
      <c r="A228" t="s">
        <v>45</v>
      </c>
      <c r="B228" s="8">
        <v>41760</v>
      </c>
      <c r="C228">
        <v>2</v>
      </c>
    </row>
    <row r="229" spans="1:3" x14ac:dyDescent="0.3">
      <c r="A229" t="s">
        <v>45</v>
      </c>
      <c r="B229" s="8">
        <v>41760</v>
      </c>
      <c r="C229">
        <v>-2</v>
      </c>
    </row>
    <row r="230" spans="1:3" x14ac:dyDescent="0.3">
      <c r="A230" t="s">
        <v>45</v>
      </c>
      <c r="B230" s="8">
        <v>41760</v>
      </c>
      <c r="C230">
        <v>-1</v>
      </c>
    </row>
    <row r="231" spans="1:3" x14ac:dyDescent="0.3">
      <c r="A231" t="s">
        <v>45</v>
      </c>
      <c r="B231" s="8">
        <v>41760</v>
      </c>
      <c r="C231">
        <v>-1</v>
      </c>
    </row>
    <row r="232" spans="1:3" x14ac:dyDescent="0.3">
      <c r="A232" t="s">
        <v>45</v>
      </c>
      <c r="B232" s="8">
        <v>41760</v>
      </c>
      <c r="C232">
        <v>4</v>
      </c>
    </row>
    <row r="233" spans="1:3" x14ac:dyDescent="0.3">
      <c r="A233" t="s">
        <v>45</v>
      </c>
      <c r="B233" s="8">
        <v>41760</v>
      </c>
      <c r="C233">
        <v>0</v>
      </c>
    </row>
    <row r="234" spans="1:3" x14ac:dyDescent="0.3">
      <c r="A234" t="s">
        <v>45</v>
      </c>
      <c r="B234" s="8">
        <v>41760</v>
      </c>
      <c r="C234">
        <v>0</v>
      </c>
    </row>
    <row r="235" spans="1:3" x14ac:dyDescent="0.3">
      <c r="A235" t="s">
        <v>45</v>
      </c>
      <c r="B235" s="8">
        <v>41760</v>
      </c>
      <c r="C235">
        <v>2</v>
      </c>
    </row>
    <row r="236" spans="1:3" x14ac:dyDescent="0.3">
      <c r="A236" t="s">
        <v>45</v>
      </c>
      <c r="B236" s="8">
        <v>41760</v>
      </c>
      <c r="C236">
        <v>2</v>
      </c>
    </row>
    <row r="237" spans="1:3" x14ac:dyDescent="0.3">
      <c r="A237" t="s">
        <v>45</v>
      </c>
      <c r="B237" s="8">
        <v>41760</v>
      </c>
      <c r="C237">
        <v>1</v>
      </c>
    </row>
    <row r="238" spans="1:3" x14ac:dyDescent="0.3">
      <c r="A238" t="s">
        <v>45</v>
      </c>
      <c r="B238" s="8">
        <v>41760</v>
      </c>
      <c r="C238">
        <v>2</v>
      </c>
    </row>
    <row r="239" spans="1:3" x14ac:dyDescent="0.3">
      <c r="A239" t="s">
        <v>45</v>
      </c>
      <c r="B239" s="8">
        <v>41760</v>
      </c>
      <c r="C239">
        <v>0</v>
      </c>
    </row>
    <row r="240" spans="1:3" x14ac:dyDescent="0.3">
      <c r="A240" t="s">
        <v>45</v>
      </c>
      <c r="B240" s="8">
        <v>41760</v>
      </c>
      <c r="C240">
        <v>-3</v>
      </c>
    </row>
    <row r="241" spans="1:3" x14ac:dyDescent="0.3">
      <c r="A241" t="s">
        <v>45</v>
      </c>
      <c r="B241" s="8">
        <v>41760</v>
      </c>
      <c r="C241">
        <v>-1</v>
      </c>
    </row>
    <row r="242" spans="1:3" x14ac:dyDescent="0.3">
      <c r="A242" t="s">
        <v>45</v>
      </c>
      <c r="B242" s="8">
        <v>41760</v>
      </c>
      <c r="C242">
        <v>1</v>
      </c>
    </row>
    <row r="243" spans="1:3" x14ac:dyDescent="0.3">
      <c r="A243" t="s">
        <v>45</v>
      </c>
      <c r="B243" s="8">
        <v>41760</v>
      </c>
      <c r="C243">
        <v>0</v>
      </c>
    </row>
    <row r="244" spans="1:3" x14ac:dyDescent="0.3">
      <c r="A244" t="s">
        <v>45</v>
      </c>
      <c r="B244" s="8">
        <v>41760</v>
      </c>
      <c r="C244">
        <v>0</v>
      </c>
    </row>
    <row r="245" spans="1:3" x14ac:dyDescent="0.3">
      <c r="A245" t="s">
        <v>45</v>
      </c>
      <c r="B245" s="8">
        <v>41760</v>
      </c>
      <c r="C245">
        <v>2</v>
      </c>
    </row>
    <row r="246" spans="1:3" x14ac:dyDescent="0.3">
      <c r="A246" t="s">
        <v>45</v>
      </c>
      <c r="B246" s="8">
        <v>41760</v>
      </c>
      <c r="C246">
        <v>2</v>
      </c>
    </row>
    <row r="247" spans="1:3" x14ac:dyDescent="0.3">
      <c r="A247" t="s">
        <v>45</v>
      </c>
      <c r="B247" s="8">
        <v>41760</v>
      </c>
      <c r="C247">
        <v>0</v>
      </c>
    </row>
    <row r="248" spans="1:3" x14ac:dyDescent="0.3">
      <c r="A248" t="s">
        <v>45</v>
      </c>
      <c r="B248" s="8">
        <v>41760</v>
      </c>
      <c r="C248">
        <v>3</v>
      </c>
    </row>
    <row r="249" spans="1:3" x14ac:dyDescent="0.3">
      <c r="A249" t="s">
        <v>45</v>
      </c>
      <c r="B249" s="8">
        <v>41760</v>
      </c>
      <c r="C249">
        <v>4</v>
      </c>
    </row>
    <row r="250" spans="1:3" x14ac:dyDescent="0.3">
      <c r="A250" t="s">
        <v>45</v>
      </c>
      <c r="B250" s="8">
        <v>41760</v>
      </c>
      <c r="C250">
        <v>0</v>
      </c>
    </row>
    <row r="251" spans="1:3" x14ac:dyDescent="0.3">
      <c r="A251" t="s">
        <v>45</v>
      </c>
      <c r="B251" s="8">
        <v>41760</v>
      </c>
      <c r="C251">
        <v>2</v>
      </c>
    </row>
    <row r="252" spans="1:3" x14ac:dyDescent="0.3">
      <c r="A252" t="s">
        <v>45</v>
      </c>
      <c r="B252" s="8">
        <v>41760</v>
      </c>
      <c r="C252">
        <v>4</v>
      </c>
    </row>
    <row r="253" spans="1:3" x14ac:dyDescent="0.3">
      <c r="A253" t="s">
        <v>45</v>
      </c>
      <c r="B253" s="8">
        <v>41760</v>
      </c>
      <c r="C253">
        <v>4</v>
      </c>
    </row>
    <row r="254" spans="1:3" x14ac:dyDescent="0.3">
      <c r="A254" t="s">
        <v>45</v>
      </c>
      <c r="B254" s="8">
        <v>41760</v>
      </c>
      <c r="C254">
        <v>4</v>
      </c>
    </row>
    <row r="255" spans="1:3" x14ac:dyDescent="0.3">
      <c r="A255" t="s">
        <v>45</v>
      </c>
      <c r="B255" s="8">
        <v>41760</v>
      </c>
      <c r="C255">
        <v>-9</v>
      </c>
    </row>
    <row r="256" spans="1:3" x14ac:dyDescent="0.3">
      <c r="A256" t="s">
        <v>45</v>
      </c>
      <c r="B256" s="8">
        <v>41760</v>
      </c>
      <c r="C256">
        <v>11</v>
      </c>
    </row>
    <row r="257" spans="1:3" x14ac:dyDescent="0.3">
      <c r="A257" t="s">
        <v>45</v>
      </c>
      <c r="B257" s="8">
        <v>41760</v>
      </c>
      <c r="C257">
        <v>-7</v>
      </c>
    </row>
    <row r="258" spans="1:3" x14ac:dyDescent="0.3">
      <c r="A258" t="s">
        <v>45</v>
      </c>
      <c r="B258" s="8">
        <v>41760</v>
      </c>
      <c r="C258">
        <v>-14</v>
      </c>
    </row>
    <row r="259" spans="1:3" x14ac:dyDescent="0.3">
      <c r="A259" t="s">
        <v>45</v>
      </c>
      <c r="B259" s="8">
        <v>41760</v>
      </c>
      <c r="C259">
        <v>-1</v>
      </c>
    </row>
    <row r="260" spans="1:3" x14ac:dyDescent="0.3">
      <c r="A260" t="s">
        <v>45</v>
      </c>
      <c r="B260" s="8">
        <v>41760</v>
      </c>
      <c r="C260">
        <v>-1</v>
      </c>
    </row>
    <row r="261" spans="1:3" x14ac:dyDescent="0.3">
      <c r="A261" t="s">
        <v>45</v>
      </c>
      <c r="B261" s="8">
        <v>41760</v>
      </c>
      <c r="C261">
        <v>3</v>
      </c>
    </row>
    <row r="262" spans="1:3" x14ac:dyDescent="0.3">
      <c r="A262" t="s">
        <v>45</v>
      </c>
      <c r="B262" s="8">
        <v>41760</v>
      </c>
      <c r="C262">
        <v>-1</v>
      </c>
    </row>
    <row r="263" spans="1:3" x14ac:dyDescent="0.3">
      <c r="A263" t="s">
        <v>45</v>
      </c>
      <c r="B263" s="8">
        <v>41760</v>
      </c>
      <c r="C263">
        <v>2</v>
      </c>
    </row>
    <row r="264" spans="1:3" x14ac:dyDescent="0.3">
      <c r="A264" t="s">
        <v>45</v>
      </c>
      <c r="B264" s="8">
        <v>41760</v>
      </c>
      <c r="C264">
        <v>2</v>
      </c>
    </row>
    <row r="265" spans="1:3" x14ac:dyDescent="0.3">
      <c r="A265" t="s">
        <v>45</v>
      </c>
      <c r="B265" s="8">
        <v>41760</v>
      </c>
      <c r="C265">
        <v>-1</v>
      </c>
    </row>
    <row r="266" spans="1:3" x14ac:dyDescent="0.3">
      <c r="A266" t="s">
        <v>45</v>
      </c>
      <c r="B266" s="8">
        <v>41760</v>
      </c>
      <c r="C266">
        <v>2</v>
      </c>
    </row>
    <row r="267" spans="1:3" x14ac:dyDescent="0.3">
      <c r="A267" t="s">
        <v>45</v>
      </c>
      <c r="B267" s="8">
        <v>41760</v>
      </c>
      <c r="C267">
        <v>2</v>
      </c>
    </row>
    <row r="268" spans="1:3" x14ac:dyDescent="0.3">
      <c r="A268" t="s">
        <v>45</v>
      </c>
      <c r="B268" s="8">
        <v>41760</v>
      </c>
      <c r="C268">
        <v>2</v>
      </c>
    </row>
    <row r="269" spans="1:3" x14ac:dyDescent="0.3">
      <c r="A269" t="s">
        <v>45</v>
      </c>
      <c r="B269" s="8">
        <v>41760</v>
      </c>
      <c r="C269">
        <v>3</v>
      </c>
    </row>
    <row r="270" spans="1:3" x14ac:dyDescent="0.3">
      <c r="A270" t="s">
        <v>45</v>
      </c>
      <c r="B270" s="8">
        <v>41760</v>
      </c>
      <c r="C270">
        <v>2</v>
      </c>
    </row>
    <row r="271" spans="1:3" x14ac:dyDescent="0.3">
      <c r="A271" t="s">
        <v>45</v>
      </c>
      <c r="B271" s="8">
        <v>41760</v>
      </c>
      <c r="C271">
        <v>1</v>
      </c>
    </row>
    <row r="272" spans="1:3" x14ac:dyDescent="0.3">
      <c r="A272" t="s">
        <v>45</v>
      </c>
      <c r="B272" s="8">
        <v>41760</v>
      </c>
      <c r="C272">
        <v>4</v>
      </c>
    </row>
    <row r="273" spans="1:3" x14ac:dyDescent="0.3">
      <c r="A273" t="s">
        <v>45</v>
      </c>
      <c r="B273" s="8">
        <v>41760</v>
      </c>
      <c r="C273">
        <v>0</v>
      </c>
    </row>
    <row r="274" spans="1:3" x14ac:dyDescent="0.3">
      <c r="A274" t="s">
        <v>45</v>
      </c>
      <c r="B274" s="8">
        <v>41760</v>
      </c>
      <c r="C274">
        <v>0</v>
      </c>
    </row>
    <row r="275" spans="1:3" x14ac:dyDescent="0.3">
      <c r="A275" t="s">
        <v>45</v>
      </c>
      <c r="B275" s="8">
        <v>41760</v>
      </c>
      <c r="C275">
        <v>0</v>
      </c>
    </row>
    <row r="276" spans="1:3" x14ac:dyDescent="0.3">
      <c r="A276" t="s">
        <v>45</v>
      </c>
      <c r="B276" s="8">
        <v>41760</v>
      </c>
      <c r="C276">
        <v>0</v>
      </c>
    </row>
    <row r="277" spans="1:3" x14ac:dyDescent="0.3">
      <c r="A277" t="s">
        <v>45</v>
      </c>
      <c r="B277" s="8">
        <v>41760</v>
      </c>
      <c r="C277">
        <v>0</v>
      </c>
    </row>
    <row r="278" spans="1:3" x14ac:dyDescent="0.3">
      <c r="A278" t="s">
        <v>45</v>
      </c>
      <c r="B278" s="8">
        <v>41760</v>
      </c>
      <c r="C278">
        <v>0</v>
      </c>
    </row>
    <row r="279" spans="1:3" x14ac:dyDescent="0.3">
      <c r="A279" t="s">
        <v>45</v>
      </c>
      <c r="B279" s="8">
        <v>41760</v>
      </c>
      <c r="C279">
        <v>0</v>
      </c>
    </row>
    <row r="280" spans="1:3" x14ac:dyDescent="0.3">
      <c r="A280" t="s">
        <v>45</v>
      </c>
      <c r="B280" s="8">
        <v>41760</v>
      </c>
      <c r="C280">
        <v>0</v>
      </c>
    </row>
    <row r="281" spans="1:3" x14ac:dyDescent="0.3">
      <c r="A281" t="s">
        <v>45</v>
      </c>
      <c r="B281" s="8">
        <v>41760</v>
      </c>
      <c r="C281">
        <v>0</v>
      </c>
    </row>
    <row r="282" spans="1:3" x14ac:dyDescent="0.3">
      <c r="A282" t="s">
        <v>45</v>
      </c>
      <c r="B282" s="8">
        <v>41760</v>
      </c>
      <c r="C282">
        <v>0</v>
      </c>
    </row>
    <row r="283" spans="1:3" x14ac:dyDescent="0.3">
      <c r="A283" t="s">
        <v>45</v>
      </c>
      <c r="B283" s="8">
        <v>41760</v>
      </c>
      <c r="C283">
        <v>0</v>
      </c>
    </row>
    <row r="284" spans="1:3" x14ac:dyDescent="0.3">
      <c r="A284" t="s">
        <v>45</v>
      </c>
      <c r="B284" s="8">
        <v>41760</v>
      </c>
      <c r="C284">
        <v>0</v>
      </c>
    </row>
    <row r="285" spans="1:3" x14ac:dyDescent="0.3">
      <c r="A285" t="s">
        <v>45</v>
      </c>
      <c r="B285" s="8">
        <v>41760</v>
      </c>
      <c r="C285">
        <v>2</v>
      </c>
    </row>
    <row r="286" spans="1:3" x14ac:dyDescent="0.3">
      <c r="A286" t="s">
        <v>45</v>
      </c>
      <c r="B286" s="8">
        <v>41760</v>
      </c>
      <c r="C286">
        <v>0</v>
      </c>
    </row>
    <row r="287" spans="1:3" x14ac:dyDescent="0.3">
      <c r="A287" t="s">
        <v>45</v>
      </c>
      <c r="B287" s="8">
        <v>41760</v>
      </c>
      <c r="C287">
        <v>-2</v>
      </c>
    </row>
    <row r="288" spans="1:3" x14ac:dyDescent="0.3">
      <c r="A288" t="s">
        <v>45</v>
      </c>
      <c r="B288" s="8">
        <v>41760</v>
      </c>
      <c r="C288">
        <v>-1</v>
      </c>
    </row>
    <row r="289" spans="1:3" x14ac:dyDescent="0.3">
      <c r="A289" t="s">
        <v>45</v>
      </c>
      <c r="B289" s="8">
        <v>41760</v>
      </c>
      <c r="C289">
        <v>0</v>
      </c>
    </row>
    <row r="290" spans="1:3" x14ac:dyDescent="0.3">
      <c r="A290" t="s">
        <v>45</v>
      </c>
      <c r="B290" s="8">
        <v>41760</v>
      </c>
      <c r="C290">
        <v>0</v>
      </c>
    </row>
    <row r="291" spans="1:3" x14ac:dyDescent="0.3">
      <c r="A291" t="s">
        <v>45</v>
      </c>
      <c r="B291" s="8">
        <v>41760</v>
      </c>
      <c r="C291">
        <v>-12</v>
      </c>
    </row>
    <row r="292" spans="1:3" x14ac:dyDescent="0.3">
      <c r="A292" t="s">
        <v>45</v>
      </c>
      <c r="B292" s="8">
        <v>41760</v>
      </c>
      <c r="C292">
        <v>-4</v>
      </c>
    </row>
    <row r="293" spans="1:3" x14ac:dyDescent="0.3">
      <c r="A293" t="s">
        <v>45</v>
      </c>
      <c r="B293" s="8">
        <v>41760</v>
      </c>
      <c r="C293">
        <v>-4</v>
      </c>
    </row>
    <row r="294" spans="1:3" x14ac:dyDescent="0.3">
      <c r="A294" t="s">
        <v>45</v>
      </c>
      <c r="B294" s="8">
        <v>41760</v>
      </c>
      <c r="C294">
        <v>-3</v>
      </c>
    </row>
    <row r="295" spans="1:3" x14ac:dyDescent="0.3">
      <c r="A295" t="s">
        <v>45</v>
      </c>
      <c r="B295" s="8">
        <v>41760</v>
      </c>
      <c r="C295">
        <v>1</v>
      </c>
    </row>
    <row r="296" spans="1:3" x14ac:dyDescent="0.3">
      <c r="A296" t="s">
        <v>45</v>
      </c>
      <c r="B296" s="8">
        <v>41760</v>
      </c>
      <c r="C296">
        <v>-7</v>
      </c>
    </row>
    <row r="297" spans="1:3" x14ac:dyDescent="0.3">
      <c r="A297" t="s">
        <v>45</v>
      </c>
      <c r="B297" s="8">
        <v>41760</v>
      </c>
      <c r="C297">
        <v>0</v>
      </c>
    </row>
    <row r="298" spans="1:3" x14ac:dyDescent="0.3">
      <c r="A298" t="s">
        <v>45</v>
      </c>
      <c r="B298" s="8">
        <v>41760</v>
      </c>
      <c r="C298">
        <v>4</v>
      </c>
    </row>
    <row r="299" spans="1:3" x14ac:dyDescent="0.3">
      <c r="A299" t="s">
        <v>45</v>
      </c>
      <c r="B299" s="8">
        <v>41760</v>
      </c>
      <c r="C299">
        <v>0</v>
      </c>
    </row>
    <row r="300" spans="1:3" x14ac:dyDescent="0.3">
      <c r="A300" t="s">
        <v>45</v>
      </c>
      <c r="B300" s="8">
        <v>41760</v>
      </c>
      <c r="C300">
        <v>-8</v>
      </c>
    </row>
    <row r="301" spans="1:3" x14ac:dyDescent="0.3">
      <c r="A301" t="s">
        <v>45</v>
      </c>
      <c r="B301" s="8">
        <v>41760</v>
      </c>
      <c r="C301">
        <v>-5</v>
      </c>
    </row>
    <row r="302" spans="1:3" x14ac:dyDescent="0.3">
      <c r="A302" t="s">
        <v>45</v>
      </c>
      <c r="B302" s="8">
        <v>41760</v>
      </c>
      <c r="C302">
        <v>-1</v>
      </c>
    </row>
    <row r="303" spans="1:3" x14ac:dyDescent="0.3">
      <c r="A303" t="s">
        <v>45</v>
      </c>
      <c r="B303" s="8">
        <v>41760</v>
      </c>
      <c r="C303">
        <v>-24</v>
      </c>
    </row>
    <row r="304" spans="1:3" x14ac:dyDescent="0.3">
      <c r="A304" t="s">
        <v>45</v>
      </c>
      <c r="B304" s="8">
        <v>41791</v>
      </c>
      <c r="C304">
        <v>0</v>
      </c>
    </row>
    <row r="305" spans="1:3" x14ac:dyDescent="0.3">
      <c r="A305" t="s">
        <v>45</v>
      </c>
      <c r="B305" s="8">
        <v>41791</v>
      </c>
      <c r="C305">
        <v>0</v>
      </c>
    </row>
    <row r="306" spans="1:3" x14ac:dyDescent="0.3">
      <c r="A306" t="s">
        <v>45</v>
      </c>
      <c r="B306" s="8">
        <v>41791</v>
      </c>
      <c r="C306">
        <v>-4</v>
      </c>
    </row>
    <row r="307" spans="1:3" x14ac:dyDescent="0.3">
      <c r="A307" t="s">
        <v>45</v>
      </c>
      <c r="B307" s="8">
        <v>41791</v>
      </c>
      <c r="C307">
        <v>1</v>
      </c>
    </row>
    <row r="308" spans="1:3" x14ac:dyDescent="0.3">
      <c r="A308" t="s">
        <v>45</v>
      </c>
      <c r="B308" s="8">
        <v>41791</v>
      </c>
      <c r="C308">
        <v>-1</v>
      </c>
    </row>
    <row r="309" spans="1:3" x14ac:dyDescent="0.3">
      <c r="A309" t="s">
        <v>45</v>
      </c>
      <c r="B309" s="8">
        <v>41791</v>
      </c>
      <c r="C309">
        <v>-3</v>
      </c>
    </row>
    <row r="310" spans="1:3" x14ac:dyDescent="0.3">
      <c r="A310" t="s">
        <v>45</v>
      </c>
      <c r="B310" s="8">
        <v>41791</v>
      </c>
      <c r="C310">
        <v>-5</v>
      </c>
    </row>
    <row r="311" spans="1:3" x14ac:dyDescent="0.3">
      <c r="A311" t="s">
        <v>45</v>
      </c>
      <c r="B311" s="8">
        <v>41791</v>
      </c>
      <c r="C311">
        <v>-1</v>
      </c>
    </row>
    <row r="312" spans="1:3" x14ac:dyDescent="0.3">
      <c r="A312" t="s">
        <v>45</v>
      </c>
      <c r="B312" s="8">
        <v>41791</v>
      </c>
      <c r="C312">
        <v>-9</v>
      </c>
    </row>
    <row r="313" spans="1:3" x14ac:dyDescent="0.3">
      <c r="A313" t="s">
        <v>45</v>
      </c>
      <c r="B313" s="8">
        <v>41791</v>
      </c>
      <c r="C313">
        <v>2</v>
      </c>
    </row>
    <row r="314" spans="1:3" x14ac:dyDescent="0.3">
      <c r="A314" t="s">
        <v>45</v>
      </c>
      <c r="B314" s="8">
        <v>41791</v>
      </c>
      <c r="C314">
        <v>1</v>
      </c>
    </row>
    <row r="315" spans="1:3" x14ac:dyDescent="0.3">
      <c r="A315" t="s">
        <v>45</v>
      </c>
      <c r="B315" s="8">
        <v>41791</v>
      </c>
      <c r="C315">
        <v>0</v>
      </c>
    </row>
    <row r="316" spans="1:3" x14ac:dyDescent="0.3">
      <c r="A316" t="s">
        <v>45</v>
      </c>
      <c r="B316" s="8">
        <v>41791</v>
      </c>
      <c r="C316">
        <v>-3</v>
      </c>
    </row>
    <row r="317" spans="1:3" x14ac:dyDescent="0.3">
      <c r="A317" t="s">
        <v>45</v>
      </c>
      <c r="B317" s="8">
        <v>41791</v>
      </c>
      <c r="C317">
        <v>-1</v>
      </c>
    </row>
    <row r="318" spans="1:3" x14ac:dyDescent="0.3">
      <c r="A318" t="s">
        <v>45</v>
      </c>
      <c r="B318" s="8">
        <v>41791</v>
      </c>
      <c r="C318">
        <v>-2</v>
      </c>
    </row>
    <row r="319" spans="1:3" x14ac:dyDescent="0.3">
      <c r="A319" t="s">
        <v>45</v>
      </c>
      <c r="B319" s="8">
        <v>41791</v>
      </c>
      <c r="C319">
        <v>1</v>
      </c>
    </row>
    <row r="320" spans="1:3" x14ac:dyDescent="0.3">
      <c r="A320" t="s">
        <v>45</v>
      </c>
      <c r="B320" s="8">
        <v>41791</v>
      </c>
      <c r="C320">
        <v>0</v>
      </c>
    </row>
    <row r="321" spans="1:3" x14ac:dyDescent="0.3">
      <c r="A321" t="s">
        <v>45</v>
      </c>
      <c r="B321" s="8">
        <v>41791</v>
      </c>
      <c r="C321">
        <v>0</v>
      </c>
    </row>
    <row r="322" spans="1:3" x14ac:dyDescent="0.3">
      <c r="A322" t="s">
        <v>45</v>
      </c>
      <c r="B322" s="8">
        <v>41791</v>
      </c>
      <c r="C322">
        <v>-30</v>
      </c>
    </row>
    <row r="323" spans="1:3" x14ac:dyDescent="0.3">
      <c r="A323" t="s">
        <v>45</v>
      </c>
      <c r="B323" s="8">
        <v>41791</v>
      </c>
      <c r="C323">
        <v>33</v>
      </c>
    </row>
    <row r="324" spans="1:3" x14ac:dyDescent="0.3">
      <c r="A324" t="s">
        <v>45</v>
      </c>
      <c r="B324" s="8">
        <v>41791</v>
      </c>
      <c r="C324">
        <v>-8</v>
      </c>
    </row>
    <row r="325" spans="1:3" x14ac:dyDescent="0.3">
      <c r="A325" t="s">
        <v>45</v>
      </c>
      <c r="B325" s="8">
        <v>41791</v>
      </c>
      <c r="C325">
        <v>-5</v>
      </c>
    </row>
    <row r="326" spans="1:3" x14ac:dyDescent="0.3">
      <c r="A326" t="s">
        <v>45</v>
      </c>
      <c r="B326" s="8">
        <v>41791</v>
      </c>
      <c r="C326">
        <v>-2</v>
      </c>
    </row>
    <row r="327" spans="1:3" x14ac:dyDescent="0.3">
      <c r="A327" t="s">
        <v>45</v>
      </c>
      <c r="B327" s="8">
        <v>41791</v>
      </c>
      <c r="C327">
        <v>1</v>
      </c>
    </row>
    <row r="328" spans="1:3" x14ac:dyDescent="0.3">
      <c r="A328" t="s">
        <v>45</v>
      </c>
      <c r="B328" s="8">
        <v>41791</v>
      </c>
      <c r="C328">
        <v>-2</v>
      </c>
    </row>
    <row r="329" spans="1:3" x14ac:dyDescent="0.3">
      <c r="A329" t="s">
        <v>45</v>
      </c>
      <c r="B329" s="8">
        <v>41791</v>
      </c>
      <c r="C329">
        <v>2</v>
      </c>
    </row>
    <row r="330" spans="1:3" x14ac:dyDescent="0.3">
      <c r="A330" t="s">
        <v>45</v>
      </c>
      <c r="B330" s="8">
        <v>41791</v>
      </c>
      <c r="C330">
        <v>0</v>
      </c>
    </row>
    <row r="331" spans="1:3" x14ac:dyDescent="0.3">
      <c r="A331" t="s">
        <v>45</v>
      </c>
      <c r="B331" s="8">
        <v>41791</v>
      </c>
      <c r="C331">
        <v>1</v>
      </c>
    </row>
    <row r="332" spans="1:3" x14ac:dyDescent="0.3">
      <c r="A332" t="s">
        <v>45</v>
      </c>
      <c r="B332" s="8">
        <v>41791</v>
      </c>
      <c r="C332">
        <v>-10</v>
      </c>
    </row>
    <row r="333" spans="1:3" x14ac:dyDescent="0.3">
      <c r="A333" t="s">
        <v>45</v>
      </c>
      <c r="B333" s="8">
        <v>41791</v>
      </c>
      <c r="C333">
        <v>0</v>
      </c>
    </row>
    <row r="334" spans="1:3" x14ac:dyDescent="0.3">
      <c r="A334" t="s">
        <v>45</v>
      </c>
      <c r="B334" s="8">
        <v>41791</v>
      </c>
      <c r="C334">
        <v>4</v>
      </c>
    </row>
    <row r="335" spans="1:3" x14ac:dyDescent="0.3">
      <c r="A335" t="s">
        <v>45</v>
      </c>
      <c r="B335" s="8">
        <v>41791</v>
      </c>
      <c r="C335">
        <v>0</v>
      </c>
    </row>
    <row r="336" spans="1:3" x14ac:dyDescent="0.3">
      <c r="A336" t="s">
        <v>45</v>
      </c>
      <c r="B336" s="8">
        <v>41791</v>
      </c>
      <c r="C336">
        <v>4</v>
      </c>
    </row>
    <row r="337" spans="1:3" x14ac:dyDescent="0.3">
      <c r="A337" t="s">
        <v>45</v>
      </c>
      <c r="B337" s="8">
        <v>41791</v>
      </c>
      <c r="C337">
        <v>45</v>
      </c>
    </row>
    <row r="338" spans="1:3" x14ac:dyDescent="0.3">
      <c r="A338" t="s">
        <v>45</v>
      </c>
      <c r="B338" s="8">
        <v>41791</v>
      </c>
      <c r="C338">
        <v>-3</v>
      </c>
    </row>
    <row r="339" spans="1:3" x14ac:dyDescent="0.3">
      <c r="A339" t="s">
        <v>45</v>
      </c>
      <c r="B339" s="8">
        <v>41791</v>
      </c>
      <c r="C339">
        <v>-4</v>
      </c>
    </row>
    <row r="340" spans="1:3" x14ac:dyDescent="0.3">
      <c r="A340" t="s">
        <v>45</v>
      </c>
      <c r="B340" s="8">
        <v>41791</v>
      </c>
      <c r="C340">
        <v>-1</v>
      </c>
    </row>
    <row r="341" spans="1:3" x14ac:dyDescent="0.3">
      <c r="A341" t="s">
        <v>45</v>
      </c>
      <c r="B341" s="8">
        <v>41791</v>
      </c>
      <c r="C341">
        <v>-40</v>
      </c>
    </row>
    <row r="342" spans="1:3" x14ac:dyDescent="0.3">
      <c r="A342" t="s">
        <v>45</v>
      </c>
      <c r="B342" s="8">
        <v>41791</v>
      </c>
      <c r="C342">
        <v>-4</v>
      </c>
    </row>
    <row r="343" spans="1:3" x14ac:dyDescent="0.3">
      <c r="A343" t="s">
        <v>45</v>
      </c>
      <c r="B343" s="8">
        <v>41791</v>
      </c>
      <c r="C343">
        <v>-12</v>
      </c>
    </row>
    <row r="344" spans="1:3" x14ac:dyDescent="0.3">
      <c r="A344" t="s">
        <v>45</v>
      </c>
      <c r="B344" s="8">
        <v>41791</v>
      </c>
      <c r="C344">
        <v>13</v>
      </c>
    </row>
    <row r="345" spans="1:3" x14ac:dyDescent="0.3">
      <c r="A345" t="s">
        <v>45</v>
      </c>
      <c r="B345" s="8">
        <v>41791</v>
      </c>
      <c r="C345">
        <v>5</v>
      </c>
    </row>
    <row r="346" spans="1:3" x14ac:dyDescent="0.3">
      <c r="A346" t="s">
        <v>45</v>
      </c>
      <c r="B346" s="8">
        <v>41791</v>
      </c>
      <c r="C346">
        <v>2</v>
      </c>
    </row>
    <row r="347" spans="1:3" x14ac:dyDescent="0.3">
      <c r="A347" t="s">
        <v>45</v>
      </c>
      <c r="B347" s="8">
        <v>41791</v>
      </c>
      <c r="C347">
        <v>6</v>
      </c>
    </row>
    <row r="348" spans="1:3" x14ac:dyDescent="0.3">
      <c r="A348" t="s">
        <v>45</v>
      </c>
      <c r="B348" s="8">
        <v>41791</v>
      </c>
      <c r="C348">
        <v>-11</v>
      </c>
    </row>
    <row r="349" spans="1:3" x14ac:dyDescent="0.3">
      <c r="A349" t="s">
        <v>45</v>
      </c>
      <c r="B349" s="8">
        <v>41791</v>
      </c>
      <c r="C349">
        <v>0</v>
      </c>
    </row>
    <row r="350" spans="1:3" x14ac:dyDescent="0.3">
      <c r="A350" t="s">
        <v>45</v>
      </c>
      <c r="B350" s="8">
        <v>41791</v>
      </c>
      <c r="C350">
        <v>0</v>
      </c>
    </row>
    <row r="351" spans="1:3" x14ac:dyDescent="0.3">
      <c r="A351" t="s">
        <v>45</v>
      </c>
      <c r="B351" s="8">
        <v>41791</v>
      </c>
      <c r="C351">
        <v>-3</v>
      </c>
    </row>
    <row r="352" spans="1:3" x14ac:dyDescent="0.3">
      <c r="A352" t="s">
        <v>45</v>
      </c>
      <c r="B352" s="8">
        <v>41791</v>
      </c>
      <c r="C352">
        <v>-7</v>
      </c>
    </row>
    <row r="353" spans="1:3" x14ac:dyDescent="0.3">
      <c r="A353" t="s">
        <v>45</v>
      </c>
      <c r="B353" s="8">
        <v>41791</v>
      </c>
      <c r="C353">
        <v>-2</v>
      </c>
    </row>
    <row r="354" spans="1:3" x14ac:dyDescent="0.3">
      <c r="A354" t="s">
        <v>45</v>
      </c>
      <c r="B354" s="8">
        <v>41791</v>
      </c>
      <c r="C354">
        <v>-12</v>
      </c>
    </row>
    <row r="355" spans="1:3" x14ac:dyDescent="0.3">
      <c r="A355" t="s">
        <v>45</v>
      </c>
      <c r="B355" s="8">
        <v>41791</v>
      </c>
      <c r="C355">
        <v>-1</v>
      </c>
    </row>
    <row r="356" spans="1:3" x14ac:dyDescent="0.3">
      <c r="A356" t="s">
        <v>45</v>
      </c>
      <c r="B356" s="8">
        <v>41791</v>
      </c>
      <c r="C356">
        <v>2</v>
      </c>
    </row>
    <row r="357" spans="1:3" x14ac:dyDescent="0.3">
      <c r="A357" t="s">
        <v>45</v>
      </c>
      <c r="B357" s="8">
        <v>41791</v>
      </c>
      <c r="C357">
        <v>2</v>
      </c>
    </row>
    <row r="358" spans="1:3" x14ac:dyDescent="0.3">
      <c r="A358" t="s">
        <v>45</v>
      </c>
      <c r="B358" s="8">
        <v>41791</v>
      </c>
      <c r="C358">
        <v>0</v>
      </c>
    </row>
    <row r="359" spans="1:3" x14ac:dyDescent="0.3">
      <c r="A359" t="s">
        <v>45</v>
      </c>
      <c r="B359" s="8">
        <v>41791</v>
      </c>
      <c r="C359">
        <v>-6</v>
      </c>
    </row>
    <row r="360" spans="1:3" x14ac:dyDescent="0.3">
      <c r="A360" t="s">
        <v>45</v>
      </c>
      <c r="B360" s="8">
        <v>41791</v>
      </c>
      <c r="C360">
        <v>0</v>
      </c>
    </row>
    <row r="361" spans="1:3" x14ac:dyDescent="0.3">
      <c r="A361" t="s">
        <v>45</v>
      </c>
      <c r="B361" s="8">
        <v>41791</v>
      </c>
      <c r="C361">
        <v>-2</v>
      </c>
    </row>
    <row r="362" spans="1:3" x14ac:dyDescent="0.3">
      <c r="A362" t="s">
        <v>45</v>
      </c>
      <c r="B362" s="8">
        <v>41791</v>
      </c>
      <c r="C362">
        <v>0</v>
      </c>
    </row>
    <row r="363" spans="1:3" x14ac:dyDescent="0.3">
      <c r="A363" t="s">
        <v>45</v>
      </c>
      <c r="B363" s="8">
        <v>41791</v>
      </c>
      <c r="C363">
        <v>0</v>
      </c>
    </row>
    <row r="364" spans="1:3" x14ac:dyDescent="0.3">
      <c r="A364" t="s">
        <v>45</v>
      </c>
      <c r="B364" s="8">
        <v>41791</v>
      </c>
      <c r="C364">
        <v>-1</v>
      </c>
    </row>
    <row r="365" spans="1:3" x14ac:dyDescent="0.3">
      <c r="A365" t="s">
        <v>45</v>
      </c>
      <c r="B365" s="8">
        <v>41791</v>
      </c>
      <c r="C365">
        <v>4</v>
      </c>
    </row>
    <row r="366" spans="1:3" x14ac:dyDescent="0.3">
      <c r="A366" t="s">
        <v>45</v>
      </c>
      <c r="B366" s="8">
        <v>41791</v>
      </c>
      <c r="C366">
        <v>0</v>
      </c>
    </row>
    <row r="367" spans="1:3" x14ac:dyDescent="0.3">
      <c r="A367" t="s">
        <v>45</v>
      </c>
      <c r="B367" s="8">
        <v>41791</v>
      </c>
      <c r="C367">
        <v>1</v>
      </c>
    </row>
    <row r="368" spans="1:3" x14ac:dyDescent="0.3">
      <c r="A368" t="s">
        <v>45</v>
      </c>
      <c r="B368" s="8">
        <v>41791</v>
      </c>
      <c r="C368">
        <v>9</v>
      </c>
    </row>
    <row r="369" spans="1:3" x14ac:dyDescent="0.3">
      <c r="A369" t="s">
        <v>45</v>
      </c>
      <c r="B369" s="8">
        <v>41791</v>
      </c>
      <c r="C369">
        <v>0</v>
      </c>
    </row>
    <row r="370" spans="1:3" x14ac:dyDescent="0.3">
      <c r="A370" t="s">
        <v>45</v>
      </c>
      <c r="B370" s="8">
        <v>41791</v>
      </c>
      <c r="C370">
        <v>-1</v>
      </c>
    </row>
    <row r="371" spans="1:3" x14ac:dyDescent="0.3">
      <c r="A371" t="s">
        <v>45</v>
      </c>
      <c r="B371" s="8">
        <v>41791</v>
      </c>
      <c r="C371">
        <v>1</v>
      </c>
    </row>
    <row r="372" spans="1:3" x14ac:dyDescent="0.3">
      <c r="A372" t="s">
        <v>45</v>
      </c>
      <c r="B372" s="8">
        <v>41791</v>
      </c>
      <c r="C372">
        <v>4</v>
      </c>
    </row>
    <row r="373" spans="1:3" x14ac:dyDescent="0.3">
      <c r="A373" t="s">
        <v>45</v>
      </c>
      <c r="B373" s="8">
        <v>41791</v>
      </c>
      <c r="C373">
        <v>1</v>
      </c>
    </row>
    <row r="374" spans="1:3" x14ac:dyDescent="0.3">
      <c r="A374" t="s">
        <v>45</v>
      </c>
      <c r="B374" s="8">
        <v>41791</v>
      </c>
      <c r="C374">
        <v>3</v>
      </c>
    </row>
    <row r="375" spans="1:3" x14ac:dyDescent="0.3">
      <c r="A375" t="s">
        <v>45</v>
      </c>
      <c r="B375" s="8">
        <v>41791</v>
      </c>
      <c r="C375">
        <v>0</v>
      </c>
    </row>
    <row r="376" spans="1:3" x14ac:dyDescent="0.3">
      <c r="A376" t="s">
        <v>45</v>
      </c>
      <c r="B376" s="8">
        <v>41791</v>
      </c>
      <c r="C376">
        <v>0</v>
      </c>
    </row>
    <row r="377" spans="1:3" x14ac:dyDescent="0.3">
      <c r="A377" t="s">
        <v>45</v>
      </c>
      <c r="B377" s="8">
        <v>41791</v>
      </c>
      <c r="C377">
        <v>0</v>
      </c>
    </row>
    <row r="378" spans="1:3" x14ac:dyDescent="0.3">
      <c r="A378" t="s">
        <v>45</v>
      </c>
      <c r="B378" s="8">
        <v>41791</v>
      </c>
      <c r="C378">
        <v>-4</v>
      </c>
    </row>
    <row r="379" spans="1:3" x14ac:dyDescent="0.3">
      <c r="A379" t="s">
        <v>45</v>
      </c>
      <c r="B379" s="8">
        <v>41791</v>
      </c>
      <c r="C379">
        <v>-2</v>
      </c>
    </row>
    <row r="380" spans="1:3" x14ac:dyDescent="0.3">
      <c r="A380" t="s">
        <v>45</v>
      </c>
      <c r="B380" s="8">
        <v>41791</v>
      </c>
      <c r="C380">
        <v>-1</v>
      </c>
    </row>
    <row r="381" spans="1:3" x14ac:dyDescent="0.3">
      <c r="A381" t="s">
        <v>45</v>
      </c>
      <c r="B381" s="8">
        <v>41791</v>
      </c>
      <c r="C381">
        <v>-1</v>
      </c>
    </row>
    <row r="382" spans="1:3" x14ac:dyDescent="0.3">
      <c r="A382" t="s">
        <v>45</v>
      </c>
      <c r="B382" s="8">
        <v>41791</v>
      </c>
      <c r="C382">
        <v>-2</v>
      </c>
    </row>
    <row r="383" spans="1:3" x14ac:dyDescent="0.3">
      <c r="A383" t="s">
        <v>45</v>
      </c>
      <c r="B383" s="8">
        <v>41791</v>
      </c>
      <c r="C383">
        <v>2</v>
      </c>
    </row>
    <row r="384" spans="1:3" x14ac:dyDescent="0.3">
      <c r="A384" t="s">
        <v>45</v>
      </c>
      <c r="B384" s="8">
        <v>41791</v>
      </c>
      <c r="C384">
        <v>1</v>
      </c>
    </row>
    <row r="385" spans="1:3" x14ac:dyDescent="0.3">
      <c r="A385" t="s">
        <v>45</v>
      </c>
      <c r="B385" s="8">
        <v>41791</v>
      </c>
      <c r="C385">
        <v>-1</v>
      </c>
    </row>
    <row r="386" spans="1:3" x14ac:dyDescent="0.3">
      <c r="A386" t="s">
        <v>45</v>
      </c>
      <c r="B386" s="8">
        <v>41791</v>
      </c>
      <c r="C386">
        <v>-1</v>
      </c>
    </row>
    <row r="387" spans="1:3" x14ac:dyDescent="0.3">
      <c r="A387" t="s">
        <v>45</v>
      </c>
      <c r="B387" s="8">
        <v>41791</v>
      </c>
      <c r="C387">
        <v>-1</v>
      </c>
    </row>
    <row r="388" spans="1:3" x14ac:dyDescent="0.3">
      <c r="A388" t="s">
        <v>45</v>
      </c>
      <c r="B388" s="8">
        <v>41791</v>
      </c>
      <c r="C388">
        <v>2</v>
      </c>
    </row>
    <row r="389" spans="1:3" x14ac:dyDescent="0.3">
      <c r="A389" t="s">
        <v>45</v>
      </c>
      <c r="B389" s="8">
        <v>41791</v>
      </c>
      <c r="C389">
        <v>-2</v>
      </c>
    </row>
    <row r="390" spans="1:3" x14ac:dyDescent="0.3">
      <c r="A390" t="s">
        <v>45</v>
      </c>
      <c r="B390" s="8">
        <v>41791</v>
      </c>
      <c r="C390">
        <v>0</v>
      </c>
    </row>
    <row r="391" spans="1:3" x14ac:dyDescent="0.3">
      <c r="A391" t="s">
        <v>45</v>
      </c>
      <c r="B391" s="8">
        <v>41791</v>
      </c>
      <c r="C391">
        <v>-2</v>
      </c>
    </row>
    <row r="392" spans="1:3" x14ac:dyDescent="0.3">
      <c r="A392" t="s">
        <v>45</v>
      </c>
      <c r="B392" s="8">
        <v>41791</v>
      </c>
      <c r="C392">
        <v>0</v>
      </c>
    </row>
    <row r="393" spans="1:3" x14ac:dyDescent="0.3">
      <c r="A393" t="s">
        <v>45</v>
      </c>
      <c r="B393" s="8">
        <v>41791</v>
      </c>
      <c r="C393">
        <v>0</v>
      </c>
    </row>
    <row r="394" spans="1:3" x14ac:dyDescent="0.3">
      <c r="A394" t="s">
        <v>45</v>
      </c>
      <c r="B394" s="8">
        <v>41791</v>
      </c>
      <c r="C394">
        <v>0</v>
      </c>
    </row>
    <row r="395" spans="1:3" x14ac:dyDescent="0.3">
      <c r="A395" t="s">
        <v>45</v>
      </c>
      <c r="B395" s="8">
        <v>41791</v>
      </c>
      <c r="C395">
        <v>-2</v>
      </c>
    </row>
    <row r="396" spans="1:3" x14ac:dyDescent="0.3">
      <c r="A396" t="s">
        <v>45</v>
      </c>
      <c r="B396" s="8">
        <v>41791</v>
      </c>
      <c r="C396">
        <v>14</v>
      </c>
    </row>
    <row r="397" spans="1:3" x14ac:dyDescent="0.3">
      <c r="A397" t="s">
        <v>45</v>
      </c>
      <c r="B397" s="8">
        <v>41791</v>
      </c>
      <c r="C397">
        <v>0</v>
      </c>
    </row>
    <row r="398" spans="1:3" x14ac:dyDescent="0.3">
      <c r="A398" t="s">
        <v>45</v>
      </c>
      <c r="B398" s="8">
        <v>41791</v>
      </c>
      <c r="C398">
        <v>12</v>
      </c>
    </row>
    <row r="399" spans="1:3" x14ac:dyDescent="0.3">
      <c r="A399" t="s">
        <v>45</v>
      </c>
      <c r="B399" s="8">
        <v>41791</v>
      </c>
      <c r="C399">
        <v>12</v>
      </c>
    </row>
    <row r="400" spans="1:3" x14ac:dyDescent="0.3">
      <c r="A400" t="s">
        <v>45</v>
      </c>
      <c r="B400" s="8">
        <v>41791</v>
      </c>
      <c r="C400">
        <v>-1</v>
      </c>
    </row>
    <row r="401" spans="1:3" x14ac:dyDescent="0.3">
      <c r="A401" t="s">
        <v>45</v>
      </c>
      <c r="B401" s="8">
        <v>41791</v>
      </c>
      <c r="C401">
        <v>-18</v>
      </c>
    </row>
    <row r="402" spans="1:3" x14ac:dyDescent="0.3">
      <c r="A402" t="s">
        <v>45</v>
      </c>
      <c r="B402" s="8">
        <v>41791</v>
      </c>
      <c r="C402">
        <v>-4</v>
      </c>
    </row>
    <row r="403" spans="1:3" x14ac:dyDescent="0.3">
      <c r="A403" t="s">
        <v>45</v>
      </c>
      <c r="B403" s="8">
        <v>41791</v>
      </c>
      <c r="C403">
        <v>-7</v>
      </c>
    </row>
    <row r="404" spans="1:3" x14ac:dyDescent="0.3">
      <c r="A404" t="s">
        <v>45</v>
      </c>
      <c r="B404" s="8">
        <v>41791</v>
      </c>
      <c r="C404">
        <v>-5</v>
      </c>
    </row>
    <row r="405" spans="1:3" x14ac:dyDescent="0.3">
      <c r="A405" t="s">
        <v>45</v>
      </c>
      <c r="B405" s="8">
        <v>41791</v>
      </c>
      <c r="C405">
        <v>2</v>
      </c>
    </row>
    <row r="406" spans="1:3" x14ac:dyDescent="0.3">
      <c r="A406" t="s">
        <v>45</v>
      </c>
      <c r="B406" s="8">
        <v>41791</v>
      </c>
      <c r="C406">
        <v>1</v>
      </c>
    </row>
    <row r="407" spans="1:3" x14ac:dyDescent="0.3">
      <c r="A407" t="s">
        <v>45</v>
      </c>
      <c r="B407" s="8">
        <v>41791</v>
      </c>
      <c r="C407">
        <v>0</v>
      </c>
    </row>
    <row r="408" spans="1:3" x14ac:dyDescent="0.3">
      <c r="A408" t="s">
        <v>45</v>
      </c>
      <c r="B408" s="8">
        <v>41791</v>
      </c>
      <c r="C408">
        <v>2</v>
      </c>
    </row>
    <row r="409" spans="1:3" x14ac:dyDescent="0.3">
      <c r="A409" t="s">
        <v>45</v>
      </c>
      <c r="B409" s="8">
        <v>41791</v>
      </c>
      <c r="C409">
        <v>0</v>
      </c>
    </row>
    <row r="410" spans="1:3" x14ac:dyDescent="0.3">
      <c r="A410" t="s">
        <v>45</v>
      </c>
      <c r="B410" s="8">
        <v>41791</v>
      </c>
      <c r="C410">
        <v>0</v>
      </c>
    </row>
    <row r="411" spans="1:3" x14ac:dyDescent="0.3">
      <c r="A411" t="s">
        <v>45</v>
      </c>
      <c r="B411" s="8">
        <v>41791</v>
      </c>
      <c r="C411">
        <v>0</v>
      </c>
    </row>
    <row r="412" spans="1:3" x14ac:dyDescent="0.3">
      <c r="A412" t="s">
        <v>45</v>
      </c>
      <c r="B412" s="8">
        <v>41791</v>
      </c>
      <c r="C412">
        <v>0</v>
      </c>
    </row>
    <row r="413" spans="1:3" x14ac:dyDescent="0.3">
      <c r="A413" t="s">
        <v>45</v>
      </c>
      <c r="B413" s="8">
        <v>41791</v>
      </c>
      <c r="C413">
        <v>-2</v>
      </c>
    </row>
    <row r="414" spans="1:3" x14ac:dyDescent="0.3">
      <c r="A414" t="s">
        <v>45</v>
      </c>
      <c r="B414" s="8">
        <v>41791</v>
      </c>
      <c r="C414">
        <v>-1</v>
      </c>
    </row>
    <row r="415" spans="1:3" x14ac:dyDescent="0.3">
      <c r="A415" t="s">
        <v>45</v>
      </c>
      <c r="B415" s="8">
        <v>41791</v>
      </c>
      <c r="C415">
        <v>-4</v>
      </c>
    </row>
    <row r="416" spans="1:3" x14ac:dyDescent="0.3">
      <c r="A416" t="s">
        <v>45</v>
      </c>
      <c r="B416" s="8">
        <v>41791</v>
      </c>
      <c r="C416">
        <v>-1</v>
      </c>
    </row>
    <row r="417" spans="1:3" x14ac:dyDescent="0.3">
      <c r="A417" t="s">
        <v>45</v>
      </c>
      <c r="B417" s="8">
        <v>41791</v>
      </c>
      <c r="C417">
        <v>-2</v>
      </c>
    </row>
    <row r="418" spans="1:3" x14ac:dyDescent="0.3">
      <c r="A418" t="s">
        <v>45</v>
      </c>
      <c r="B418" s="8">
        <v>41791</v>
      </c>
      <c r="C418">
        <v>-6</v>
      </c>
    </row>
    <row r="419" spans="1:3" x14ac:dyDescent="0.3">
      <c r="A419" t="s">
        <v>45</v>
      </c>
      <c r="B419" s="8">
        <v>41791</v>
      </c>
      <c r="C419">
        <v>0</v>
      </c>
    </row>
    <row r="420" spans="1:3" x14ac:dyDescent="0.3">
      <c r="A420" t="s">
        <v>45</v>
      </c>
      <c r="B420" s="8">
        <v>41791</v>
      </c>
      <c r="C420">
        <v>0</v>
      </c>
    </row>
    <row r="421" spans="1:3" x14ac:dyDescent="0.3">
      <c r="A421" t="s">
        <v>45</v>
      </c>
      <c r="B421" s="8">
        <v>41791</v>
      </c>
      <c r="C421">
        <v>2</v>
      </c>
    </row>
    <row r="422" spans="1:3" x14ac:dyDescent="0.3">
      <c r="A422" t="s">
        <v>45</v>
      </c>
      <c r="B422" s="8">
        <v>41791</v>
      </c>
      <c r="C422">
        <v>7</v>
      </c>
    </row>
    <row r="423" spans="1:3" x14ac:dyDescent="0.3">
      <c r="A423" t="s">
        <v>45</v>
      </c>
      <c r="B423" s="8">
        <v>41791</v>
      </c>
      <c r="C423">
        <v>-5</v>
      </c>
    </row>
    <row r="424" spans="1:3" x14ac:dyDescent="0.3">
      <c r="A424" t="s">
        <v>45</v>
      </c>
      <c r="B424" s="8">
        <v>41791</v>
      </c>
      <c r="C424">
        <v>-14</v>
      </c>
    </row>
    <row r="425" spans="1:3" x14ac:dyDescent="0.3">
      <c r="A425" t="s">
        <v>45</v>
      </c>
      <c r="B425" s="8">
        <v>41791</v>
      </c>
      <c r="C425">
        <v>-3</v>
      </c>
    </row>
    <row r="426" spans="1:3" x14ac:dyDescent="0.3">
      <c r="A426" t="s">
        <v>45</v>
      </c>
      <c r="B426" s="8">
        <v>41821</v>
      </c>
      <c r="C426">
        <v>0</v>
      </c>
    </row>
    <row r="427" spans="1:3" x14ac:dyDescent="0.3">
      <c r="A427" t="s">
        <v>45</v>
      </c>
      <c r="B427" s="8">
        <v>41821</v>
      </c>
      <c r="C427">
        <v>0</v>
      </c>
    </row>
    <row r="428" spans="1:3" x14ac:dyDescent="0.3">
      <c r="A428" t="s">
        <v>45</v>
      </c>
      <c r="B428" s="8">
        <v>41821</v>
      </c>
      <c r="C428">
        <v>1</v>
      </c>
    </row>
    <row r="429" spans="1:3" x14ac:dyDescent="0.3">
      <c r="A429" t="s">
        <v>45</v>
      </c>
      <c r="B429" s="8">
        <v>41821</v>
      </c>
      <c r="C429">
        <v>-1</v>
      </c>
    </row>
    <row r="430" spans="1:3" x14ac:dyDescent="0.3">
      <c r="A430" t="s">
        <v>45</v>
      </c>
      <c r="B430" s="8">
        <v>41821</v>
      </c>
      <c r="C430">
        <v>5</v>
      </c>
    </row>
    <row r="431" spans="1:3" x14ac:dyDescent="0.3">
      <c r="A431" t="s">
        <v>45</v>
      </c>
      <c r="B431" s="8">
        <v>41821</v>
      </c>
      <c r="C431">
        <v>0</v>
      </c>
    </row>
    <row r="432" spans="1:3" x14ac:dyDescent="0.3">
      <c r="A432" t="s">
        <v>45</v>
      </c>
      <c r="B432" s="8">
        <v>41821</v>
      </c>
      <c r="C432">
        <v>3</v>
      </c>
    </row>
    <row r="433" spans="1:3" x14ac:dyDescent="0.3">
      <c r="A433" t="s">
        <v>45</v>
      </c>
      <c r="B433" s="8">
        <v>41821</v>
      </c>
      <c r="C433">
        <v>-8</v>
      </c>
    </row>
    <row r="434" spans="1:3" x14ac:dyDescent="0.3">
      <c r="A434" t="s">
        <v>45</v>
      </c>
      <c r="B434" s="8">
        <v>41821</v>
      </c>
      <c r="C434">
        <v>8</v>
      </c>
    </row>
    <row r="435" spans="1:3" x14ac:dyDescent="0.3">
      <c r="A435" t="s">
        <v>45</v>
      </c>
      <c r="B435" s="8">
        <v>41821</v>
      </c>
      <c r="C435">
        <v>2</v>
      </c>
    </row>
    <row r="436" spans="1:3" x14ac:dyDescent="0.3">
      <c r="A436" t="s">
        <v>45</v>
      </c>
      <c r="B436" s="8">
        <v>41821</v>
      </c>
      <c r="C436">
        <v>0</v>
      </c>
    </row>
    <row r="437" spans="1:3" x14ac:dyDescent="0.3">
      <c r="A437" t="s">
        <v>45</v>
      </c>
      <c r="B437" s="8">
        <v>41821</v>
      </c>
      <c r="C437">
        <v>4</v>
      </c>
    </row>
    <row r="438" spans="1:3" x14ac:dyDescent="0.3">
      <c r="A438" t="s">
        <v>45</v>
      </c>
      <c r="B438" s="8">
        <v>41821</v>
      </c>
      <c r="C438">
        <v>0</v>
      </c>
    </row>
    <row r="439" spans="1:3" x14ac:dyDescent="0.3">
      <c r="A439" t="s">
        <v>45</v>
      </c>
      <c r="B439" s="8">
        <v>41821</v>
      </c>
      <c r="C439">
        <v>1</v>
      </c>
    </row>
    <row r="440" spans="1:3" x14ac:dyDescent="0.3">
      <c r="A440" t="s">
        <v>45</v>
      </c>
      <c r="B440" s="8">
        <v>41821</v>
      </c>
      <c r="C440">
        <v>1</v>
      </c>
    </row>
    <row r="441" spans="1:3" x14ac:dyDescent="0.3">
      <c r="A441" t="s">
        <v>45</v>
      </c>
      <c r="B441" s="8">
        <v>41821</v>
      </c>
      <c r="C441">
        <v>1</v>
      </c>
    </row>
    <row r="442" spans="1:3" x14ac:dyDescent="0.3">
      <c r="A442" t="s">
        <v>45</v>
      </c>
      <c r="B442" s="8">
        <v>41821</v>
      </c>
      <c r="C442">
        <v>0</v>
      </c>
    </row>
    <row r="443" spans="1:3" x14ac:dyDescent="0.3">
      <c r="A443" t="s">
        <v>45</v>
      </c>
      <c r="B443" s="8">
        <v>41821</v>
      </c>
      <c r="C443">
        <v>-1</v>
      </c>
    </row>
    <row r="444" spans="1:3" x14ac:dyDescent="0.3">
      <c r="A444" t="s">
        <v>45</v>
      </c>
      <c r="B444" s="8">
        <v>41821</v>
      </c>
      <c r="C444">
        <v>6</v>
      </c>
    </row>
    <row r="445" spans="1:3" x14ac:dyDescent="0.3">
      <c r="A445" t="s">
        <v>45</v>
      </c>
      <c r="B445" s="8">
        <v>41821</v>
      </c>
      <c r="C445">
        <v>-34</v>
      </c>
    </row>
    <row r="446" spans="1:3" x14ac:dyDescent="0.3">
      <c r="A446" t="s">
        <v>45</v>
      </c>
      <c r="B446" s="8">
        <v>41821</v>
      </c>
      <c r="C446">
        <v>3</v>
      </c>
    </row>
    <row r="447" spans="1:3" x14ac:dyDescent="0.3">
      <c r="A447" t="s">
        <v>45</v>
      </c>
      <c r="B447" s="8">
        <v>41821</v>
      </c>
      <c r="C447">
        <v>14</v>
      </c>
    </row>
    <row r="448" spans="1:3" x14ac:dyDescent="0.3">
      <c r="A448" t="s">
        <v>45</v>
      </c>
      <c r="B448" s="8">
        <v>41821</v>
      </c>
      <c r="C448">
        <v>2</v>
      </c>
    </row>
    <row r="449" spans="1:3" x14ac:dyDescent="0.3">
      <c r="A449" t="s">
        <v>45</v>
      </c>
      <c r="B449" s="8">
        <v>41821</v>
      </c>
      <c r="C449">
        <v>-1</v>
      </c>
    </row>
    <row r="450" spans="1:3" x14ac:dyDescent="0.3">
      <c r="A450" t="s">
        <v>45</v>
      </c>
      <c r="B450" s="8">
        <v>41821</v>
      </c>
      <c r="C450">
        <v>-4</v>
      </c>
    </row>
    <row r="451" spans="1:3" x14ac:dyDescent="0.3">
      <c r="A451" t="s">
        <v>45</v>
      </c>
      <c r="B451" s="8">
        <v>41821</v>
      </c>
      <c r="C451">
        <v>2</v>
      </c>
    </row>
    <row r="452" spans="1:3" x14ac:dyDescent="0.3">
      <c r="A452" t="s">
        <v>45</v>
      </c>
      <c r="B452" s="8">
        <v>41821</v>
      </c>
      <c r="C452">
        <v>2</v>
      </c>
    </row>
    <row r="453" spans="1:3" x14ac:dyDescent="0.3">
      <c r="A453" t="s">
        <v>45</v>
      </c>
      <c r="B453" s="8">
        <v>41821</v>
      </c>
      <c r="C453">
        <v>0</v>
      </c>
    </row>
    <row r="454" spans="1:3" x14ac:dyDescent="0.3">
      <c r="A454" t="s">
        <v>45</v>
      </c>
      <c r="B454" s="8">
        <v>41821</v>
      </c>
      <c r="C454">
        <v>0</v>
      </c>
    </row>
    <row r="455" spans="1:3" x14ac:dyDescent="0.3">
      <c r="A455" t="s">
        <v>45</v>
      </c>
      <c r="B455" s="8">
        <v>41821</v>
      </c>
      <c r="C455">
        <v>0</v>
      </c>
    </row>
    <row r="456" spans="1:3" x14ac:dyDescent="0.3">
      <c r="A456" t="s">
        <v>45</v>
      </c>
      <c r="B456" s="8">
        <v>41821</v>
      </c>
      <c r="C456">
        <v>0</v>
      </c>
    </row>
    <row r="457" spans="1:3" x14ac:dyDescent="0.3">
      <c r="A457" t="s">
        <v>45</v>
      </c>
      <c r="B457" s="8">
        <v>41821</v>
      </c>
      <c r="C457">
        <v>0</v>
      </c>
    </row>
    <row r="458" spans="1:3" x14ac:dyDescent="0.3">
      <c r="A458" t="s">
        <v>45</v>
      </c>
      <c r="B458" s="8">
        <v>41821</v>
      </c>
      <c r="C458">
        <v>0</v>
      </c>
    </row>
    <row r="459" spans="1:3" x14ac:dyDescent="0.3">
      <c r="A459" t="s">
        <v>45</v>
      </c>
      <c r="B459" s="8">
        <v>41821</v>
      </c>
      <c r="C459">
        <v>-29</v>
      </c>
    </row>
    <row r="460" spans="1:3" x14ac:dyDescent="0.3">
      <c r="A460" t="s">
        <v>45</v>
      </c>
      <c r="B460" s="8">
        <v>41821</v>
      </c>
      <c r="C460">
        <v>1</v>
      </c>
    </row>
    <row r="461" spans="1:3" x14ac:dyDescent="0.3">
      <c r="A461" t="s">
        <v>45</v>
      </c>
      <c r="B461" s="8">
        <v>41821</v>
      </c>
      <c r="C461">
        <v>0</v>
      </c>
    </row>
    <row r="462" spans="1:3" x14ac:dyDescent="0.3">
      <c r="A462" t="s">
        <v>45</v>
      </c>
      <c r="B462" s="8">
        <v>41821</v>
      </c>
      <c r="C462">
        <v>-2</v>
      </c>
    </row>
    <row r="463" spans="1:3" x14ac:dyDescent="0.3">
      <c r="A463" t="s">
        <v>45</v>
      </c>
      <c r="B463" s="8">
        <v>41821</v>
      </c>
      <c r="C463">
        <v>34</v>
      </c>
    </row>
    <row r="464" spans="1:3" x14ac:dyDescent="0.3">
      <c r="A464" t="s">
        <v>45</v>
      </c>
      <c r="B464" s="8">
        <v>41821</v>
      </c>
      <c r="C464">
        <v>4</v>
      </c>
    </row>
    <row r="465" spans="1:3" x14ac:dyDescent="0.3">
      <c r="A465" t="s">
        <v>45</v>
      </c>
      <c r="B465" s="8">
        <v>41821</v>
      </c>
      <c r="C465">
        <v>6</v>
      </c>
    </row>
    <row r="466" spans="1:3" x14ac:dyDescent="0.3">
      <c r="A466" t="s">
        <v>45</v>
      </c>
      <c r="B466" s="8">
        <v>41821</v>
      </c>
      <c r="C466">
        <v>-5</v>
      </c>
    </row>
    <row r="467" spans="1:3" x14ac:dyDescent="0.3">
      <c r="A467" t="s">
        <v>45</v>
      </c>
      <c r="B467" s="8">
        <v>41821</v>
      </c>
      <c r="C467">
        <v>-3</v>
      </c>
    </row>
    <row r="468" spans="1:3" x14ac:dyDescent="0.3">
      <c r="A468" t="s">
        <v>45</v>
      </c>
      <c r="B468" s="8">
        <v>41821</v>
      </c>
      <c r="C468">
        <v>-2</v>
      </c>
    </row>
    <row r="469" spans="1:3" x14ac:dyDescent="0.3">
      <c r="A469" t="s">
        <v>45</v>
      </c>
      <c r="B469" s="8">
        <v>41821</v>
      </c>
      <c r="C469">
        <v>6</v>
      </c>
    </row>
    <row r="470" spans="1:3" x14ac:dyDescent="0.3">
      <c r="A470" t="s">
        <v>45</v>
      </c>
      <c r="B470" s="8">
        <v>41821</v>
      </c>
      <c r="C470">
        <v>9</v>
      </c>
    </row>
    <row r="471" spans="1:3" x14ac:dyDescent="0.3">
      <c r="A471" t="s">
        <v>45</v>
      </c>
      <c r="B471" s="8">
        <v>41821</v>
      </c>
      <c r="C471">
        <v>0</v>
      </c>
    </row>
    <row r="472" spans="1:3" x14ac:dyDescent="0.3">
      <c r="A472" t="s">
        <v>45</v>
      </c>
      <c r="B472" s="8">
        <v>41821</v>
      </c>
      <c r="C472">
        <v>2</v>
      </c>
    </row>
    <row r="473" spans="1:3" x14ac:dyDescent="0.3">
      <c r="A473" t="s">
        <v>45</v>
      </c>
      <c r="B473" s="8">
        <v>41821</v>
      </c>
      <c r="C473">
        <v>1</v>
      </c>
    </row>
    <row r="474" spans="1:3" x14ac:dyDescent="0.3">
      <c r="A474" t="s">
        <v>45</v>
      </c>
      <c r="B474" s="8">
        <v>41821</v>
      </c>
      <c r="C474">
        <v>0</v>
      </c>
    </row>
    <row r="475" spans="1:3" x14ac:dyDescent="0.3">
      <c r="A475" t="s">
        <v>45</v>
      </c>
      <c r="B475" s="8">
        <v>41821</v>
      </c>
      <c r="C475">
        <v>2</v>
      </c>
    </row>
    <row r="476" spans="1:3" x14ac:dyDescent="0.3">
      <c r="A476" t="s">
        <v>45</v>
      </c>
      <c r="B476" s="8">
        <v>41821</v>
      </c>
      <c r="C476">
        <v>7</v>
      </c>
    </row>
    <row r="477" spans="1:3" x14ac:dyDescent="0.3">
      <c r="A477" t="s">
        <v>45</v>
      </c>
      <c r="B477" s="8">
        <v>41821</v>
      </c>
      <c r="C477">
        <v>0</v>
      </c>
    </row>
    <row r="478" spans="1:3" x14ac:dyDescent="0.3">
      <c r="A478" t="s">
        <v>45</v>
      </c>
      <c r="B478" s="8">
        <v>41821</v>
      </c>
      <c r="C478">
        <v>2</v>
      </c>
    </row>
    <row r="479" spans="1:3" x14ac:dyDescent="0.3">
      <c r="A479" t="s">
        <v>45</v>
      </c>
      <c r="B479" s="8">
        <v>41821</v>
      </c>
      <c r="C479">
        <v>0</v>
      </c>
    </row>
    <row r="480" spans="1:3" x14ac:dyDescent="0.3">
      <c r="A480" t="s">
        <v>45</v>
      </c>
      <c r="B480" s="8">
        <v>41821</v>
      </c>
      <c r="C480">
        <v>4</v>
      </c>
    </row>
    <row r="481" spans="1:3" x14ac:dyDescent="0.3">
      <c r="A481" t="s">
        <v>45</v>
      </c>
      <c r="B481" s="8">
        <v>41821</v>
      </c>
      <c r="C481">
        <v>0</v>
      </c>
    </row>
    <row r="482" spans="1:3" x14ac:dyDescent="0.3">
      <c r="A482" t="s">
        <v>45</v>
      </c>
      <c r="B482" s="8">
        <v>41821</v>
      </c>
      <c r="C482">
        <v>2</v>
      </c>
    </row>
    <row r="483" spans="1:3" x14ac:dyDescent="0.3">
      <c r="A483" t="s">
        <v>45</v>
      </c>
      <c r="B483" s="8">
        <v>41821</v>
      </c>
      <c r="C483">
        <v>-1</v>
      </c>
    </row>
    <row r="484" spans="1:3" x14ac:dyDescent="0.3">
      <c r="A484" t="s">
        <v>45</v>
      </c>
      <c r="B484" s="8">
        <v>41821</v>
      </c>
      <c r="C484">
        <v>2</v>
      </c>
    </row>
    <row r="485" spans="1:3" x14ac:dyDescent="0.3">
      <c r="A485" t="s">
        <v>45</v>
      </c>
      <c r="B485" s="8">
        <v>41821</v>
      </c>
      <c r="C485">
        <v>0</v>
      </c>
    </row>
    <row r="486" spans="1:3" x14ac:dyDescent="0.3">
      <c r="A486" t="s">
        <v>45</v>
      </c>
      <c r="B486" s="8">
        <v>41821</v>
      </c>
      <c r="C486">
        <v>-2</v>
      </c>
    </row>
    <row r="487" spans="1:3" x14ac:dyDescent="0.3">
      <c r="A487" t="s">
        <v>45</v>
      </c>
      <c r="B487" s="8">
        <v>41821</v>
      </c>
      <c r="C487">
        <v>-6</v>
      </c>
    </row>
    <row r="488" spans="1:3" x14ac:dyDescent="0.3">
      <c r="A488" t="s">
        <v>45</v>
      </c>
      <c r="B488" s="8">
        <v>41821</v>
      </c>
      <c r="C488">
        <v>0</v>
      </c>
    </row>
    <row r="489" spans="1:3" x14ac:dyDescent="0.3">
      <c r="A489" t="s">
        <v>45</v>
      </c>
      <c r="B489" s="8">
        <v>41821</v>
      </c>
      <c r="C489">
        <v>0</v>
      </c>
    </row>
    <row r="490" spans="1:3" x14ac:dyDescent="0.3">
      <c r="A490" t="s">
        <v>45</v>
      </c>
      <c r="B490" s="8">
        <v>41821</v>
      </c>
      <c r="C490">
        <v>-10</v>
      </c>
    </row>
    <row r="491" spans="1:3" x14ac:dyDescent="0.3">
      <c r="A491" t="s">
        <v>45</v>
      </c>
      <c r="B491" s="8">
        <v>41821</v>
      </c>
      <c r="C491">
        <v>2</v>
      </c>
    </row>
    <row r="492" spans="1:3" x14ac:dyDescent="0.3">
      <c r="A492" t="s">
        <v>45</v>
      </c>
      <c r="B492" s="8">
        <v>41821</v>
      </c>
      <c r="C492">
        <v>-2</v>
      </c>
    </row>
    <row r="493" spans="1:3" x14ac:dyDescent="0.3">
      <c r="A493" t="s">
        <v>45</v>
      </c>
      <c r="B493" s="8">
        <v>41821</v>
      </c>
      <c r="C493">
        <v>1</v>
      </c>
    </row>
    <row r="494" spans="1:3" x14ac:dyDescent="0.3">
      <c r="A494" t="s">
        <v>45</v>
      </c>
      <c r="B494" s="8">
        <v>41821</v>
      </c>
      <c r="C494">
        <v>-7</v>
      </c>
    </row>
    <row r="495" spans="1:3" x14ac:dyDescent="0.3">
      <c r="A495" t="s">
        <v>45</v>
      </c>
      <c r="B495" s="8">
        <v>41821</v>
      </c>
      <c r="C495">
        <v>3</v>
      </c>
    </row>
    <row r="496" spans="1:3" x14ac:dyDescent="0.3">
      <c r="A496" t="s">
        <v>45</v>
      </c>
      <c r="B496" s="8">
        <v>41821</v>
      </c>
      <c r="C496">
        <v>-2</v>
      </c>
    </row>
    <row r="497" spans="1:3" x14ac:dyDescent="0.3">
      <c r="A497" t="s">
        <v>45</v>
      </c>
      <c r="B497" s="8">
        <v>41821</v>
      </c>
      <c r="C497">
        <v>1</v>
      </c>
    </row>
    <row r="498" spans="1:3" x14ac:dyDescent="0.3">
      <c r="A498" t="s">
        <v>45</v>
      </c>
      <c r="B498" s="8">
        <v>41821</v>
      </c>
      <c r="C498">
        <v>6</v>
      </c>
    </row>
    <row r="499" spans="1:3" x14ac:dyDescent="0.3">
      <c r="A499" t="s">
        <v>45</v>
      </c>
      <c r="B499" s="8">
        <v>41821</v>
      </c>
      <c r="C499">
        <v>0</v>
      </c>
    </row>
    <row r="500" spans="1:3" x14ac:dyDescent="0.3">
      <c r="A500" t="s">
        <v>45</v>
      </c>
      <c r="B500" s="8">
        <v>41821</v>
      </c>
      <c r="C500">
        <v>-3</v>
      </c>
    </row>
    <row r="501" spans="1:3" x14ac:dyDescent="0.3">
      <c r="A501" t="s">
        <v>45</v>
      </c>
      <c r="B501" s="8">
        <v>41821</v>
      </c>
      <c r="C501">
        <v>-2</v>
      </c>
    </row>
    <row r="502" spans="1:3" x14ac:dyDescent="0.3">
      <c r="A502" t="s">
        <v>45</v>
      </c>
      <c r="B502" s="8">
        <v>41821</v>
      </c>
      <c r="C502">
        <v>-2</v>
      </c>
    </row>
    <row r="503" spans="1:3" x14ac:dyDescent="0.3">
      <c r="A503" t="s">
        <v>45</v>
      </c>
      <c r="B503" s="8">
        <v>41821</v>
      </c>
      <c r="C503">
        <v>0</v>
      </c>
    </row>
    <row r="504" spans="1:3" x14ac:dyDescent="0.3">
      <c r="A504" t="s">
        <v>45</v>
      </c>
      <c r="B504" s="8">
        <v>41821</v>
      </c>
      <c r="C504">
        <v>6</v>
      </c>
    </row>
    <row r="505" spans="1:3" x14ac:dyDescent="0.3">
      <c r="A505" t="s">
        <v>45</v>
      </c>
      <c r="B505" s="8">
        <v>41821</v>
      </c>
      <c r="C505">
        <v>1</v>
      </c>
    </row>
    <row r="506" spans="1:3" x14ac:dyDescent="0.3">
      <c r="A506" t="s">
        <v>45</v>
      </c>
      <c r="B506" s="8">
        <v>41821</v>
      </c>
      <c r="C506">
        <v>0</v>
      </c>
    </row>
    <row r="507" spans="1:3" x14ac:dyDescent="0.3">
      <c r="A507" t="s">
        <v>45</v>
      </c>
      <c r="B507" s="8">
        <v>41821</v>
      </c>
      <c r="C507">
        <v>-1</v>
      </c>
    </row>
    <row r="508" spans="1:3" x14ac:dyDescent="0.3">
      <c r="A508" t="s">
        <v>45</v>
      </c>
      <c r="B508" s="8">
        <v>41821</v>
      </c>
      <c r="C508">
        <v>2</v>
      </c>
    </row>
    <row r="509" spans="1:3" x14ac:dyDescent="0.3">
      <c r="A509" t="s">
        <v>45</v>
      </c>
      <c r="B509" s="8">
        <v>41821</v>
      </c>
      <c r="C509">
        <v>-5</v>
      </c>
    </row>
    <row r="510" spans="1:3" x14ac:dyDescent="0.3">
      <c r="A510" t="s">
        <v>45</v>
      </c>
      <c r="B510" s="8">
        <v>41821</v>
      </c>
      <c r="C510">
        <v>0</v>
      </c>
    </row>
    <row r="511" spans="1:3" x14ac:dyDescent="0.3">
      <c r="A511" t="s">
        <v>45</v>
      </c>
      <c r="B511" s="8">
        <v>41821</v>
      </c>
      <c r="C511">
        <v>0</v>
      </c>
    </row>
    <row r="512" spans="1:3" x14ac:dyDescent="0.3">
      <c r="A512" t="s">
        <v>45</v>
      </c>
      <c r="B512" s="8">
        <v>41821</v>
      </c>
      <c r="C512">
        <v>1</v>
      </c>
    </row>
    <row r="513" spans="1:3" x14ac:dyDescent="0.3">
      <c r="A513" t="s">
        <v>45</v>
      </c>
      <c r="B513" s="8">
        <v>41821</v>
      </c>
      <c r="C513">
        <v>0</v>
      </c>
    </row>
    <row r="514" spans="1:3" x14ac:dyDescent="0.3">
      <c r="A514" t="s">
        <v>45</v>
      </c>
      <c r="B514" s="8">
        <v>41821</v>
      </c>
      <c r="C514">
        <v>2</v>
      </c>
    </row>
    <row r="515" spans="1:3" x14ac:dyDescent="0.3">
      <c r="A515" t="s">
        <v>45</v>
      </c>
      <c r="B515" s="8">
        <v>41821</v>
      </c>
      <c r="C515">
        <v>-10</v>
      </c>
    </row>
    <row r="516" spans="1:3" x14ac:dyDescent="0.3">
      <c r="A516" t="s">
        <v>45</v>
      </c>
      <c r="B516" s="8">
        <v>41821</v>
      </c>
      <c r="C516">
        <v>6</v>
      </c>
    </row>
    <row r="517" spans="1:3" x14ac:dyDescent="0.3">
      <c r="A517" t="s">
        <v>45</v>
      </c>
      <c r="B517" s="8">
        <v>41821</v>
      </c>
      <c r="C517">
        <v>-1</v>
      </c>
    </row>
    <row r="518" spans="1:3" x14ac:dyDescent="0.3">
      <c r="A518" t="s">
        <v>45</v>
      </c>
      <c r="B518" s="8">
        <v>41821</v>
      </c>
      <c r="C518">
        <v>-6</v>
      </c>
    </row>
    <row r="519" spans="1:3" x14ac:dyDescent="0.3">
      <c r="A519" t="s">
        <v>45</v>
      </c>
      <c r="B519" s="8">
        <v>41821</v>
      </c>
      <c r="C519">
        <v>8</v>
      </c>
    </row>
    <row r="520" spans="1:3" x14ac:dyDescent="0.3">
      <c r="A520" t="s">
        <v>45</v>
      </c>
      <c r="B520" s="8">
        <v>41821</v>
      </c>
      <c r="C520">
        <v>3</v>
      </c>
    </row>
    <row r="521" spans="1:3" x14ac:dyDescent="0.3">
      <c r="A521" t="s">
        <v>45</v>
      </c>
      <c r="B521" s="8">
        <v>41821</v>
      </c>
      <c r="C521">
        <v>-14</v>
      </c>
    </row>
    <row r="522" spans="1:3" x14ac:dyDescent="0.3">
      <c r="A522" t="s">
        <v>45</v>
      </c>
      <c r="B522" s="8">
        <v>41821</v>
      </c>
      <c r="C522">
        <v>3</v>
      </c>
    </row>
    <row r="523" spans="1:3" x14ac:dyDescent="0.3">
      <c r="A523" t="s">
        <v>45</v>
      </c>
      <c r="B523" s="8">
        <v>41821</v>
      </c>
      <c r="C523">
        <v>-1</v>
      </c>
    </row>
    <row r="524" spans="1:3" x14ac:dyDescent="0.3">
      <c r="A524" t="s">
        <v>45</v>
      </c>
      <c r="B524" s="8">
        <v>41821</v>
      </c>
      <c r="C524">
        <v>4</v>
      </c>
    </row>
    <row r="525" spans="1:3" x14ac:dyDescent="0.3">
      <c r="A525" t="s">
        <v>45</v>
      </c>
      <c r="B525" s="8">
        <v>41821</v>
      </c>
      <c r="C525">
        <v>5</v>
      </c>
    </row>
    <row r="526" spans="1:3" x14ac:dyDescent="0.3">
      <c r="A526" t="s">
        <v>45</v>
      </c>
      <c r="B526" s="8">
        <v>41821</v>
      </c>
      <c r="C526">
        <v>3</v>
      </c>
    </row>
    <row r="527" spans="1:3" x14ac:dyDescent="0.3">
      <c r="A527" t="s">
        <v>45</v>
      </c>
      <c r="B527" s="8">
        <v>41821</v>
      </c>
      <c r="C527">
        <v>2</v>
      </c>
    </row>
    <row r="528" spans="1:3" x14ac:dyDescent="0.3">
      <c r="A528" t="s">
        <v>45</v>
      </c>
      <c r="B528" s="8">
        <v>41821</v>
      </c>
      <c r="C528">
        <v>-1</v>
      </c>
    </row>
    <row r="529" spans="1:3" x14ac:dyDescent="0.3">
      <c r="A529" t="s">
        <v>45</v>
      </c>
      <c r="B529" s="8">
        <v>41821</v>
      </c>
      <c r="C529">
        <v>2</v>
      </c>
    </row>
    <row r="530" spans="1:3" x14ac:dyDescent="0.3">
      <c r="A530" t="s">
        <v>45</v>
      </c>
      <c r="B530" s="8">
        <v>41821</v>
      </c>
      <c r="C530">
        <v>0</v>
      </c>
    </row>
    <row r="531" spans="1:3" x14ac:dyDescent="0.3">
      <c r="A531" t="s">
        <v>45</v>
      </c>
      <c r="B531" s="8">
        <v>41821</v>
      </c>
      <c r="C531">
        <v>0</v>
      </c>
    </row>
    <row r="532" spans="1:3" x14ac:dyDescent="0.3">
      <c r="A532" t="s">
        <v>45</v>
      </c>
      <c r="B532" s="8">
        <v>41821</v>
      </c>
      <c r="C532">
        <v>2</v>
      </c>
    </row>
    <row r="533" spans="1:3" x14ac:dyDescent="0.3">
      <c r="A533" t="s">
        <v>45</v>
      </c>
      <c r="B533" s="8">
        <v>41821</v>
      </c>
      <c r="C533">
        <v>3</v>
      </c>
    </row>
    <row r="534" spans="1:3" x14ac:dyDescent="0.3">
      <c r="A534" t="s">
        <v>45</v>
      </c>
      <c r="B534" s="8">
        <v>41821</v>
      </c>
      <c r="C534">
        <v>-3</v>
      </c>
    </row>
    <row r="535" spans="1:3" x14ac:dyDescent="0.3">
      <c r="A535" t="s">
        <v>45</v>
      </c>
      <c r="B535" s="8">
        <v>41821</v>
      </c>
      <c r="C535">
        <v>1</v>
      </c>
    </row>
    <row r="536" spans="1:3" x14ac:dyDescent="0.3">
      <c r="A536" t="s">
        <v>45</v>
      </c>
      <c r="B536" s="8">
        <v>41821</v>
      </c>
      <c r="C536">
        <v>-1</v>
      </c>
    </row>
    <row r="537" spans="1:3" x14ac:dyDescent="0.3">
      <c r="A537" t="s">
        <v>45</v>
      </c>
      <c r="B537" s="8">
        <v>41821</v>
      </c>
      <c r="C537">
        <v>0</v>
      </c>
    </row>
    <row r="538" spans="1:3" x14ac:dyDescent="0.3">
      <c r="A538" t="s">
        <v>45</v>
      </c>
      <c r="B538" s="8">
        <v>41821</v>
      </c>
      <c r="C538">
        <v>0</v>
      </c>
    </row>
    <row r="539" spans="1:3" x14ac:dyDescent="0.3">
      <c r="A539" t="s">
        <v>45</v>
      </c>
      <c r="B539" s="8">
        <v>41821</v>
      </c>
      <c r="C539">
        <v>0</v>
      </c>
    </row>
    <row r="540" spans="1:3" x14ac:dyDescent="0.3">
      <c r="A540" t="s">
        <v>45</v>
      </c>
      <c r="B540" s="8">
        <v>41821</v>
      </c>
      <c r="C540">
        <v>0</v>
      </c>
    </row>
    <row r="541" spans="1:3" x14ac:dyDescent="0.3">
      <c r="A541" t="s">
        <v>45</v>
      </c>
      <c r="B541" s="8">
        <v>41821</v>
      </c>
      <c r="C541">
        <v>2</v>
      </c>
    </row>
    <row r="542" spans="1:3" x14ac:dyDescent="0.3">
      <c r="A542" t="s">
        <v>45</v>
      </c>
      <c r="B542" s="8">
        <v>41821</v>
      </c>
      <c r="C542">
        <v>5</v>
      </c>
    </row>
    <row r="543" spans="1:3" x14ac:dyDescent="0.3">
      <c r="A543" t="s">
        <v>45</v>
      </c>
      <c r="B543" s="8">
        <v>41821</v>
      </c>
      <c r="C543">
        <v>2</v>
      </c>
    </row>
    <row r="544" spans="1:3" x14ac:dyDescent="0.3">
      <c r="A544" t="s">
        <v>45</v>
      </c>
      <c r="B544" s="8">
        <v>41821</v>
      </c>
      <c r="C544">
        <v>-11</v>
      </c>
    </row>
    <row r="545" spans="1:3" x14ac:dyDescent="0.3">
      <c r="A545" t="s">
        <v>45</v>
      </c>
      <c r="B545" s="8">
        <v>41821</v>
      </c>
      <c r="C545">
        <v>-1</v>
      </c>
    </row>
    <row r="546" spans="1:3" x14ac:dyDescent="0.3">
      <c r="A546" t="s">
        <v>45</v>
      </c>
      <c r="B546" s="8">
        <v>41821</v>
      </c>
      <c r="C546">
        <v>9</v>
      </c>
    </row>
    <row r="547" spans="1:3" x14ac:dyDescent="0.3">
      <c r="A547" t="s">
        <v>45</v>
      </c>
      <c r="B547" s="8">
        <v>41821</v>
      </c>
      <c r="C547">
        <v>2</v>
      </c>
    </row>
    <row r="548" spans="1:3" x14ac:dyDescent="0.3">
      <c r="A548" t="s">
        <v>45</v>
      </c>
      <c r="B548" s="8">
        <v>41852</v>
      </c>
      <c r="C548">
        <v>2</v>
      </c>
    </row>
    <row r="549" spans="1:3" x14ac:dyDescent="0.3">
      <c r="A549" t="s">
        <v>45</v>
      </c>
      <c r="B549" s="8">
        <v>41852</v>
      </c>
      <c r="C549">
        <v>0</v>
      </c>
    </row>
    <row r="550" spans="1:3" x14ac:dyDescent="0.3">
      <c r="A550" t="s">
        <v>45</v>
      </c>
      <c r="B550" s="8">
        <v>41852</v>
      </c>
      <c r="C550">
        <v>3</v>
      </c>
    </row>
    <row r="551" spans="1:3" x14ac:dyDescent="0.3">
      <c r="A551" t="s">
        <v>45</v>
      </c>
      <c r="B551" s="8">
        <v>41852</v>
      </c>
      <c r="C551">
        <v>0</v>
      </c>
    </row>
    <row r="552" spans="1:3" x14ac:dyDescent="0.3">
      <c r="A552" t="s">
        <v>45</v>
      </c>
      <c r="B552" s="8">
        <v>41852</v>
      </c>
      <c r="C552">
        <v>10</v>
      </c>
    </row>
    <row r="553" spans="1:3" x14ac:dyDescent="0.3">
      <c r="A553" t="s">
        <v>45</v>
      </c>
      <c r="B553" s="8">
        <v>41852</v>
      </c>
      <c r="C553">
        <v>2</v>
      </c>
    </row>
    <row r="554" spans="1:3" x14ac:dyDescent="0.3">
      <c r="A554" t="s">
        <v>45</v>
      </c>
      <c r="B554" s="8">
        <v>41852</v>
      </c>
      <c r="C554">
        <v>-7</v>
      </c>
    </row>
    <row r="555" spans="1:3" x14ac:dyDescent="0.3">
      <c r="A555" t="s">
        <v>45</v>
      </c>
      <c r="B555" s="8">
        <v>41852</v>
      </c>
      <c r="C555">
        <v>13</v>
      </c>
    </row>
    <row r="556" spans="1:3" x14ac:dyDescent="0.3">
      <c r="A556" t="s">
        <v>45</v>
      </c>
      <c r="B556" s="8">
        <v>41852</v>
      </c>
      <c r="C556">
        <v>0</v>
      </c>
    </row>
    <row r="557" spans="1:3" x14ac:dyDescent="0.3">
      <c r="A557" t="s">
        <v>45</v>
      </c>
      <c r="B557" s="8">
        <v>41852</v>
      </c>
      <c r="C557">
        <v>0</v>
      </c>
    </row>
    <row r="558" spans="1:3" x14ac:dyDescent="0.3">
      <c r="A558" t="s">
        <v>45</v>
      </c>
      <c r="B558" s="8">
        <v>41852</v>
      </c>
      <c r="C558">
        <v>2</v>
      </c>
    </row>
    <row r="559" spans="1:3" x14ac:dyDescent="0.3">
      <c r="A559" t="s">
        <v>45</v>
      </c>
      <c r="B559" s="8">
        <v>41852</v>
      </c>
      <c r="C559">
        <v>2</v>
      </c>
    </row>
    <row r="560" spans="1:3" x14ac:dyDescent="0.3">
      <c r="A560" t="s">
        <v>45</v>
      </c>
      <c r="B560" s="8">
        <v>41852</v>
      </c>
      <c r="C560">
        <v>0</v>
      </c>
    </row>
    <row r="561" spans="1:3" x14ac:dyDescent="0.3">
      <c r="A561" t="s">
        <v>45</v>
      </c>
      <c r="B561" s="8">
        <v>41852</v>
      </c>
      <c r="C561">
        <v>0</v>
      </c>
    </row>
    <row r="562" spans="1:3" x14ac:dyDescent="0.3">
      <c r="A562" t="s">
        <v>45</v>
      </c>
      <c r="B562" s="8">
        <v>41852</v>
      </c>
      <c r="C562">
        <v>1</v>
      </c>
    </row>
    <row r="563" spans="1:3" x14ac:dyDescent="0.3">
      <c r="A563" t="s">
        <v>45</v>
      </c>
      <c r="B563" s="8">
        <v>41852</v>
      </c>
      <c r="C563">
        <v>1</v>
      </c>
    </row>
    <row r="564" spans="1:3" x14ac:dyDescent="0.3">
      <c r="A564" t="s">
        <v>45</v>
      </c>
      <c r="B564" s="8">
        <v>41852</v>
      </c>
      <c r="C564">
        <v>2</v>
      </c>
    </row>
    <row r="565" spans="1:3" x14ac:dyDescent="0.3">
      <c r="A565" t="s">
        <v>45</v>
      </c>
      <c r="B565" s="8">
        <v>41852</v>
      </c>
      <c r="C565">
        <v>0</v>
      </c>
    </row>
    <row r="566" spans="1:3" x14ac:dyDescent="0.3">
      <c r="A566" t="s">
        <v>45</v>
      </c>
      <c r="B566" s="8">
        <v>41852</v>
      </c>
      <c r="C566">
        <v>30</v>
      </c>
    </row>
    <row r="567" spans="1:3" x14ac:dyDescent="0.3">
      <c r="A567" t="s">
        <v>45</v>
      </c>
      <c r="B567" s="8">
        <v>41852</v>
      </c>
      <c r="C567">
        <v>2</v>
      </c>
    </row>
    <row r="568" spans="1:3" x14ac:dyDescent="0.3">
      <c r="A568" t="s">
        <v>45</v>
      </c>
      <c r="B568" s="8">
        <v>41852</v>
      </c>
      <c r="C568">
        <v>0</v>
      </c>
    </row>
    <row r="569" spans="1:3" x14ac:dyDescent="0.3">
      <c r="A569" t="s">
        <v>45</v>
      </c>
      <c r="B569" s="8">
        <v>41852</v>
      </c>
      <c r="C569">
        <v>8</v>
      </c>
    </row>
    <row r="570" spans="1:3" x14ac:dyDescent="0.3">
      <c r="A570" t="s">
        <v>45</v>
      </c>
      <c r="B570" s="8">
        <v>41852</v>
      </c>
      <c r="C570">
        <v>-1</v>
      </c>
    </row>
    <row r="571" spans="1:3" x14ac:dyDescent="0.3">
      <c r="A571" t="s">
        <v>45</v>
      </c>
      <c r="B571" s="8">
        <v>41852</v>
      </c>
      <c r="C571">
        <v>2</v>
      </c>
    </row>
    <row r="572" spans="1:3" x14ac:dyDescent="0.3">
      <c r="A572" t="s">
        <v>45</v>
      </c>
      <c r="B572" s="8">
        <v>41852</v>
      </c>
      <c r="C572">
        <v>6</v>
      </c>
    </row>
    <row r="573" spans="1:3" x14ac:dyDescent="0.3">
      <c r="A573" t="s">
        <v>45</v>
      </c>
      <c r="B573" s="8">
        <v>41852</v>
      </c>
      <c r="C573">
        <v>10</v>
      </c>
    </row>
    <row r="574" spans="1:3" x14ac:dyDescent="0.3">
      <c r="A574" t="s">
        <v>45</v>
      </c>
      <c r="B574" s="8">
        <v>41852</v>
      </c>
      <c r="C574">
        <v>-2</v>
      </c>
    </row>
    <row r="575" spans="1:3" x14ac:dyDescent="0.3">
      <c r="A575" t="s">
        <v>45</v>
      </c>
      <c r="B575" s="8">
        <v>41852</v>
      </c>
      <c r="C575">
        <v>2</v>
      </c>
    </row>
    <row r="576" spans="1:3" x14ac:dyDescent="0.3">
      <c r="A576" t="s">
        <v>45</v>
      </c>
      <c r="B576" s="8">
        <v>41852</v>
      </c>
      <c r="C576">
        <v>2</v>
      </c>
    </row>
    <row r="577" spans="1:3" x14ac:dyDescent="0.3">
      <c r="A577" t="s">
        <v>45</v>
      </c>
      <c r="B577" s="8">
        <v>41852</v>
      </c>
      <c r="C577">
        <v>0</v>
      </c>
    </row>
    <row r="578" spans="1:3" x14ac:dyDescent="0.3">
      <c r="A578" t="s">
        <v>45</v>
      </c>
      <c r="B578" s="8">
        <v>41852</v>
      </c>
      <c r="C578">
        <v>0</v>
      </c>
    </row>
    <row r="579" spans="1:3" x14ac:dyDescent="0.3">
      <c r="A579" t="s">
        <v>45</v>
      </c>
      <c r="B579" s="8">
        <v>41852</v>
      </c>
      <c r="C579">
        <v>0</v>
      </c>
    </row>
    <row r="580" spans="1:3" x14ac:dyDescent="0.3">
      <c r="A580" t="s">
        <v>45</v>
      </c>
      <c r="B580" s="8">
        <v>41852</v>
      </c>
      <c r="C580">
        <v>0</v>
      </c>
    </row>
    <row r="581" spans="1:3" x14ac:dyDescent="0.3">
      <c r="A581" t="s">
        <v>45</v>
      </c>
      <c r="B581" s="8">
        <v>41852</v>
      </c>
      <c r="C581">
        <v>5</v>
      </c>
    </row>
    <row r="582" spans="1:3" x14ac:dyDescent="0.3">
      <c r="A582" t="s">
        <v>45</v>
      </c>
      <c r="B582" s="8">
        <v>41852</v>
      </c>
      <c r="C582">
        <v>5</v>
      </c>
    </row>
    <row r="583" spans="1:3" x14ac:dyDescent="0.3">
      <c r="A583" t="s">
        <v>45</v>
      </c>
      <c r="B583" s="8">
        <v>41852</v>
      </c>
      <c r="C583">
        <v>2</v>
      </c>
    </row>
    <row r="584" spans="1:3" x14ac:dyDescent="0.3">
      <c r="A584" t="s">
        <v>45</v>
      </c>
      <c r="B584" s="8">
        <v>41852</v>
      </c>
      <c r="C584">
        <v>4</v>
      </c>
    </row>
    <row r="585" spans="1:3" x14ac:dyDescent="0.3">
      <c r="A585" t="s">
        <v>45</v>
      </c>
      <c r="B585" s="8">
        <v>41852</v>
      </c>
      <c r="C585">
        <v>-9</v>
      </c>
    </row>
    <row r="586" spans="1:3" x14ac:dyDescent="0.3">
      <c r="A586" t="s">
        <v>45</v>
      </c>
      <c r="B586" s="8">
        <v>41852</v>
      </c>
      <c r="C586">
        <v>-2</v>
      </c>
    </row>
    <row r="587" spans="1:3" x14ac:dyDescent="0.3">
      <c r="A587" t="s">
        <v>45</v>
      </c>
      <c r="B587" s="8">
        <v>41852</v>
      </c>
      <c r="C587">
        <v>-1</v>
      </c>
    </row>
    <row r="588" spans="1:3" x14ac:dyDescent="0.3">
      <c r="A588" t="s">
        <v>45</v>
      </c>
      <c r="B588" s="8">
        <v>41852</v>
      </c>
      <c r="C588">
        <v>-3</v>
      </c>
    </row>
    <row r="589" spans="1:3" x14ac:dyDescent="0.3">
      <c r="A589" t="s">
        <v>45</v>
      </c>
      <c r="B589" s="8">
        <v>41852</v>
      </c>
      <c r="C589">
        <v>8</v>
      </c>
    </row>
    <row r="590" spans="1:3" x14ac:dyDescent="0.3">
      <c r="A590" t="s">
        <v>45</v>
      </c>
      <c r="B590" s="8">
        <v>41852</v>
      </c>
      <c r="C590">
        <v>-2</v>
      </c>
    </row>
    <row r="591" spans="1:3" x14ac:dyDescent="0.3">
      <c r="A591" t="s">
        <v>45</v>
      </c>
      <c r="B591" s="8">
        <v>41852</v>
      </c>
      <c r="C591">
        <v>1</v>
      </c>
    </row>
    <row r="592" spans="1:3" x14ac:dyDescent="0.3">
      <c r="A592" t="s">
        <v>45</v>
      </c>
      <c r="B592" s="8">
        <v>41852</v>
      </c>
      <c r="C592">
        <v>-12</v>
      </c>
    </row>
    <row r="593" spans="1:3" x14ac:dyDescent="0.3">
      <c r="A593" t="s">
        <v>45</v>
      </c>
      <c r="B593" s="8">
        <v>41852</v>
      </c>
      <c r="C593">
        <v>-2</v>
      </c>
    </row>
    <row r="594" spans="1:3" x14ac:dyDescent="0.3">
      <c r="A594" t="s">
        <v>45</v>
      </c>
      <c r="B594" s="8">
        <v>41852</v>
      </c>
      <c r="C594">
        <v>2</v>
      </c>
    </row>
    <row r="595" spans="1:3" x14ac:dyDescent="0.3">
      <c r="A595" t="s">
        <v>45</v>
      </c>
      <c r="B595" s="8">
        <v>41852</v>
      </c>
      <c r="C595">
        <v>-3</v>
      </c>
    </row>
    <row r="596" spans="1:3" x14ac:dyDescent="0.3">
      <c r="A596" t="s">
        <v>45</v>
      </c>
      <c r="B596" s="8">
        <v>41852</v>
      </c>
      <c r="C596">
        <v>2</v>
      </c>
    </row>
    <row r="597" spans="1:3" x14ac:dyDescent="0.3">
      <c r="A597" t="s">
        <v>45</v>
      </c>
      <c r="B597" s="8">
        <v>41852</v>
      </c>
      <c r="C597">
        <v>0</v>
      </c>
    </row>
    <row r="598" spans="1:3" x14ac:dyDescent="0.3">
      <c r="A598" t="s">
        <v>45</v>
      </c>
      <c r="B598" s="8">
        <v>41852</v>
      </c>
      <c r="C598">
        <v>-13</v>
      </c>
    </row>
    <row r="599" spans="1:3" x14ac:dyDescent="0.3">
      <c r="A599" t="s">
        <v>45</v>
      </c>
      <c r="B599" s="8">
        <v>41852</v>
      </c>
      <c r="C599">
        <v>-2</v>
      </c>
    </row>
    <row r="600" spans="1:3" x14ac:dyDescent="0.3">
      <c r="A600" t="s">
        <v>45</v>
      </c>
      <c r="B600" s="8">
        <v>41852</v>
      </c>
      <c r="C600">
        <v>0</v>
      </c>
    </row>
    <row r="601" spans="1:3" x14ac:dyDescent="0.3">
      <c r="A601" t="s">
        <v>45</v>
      </c>
      <c r="B601" s="8">
        <v>41852</v>
      </c>
      <c r="C601">
        <v>4</v>
      </c>
    </row>
    <row r="602" spans="1:3" x14ac:dyDescent="0.3">
      <c r="A602" t="s">
        <v>45</v>
      </c>
      <c r="B602" s="8">
        <v>41852</v>
      </c>
      <c r="C602">
        <v>-1</v>
      </c>
    </row>
    <row r="603" spans="1:3" x14ac:dyDescent="0.3">
      <c r="A603" t="s">
        <v>45</v>
      </c>
      <c r="B603" s="8">
        <v>41852</v>
      </c>
      <c r="C603">
        <v>-1</v>
      </c>
    </row>
    <row r="604" spans="1:3" x14ac:dyDescent="0.3">
      <c r="A604" t="s">
        <v>45</v>
      </c>
      <c r="B604" s="8">
        <v>41852</v>
      </c>
      <c r="C604">
        <v>-1</v>
      </c>
    </row>
    <row r="605" spans="1:3" x14ac:dyDescent="0.3">
      <c r="A605" t="s">
        <v>45</v>
      </c>
      <c r="B605" s="8">
        <v>41852</v>
      </c>
      <c r="C605">
        <v>-3</v>
      </c>
    </row>
    <row r="606" spans="1:3" x14ac:dyDescent="0.3">
      <c r="A606" t="s">
        <v>45</v>
      </c>
      <c r="B606" s="8">
        <v>41852</v>
      </c>
      <c r="C606">
        <v>0</v>
      </c>
    </row>
    <row r="607" spans="1:3" x14ac:dyDescent="0.3">
      <c r="A607" t="s">
        <v>45</v>
      </c>
      <c r="B607" s="8">
        <v>41852</v>
      </c>
      <c r="C607">
        <v>2</v>
      </c>
    </row>
    <row r="608" spans="1:3" x14ac:dyDescent="0.3">
      <c r="A608" t="s">
        <v>45</v>
      </c>
      <c r="B608" s="8">
        <v>41852</v>
      </c>
      <c r="C608">
        <v>2</v>
      </c>
    </row>
    <row r="609" spans="1:3" x14ac:dyDescent="0.3">
      <c r="A609" t="s">
        <v>45</v>
      </c>
      <c r="B609" s="8">
        <v>41852</v>
      </c>
      <c r="C609">
        <v>11</v>
      </c>
    </row>
    <row r="610" spans="1:3" x14ac:dyDescent="0.3">
      <c r="A610" t="s">
        <v>45</v>
      </c>
      <c r="B610" s="8">
        <v>41852</v>
      </c>
      <c r="C610">
        <v>0</v>
      </c>
    </row>
    <row r="611" spans="1:3" x14ac:dyDescent="0.3">
      <c r="A611" t="s">
        <v>45</v>
      </c>
      <c r="B611" s="8">
        <v>41852</v>
      </c>
      <c r="C611">
        <v>0</v>
      </c>
    </row>
    <row r="612" spans="1:3" x14ac:dyDescent="0.3">
      <c r="A612" t="s">
        <v>45</v>
      </c>
      <c r="B612" s="8">
        <v>41852</v>
      </c>
      <c r="C612">
        <v>2</v>
      </c>
    </row>
    <row r="613" spans="1:3" x14ac:dyDescent="0.3">
      <c r="A613" t="s">
        <v>45</v>
      </c>
      <c r="B613" s="8">
        <v>41852</v>
      </c>
      <c r="C613">
        <v>-2</v>
      </c>
    </row>
    <row r="614" spans="1:3" x14ac:dyDescent="0.3">
      <c r="A614" t="s">
        <v>45</v>
      </c>
      <c r="B614" s="8">
        <v>41852</v>
      </c>
      <c r="C614">
        <v>0</v>
      </c>
    </row>
    <row r="615" spans="1:3" x14ac:dyDescent="0.3">
      <c r="A615" t="s">
        <v>45</v>
      </c>
      <c r="B615" s="8">
        <v>41852</v>
      </c>
      <c r="C615">
        <v>0</v>
      </c>
    </row>
    <row r="616" spans="1:3" x14ac:dyDescent="0.3">
      <c r="A616" t="s">
        <v>45</v>
      </c>
      <c r="B616" s="8">
        <v>41852</v>
      </c>
      <c r="C616">
        <v>0</v>
      </c>
    </row>
    <row r="617" spans="1:3" x14ac:dyDescent="0.3">
      <c r="A617" t="s">
        <v>45</v>
      </c>
      <c r="B617" s="8">
        <v>41852</v>
      </c>
      <c r="C617">
        <v>3</v>
      </c>
    </row>
    <row r="618" spans="1:3" x14ac:dyDescent="0.3">
      <c r="A618" t="s">
        <v>45</v>
      </c>
      <c r="B618" s="8">
        <v>41852</v>
      </c>
      <c r="C618">
        <v>0</v>
      </c>
    </row>
    <row r="619" spans="1:3" x14ac:dyDescent="0.3">
      <c r="A619" t="s">
        <v>45</v>
      </c>
      <c r="B619" s="8">
        <v>41852</v>
      </c>
      <c r="C619">
        <v>1</v>
      </c>
    </row>
    <row r="620" spans="1:3" x14ac:dyDescent="0.3">
      <c r="A620" t="s">
        <v>45</v>
      </c>
      <c r="B620" s="8">
        <v>41852</v>
      </c>
      <c r="C620">
        <v>-14</v>
      </c>
    </row>
    <row r="621" spans="1:3" x14ac:dyDescent="0.3">
      <c r="A621" t="s">
        <v>45</v>
      </c>
      <c r="B621" s="8">
        <v>41852</v>
      </c>
      <c r="C621">
        <v>-4</v>
      </c>
    </row>
    <row r="622" spans="1:3" x14ac:dyDescent="0.3">
      <c r="A622" t="s">
        <v>45</v>
      </c>
      <c r="B622" s="8">
        <v>41852</v>
      </c>
      <c r="C622">
        <v>1</v>
      </c>
    </row>
    <row r="623" spans="1:3" x14ac:dyDescent="0.3">
      <c r="A623" t="s">
        <v>45</v>
      </c>
      <c r="B623" s="8">
        <v>41852</v>
      </c>
      <c r="C623">
        <v>-2</v>
      </c>
    </row>
    <row r="624" spans="1:3" x14ac:dyDescent="0.3">
      <c r="A624" t="s">
        <v>45</v>
      </c>
      <c r="B624" s="8">
        <v>41852</v>
      </c>
      <c r="C624">
        <v>-5</v>
      </c>
    </row>
    <row r="625" spans="1:3" x14ac:dyDescent="0.3">
      <c r="A625" t="s">
        <v>45</v>
      </c>
      <c r="B625" s="8">
        <v>41852</v>
      </c>
      <c r="C625">
        <v>2</v>
      </c>
    </row>
    <row r="626" spans="1:3" x14ac:dyDescent="0.3">
      <c r="A626" t="s">
        <v>45</v>
      </c>
      <c r="B626" s="8">
        <v>41852</v>
      </c>
      <c r="C626">
        <v>-14</v>
      </c>
    </row>
    <row r="627" spans="1:3" x14ac:dyDescent="0.3">
      <c r="A627" t="s">
        <v>45</v>
      </c>
      <c r="B627" s="8">
        <v>41852</v>
      </c>
      <c r="C627">
        <v>23</v>
      </c>
    </row>
    <row r="628" spans="1:3" x14ac:dyDescent="0.3">
      <c r="A628" t="s">
        <v>45</v>
      </c>
      <c r="B628" s="8">
        <v>41852</v>
      </c>
      <c r="C628">
        <v>0</v>
      </c>
    </row>
    <row r="629" spans="1:3" x14ac:dyDescent="0.3">
      <c r="A629" t="s">
        <v>45</v>
      </c>
      <c r="B629" s="8">
        <v>41852</v>
      </c>
      <c r="C629">
        <v>0</v>
      </c>
    </row>
    <row r="630" spans="1:3" x14ac:dyDescent="0.3">
      <c r="A630" t="s">
        <v>45</v>
      </c>
      <c r="B630" s="8">
        <v>41852</v>
      </c>
      <c r="C630">
        <v>-1</v>
      </c>
    </row>
    <row r="631" spans="1:3" x14ac:dyDescent="0.3">
      <c r="A631" t="s">
        <v>45</v>
      </c>
      <c r="B631" s="8">
        <v>41852</v>
      </c>
      <c r="C631">
        <v>7</v>
      </c>
    </row>
    <row r="632" spans="1:3" x14ac:dyDescent="0.3">
      <c r="A632" t="s">
        <v>45</v>
      </c>
      <c r="B632" s="8">
        <v>41852</v>
      </c>
      <c r="C632">
        <v>1</v>
      </c>
    </row>
    <row r="633" spans="1:3" x14ac:dyDescent="0.3">
      <c r="A633" t="s">
        <v>45</v>
      </c>
      <c r="B633" s="8">
        <v>41852</v>
      </c>
      <c r="C633">
        <v>0</v>
      </c>
    </row>
    <row r="634" spans="1:3" x14ac:dyDescent="0.3">
      <c r="A634" t="s">
        <v>45</v>
      </c>
      <c r="B634" s="8">
        <v>41852</v>
      </c>
      <c r="C634">
        <v>1</v>
      </c>
    </row>
    <row r="635" spans="1:3" x14ac:dyDescent="0.3">
      <c r="A635" t="s">
        <v>45</v>
      </c>
      <c r="B635" s="8">
        <v>41852</v>
      </c>
      <c r="C635">
        <v>-1</v>
      </c>
    </row>
    <row r="636" spans="1:3" x14ac:dyDescent="0.3">
      <c r="A636" t="s">
        <v>45</v>
      </c>
      <c r="B636" s="8">
        <v>41852</v>
      </c>
      <c r="C636">
        <v>-1</v>
      </c>
    </row>
    <row r="637" spans="1:3" x14ac:dyDescent="0.3">
      <c r="A637" t="s">
        <v>45</v>
      </c>
      <c r="B637" s="8">
        <v>41852</v>
      </c>
      <c r="C637">
        <v>0</v>
      </c>
    </row>
    <row r="638" spans="1:3" x14ac:dyDescent="0.3">
      <c r="A638" t="s">
        <v>45</v>
      </c>
      <c r="B638" s="8">
        <v>41852</v>
      </c>
      <c r="C638">
        <v>3</v>
      </c>
    </row>
    <row r="639" spans="1:3" x14ac:dyDescent="0.3">
      <c r="A639" t="s">
        <v>45</v>
      </c>
      <c r="B639" s="8">
        <v>41852</v>
      </c>
      <c r="C639">
        <v>-5</v>
      </c>
    </row>
    <row r="640" spans="1:3" x14ac:dyDescent="0.3">
      <c r="A640" t="s">
        <v>45</v>
      </c>
      <c r="B640" s="8">
        <v>41852</v>
      </c>
      <c r="C640">
        <v>8</v>
      </c>
    </row>
    <row r="641" spans="1:3" x14ac:dyDescent="0.3">
      <c r="A641" t="s">
        <v>45</v>
      </c>
      <c r="B641" s="8">
        <v>41852</v>
      </c>
      <c r="C641">
        <v>-7</v>
      </c>
    </row>
    <row r="642" spans="1:3" x14ac:dyDescent="0.3">
      <c r="A642" t="s">
        <v>45</v>
      </c>
      <c r="B642" s="8">
        <v>41852</v>
      </c>
      <c r="C642">
        <v>-5</v>
      </c>
    </row>
    <row r="643" spans="1:3" x14ac:dyDescent="0.3">
      <c r="A643" t="s">
        <v>45</v>
      </c>
      <c r="B643" s="8">
        <v>41852</v>
      </c>
      <c r="C643">
        <v>13</v>
      </c>
    </row>
    <row r="644" spans="1:3" x14ac:dyDescent="0.3">
      <c r="A644" t="s">
        <v>45</v>
      </c>
      <c r="B644" s="8">
        <v>41852</v>
      </c>
      <c r="C644">
        <v>1</v>
      </c>
    </row>
    <row r="645" spans="1:3" x14ac:dyDescent="0.3">
      <c r="A645" t="s">
        <v>45</v>
      </c>
      <c r="B645" s="8">
        <v>41852</v>
      </c>
      <c r="C645">
        <v>8</v>
      </c>
    </row>
    <row r="646" spans="1:3" x14ac:dyDescent="0.3">
      <c r="A646" t="s">
        <v>45</v>
      </c>
      <c r="B646" s="8">
        <v>41852</v>
      </c>
      <c r="C646">
        <v>17</v>
      </c>
    </row>
    <row r="647" spans="1:3" x14ac:dyDescent="0.3">
      <c r="A647" t="s">
        <v>45</v>
      </c>
      <c r="B647" s="8">
        <v>41852</v>
      </c>
      <c r="C647">
        <v>1</v>
      </c>
    </row>
    <row r="648" spans="1:3" x14ac:dyDescent="0.3">
      <c r="A648" t="s">
        <v>45</v>
      </c>
      <c r="B648" s="8">
        <v>41852</v>
      </c>
      <c r="C648">
        <v>-1</v>
      </c>
    </row>
    <row r="649" spans="1:3" x14ac:dyDescent="0.3">
      <c r="A649" t="s">
        <v>45</v>
      </c>
      <c r="B649" s="8">
        <v>41852</v>
      </c>
      <c r="C649">
        <v>0</v>
      </c>
    </row>
    <row r="650" spans="1:3" x14ac:dyDescent="0.3">
      <c r="A650" t="s">
        <v>45</v>
      </c>
      <c r="B650" s="8">
        <v>41852</v>
      </c>
      <c r="C650">
        <v>2</v>
      </c>
    </row>
    <row r="651" spans="1:3" x14ac:dyDescent="0.3">
      <c r="A651" t="s">
        <v>45</v>
      </c>
      <c r="B651" s="8">
        <v>41852</v>
      </c>
      <c r="C651">
        <v>0</v>
      </c>
    </row>
    <row r="652" spans="1:3" x14ac:dyDescent="0.3">
      <c r="A652" t="s">
        <v>45</v>
      </c>
      <c r="B652" s="8">
        <v>41852</v>
      </c>
      <c r="C652">
        <v>0</v>
      </c>
    </row>
    <row r="653" spans="1:3" x14ac:dyDescent="0.3">
      <c r="A653" t="s">
        <v>45</v>
      </c>
      <c r="B653" s="8">
        <v>41852</v>
      </c>
      <c r="C653">
        <v>2</v>
      </c>
    </row>
    <row r="654" spans="1:3" x14ac:dyDescent="0.3">
      <c r="A654" t="s">
        <v>45</v>
      </c>
      <c r="B654" s="8">
        <v>41852</v>
      </c>
      <c r="C654">
        <v>2</v>
      </c>
    </row>
    <row r="655" spans="1:3" x14ac:dyDescent="0.3">
      <c r="A655" t="s">
        <v>45</v>
      </c>
      <c r="B655" s="8">
        <v>41852</v>
      </c>
      <c r="C655">
        <v>-1</v>
      </c>
    </row>
    <row r="656" spans="1:3" x14ac:dyDescent="0.3">
      <c r="A656" t="s">
        <v>45</v>
      </c>
      <c r="B656" s="8">
        <v>41852</v>
      </c>
      <c r="C656">
        <v>2</v>
      </c>
    </row>
    <row r="657" spans="1:3" x14ac:dyDescent="0.3">
      <c r="A657" t="s">
        <v>45</v>
      </c>
      <c r="B657" s="8">
        <v>41852</v>
      </c>
      <c r="C657">
        <v>-5</v>
      </c>
    </row>
    <row r="658" spans="1:3" x14ac:dyDescent="0.3">
      <c r="A658" t="s">
        <v>45</v>
      </c>
      <c r="B658" s="8">
        <v>41852</v>
      </c>
      <c r="C658">
        <v>-5</v>
      </c>
    </row>
    <row r="659" spans="1:3" x14ac:dyDescent="0.3">
      <c r="A659" t="s">
        <v>45</v>
      </c>
      <c r="B659" s="8">
        <v>41852</v>
      </c>
      <c r="C659">
        <v>5</v>
      </c>
    </row>
    <row r="660" spans="1:3" x14ac:dyDescent="0.3">
      <c r="A660" t="s">
        <v>45</v>
      </c>
      <c r="B660" s="8">
        <v>41852</v>
      </c>
      <c r="C660">
        <v>1</v>
      </c>
    </row>
    <row r="661" spans="1:3" x14ac:dyDescent="0.3">
      <c r="A661" t="s">
        <v>45</v>
      </c>
      <c r="B661" s="8">
        <v>41852</v>
      </c>
      <c r="C661">
        <v>0</v>
      </c>
    </row>
    <row r="662" spans="1:3" x14ac:dyDescent="0.3">
      <c r="A662" t="s">
        <v>45</v>
      </c>
      <c r="B662" s="8">
        <v>41852</v>
      </c>
      <c r="C662">
        <v>4</v>
      </c>
    </row>
    <row r="663" spans="1:3" x14ac:dyDescent="0.3">
      <c r="A663" t="s">
        <v>45</v>
      </c>
      <c r="B663" s="8">
        <v>41852</v>
      </c>
      <c r="C663">
        <v>0</v>
      </c>
    </row>
    <row r="664" spans="1:3" x14ac:dyDescent="0.3">
      <c r="A664" t="s">
        <v>45</v>
      </c>
      <c r="B664" s="8">
        <v>41852</v>
      </c>
      <c r="C664">
        <v>5</v>
      </c>
    </row>
    <row r="665" spans="1:3" x14ac:dyDescent="0.3">
      <c r="A665" t="s">
        <v>45</v>
      </c>
      <c r="B665" s="8">
        <v>41852</v>
      </c>
      <c r="C665">
        <v>-1</v>
      </c>
    </row>
    <row r="666" spans="1:3" x14ac:dyDescent="0.3">
      <c r="A666" t="s">
        <v>45</v>
      </c>
      <c r="B666" s="8">
        <v>41852</v>
      </c>
      <c r="C666">
        <v>-8</v>
      </c>
    </row>
    <row r="667" spans="1:3" x14ac:dyDescent="0.3">
      <c r="A667" t="s">
        <v>45</v>
      </c>
      <c r="B667" s="8">
        <v>41852</v>
      </c>
      <c r="C667">
        <v>9</v>
      </c>
    </row>
    <row r="668" spans="1:3" x14ac:dyDescent="0.3">
      <c r="A668" t="s">
        <v>45</v>
      </c>
      <c r="B668" s="8">
        <v>41852</v>
      </c>
      <c r="C668">
        <v>-10</v>
      </c>
    </row>
    <row r="669" spans="1:3" x14ac:dyDescent="0.3">
      <c r="A669" t="s">
        <v>45</v>
      </c>
      <c r="B669" s="8">
        <v>41852</v>
      </c>
      <c r="C669">
        <v>8</v>
      </c>
    </row>
    <row r="670" spans="1:3" x14ac:dyDescent="0.3">
      <c r="A670" t="s">
        <v>45</v>
      </c>
      <c r="B670" s="8">
        <v>41883</v>
      </c>
      <c r="C670">
        <v>0</v>
      </c>
    </row>
    <row r="671" spans="1:3" x14ac:dyDescent="0.3">
      <c r="A671" t="s">
        <v>45</v>
      </c>
      <c r="B671" s="8">
        <v>41883</v>
      </c>
      <c r="C671">
        <v>0</v>
      </c>
    </row>
    <row r="672" spans="1:3" x14ac:dyDescent="0.3">
      <c r="A672" t="s">
        <v>45</v>
      </c>
      <c r="B672" s="8">
        <v>41883</v>
      </c>
      <c r="C672">
        <v>1</v>
      </c>
    </row>
    <row r="673" spans="1:3" x14ac:dyDescent="0.3">
      <c r="A673" t="s">
        <v>45</v>
      </c>
      <c r="B673" s="8">
        <v>41883</v>
      </c>
      <c r="C673">
        <v>2</v>
      </c>
    </row>
    <row r="674" spans="1:3" x14ac:dyDescent="0.3">
      <c r="A674" t="s">
        <v>45</v>
      </c>
      <c r="B674" s="8">
        <v>41883</v>
      </c>
      <c r="C674">
        <v>-6</v>
      </c>
    </row>
    <row r="675" spans="1:3" x14ac:dyDescent="0.3">
      <c r="A675" t="s">
        <v>45</v>
      </c>
      <c r="B675" s="8">
        <v>41883</v>
      </c>
      <c r="C675">
        <v>0</v>
      </c>
    </row>
    <row r="676" spans="1:3" x14ac:dyDescent="0.3">
      <c r="A676" t="s">
        <v>45</v>
      </c>
      <c r="B676" s="8">
        <v>41883</v>
      </c>
      <c r="C676">
        <v>11</v>
      </c>
    </row>
    <row r="677" spans="1:3" x14ac:dyDescent="0.3">
      <c r="A677" t="s">
        <v>45</v>
      </c>
      <c r="B677" s="8">
        <v>41883</v>
      </c>
      <c r="C677">
        <v>9</v>
      </c>
    </row>
    <row r="678" spans="1:3" x14ac:dyDescent="0.3">
      <c r="A678" t="s">
        <v>45</v>
      </c>
      <c r="B678" s="8">
        <v>41883</v>
      </c>
      <c r="C678">
        <v>1</v>
      </c>
    </row>
    <row r="679" spans="1:3" x14ac:dyDescent="0.3">
      <c r="A679" t="s">
        <v>45</v>
      </c>
      <c r="B679" s="8">
        <v>41883</v>
      </c>
      <c r="C679">
        <v>2</v>
      </c>
    </row>
    <row r="680" spans="1:3" x14ac:dyDescent="0.3">
      <c r="A680" t="s">
        <v>45</v>
      </c>
      <c r="B680" s="8">
        <v>41883</v>
      </c>
      <c r="C680">
        <v>-2</v>
      </c>
    </row>
    <row r="681" spans="1:3" x14ac:dyDescent="0.3">
      <c r="A681" t="s">
        <v>45</v>
      </c>
      <c r="B681" s="8">
        <v>41883</v>
      </c>
      <c r="C681">
        <v>0</v>
      </c>
    </row>
    <row r="682" spans="1:3" x14ac:dyDescent="0.3">
      <c r="A682" t="s">
        <v>45</v>
      </c>
      <c r="B682" s="8">
        <v>41883</v>
      </c>
      <c r="C682">
        <v>0</v>
      </c>
    </row>
    <row r="683" spans="1:3" x14ac:dyDescent="0.3">
      <c r="A683" t="s">
        <v>45</v>
      </c>
      <c r="B683" s="8">
        <v>41883</v>
      </c>
      <c r="C683">
        <v>-2</v>
      </c>
    </row>
    <row r="684" spans="1:3" x14ac:dyDescent="0.3">
      <c r="A684" t="s">
        <v>45</v>
      </c>
      <c r="B684" s="8">
        <v>41883</v>
      </c>
      <c r="C684">
        <v>1</v>
      </c>
    </row>
    <row r="685" spans="1:3" x14ac:dyDescent="0.3">
      <c r="A685" t="s">
        <v>45</v>
      </c>
      <c r="B685" s="8">
        <v>41883</v>
      </c>
      <c r="C685">
        <v>3</v>
      </c>
    </row>
    <row r="686" spans="1:3" x14ac:dyDescent="0.3">
      <c r="A686" t="s">
        <v>45</v>
      </c>
      <c r="B686" s="8">
        <v>41883</v>
      </c>
      <c r="C686">
        <v>-1</v>
      </c>
    </row>
    <row r="687" spans="1:3" x14ac:dyDescent="0.3">
      <c r="A687" t="s">
        <v>45</v>
      </c>
      <c r="B687" s="8">
        <v>41883</v>
      </c>
      <c r="C687">
        <v>4</v>
      </c>
    </row>
    <row r="688" spans="1:3" x14ac:dyDescent="0.3">
      <c r="A688" t="s">
        <v>45</v>
      </c>
      <c r="B688" s="8">
        <v>41883</v>
      </c>
      <c r="C688">
        <v>1</v>
      </c>
    </row>
    <row r="689" spans="1:3" x14ac:dyDescent="0.3">
      <c r="A689" t="s">
        <v>45</v>
      </c>
      <c r="B689" s="8">
        <v>41883</v>
      </c>
      <c r="C689">
        <v>2</v>
      </c>
    </row>
    <row r="690" spans="1:3" x14ac:dyDescent="0.3">
      <c r="A690" t="s">
        <v>45</v>
      </c>
      <c r="B690" s="8">
        <v>41883</v>
      </c>
      <c r="C690">
        <v>-2</v>
      </c>
    </row>
    <row r="691" spans="1:3" x14ac:dyDescent="0.3">
      <c r="A691" t="s">
        <v>45</v>
      </c>
      <c r="B691" s="8">
        <v>41883</v>
      </c>
      <c r="C691">
        <v>3</v>
      </c>
    </row>
    <row r="692" spans="1:3" x14ac:dyDescent="0.3">
      <c r="A692" t="s">
        <v>45</v>
      </c>
      <c r="B692" s="8">
        <v>41883</v>
      </c>
      <c r="C692">
        <v>0</v>
      </c>
    </row>
    <row r="693" spans="1:3" x14ac:dyDescent="0.3">
      <c r="A693" t="s">
        <v>45</v>
      </c>
      <c r="B693" s="8">
        <v>41883</v>
      </c>
      <c r="C693">
        <v>0</v>
      </c>
    </row>
    <row r="694" spans="1:3" x14ac:dyDescent="0.3">
      <c r="A694" t="s">
        <v>45</v>
      </c>
      <c r="B694" s="8">
        <v>41883</v>
      </c>
      <c r="C694">
        <v>-5</v>
      </c>
    </row>
    <row r="695" spans="1:3" x14ac:dyDescent="0.3">
      <c r="A695" t="s">
        <v>45</v>
      </c>
      <c r="B695" s="8">
        <v>41883</v>
      </c>
      <c r="C695">
        <v>-4</v>
      </c>
    </row>
    <row r="696" spans="1:3" x14ac:dyDescent="0.3">
      <c r="A696" t="s">
        <v>45</v>
      </c>
      <c r="B696" s="8">
        <v>41883</v>
      </c>
      <c r="C696">
        <v>3</v>
      </c>
    </row>
    <row r="697" spans="1:3" x14ac:dyDescent="0.3">
      <c r="A697" t="s">
        <v>45</v>
      </c>
      <c r="B697" s="8">
        <v>41883</v>
      </c>
      <c r="C697">
        <v>0</v>
      </c>
    </row>
    <row r="698" spans="1:3" x14ac:dyDescent="0.3">
      <c r="A698" t="s">
        <v>45</v>
      </c>
      <c r="B698" s="8">
        <v>41883</v>
      </c>
      <c r="C698">
        <v>1</v>
      </c>
    </row>
    <row r="699" spans="1:3" x14ac:dyDescent="0.3">
      <c r="A699" t="s">
        <v>45</v>
      </c>
      <c r="B699" s="8">
        <v>41883</v>
      </c>
      <c r="C699">
        <v>0</v>
      </c>
    </row>
    <row r="700" spans="1:3" x14ac:dyDescent="0.3">
      <c r="A700" t="s">
        <v>45</v>
      </c>
      <c r="B700" s="8">
        <v>41883</v>
      </c>
      <c r="C700">
        <v>0</v>
      </c>
    </row>
    <row r="701" spans="1:3" x14ac:dyDescent="0.3">
      <c r="A701" t="s">
        <v>45</v>
      </c>
      <c r="B701" s="8">
        <v>41883</v>
      </c>
      <c r="C701">
        <v>0</v>
      </c>
    </row>
    <row r="702" spans="1:3" x14ac:dyDescent="0.3">
      <c r="A702" t="s">
        <v>45</v>
      </c>
      <c r="B702" s="8">
        <v>41883</v>
      </c>
      <c r="C702">
        <v>0</v>
      </c>
    </row>
    <row r="703" spans="1:3" x14ac:dyDescent="0.3">
      <c r="A703" t="s">
        <v>45</v>
      </c>
      <c r="B703" s="8">
        <v>41883</v>
      </c>
      <c r="C703">
        <v>26</v>
      </c>
    </row>
    <row r="704" spans="1:3" x14ac:dyDescent="0.3">
      <c r="A704" t="s">
        <v>45</v>
      </c>
      <c r="B704" s="8">
        <v>41883</v>
      </c>
      <c r="C704">
        <v>-2</v>
      </c>
    </row>
    <row r="705" spans="1:3" x14ac:dyDescent="0.3">
      <c r="A705" t="s">
        <v>45</v>
      </c>
      <c r="B705" s="8">
        <v>41883</v>
      </c>
      <c r="C705">
        <v>1</v>
      </c>
    </row>
    <row r="706" spans="1:3" x14ac:dyDescent="0.3">
      <c r="A706" t="s">
        <v>45</v>
      </c>
      <c r="B706" s="8">
        <v>41883</v>
      </c>
      <c r="C706">
        <v>-10</v>
      </c>
    </row>
    <row r="707" spans="1:3" x14ac:dyDescent="0.3">
      <c r="A707" t="s">
        <v>45</v>
      </c>
      <c r="B707" s="8">
        <v>41883</v>
      </c>
      <c r="C707">
        <v>11</v>
      </c>
    </row>
    <row r="708" spans="1:3" x14ac:dyDescent="0.3">
      <c r="A708" t="s">
        <v>45</v>
      </c>
      <c r="B708" s="8">
        <v>41883</v>
      </c>
      <c r="C708">
        <v>-9</v>
      </c>
    </row>
    <row r="709" spans="1:3" x14ac:dyDescent="0.3">
      <c r="A709" t="s">
        <v>45</v>
      </c>
      <c r="B709" s="8">
        <v>41883</v>
      </c>
      <c r="C709">
        <v>-2</v>
      </c>
    </row>
    <row r="710" spans="1:3" x14ac:dyDescent="0.3">
      <c r="A710" t="s">
        <v>45</v>
      </c>
      <c r="B710" s="8">
        <v>41883</v>
      </c>
      <c r="C710">
        <v>2</v>
      </c>
    </row>
    <row r="711" spans="1:3" x14ac:dyDescent="0.3">
      <c r="A711" t="s">
        <v>45</v>
      </c>
      <c r="B711" s="8">
        <v>41883</v>
      </c>
      <c r="C711">
        <v>-11</v>
      </c>
    </row>
    <row r="712" spans="1:3" x14ac:dyDescent="0.3">
      <c r="A712" t="s">
        <v>45</v>
      </c>
      <c r="B712" s="8">
        <v>41883</v>
      </c>
      <c r="C712">
        <v>-4</v>
      </c>
    </row>
    <row r="713" spans="1:3" x14ac:dyDescent="0.3">
      <c r="A713" t="s">
        <v>45</v>
      </c>
      <c r="B713" s="8">
        <v>41883</v>
      </c>
      <c r="C713">
        <v>3</v>
      </c>
    </row>
    <row r="714" spans="1:3" x14ac:dyDescent="0.3">
      <c r="A714" t="s">
        <v>45</v>
      </c>
      <c r="B714" s="8">
        <v>41883</v>
      </c>
      <c r="C714">
        <v>-10</v>
      </c>
    </row>
    <row r="715" spans="1:3" x14ac:dyDescent="0.3">
      <c r="A715" t="s">
        <v>45</v>
      </c>
      <c r="B715" s="8">
        <v>41883</v>
      </c>
      <c r="C715">
        <v>-1</v>
      </c>
    </row>
    <row r="716" spans="1:3" x14ac:dyDescent="0.3">
      <c r="A716" t="s">
        <v>45</v>
      </c>
      <c r="B716" s="8">
        <v>41883</v>
      </c>
      <c r="C716">
        <v>2</v>
      </c>
    </row>
    <row r="717" spans="1:3" x14ac:dyDescent="0.3">
      <c r="A717" t="s">
        <v>45</v>
      </c>
      <c r="B717" s="8">
        <v>41883</v>
      </c>
      <c r="C717">
        <v>0</v>
      </c>
    </row>
    <row r="718" spans="1:3" x14ac:dyDescent="0.3">
      <c r="A718" t="s">
        <v>45</v>
      </c>
      <c r="B718" s="8">
        <v>41883</v>
      </c>
      <c r="C718">
        <v>-1</v>
      </c>
    </row>
    <row r="719" spans="1:3" x14ac:dyDescent="0.3">
      <c r="A719" t="s">
        <v>45</v>
      </c>
      <c r="B719" s="8">
        <v>41883</v>
      </c>
      <c r="C719">
        <v>0</v>
      </c>
    </row>
    <row r="720" spans="1:3" x14ac:dyDescent="0.3">
      <c r="A720" t="s">
        <v>45</v>
      </c>
      <c r="B720" s="8">
        <v>41883</v>
      </c>
      <c r="C720">
        <v>1</v>
      </c>
    </row>
    <row r="721" spans="1:3" x14ac:dyDescent="0.3">
      <c r="A721" t="s">
        <v>45</v>
      </c>
      <c r="B721" s="8">
        <v>41883</v>
      </c>
      <c r="C721">
        <v>-2</v>
      </c>
    </row>
    <row r="722" spans="1:3" x14ac:dyDescent="0.3">
      <c r="A722" t="s">
        <v>45</v>
      </c>
      <c r="B722" s="8">
        <v>41883</v>
      </c>
      <c r="C722">
        <v>2</v>
      </c>
    </row>
    <row r="723" spans="1:3" x14ac:dyDescent="0.3">
      <c r="A723" t="s">
        <v>45</v>
      </c>
      <c r="B723" s="8">
        <v>41883</v>
      </c>
      <c r="C723">
        <v>0</v>
      </c>
    </row>
    <row r="724" spans="1:3" x14ac:dyDescent="0.3">
      <c r="A724" t="s">
        <v>45</v>
      </c>
      <c r="B724" s="8">
        <v>41883</v>
      </c>
      <c r="C724">
        <v>2</v>
      </c>
    </row>
    <row r="725" spans="1:3" x14ac:dyDescent="0.3">
      <c r="A725" t="s">
        <v>45</v>
      </c>
      <c r="B725" s="8">
        <v>41883</v>
      </c>
      <c r="C725">
        <v>0</v>
      </c>
    </row>
    <row r="726" spans="1:3" x14ac:dyDescent="0.3">
      <c r="A726" t="s">
        <v>45</v>
      </c>
      <c r="B726" s="8">
        <v>41883</v>
      </c>
      <c r="C726">
        <v>0</v>
      </c>
    </row>
    <row r="727" spans="1:3" x14ac:dyDescent="0.3">
      <c r="A727" t="s">
        <v>45</v>
      </c>
      <c r="B727" s="8">
        <v>41883</v>
      </c>
      <c r="C727">
        <v>0</v>
      </c>
    </row>
    <row r="728" spans="1:3" x14ac:dyDescent="0.3">
      <c r="A728" t="s">
        <v>45</v>
      </c>
      <c r="B728" s="8">
        <v>41883</v>
      </c>
      <c r="C728">
        <v>2</v>
      </c>
    </row>
    <row r="729" spans="1:3" x14ac:dyDescent="0.3">
      <c r="A729" t="s">
        <v>45</v>
      </c>
      <c r="B729" s="8">
        <v>41883</v>
      </c>
      <c r="C729">
        <v>0</v>
      </c>
    </row>
    <row r="730" spans="1:3" x14ac:dyDescent="0.3">
      <c r="A730" t="s">
        <v>45</v>
      </c>
      <c r="B730" s="8">
        <v>41883</v>
      </c>
      <c r="C730">
        <v>0</v>
      </c>
    </row>
    <row r="731" spans="1:3" x14ac:dyDescent="0.3">
      <c r="A731" t="s">
        <v>45</v>
      </c>
      <c r="B731" s="8">
        <v>41883</v>
      </c>
      <c r="C731">
        <v>6</v>
      </c>
    </row>
    <row r="732" spans="1:3" x14ac:dyDescent="0.3">
      <c r="A732" t="s">
        <v>45</v>
      </c>
      <c r="B732" s="8">
        <v>41883</v>
      </c>
      <c r="C732">
        <v>0</v>
      </c>
    </row>
    <row r="733" spans="1:3" x14ac:dyDescent="0.3">
      <c r="A733" t="s">
        <v>45</v>
      </c>
      <c r="B733" s="8">
        <v>41883</v>
      </c>
      <c r="C733">
        <v>-2</v>
      </c>
    </row>
    <row r="734" spans="1:3" x14ac:dyDescent="0.3">
      <c r="A734" t="s">
        <v>45</v>
      </c>
      <c r="B734" s="8">
        <v>41883</v>
      </c>
      <c r="C734">
        <v>-1</v>
      </c>
    </row>
    <row r="735" spans="1:3" x14ac:dyDescent="0.3">
      <c r="A735" t="s">
        <v>45</v>
      </c>
      <c r="B735" s="8">
        <v>41883</v>
      </c>
      <c r="C735">
        <v>1</v>
      </c>
    </row>
    <row r="736" spans="1:3" x14ac:dyDescent="0.3">
      <c r="A736" t="s">
        <v>45</v>
      </c>
      <c r="B736" s="8">
        <v>41883</v>
      </c>
      <c r="C736">
        <v>0</v>
      </c>
    </row>
    <row r="737" spans="1:3" x14ac:dyDescent="0.3">
      <c r="A737" t="s">
        <v>45</v>
      </c>
      <c r="B737" s="8">
        <v>41883</v>
      </c>
      <c r="C737">
        <v>3</v>
      </c>
    </row>
    <row r="738" spans="1:3" x14ac:dyDescent="0.3">
      <c r="A738" t="s">
        <v>45</v>
      </c>
      <c r="B738" s="8">
        <v>41883</v>
      </c>
      <c r="C738">
        <v>-1</v>
      </c>
    </row>
    <row r="739" spans="1:3" x14ac:dyDescent="0.3">
      <c r="A739" t="s">
        <v>45</v>
      </c>
      <c r="B739" s="8">
        <v>41883</v>
      </c>
      <c r="C739">
        <v>1</v>
      </c>
    </row>
    <row r="740" spans="1:3" x14ac:dyDescent="0.3">
      <c r="A740" t="s">
        <v>45</v>
      </c>
      <c r="B740" s="8">
        <v>41883</v>
      </c>
      <c r="C740">
        <v>0</v>
      </c>
    </row>
    <row r="741" spans="1:3" x14ac:dyDescent="0.3">
      <c r="A741" t="s">
        <v>45</v>
      </c>
      <c r="B741" s="8">
        <v>41883</v>
      </c>
      <c r="C741">
        <v>-4</v>
      </c>
    </row>
    <row r="742" spans="1:3" x14ac:dyDescent="0.3">
      <c r="A742" t="s">
        <v>45</v>
      </c>
      <c r="B742" s="8">
        <v>41883</v>
      </c>
      <c r="C742">
        <v>1</v>
      </c>
    </row>
    <row r="743" spans="1:3" x14ac:dyDescent="0.3">
      <c r="A743" t="s">
        <v>45</v>
      </c>
      <c r="B743" s="8">
        <v>41883</v>
      </c>
      <c r="C743">
        <v>-3</v>
      </c>
    </row>
    <row r="744" spans="1:3" x14ac:dyDescent="0.3">
      <c r="A744" t="s">
        <v>45</v>
      </c>
      <c r="B744" s="8">
        <v>41883</v>
      </c>
      <c r="C744">
        <v>-3</v>
      </c>
    </row>
    <row r="745" spans="1:3" x14ac:dyDescent="0.3">
      <c r="A745" t="s">
        <v>45</v>
      </c>
      <c r="B745" s="8">
        <v>41883</v>
      </c>
      <c r="C745">
        <v>0</v>
      </c>
    </row>
    <row r="746" spans="1:3" x14ac:dyDescent="0.3">
      <c r="A746" t="s">
        <v>45</v>
      </c>
      <c r="B746" s="8">
        <v>41883</v>
      </c>
      <c r="C746">
        <v>1</v>
      </c>
    </row>
    <row r="747" spans="1:3" x14ac:dyDescent="0.3">
      <c r="A747" t="s">
        <v>45</v>
      </c>
      <c r="B747" s="8">
        <v>41883</v>
      </c>
      <c r="C747">
        <v>0</v>
      </c>
    </row>
    <row r="748" spans="1:3" x14ac:dyDescent="0.3">
      <c r="A748" t="s">
        <v>45</v>
      </c>
      <c r="B748" s="8">
        <v>41883</v>
      </c>
      <c r="C748">
        <v>4</v>
      </c>
    </row>
    <row r="749" spans="1:3" x14ac:dyDescent="0.3">
      <c r="A749" t="s">
        <v>45</v>
      </c>
      <c r="B749" s="8">
        <v>41883</v>
      </c>
      <c r="C749">
        <v>-18</v>
      </c>
    </row>
    <row r="750" spans="1:3" x14ac:dyDescent="0.3">
      <c r="A750" t="s">
        <v>45</v>
      </c>
      <c r="B750" s="8">
        <v>41883</v>
      </c>
      <c r="C750">
        <v>0</v>
      </c>
    </row>
    <row r="751" spans="1:3" x14ac:dyDescent="0.3">
      <c r="A751" t="s">
        <v>45</v>
      </c>
      <c r="B751" s="8">
        <v>41883</v>
      </c>
      <c r="C751">
        <v>-1</v>
      </c>
    </row>
    <row r="752" spans="1:3" x14ac:dyDescent="0.3">
      <c r="A752" t="s">
        <v>45</v>
      </c>
      <c r="B752" s="8">
        <v>41883</v>
      </c>
      <c r="C752">
        <v>0</v>
      </c>
    </row>
    <row r="753" spans="1:3" x14ac:dyDescent="0.3">
      <c r="A753" t="s">
        <v>45</v>
      </c>
      <c r="B753" s="8">
        <v>41883</v>
      </c>
      <c r="C753">
        <v>3</v>
      </c>
    </row>
    <row r="754" spans="1:3" x14ac:dyDescent="0.3">
      <c r="A754" t="s">
        <v>45</v>
      </c>
      <c r="B754" s="8">
        <v>41883</v>
      </c>
      <c r="C754">
        <v>1</v>
      </c>
    </row>
    <row r="755" spans="1:3" x14ac:dyDescent="0.3">
      <c r="A755" t="s">
        <v>45</v>
      </c>
      <c r="B755" s="8">
        <v>41883</v>
      </c>
      <c r="C755">
        <v>0</v>
      </c>
    </row>
    <row r="756" spans="1:3" x14ac:dyDescent="0.3">
      <c r="A756" t="s">
        <v>45</v>
      </c>
      <c r="B756" s="8">
        <v>41883</v>
      </c>
      <c r="C756">
        <v>-1</v>
      </c>
    </row>
    <row r="757" spans="1:3" x14ac:dyDescent="0.3">
      <c r="A757" t="s">
        <v>45</v>
      </c>
      <c r="B757" s="8">
        <v>41883</v>
      </c>
      <c r="C757">
        <v>-1</v>
      </c>
    </row>
    <row r="758" spans="1:3" x14ac:dyDescent="0.3">
      <c r="A758" t="s">
        <v>45</v>
      </c>
      <c r="B758" s="8">
        <v>41883</v>
      </c>
      <c r="C758">
        <v>1</v>
      </c>
    </row>
    <row r="759" spans="1:3" x14ac:dyDescent="0.3">
      <c r="A759" t="s">
        <v>45</v>
      </c>
      <c r="B759" s="8">
        <v>41883</v>
      </c>
      <c r="C759">
        <v>0</v>
      </c>
    </row>
    <row r="760" spans="1:3" x14ac:dyDescent="0.3">
      <c r="A760" t="s">
        <v>45</v>
      </c>
      <c r="B760" s="8">
        <v>41883</v>
      </c>
      <c r="C760">
        <v>-1</v>
      </c>
    </row>
    <row r="761" spans="1:3" x14ac:dyDescent="0.3">
      <c r="A761" t="s">
        <v>45</v>
      </c>
      <c r="B761" s="8">
        <v>41883</v>
      </c>
      <c r="C761">
        <v>-2</v>
      </c>
    </row>
    <row r="762" spans="1:3" x14ac:dyDescent="0.3">
      <c r="A762" t="s">
        <v>45</v>
      </c>
      <c r="B762" s="8">
        <v>41883</v>
      </c>
      <c r="C762">
        <v>8</v>
      </c>
    </row>
    <row r="763" spans="1:3" x14ac:dyDescent="0.3">
      <c r="A763" t="s">
        <v>45</v>
      </c>
      <c r="B763" s="8">
        <v>41883</v>
      </c>
      <c r="C763">
        <v>39</v>
      </c>
    </row>
    <row r="764" spans="1:3" x14ac:dyDescent="0.3">
      <c r="A764" t="s">
        <v>45</v>
      </c>
      <c r="B764" s="8">
        <v>41883</v>
      </c>
      <c r="C764">
        <v>1</v>
      </c>
    </row>
    <row r="765" spans="1:3" x14ac:dyDescent="0.3">
      <c r="A765" t="s">
        <v>45</v>
      </c>
      <c r="B765" s="8">
        <v>41883</v>
      </c>
      <c r="C765">
        <v>-7</v>
      </c>
    </row>
    <row r="766" spans="1:3" x14ac:dyDescent="0.3">
      <c r="A766" t="s">
        <v>45</v>
      </c>
      <c r="B766" s="8">
        <v>41883</v>
      </c>
      <c r="C766">
        <v>2</v>
      </c>
    </row>
    <row r="767" spans="1:3" x14ac:dyDescent="0.3">
      <c r="A767" t="s">
        <v>45</v>
      </c>
      <c r="B767" s="8">
        <v>41883</v>
      </c>
      <c r="C767">
        <v>-8</v>
      </c>
    </row>
    <row r="768" spans="1:3" x14ac:dyDescent="0.3">
      <c r="A768" t="s">
        <v>45</v>
      </c>
      <c r="B768" s="8">
        <v>41883</v>
      </c>
      <c r="C768">
        <v>-1</v>
      </c>
    </row>
    <row r="769" spans="1:3" x14ac:dyDescent="0.3">
      <c r="A769" t="s">
        <v>45</v>
      </c>
      <c r="B769" s="8">
        <v>41883</v>
      </c>
      <c r="C769">
        <v>-12</v>
      </c>
    </row>
    <row r="770" spans="1:3" x14ac:dyDescent="0.3">
      <c r="A770" t="s">
        <v>45</v>
      </c>
      <c r="B770" s="8">
        <v>41883</v>
      </c>
      <c r="C770">
        <v>1</v>
      </c>
    </row>
    <row r="771" spans="1:3" x14ac:dyDescent="0.3">
      <c r="A771" t="s">
        <v>45</v>
      </c>
      <c r="B771" s="8">
        <v>41883</v>
      </c>
      <c r="C771">
        <v>0</v>
      </c>
    </row>
    <row r="772" spans="1:3" x14ac:dyDescent="0.3">
      <c r="A772" t="s">
        <v>45</v>
      </c>
      <c r="B772" s="8">
        <v>41883</v>
      </c>
      <c r="C772">
        <v>0</v>
      </c>
    </row>
    <row r="773" spans="1:3" x14ac:dyDescent="0.3">
      <c r="A773" t="s">
        <v>45</v>
      </c>
      <c r="B773" s="8">
        <v>41883</v>
      </c>
      <c r="C773">
        <v>2</v>
      </c>
    </row>
    <row r="774" spans="1:3" x14ac:dyDescent="0.3">
      <c r="A774" t="s">
        <v>45</v>
      </c>
      <c r="B774" s="8">
        <v>41883</v>
      </c>
      <c r="C774">
        <v>0</v>
      </c>
    </row>
    <row r="775" spans="1:3" x14ac:dyDescent="0.3">
      <c r="A775" t="s">
        <v>45</v>
      </c>
      <c r="B775" s="8">
        <v>41883</v>
      </c>
      <c r="C775">
        <v>-2</v>
      </c>
    </row>
    <row r="776" spans="1:3" x14ac:dyDescent="0.3">
      <c r="A776" t="s">
        <v>45</v>
      </c>
      <c r="B776" s="8">
        <v>41883</v>
      </c>
      <c r="C776">
        <v>-4</v>
      </c>
    </row>
    <row r="777" spans="1:3" x14ac:dyDescent="0.3">
      <c r="A777" t="s">
        <v>45</v>
      </c>
      <c r="B777" s="8">
        <v>41883</v>
      </c>
      <c r="C777">
        <v>3</v>
      </c>
    </row>
    <row r="778" spans="1:3" x14ac:dyDescent="0.3">
      <c r="A778" t="s">
        <v>45</v>
      </c>
      <c r="B778" s="8">
        <v>41883</v>
      </c>
      <c r="C778">
        <v>0</v>
      </c>
    </row>
    <row r="779" spans="1:3" x14ac:dyDescent="0.3">
      <c r="A779" t="s">
        <v>45</v>
      </c>
      <c r="B779" s="8">
        <v>41883</v>
      </c>
      <c r="C779">
        <v>-3</v>
      </c>
    </row>
    <row r="780" spans="1:3" x14ac:dyDescent="0.3">
      <c r="A780" t="s">
        <v>45</v>
      </c>
      <c r="B780" s="8">
        <v>41883</v>
      </c>
      <c r="C780">
        <v>0</v>
      </c>
    </row>
    <row r="781" spans="1:3" x14ac:dyDescent="0.3">
      <c r="A781" t="s">
        <v>45</v>
      </c>
      <c r="B781" s="8">
        <v>41883</v>
      </c>
      <c r="C781">
        <v>-5</v>
      </c>
    </row>
    <row r="782" spans="1:3" x14ac:dyDescent="0.3">
      <c r="A782" t="s">
        <v>45</v>
      </c>
      <c r="B782" s="8">
        <v>41883</v>
      </c>
      <c r="C782">
        <v>-2</v>
      </c>
    </row>
    <row r="783" spans="1:3" x14ac:dyDescent="0.3">
      <c r="A783" t="s">
        <v>45</v>
      </c>
      <c r="B783" s="8">
        <v>41883</v>
      </c>
      <c r="C783">
        <v>-1</v>
      </c>
    </row>
    <row r="784" spans="1:3" x14ac:dyDescent="0.3">
      <c r="A784" t="s">
        <v>45</v>
      </c>
      <c r="B784" s="8">
        <v>41883</v>
      </c>
      <c r="C784">
        <v>-3</v>
      </c>
    </row>
    <row r="785" spans="1:3" x14ac:dyDescent="0.3">
      <c r="A785" t="s">
        <v>45</v>
      </c>
      <c r="B785" s="8">
        <v>41883</v>
      </c>
      <c r="C785">
        <v>-2</v>
      </c>
    </row>
    <row r="786" spans="1:3" x14ac:dyDescent="0.3">
      <c r="A786" t="s">
        <v>45</v>
      </c>
      <c r="B786" s="8">
        <v>41883</v>
      </c>
      <c r="C786">
        <v>-1</v>
      </c>
    </row>
    <row r="787" spans="1:3" x14ac:dyDescent="0.3">
      <c r="A787" t="s">
        <v>45</v>
      </c>
      <c r="B787" s="8">
        <v>41883</v>
      </c>
      <c r="C787">
        <v>-1</v>
      </c>
    </row>
    <row r="788" spans="1:3" x14ac:dyDescent="0.3">
      <c r="A788" t="s">
        <v>45</v>
      </c>
      <c r="B788" s="8">
        <v>41883</v>
      </c>
      <c r="C788">
        <v>-1</v>
      </c>
    </row>
    <row r="789" spans="1:3" x14ac:dyDescent="0.3">
      <c r="A789" t="s">
        <v>45</v>
      </c>
      <c r="B789" s="8">
        <v>41883</v>
      </c>
      <c r="C789">
        <v>6</v>
      </c>
    </row>
    <row r="790" spans="1:3" x14ac:dyDescent="0.3">
      <c r="A790" t="s">
        <v>45</v>
      </c>
      <c r="B790" s="8">
        <v>41883</v>
      </c>
      <c r="C790">
        <v>-1</v>
      </c>
    </row>
    <row r="791" spans="1:3" x14ac:dyDescent="0.3">
      <c r="A791" t="s">
        <v>45</v>
      </c>
      <c r="B791" s="8">
        <v>41883</v>
      </c>
      <c r="C791">
        <v>-8</v>
      </c>
    </row>
    <row r="792" spans="1:3" x14ac:dyDescent="0.3">
      <c r="A792" t="s">
        <v>45</v>
      </c>
      <c r="B792" s="8">
        <v>41913</v>
      </c>
      <c r="C792">
        <v>0</v>
      </c>
    </row>
    <row r="793" spans="1:3" x14ac:dyDescent="0.3">
      <c r="A793" t="s">
        <v>45</v>
      </c>
      <c r="B793" s="8">
        <v>41913</v>
      </c>
      <c r="C793">
        <v>2</v>
      </c>
    </row>
    <row r="794" spans="1:3" x14ac:dyDescent="0.3">
      <c r="A794" t="s">
        <v>45</v>
      </c>
      <c r="B794" s="8">
        <v>41913</v>
      </c>
      <c r="C794">
        <v>4</v>
      </c>
    </row>
    <row r="795" spans="1:3" x14ac:dyDescent="0.3">
      <c r="A795" t="s">
        <v>45</v>
      </c>
      <c r="B795" s="8">
        <v>41913</v>
      </c>
      <c r="C795">
        <v>0</v>
      </c>
    </row>
    <row r="796" spans="1:3" x14ac:dyDescent="0.3">
      <c r="A796" t="s">
        <v>45</v>
      </c>
      <c r="B796" s="8">
        <v>41913</v>
      </c>
      <c r="C796">
        <v>-2</v>
      </c>
    </row>
    <row r="797" spans="1:3" x14ac:dyDescent="0.3">
      <c r="A797" t="s">
        <v>45</v>
      </c>
      <c r="B797" s="8">
        <v>41913</v>
      </c>
      <c r="C797">
        <v>2</v>
      </c>
    </row>
    <row r="798" spans="1:3" x14ac:dyDescent="0.3">
      <c r="A798" t="s">
        <v>45</v>
      </c>
      <c r="B798" s="8">
        <v>41913</v>
      </c>
      <c r="C798">
        <v>4</v>
      </c>
    </row>
    <row r="799" spans="1:3" x14ac:dyDescent="0.3">
      <c r="A799" t="s">
        <v>45</v>
      </c>
      <c r="B799" s="8">
        <v>41913</v>
      </c>
      <c r="C799">
        <v>5</v>
      </c>
    </row>
    <row r="800" spans="1:3" x14ac:dyDescent="0.3">
      <c r="A800" t="s">
        <v>45</v>
      </c>
      <c r="B800" s="8">
        <v>41913</v>
      </c>
      <c r="C800">
        <v>-1</v>
      </c>
    </row>
    <row r="801" spans="1:3" x14ac:dyDescent="0.3">
      <c r="A801" t="s">
        <v>45</v>
      </c>
      <c r="B801" s="8">
        <v>41913</v>
      </c>
      <c r="C801">
        <v>2</v>
      </c>
    </row>
    <row r="802" spans="1:3" x14ac:dyDescent="0.3">
      <c r="A802" t="s">
        <v>45</v>
      </c>
      <c r="B802" s="8">
        <v>41913</v>
      </c>
      <c r="C802">
        <v>3</v>
      </c>
    </row>
    <row r="803" spans="1:3" x14ac:dyDescent="0.3">
      <c r="A803" t="s">
        <v>45</v>
      </c>
      <c r="B803" s="8">
        <v>41913</v>
      </c>
      <c r="C803">
        <v>0</v>
      </c>
    </row>
    <row r="804" spans="1:3" x14ac:dyDescent="0.3">
      <c r="A804" t="s">
        <v>45</v>
      </c>
      <c r="B804" s="8">
        <v>41913</v>
      </c>
      <c r="C804">
        <v>0</v>
      </c>
    </row>
    <row r="805" spans="1:3" x14ac:dyDescent="0.3">
      <c r="A805" t="s">
        <v>45</v>
      </c>
      <c r="B805" s="8">
        <v>41913</v>
      </c>
      <c r="C805">
        <v>0</v>
      </c>
    </row>
    <row r="806" spans="1:3" x14ac:dyDescent="0.3">
      <c r="A806" t="s">
        <v>45</v>
      </c>
      <c r="B806" s="8">
        <v>41913</v>
      </c>
      <c r="C806">
        <v>-17</v>
      </c>
    </row>
    <row r="807" spans="1:3" x14ac:dyDescent="0.3">
      <c r="A807" t="s">
        <v>45</v>
      </c>
      <c r="B807" s="8">
        <v>41913</v>
      </c>
      <c r="C807">
        <v>0</v>
      </c>
    </row>
    <row r="808" spans="1:3" x14ac:dyDescent="0.3">
      <c r="A808" t="s">
        <v>45</v>
      </c>
      <c r="B808" s="8">
        <v>41913</v>
      </c>
      <c r="C808">
        <v>0</v>
      </c>
    </row>
    <row r="809" spans="1:3" x14ac:dyDescent="0.3">
      <c r="A809" t="s">
        <v>45</v>
      </c>
      <c r="B809" s="8">
        <v>41913</v>
      </c>
      <c r="C809">
        <v>-6</v>
      </c>
    </row>
    <row r="810" spans="1:3" x14ac:dyDescent="0.3">
      <c r="A810" t="s">
        <v>45</v>
      </c>
      <c r="B810" s="8">
        <v>41913</v>
      </c>
      <c r="C810">
        <v>9</v>
      </c>
    </row>
    <row r="811" spans="1:3" x14ac:dyDescent="0.3">
      <c r="A811" t="s">
        <v>45</v>
      </c>
      <c r="B811" s="8">
        <v>41913</v>
      </c>
      <c r="C811">
        <v>0</v>
      </c>
    </row>
    <row r="812" spans="1:3" x14ac:dyDescent="0.3">
      <c r="A812" t="s">
        <v>45</v>
      </c>
      <c r="B812" s="8">
        <v>41913</v>
      </c>
      <c r="C812">
        <v>0</v>
      </c>
    </row>
    <row r="813" spans="1:3" x14ac:dyDescent="0.3">
      <c r="A813" t="s">
        <v>45</v>
      </c>
      <c r="B813" s="8">
        <v>41913</v>
      </c>
      <c r="C813">
        <v>-1</v>
      </c>
    </row>
    <row r="814" spans="1:3" x14ac:dyDescent="0.3">
      <c r="A814" t="s">
        <v>45</v>
      </c>
      <c r="B814" s="8">
        <v>41913</v>
      </c>
      <c r="C814">
        <v>0</v>
      </c>
    </row>
    <row r="815" spans="1:3" x14ac:dyDescent="0.3">
      <c r="A815" t="s">
        <v>45</v>
      </c>
      <c r="B815" s="8">
        <v>41913</v>
      </c>
      <c r="C815">
        <v>0</v>
      </c>
    </row>
    <row r="816" spans="1:3" x14ac:dyDescent="0.3">
      <c r="A816" t="s">
        <v>45</v>
      </c>
      <c r="B816" s="8">
        <v>41913</v>
      </c>
      <c r="C816">
        <v>-1</v>
      </c>
    </row>
    <row r="817" spans="1:3" x14ac:dyDescent="0.3">
      <c r="A817" t="s">
        <v>45</v>
      </c>
      <c r="B817" s="8">
        <v>41913</v>
      </c>
      <c r="C817">
        <v>1</v>
      </c>
    </row>
    <row r="818" spans="1:3" x14ac:dyDescent="0.3">
      <c r="A818" t="s">
        <v>45</v>
      </c>
      <c r="B818" s="8">
        <v>41913</v>
      </c>
      <c r="C818">
        <v>0</v>
      </c>
    </row>
    <row r="819" spans="1:3" x14ac:dyDescent="0.3">
      <c r="A819" t="s">
        <v>45</v>
      </c>
      <c r="B819" s="8">
        <v>41913</v>
      </c>
      <c r="C819">
        <v>0</v>
      </c>
    </row>
    <row r="820" spans="1:3" x14ac:dyDescent="0.3">
      <c r="A820" t="s">
        <v>45</v>
      </c>
      <c r="B820" s="8">
        <v>41913</v>
      </c>
      <c r="C820">
        <v>0</v>
      </c>
    </row>
    <row r="821" spans="1:3" x14ac:dyDescent="0.3">
      <c r="A821" t="s">
        <v>45</v>
      </c>
      <c r="B821" s="8">
        <v>41913</v>
      </c>
      <c r="C821">
        <v>6</v>
      </c>
    </row>
    <row r="822" spans="1:3" x14ac:dyDescent="0.3">
      <c r="A822" t="s">
        <v>45</v>
      </c>
      <c r="B822" s="8">
        <v>41913</v>
      </c>
      <c r="C822">
        <v>-2</v>
      </c>
    </row>
    <row r="823" spans="1:3" x14ac:dyDescent="0.3">
      <c r="A823" t="s">
        <v>45</v>
      </c>
      <c r="B823" s="8">
        <v>41913</v>
      </c>
      <c r="C823">
        <v>6</v>
      </c>
    </row>
    <row r="824" spans="1:3" x14ac:dyDescent="0.3">
      <c r="A824" t="s">
        <v>45</v>
      </c>
      <c r="B824" s="8">
        <v>41913</v>
      </c>
      <c r="C824">
        <v>1</v>
      </c>
    </row>
    <row r="825" spans="1:3" x14ac:dyDescent="0.3">
      <c r="A825" t="s">
        <v>45</v>
      </c>
      <c r="B825" s="8">
        <v>41913</v>
      </c>
      <c r="C825">
        <v>-41</v>
      </c>
    </row>
    <row r="826" spans="1:3" x14ac:dyDescent="0.3">
      <c r="A826" t="s">
        <v>45</v>
      </c>
      <c r="B826" s="8">
        <v>41913</v>
      </c>
      <c r="C826">
        <v>13</v>
      </c>
    </row>
    <row r="827" spans="1:3" x14ac:dyDescent="0.3">
      <c r="A827" t="s">
        <v>45</v>
      </c>
      <c r="B827" s="8">
        <v>41913</v>
      </c>
      <c r="C827">
        <v>-1</v>
      </c>
    </row>
    <row r="828" spans="1:3" x14ac:dyDescent="0.3">
      <c r="A828" t="s">
        <v>45</v>
      </c>
      <c r="B828" s="8">
        <v>41913</v>
      </c>
      <c r="C828">
        <v>-13</v>
      </c>
    </row>
    <row r="829" spans="1:3" x14ac:dyDescent="0.3">
      <c r="A829" t="s">
        <v>45</v>
      </c>
      <c r="B829" s="8">
        <v>41913</v>
      </c>
      <c r="C829">
        <v>-1</v>
      </c>
    </row>
    <row r="830" spans="1:3" x14ac:dyDescent="0.3">
      <c r="A830" t="s">
        <v>45</v>
      </c>
      <c r="B830" s="8">
        <v>41913</v>
      </c>
      <c r="C830">
        <v>-3</v>
      </c>
    </row>
    <row r="831" spans="1:3" x14ac:dyDescent="0.3">
      <c r="A831" t="s">
        <v>45</v>
      </c>
      <c r="B831" s="8">
        <v>41913</v>
      </c>
      <c r="C831">
        <v>0</v>
      </c>
    </row>
    <row r="832" spans="1:3" x14ac:dyDescent="0.3">
      <c r="A832" t="s">
        <v>45</v>
      </c>
      <c r="B832" s="8">
        <v>41913</v>
      </c>
      <c r="C832">
        <v>0</v>
      </c>
    </row>
    <row r="833" spans="1:3" x14ac:dyDescent="0.3">
      <c r="A833" t="s">
        <v>45</v>
      </c>
      <c r="B833" s="8">
        <v>41913</v>
      </c>
      <c r="C833">
        <v>3</v>
      </c>
    </row>
    <row r="834" spans="1:3" x14ac:dyDescent="0.3">
      <c r="A834" t="s">
        <v>45</v>
      </c>
      <c r="B834" s="8">
        <v>41913</v>
      </c>
      <c r="C834">
        <v>0</v>
      </c>
    </row>
    <row r="835" spans="1:3" x14ac:dyDescent="0.3">
      <c r="A835" t="s">
        <v>45</v>
      </c>
      <c r="B835" s="8">
        <v>41913</v>
      </c>
      <c r="C835">
        <v>-4</v>
      </c>
    </row>
    <row r="836" spans="1:3" x14ac:dyDescent="0.3">
      <c r="A836" t="s">
        <v>45</v>
      </c>
      <c r="B836" s="8">
        <v>41913</v>
      </c>
      <c r="C836">
        <v>4</v>
      </c>
    </row>
    <row r="837" spans="1:3" x14ac:dyDescent="0.3">
      <c r="A837" t="s">
        <v>45</v>
      </c>
      <c r="B837" s="8">
        <v>41913</v>
      </c>
      <c r="C837">
        <v>5</v>
      </c>
    </row>
    <row r="838" spans="1:3" x14ac:dyDescent="0.3">
      <c r="A838" t="s">
        <v>45</v>
      </c>
      <c r="B838" s="8">
        <v>41913</v>
      </c>
      <c r="C838">
        <v>-2</v>
      </c>
    </row>
    <row r="839" spans="1:3" x14ac:dyDescent="0.3">
      <c r="A839" t="s">
        <v>45</v>
      </c>
      <c r="B839" s="8">
        <v>41913</v>
      </c>
      <c r="C839">
        <v>-3</v>
      </c>
    </row>
    <row r="840" spans="1:3" x14ac:dyDescent="0.3">
      <c r="A840" t="s">
        <v>45</v>
      </c>
      <c r="B840" s="8">
        <v>41913</v>
      </c>
      <c r="C840">
        <v>0</v>
      </c>
    </row>
    <row r="841" spans="1:3" x14ac:dyDescent="0.3">
      <c r="A841" t="s">
        <v>45</v>
      </c>
      <c r="B841" s="8">
        <v>41913</v>
      </c>
      <c r="C841">
        <v>0</v>
      </c>
    </row>
    <row r="842" spans="1:3" x14ac:dyDescent="0.3">
      <c r="A842" t="s">
        <v>45</v>
      </c>
      <c r="B842" s="8">
        <v>41913</v>
      </c>
      <c r="C842">
        <v>10</v>
      </c>
    </row>
    <row r="843" spans="1:3" x14ac:dyDescent="0.3">
      <c r="A843" t="s">
        <v>45</v>
      </c>
      <c r="B843" s="8">
        <v>41913</v>
      </c>
      <c r="C843">
        <v>4</v>
      </c>
    </row>
    <row r="844" spans="1:3" x14ac:dyDescent="0.3">
      <c r="A844" t="s">
        <v>45</v>
      </c>
      <c r="B844" s="8">
        <v>41913</v>
      </c>
      <c r="C844">
        <v>0</v>
      </c>
    </row>
    <row r="845" spans="1:3" x14ac:dyDescent="0.3">
      <c r="A845" t="s">
        <v>45</v>
      </c>
      <c r="B845" s="8">
        <v>41913</v>
      </c>
      <c r="C845">
        <v>-1</v>
      </c>
    </row>
    <row r="846" spans="1:3" x14ac:dyDescent="0.3">
      <c r="A846" t="s">
        <v>45</v>
      </c>
      <c r="B846" s="8">
        <v>41913</v>
      </c>
      <c r="C846">
        <v>1</v>
      </c>
    </row>
    <row r="847" spans="1:3" x14ac:dyDescent="0.3">
      <c r="A847" t="s">
        <v>45</v>
      </c>
      <c r="B847" s="8">
        <v>41913</v>
      </c>
      <c r="C847">
        <v>-1</v>
      </c>
    </row>
    <row r="848" spans="1:3" x14ac:dyDescent="0.3">
      <c r="A848" t="s">
        <v>45</v>
      </c>
      <c r="B848" s="8">
        <v>41913</v>
      </c>
      <c r="C848">
        <v>-1</v>
      </c>
    </row>
    <row r="849" spans="1:3" x14ac:dyDescent="0.3">
      <c r="A849" t="s">
        <v>45</v>
      </c>
      <c r="B849" s="8">
        <v>41913</v>
      </c>
      <c r="C849">
        <v>2</v>
      </c>
    </row>
    <row r="850" spans="1:3" x14ac:dyDescent="0.3">
      <c r="A850" t="s">
        <v>45</v>
      </c>
      <c r="B850" s="8">
        <v>41913</v>
      </c>
      <c r="C850">
        <v>-2</v>
      </c>
    </row>
    <row r="851" spans="1:3" x14ac:dyDescent="0.3">
      <c r="A851" t="s">
        <v>45</v>
      </c>
      <c r="B851" s="8">
        <v>41913</v>
      </c>
      <c r="C851">
        <v>2</v>
      </c>
    </row>
    <row r="852" spans="1:3" x14ac:dyDescent="0.3">
      <c r="A852" t="s">
        <v>45</v>
      </c>
      <c r="B852" s="8">
        <v>41913</v>
      </c>
      <c r="C852">
        <v>0</v>
      </c>
    </row>
    <row r="853" spans="1:3" x14ac:dyDescent="0.3">
      <c r="A853" t="s">
        <v>45</v>
      </c>
      <c r="B853" s="8">
        <v>41913</v>
      </c>
      <c r="C853">
        <v>0</v>
      </c>
    </row>
    <row r="854" spans="1:3" x14ac:dyDescent="0.3">
      <c r="A854" t="s">
        <v>45</v>
      </c>
      <c r="B854" s="8">
        <v>41913</v>
      </c>
      <c r="C854">
        <v>0</v>
      </c>
    </row>
    <row r="855" spans="1:3" x14ac:dyDescent="0.3">
      <c r="A855" t="s">
        <v>45</v>
      </c>
      <c r="B855" s="8">
        <v>41913</v>
      </c>
      <c r="C855">
        <v>0</v>
      </c>
    </row>
    <row r="856" spans="1:3" x14ac:dyDescent="0.3">
      <c r="A856" t="s">
        <v>45</v>
      </c>
      <c r="B856" s="8">
        <v>41913</v>
      </c>
      <c r="C856">
        <v>2</v>
      </c>
    </row>
    <row r="857" spans="1:3" x14ac:dyDescent="0.3">
      <c r="A857" t="s">
        <v>45</v>
      </c>
      <c r="B857" s="8">
        <v>41913</v>
      </c>
      <c r="C857">
        <v>0</v>
      </c>
    </row>
    <row r="858" spans="1:3" x14ac:dyDescent="0.3">
      <c r="A858" t="s">
        <v>45</v>
      </c>
      <c r="B858" s="8">
        <v>41913</v>
      </c>
      <c r="C858">
        <v>2</v>
      </c>
    </row>
    <row r="859" spans="1:3" x14ac:dyDescent="0.3">
      <c r="A859" t="s">
        <v>45</v>
      </c>
      <c r="B859" s="8">
        <v>41913</v>
      </c>
      <c r="C859">
        <v>1</v>
      </c>
    </row>
    <row r="860" spans="1:3" x14ac:dyDescent="0.3">
      <c r="A860" t="s">
        <v>45</v>
      </c>
      <c r="B860" s="8">
        <v>41913</v>
      </c>
      <c r="C860">
        <v>2</v>
      </c>
    </row>
    <row r="861" spans="1:3" x14ac:dyDescent="0.3">
      <c r="A861" t="s">
        <v>45</v>
      </c>
      <c r="B861" s="8">
        <v>41913</v>
      </c>
      <c r="C861">
        <v>-6</v>
      </c>
    </row>
    <row r="862" spans="1:3" x14ac:dyDescent="0.3">
      <c r="A862" t="s">
        <v>45</v>
      </c>
      <c r="B862" s="8">
        <v>41913</v>
      </c>
      <c r="C862">
        <v>7</v>
      </c>
    </row>
    <row r="863" spans="1:3" x14ac:dyDescent="0.3">
      <c r="A863" t="s">
        <v>45</v>
      </c>
      <c r="B863" s="8">
        <v>41913</v>
      </c>
      <c r="C863">
        <v>5</v>
      </c>
    </row>
    <row r="864" spans="1:3" x14ac:dyDescent="0.3">
      <c r="A864" t="s">
        <v>45</v>
      </c>
      <c r="B864" s="8">
        <v>41913</v>
      </c>
      <c r="C864">
        <v>9</v>
      </c>
    </row>
    <row r="865" spans="1:3" x14ac:dyDescent="0.3">
      <c r="A865" t="s">
        <v>45</v>
      </c>
      <c r="B865" s="8">
        <v>41913</v>
      </c>
      <c r="C865">
        <v>0</v>
      </c>
    </row>
    <row r="866" spans="1:3" x14ac:dyDescent="0.3">
      <c r="A866" t="s">
        <v>45</v>
      </c>
      <c r="B866" s="8">
        <v>41913</v>
      </c>
      <c r="C866">
        <v>-6</v>
      </c>
    </row>
    <row r="867" spans="1:3" x14ac:dyDescent="0.3">
      <c r="A867" t="s">
        <v>45</v>
      </c>
      <c r="B867" s="8">
        <v>41913</v>
      </c>
      <c r="C867">
        <v>0</v>
      </c>
    </row>
    <row r="868" spans="1:3" x14ac:dyDescent="0.3">
      <c r="A868" t="s">
        <v>45</v>
      </c>
      <c r="B868" s="8">
        <v>41913</v>
      </c>
      <c r="C868">
        <v>0</v>
      </c>
    </row>
    <row r="869" spans="1:3" x14ac:dyDescent="0.3">
      <c r="A869" t="s">
        <v>45</v>
      </c>
      <c r="B869" s="8">
        <v>41913</v>
      </c>
      <c r="C869">
        <v>0</v>
      </c>
    </row>
    <row r="870" spans="1:3" x14ac:dyDescent="0.3">
      <c r="A870" t="s">
        <v>45</v>
      </c>
      <c r="B870" s="8">
        <v>41913</v>
      </c>
      <c r="C870">
        <v>0</v>
      </c>
    </row>
    <row r="871" spans="1:3" x14ac:dyDescent="0.3">
      <c r="A871" t="s">
        <v>45</v>
      </c>
      <c r="B871" s="8">
        <v>41913</v>
      </c>
      <c r="C871">
        <v>0</v>
      </c>
    </row>
    <row r="872" spans="1:3" x14ac:dyDescent="0.3">
      <c r="A872" t="s">
        <v>45</v>
      </c>
      <c r="B872" s="8">
        <v>41913</v>
      </c>
      <c r="C872">
        <v>1</v>
      </c>
    </row>
    <row r="873" spans="1:3" x14ac:dyDescent="0.3">
      <c r="A873" t="s">
        <v>45</v>
      </c>
      <c r="B873" s="8">
        <v>41913</v>
      </c>
      <c r="C873">
        <v>0</v>
      </c>
    </row>
    <row r="874" spans="1:3" x14ac:dyDescent="0.3">
      <c r="A874" t="s">
        <v>45</v>
      </c>
      <c r="B874" s="8">
        <v>41913</v>
      </c>
      <c r="C874">
        <v>2</v>
      </c>
    </row>
    <row r="875" spans="1:3" x14ac:dyDescent="0.3">
      <c r="A875" t="s">
        <v>45</v>
      </c>
      <c r="B875" s="8">
        <v>41913</v>
      </c>
      <c r="C875">
        <v>5</v>
      </c>
    </row>
    <row r="876" spans="1:3" x14ac:dyDescent="0.3">
      <c r="A876" t="s">
        <v>45</v>
      </c>
      <c r="B876" s="8">
        <v>41913</v>
      </c>
      <c r="C876">
        <v>0</v>
      </c>
    </row>
    <row r="877" spans="1:3" x14ac:dyDescent="0.3">
      <c r="A877" t="s">
        <v>45</v>
      </c>
      <c r="B877" s="8">
        <v>41913</v>
      </c>
      <c r="C877">
        <v>0</v>
      </c>
    </row>
    <row r="878" spans="1:3" x14ac:dyDescent="0.3">
      <c r="A878" t="s">
        <v>45</v>
      </c>
      <c r="B878" s="8">
        <v>41913</v>
      </c>
      <c r="C878">
        <v>2</v>
      </c>
    </row>
    <row r="879" spans="1:3" x14ac:dyDescent="0.3">
      <c r="A879" t="s">
        <v>45</v>
      </c>
      <c r="B879" s="8">
        <v>41913</v>
      </c>
      <c r="C879">
        <v>-3</v>
      </c>
    </row>
    <row r="880" spans="1:3" x14ac:dyDescent="0.3">
      <c r="A880" t="s">
        <v>45</v>
      </c>
      <c r="B880" s="8">
        <v>41913</v>
      </c>
      <c r="C880">
        <v>0</v>
      </c>
    </row>
    <row r="881" spans="1:3" x14ac:dyDescent="0.3">
      <c r="A881" t="s">
        <v>45</v>
      </c>
      <c r="B881" s="8">
        <v>41913</v>
      </c>
      <c r="C881">
        <v>0</v>
      </c>
    </row>
    <row r="882" spans="1:3" x14ac:dyDescent="0.3">
      <c r="A882" t="s">
        <v>45</v>
      </c>
      <c r="B882" s="8">
        <v>41913</v>
      </c>
      <c r="C882">
        <v>4</v>
      </c>
    </row>
    <row r="883" spans="1:3" x14ac:dyDescent="0.3">
      <c r="A883" t="s">
        <v>45</v>
      </c>
      <c r="B883" s="8">
        <v>41913</v>
      </c>
      <c r="C883">
        <v>0</v>
      </c>
    </row>
    <row r="884" spans="1:3" x14ac:dyDescent="0.3">
      <c r="A884" t="s">
        <v>45</v>
      </c>
      <c r="B884" s="8">
        <v>41913</v>
      </c>
      <c r="C884">
        <v>-4</v>
      </c>
    </row>
    <row r="885" spans="1:3" x14ac:dyDescent="0.3">
      <c r="A885" t="s">
        <v>45</v>
      </c>
      <c r="B885" s="8">
        <v>41913</v>
      </c>
      <c r="C885">
        <v>-35</v>
      </c>
    </row>
    <row r="886" spans="1:3" x14ac:dyDescent="0.3">
      <c r="A886" t="s">
        <v>45</v>
      </c>
      <c r="B886" s="8">
        <v>41913</v>
      </c>
      <c r="C886">
        <v>1</v>
      </c>
    </row>
    <row r="887" spans="1:3" x14ac:dyDescent="0.3">
      <c r="A887" t="s">
        <v>45</v>
      </c>
      <c r="B887" s="8">
        <v>41913</v>
      </c>
      <c r="C887">
        <v>3</v>
      </c>
    </row>
    <row r="888" spans="1:3" x14ac:dyDescent="0.3">
      <c r="A888" t="s">
        <v>45</v>
      </c>
      <c r="B888" s="8">
        <v>41913</v>
      </c>
      <c r="C888">
        <v>-2</v>
      </c>
    </row>
    <row r="889" spans="1:3" x14ac:dyDescent="0.3">
      <c r="A889" t="s">
        <v>45</v>
      </c>
      <c r="B889" s="8">
        <v>41913</v>
      </c>
      <c r="C889">
        <v>-1</v>
      </c>
    </row>
    <row r="890" spans="1:3" x14ac:dyDescent="0.3">
      <c r="A890" t="s">
        <v>45</v>
      </c>
      <c r="B890" s="8">
        <v>41913</v>
      </c>
      <c r="C890">
        <v>-1</v>
      </c>
    </row>
    <row r="891" spans="1:3" x14ac:dyDescent="0.3">
      <c r="A891" t="s">
        <v>45</v>
      </c>
      <c r="B891" s="8">
        <v>41913</v>
      </c>
      <c r="C891">
        <v>-1</v>
      </c>
    </row>
    <row r="892" spans="1:3" x14ac:dyDescent="0.3">
      <c r="A892" t="s">
        <v>45</v>
      </c>
      <c r="B892" s="8">
        <v>41913</v>
      </c>
      <c r="C892">
        <v>-1</v>
      </c>
    </row>
    <row r="893" spans="1:3" x14ac:dyDescent="0.3">
      <c r="A893" t="s">
        <v>45</v>
      </c>
      <c r="B893" s="8">
        <v>41913</v>
      </c>
      <c r="C893">
        <v>-2</v>
      </c>
    </row>
    <row r="894" spans="1:3" x14ac:dyDescent="0.3">
      <c r="A894" t="s">
        <v>45</v>
      </c>
      <c r="B894" s="8">
        <v>41913</v>
      </c>
      <c r="C894">
        <v>2</v>
      </c>
    </row>
    <row r="895" spans="1:3" x14ac:dyDescent="0.3">
      <c r="A895" t="s">
        <v>45</v>
      </c>
      <c r="B895" s="8">
        <v>41913</v>
      </c>
      <c r="C895">
        <v>0</v>
      </c>
    </row>
    <row r="896" spans="1:3" x14ac:dyDescent="0.3">
      <c r="A896" t="s">
        <v>45</v>
      </c>
      <c r="B896" s="8">
        <v>41913</v>
      </c>
      <c r="C896">
        <v>1</v>
      </c>
    </row>
    <row r="897" spans="1:3" x14ac:dyDescent="0.3">
      <c r="A897" t="s">
        <v>45</v>
      </c>
      <c r="B897" s="8">
        <v>41913</v>
      </c>
      <c r="C897">
        <v>2</v>
      </c>
    </row>
    <row r="898" spans="1:3" x14ac:dyDescent="0.3">
      <c r="A898" t="s">
        <v>45</v>
      </c>
      <c r="B898" s="8">
        <v>41913</v>
      </c>
      <c r="C898">
        <v>0</v>
      </c>
    </row>
    <row r="899" spans="1:3" x14ac:dyDescent="0.3">
      <c r="A899" t="s">
        <v>45</v>
      </c>
      <c r="B899" s="8">
        <v>41913</v>
      </c>
      <c r="C899">
        <v>3</v>
      </c>
    </row>
    <row r="900" spans="1:3" x14ac:dyDescent="0.3">
      <c r="A900" t="s">
        <v>45</v>
      </c>
      <c r="B900" s="8">
        <v>41913</v>
      </c>
      <c r="C900">
        <v>0</v>
      </c>
    </row>
    <row r="901" spans="1:3" x14ac:dyDescent="0.3">
      <c r="A901" t="s">
        <v>45</v>
      </c>
      <c r="B901" s="8">
        <v>41913</v>
      </c>
      <c r="C901">
        <v>-2</v>
      </c>
    </row>
    <row r="902" spans="1:3" x14ac:dyDescent="0.3">
      <c r="A902" t="s">
        <v>45</v>
      </c>
      <c r="B902" s="8">
        <v>41913</v>
      </c>
      <c r="C902">
        <v>-1</v>
      </c>
    </row>
    <row r="903" spans="1:3" x14ac:dyDescent="0.3">
      <c r="A903" t="s">
        <v>45</v>
      </c>
      <c r="B903" s="8">
        <v>41913</v>
      </c>
      <c r="C903">
        <v>-5</v>
      </c>
    </row>
    <row r="904" spans="1:3" x14ac:dyDescent="0.3">
      <c r="A904" t="s">
        <v>45</v>
      </c>
      <c r="B904" s="8">
        <v>41913</v>
      </c>
      <c r="C904">
        <v>-2</v>
      </c>
    </row>
    <row r="905" spans="1:3" x14ac:dyDescent="0.3">
      <c r="A905" t="s">
        <v>45</v>
      </c>
      <c r="B905" s="8">
        <v>41913</v>
      </c>
      <c r="C905">
        <v>-2</v>
      </c>
    </row>
    <row r="906" spans="1:3" x14ac:dyDescent="0.3">
      <c r="A906" t="s">
        <v>45</v>
      </c>
      <c r="B906" s="8">
        <v>41913</v>
      </c>
      <c r="C906">
        <v>0</v>
      </c>
    </row>
    <row r="907" spans="1:3" x14ac:dyDescent="0.3">
      <c r="A907" t="s">
        <v>45</v>
      </c>
      <c r="B907" s="8">
        <v>41913</v>
      </c>
      <c r="C907">
        <v>-3</v>
      </c>
    </row>
    <row r="908" spans="1:3" x14ac:dyDescent="0.3">
      <c r="A908" t="s">
        <v>45</v>
      </c>
      <c r="B908" s="8">
        <v>41913</v>
      </c>
      <c r="C908">
        <v>-2</v>
      </c>
    </row>
    <row r="909" spans="1:3" x14ac:dyDescent="0.3">
      <c r="A909" t="s">
        <v>45</v>
      </c>
      <c r="B909" s="8">
        <v>41913</v>
      </c>
      <c r="C909">
        <v>0</v>
      </c>
    </row>
    <row r="910" spans="1:3" x14ac:dyDescent="0.3">
      <c r="A910" t="s">
        <v>45</v>
      </c>
      <c r="B910" s="8">
        <v>41913</v>
      </c>
      <c r="C910">
        <v>0</v>
      </c>
    </row>
    <row r="911" spans="1:3" x14ac:dyDescent="0.3">
      <c r="A911" t="s">
        <v>45</v>
      </c>
      <c r="B911" s="8">
        <v>41913</v>
      </c>
      <c r="C911">
        <v>-6</v>
      </c>
    </row>
    <row r="912" spans="1:3" x14ac:dyDescent="0.3">
      <c r="A912" t="s">
        <v>45</v>
      </c>
      <c r="B912" s="8">
        <v>41913</v>
      </c>
      <c r="C912">
        <v>-2</v>
      </c>
    </row>
    <row r="913" spans="1:3" x14ac:dyDescent="0.3">
      <c r="A913" t="s">
        <v>45</v>
      </c>
      <c r="B913" s="8">
        <v>41913</v>
      </c>
      <c r="C913">
        <v>-2</v>
      </c>
    </row>
    <row r="914" spans="1:3" x14ac:dyDescent="0.3">
      <c r="A914" t="s">
        <v>45</v>
      </c>
      <c r="B914" s="8">
        <v>41974</v>
      </c>
      <c r="C914">
        <v>-1</v>
      </c>
    </row>
    <row r="915" spans="1:3" x14ac:dyDescent="0.3">
      <c r="A915" t="s">
        <v>45</v>
      </c>
      <c r="B915" s="8">
        <v>41974</v>
      </c>
      <c r="C915">
        <v>0</v>
      </c>
    </row>
    <row r="916" spans="1:3" x14ac:dyDescent="0.3">
      <c r="A916" t="s">
        <v>45</v>
      </c>
      <c r="B916" s="8">
        <v>41974</v>
      </c>
      <c r="C916">
        <v>-4</v>
      </c>
    </row>
    <row r="917" spans="1:3" x14ac:dyDescent="0.3">
      <c r="A917" t="s">
        <v>45</v>
      </c>
      <c r="B917" s="8">
        <v>41974</v>
      </c>
      <c r="C917">
        <v>2</v>
      </c>
    </row>
    <row r="918" spans="1:3" x14ac:dyDescent="0.3">
      <c r="A918" t="s">
        <v>45</v>
      </c>
      <c r="B918" s="8">
        <v>41974</v>
      </c>
      <c r="C918">
        <v>5</v>
      </c>
    </row>
    <row r="919" spans="1:3" x14ac:dyDescent="0.3">
      <c r="A919" t="s">
        <v>45</v>
      </c>
      <c r="B919" s="8">
        <v>41974</v>
      </c>
      <c r="C919">
        <v>-1</v>
      </c>
    </row>
    <row r="920" spans="1:3" x14ac:dyDescent="0.3">
      <c r="A920" t="s">
        <v>45</v>
      </c>
      <c r="B920" s="8">
        <v>41974</v>
      </c>
      <c r="C920">
        <v>3</v>
      </c>
    </row>
    <row r="921" spans="1:3" x14ac:dyDescent="0.3">
      <c r="A921" t="s">
        <v>45</v>
      </c>
      <c r="B921" s="8">
        <v>41974</v>
      </c>
      <c r="C921">
        <v>6</v>
      </c>
    </row>
    <row r="922" spans="1:3" x14ac:dyDescent="0.3">
      <c r="A922" t="s">
        <v>45</v>
      </c>
      <c r="B922" s="8">
        <v>41974</v>
      </c>
      <c r="C922">
        <v>6</v>
      </c>
    </row>
    <row r="923" spans="1:3" x14ac:dyDescent="0.3">
      <c r="A923" t="s">
        <v>45</v>
      </c>
      <c r="B923" s="8">
        <v>41974</v>
      </c>
      <c r="C923">
        <v>4</v>
      </c>
    </row>
    <row r="924" spans="1:3" x14ac:dyDescent="0.3">
      <c r="A924" t="s">
        <v>45</v>
      </c>
      <c r="B924" s="8">
        <v>41974</v>
      </c>
      <c r="C924">
        <v>1</v>
      </c>
    </row>
    <row r="925" spans="1:3" x14ac:dyDescent="0.3">
      <c r="A925" t="s">
        <v>45</v>
      </c>
      <c r="B925" s="8">
        <v>41974</v>
      </c>
      <c r="C925">
        <v>4</v>
      </c>
    </row>
    <row r="926" spans="1:3" x14ac:dyDescent="0.3">
      <c r="A926" t="s">
        <v>45</v>
      </c>
      <c r="B926" s="8">
        <v>41974</v>
      </c>
      <c r="C926">
        <v>6</v>
      </c>
    </row>
    <row r="927" spans="1:3" x14ac:dyDescent="0.3">
      <c r="A927" t="s">
        <v>45</v>
      </c>
      <c r="B927" s="8">
        <v>41974</v>
      </c>
      <c r="C927">
        <v>26</v>
      </c>
    </row>
    <row r="928" spans="1:3" x14ac:dyDescent="0.3">
      <c r="A928" t="s">
        <v>45</v>
      </c>
      <c r="B928" s="8">
        <v>41974</v>
      </c>
      <c r="C928">
        <v>8</v>
      </c>
    </row>
    <row r="929" spans="1:3" x14ac:dyDescent="0.3">
      <c r="A929" t="s">
        <v>45</v>
      </c>
      <c r="B929" s="8">
        <v>41974</v>
      </c>
      <c r="C929">
        <v>-12</v>
      </c>
    </row>
    <row r="930" spans="1:3" x14ac:dyDescent="0.3">
      <c r="A930" t="s">
        <v>45</v>
      </c>
      <c r="B930" s="8">
        <v>41974</v>
      </c>
      <c r="C930">
        <v>0</v>
      </c>
    </row>
    <row r="931" spans="1:3" x14ac:dyDescent="0.3">
      <c r="A931" t="s">
        <v>45</v>
      </c>
      <c r="B931" s="8">
        <v>41974</v>
      </c>
      <c r="C931">
        <v>0</v>
      </c>
    </row>
    <row r="932" spans="1:3" x14ac:dyDescent="0.3">
      <c r="A932" t="s">
        <v>45</v>
      </c>
      <c r="B932" s="8">
        <v>41974</v>
      </c>
      <c r="C932">
        <v>-2</v>
      </c>
    </row>
    <row r="933" spans="1:3" x14ac:dyDescent="0.3">
      <c r="A933" t="s">
        <v>45</v>
      </c>
      <c r="B933" s="8">
        <v>41974</v>
      </c>
      <c r="C933">
        <v>1</v>
      </c>
    </row>
    <row r="934" spans="1:3" x14ac:dyDescent="0.3">
      <c r="A934" t="s">
        <v>45</v>
      </c>
      <c r="B934" s="8">
        <v>41974</v>
      </c>
      <c r="C934">
        <v>-1</v>
      </c>
    </row>
    <row r="935" spans="1:3" x14ac:dyDescent="0.3">
      <c r="A935" t="s">
        <v>45</v>
      </c>
      <c r="B935" s="8">
        <v>41974</v>
      </c>
      <c r="C935">
        <v>4</v>
      </c>
    </row>
    <row r="936" spans="1:3" x14ac:dyDescent="0.3">
      <c r="A936" t="s">
        <v>45</v>
      </c>
      <c r="B936" s="8">
        <v>41974</v>
      </c>
      <c r="C936">
        <v>-1</v>
      </c>
    </row>
    <row r="937" spans="1:3" x14ac:dyDescent="0.3">
      <c r="A937" t="s">
        <v>45</v>
      </c>
      <c r="B937" s="8">
        <v>41974</v>
      </c>
      <c r="C937">
        <v>1</v>
      </c>
    </row>
    <row r="938" spans="1:3" x14ac:dyDescent="0.3">
      <c r="A938" t="s">
        <v>45</v>
      </c>
      <c r="B938" s="8">
        <v>41974</v>
      </c>
      <c r="C938">
        <v>3</v>
      </c>
    </row>
    <row r="939" spans="1:3" x14ac:dyDescent="0.3">
      <c r="A939" t="s">
        <v>45</v>
      </c>
      <c r="B939" s="8">
        <v>41974</v>
      </c>
      <c r="C939">
        <v>3</v>
      </c>
    </row>
    <row r="940" spans="1:3" x14ac:dyDescent="0.3">
      <c r="A940" t="s">
        <v>45</v>
      </c>
      <c r="B940" s="8">
        <v>41974</v>
      </c>
      <c r="C940">
        <v>-5</v>
      </c>
    </row>
    <row r="941" spans="1:3" x14ac:dyDescent="0.3">
      <c r="A941" t="s">
        <v>45</v>
      </c>
      <c r="B941" s="8">
        <v>41974</v>
      </c>
      <c r="C941">
        <v>0</v>
      </c>
    </row>
    <row r="942" spans="1:3" x14ac:dyDescent="0.3">
      <c r="A942" t="s">
        <v>45</v>
      </c>
      <c r="B942" s="8">
        <v>41974</v>
      </c>
      <c r="C942">
        <v>0</v>
      </c>
    </row>
    <row r="943" spans="1:3" x14ac:dyDescent="0.3">
      <c r="A943" t="s">
        <v>45</v>
      </c>
      <c r="B943" s="8">
        <v>41974</v>
      </c>
      <c r="C943">
        <v>1</v>
      </c>
    </row>
    <row r="944" spans="1:3" x14ac:dyDescent="0.3">
      <c r="A944" t="s">
        <v>45</v>
      </c>
      <c r="B944" s="8">
        <v>41974</v>
      </c>
      <c r="C944">
        <v>2</v>
      </c>
    </row>
    <row r="945" spans="1:3" x14ac:dyDescent="0.3">
      <c r="A945" t="s">
        <v>45</v>
      </c>
      <c r="B945" s="8">
        <v>41974</v>
      </c>
      <c r="C945">
        <v>4</v>
      </c>
    </row>
    <row r="946" spans="1:3" x14ac:dyDescent="0.3">
      <c r="A946" t="s">
        <v>45</v>
      </c>
      <c r="B946" s="8">
        <v>41974</v>
      </c>
      <c r="C946">
        <v>1</v>
      </c>
    </row>
    <row r="947" spans="1:3" x14ac:dyDescent="0.3">
      <c r="A947" t="s">
        <v>45</v>
      </c>
      <c r="B947" s="8">
        <v>41974</v>
      </c>
      <c r="C947">
        <v>8</v>
      </c>
    </row>
    <row r="948" spans="1:3" x14ac:dyDescent="0.3">
      <c r="A948" t="s">
        <v>45</v>
      </c>
      <c r="B948" s="8">
        <v>41974</v>
      </c>
      <c r="C948">
        <v>-11</v>
      </c>
    </row>
    <row r="949" spans="1:3" x14ac:dyDescent="0.3">
      <c r="A949" t="s">
        <v>45</v>
      </c>
      <c r="B949" s="8">
        <v>41974</v>
      </c>
      <c r="C949">
        <v>3</v>
      </c>
    </row>
    <row r="950" spans="1:3" x14ac:dyDescent="0.3">
      <c r="A950" t="s">
        <v>45</v>
      </c>
      <c r="B950" s="8">
        <v>41974</v>
      </c>
      <c r="C950">
        <v>13</v>
      </c>
    </row>
    <row r="951" spans="1:3" x14ac:dyDescent="0.3">
      <c r="A951" t="s">
        <v>45</v>
      </c>
      <c r="B951" s="8">
        <v>41974</v>
      </c>
      <c r="C951">
        <v>-3</v>
      </c>
    </row>
    <row r="952" spans="1:3" x14ac:dyDescent="0.3">
      <c r="A952" t="s">
        <v>45</v>
      </c>
      <c r="B952" s="8">
        <v>41974</v>
      </c>
      <c r="C952">
        <v>0</v>
      </c>
    </row>
    <row r="953" spans="1:3" x14ac:dyDescent="0.3">
      <c r="A953" t="s">
        <v>45</v>
      </c>
      <c r="B953" s="8">
        <v>41974</v>
      </c>
      <c r="C953">
        <v>-7</v>
      </c>
    </row>
    <row r="954" spans="1:3" x14ac:dyDescent="0.3">
      <c r="A954" t="s">
        <v>45</v>
      </c>
      <c r="B954" s="8">
        <v>41974</v>
      </c>
      <c r="C954">
        <v>-1</v>
      </c>
    </row>
    <row r="955" spans="1:3" x14ac:dyDescent="0.3">
      <c r="A955" t="s">
        <v>45</v>
      </c>
      <c r="B955" s="8">
        <v>41974</v>
      </c>
      <c r="C955">
        <v>1</v>
      </c>
    </row>
    <row r="956" spans="1:3" x14ac:dyDescent="0.3">
      <c r="A956" t="s">
        <v>45</v>
      </c>
      <c r="B956" s="8">
        <v>41974</v>
      </c>
      <c r="C956">
        <v>1</v>
      </c>
    </row>
    <row r="957" spans="1:3" x14ac:dyDescent="0.3">
      <c r="A957" t="s">
        <v>45</v>
      </c>
      <c r="B957" s="8">
        <v>41974</v>
      </c>
      <c r="C957">
        <v>-4</v>
      </c>
    </row>
    <row r="958" spans="1:3" x14ac:dyDescent="0.3">
      <c r="A958" t="s">
        <v>45</v>
      </c>
      <c r="B958" s="8">
        <v>41974</v>
      </c>
      <c r="C958">
        <v>12</v>
      </c>
    </row>
    <row r="959" spans="1:3" x14ac:dyDescent="0.3">
      <c r="A959" t="s">
        <v>45</v>
      </c>
      <c r="B959" s="8">
        <v>41974</v>
      </c>
      <c r="C959">
        <v>-5</v>
      </c>
    </row>
    <row r="960" spans="1:3" x14ac:dyDescent="0.3">
      <c r="A960" t="s">
        <v>45</v>
      </c>
      <c r="B960" s="8">
        <v>41974</v>
      </c>
      <c r="C960">
        <v>3</v>
      </c>
    </row>
    <row r="961" spans="1:3" x14ac:dyDescent="0.3">
      <c r="A961" t="s">
        <v>45</v>
      </c>
      <c r="B961" s="8">
        <v>41974</v>
      </c>
      <c r="C961">
        <v>5</v>
      </c>
    </row>
    <row r="962" spans="1:3" x14ac:dyDescent="0.3">
      <c r="A962" t="s">
        <v>45</v>
      </c>
      <c r="B962" s="8">
        <v>41974</v>
      </c>
      <c r="C962">
        <v>-1</v>
      </c>
    </row>
    <row r="963" spans="1:3" x14ac:dyDescent="0.3">
      <c r="A963" t="s">
        <v>45</v>
      </c>
      <c r="B963" s="8">
        <v>41974</v>
      </c>
      <c r="C963">
        <v>0</v>
      </c>
    </row>
    <row r="964" spans="1:3" x14ac:dyDescent="0.3">
      <c r="A964" t="s">
        <v>45</v>
      </c>
      <c r="B964" s="8">
        <v>41974</v>
      </c>
      <c r="C964">
        <v>-1</v>
      </c>
    </row>
    <row r="965" spans="1:3" x14ac:dyDescent="0.3">
      <c r="A965" t="s">
        <v>45</v>
      </c>
      <c r="B965" s="8">
        <v>41974</v>
      </c>
      <c r="C965">
        <v>-9</v>
      </c>
    </row>
    <row r="966" spans="1:3" x14ac:dyDescent="0.3">
      <c r="A966" t="s">
        <v>45</v>
      </c>
      <c r="B966" s="8">
        <v>41974</v>
      </c>
      <c r="C966">
        <v>-3</v>
      </c>
    </row>
    <row r="967" spans="1:3" x14ac:dyDescent="0.3">
      <c r="A967" t="s">
        <v>45</v>
      </c>
      <c r="B967" s="8">
        <v>41974</v>
      </c>
      <c r="C967">
        <v>-3</v>
      </c>
    </row>
    <row r="968" spans="1:3" x14ac:dyDescent="0.3">
      <c r="A968" t="s">
        <v>45</v>
      </c>
      <c r="B968" s="8">
        <v>41974</v>
      </c>
      <c r="C968">
        <v>2</v>
      </c>
    </row>
    <row r="969" spans="1:3" x14ac:dyDescent="0.3">
      <c r="A969" t="s">
        <v>45</v>
      </c>
      <c r="B969" s="8">
        <v>41974</v>
      </c>
      <c r="C969">
        <v>2</v>
      </c>
    </row>
    <row r="970" spans="1:3" x14ac:dyDescent="0.3">
      <c r="A970" t="s">
        <v>45</v>
      </c>
      <c r="B970" s="8">
        <v>41974</v>
      </c>
      <c r="C970">
        <v>2</v>
      </c>
    </row>
    <row r="971" spans="1:3" x14ac:dyDescent="0.3">
      <c r="A971" t="s">
        <v>45</v>
      </c>
      <c r="B971" s="8">
        <v>41974</v>
      </c>
      <c r="C971">
        <v>0</v>
      </c>
    </row>
    <row r="972" spans="1:3" x14ac:dyDescent="0.3">
      <c r="A972" t="s">
        <v>45</v>
      </c>
      <c r="B972" s="8">
        <v>41974</v>
      </c>
      <c r="C972">
        <v>1</v>
      </c>
    </row>
    <row r="973" spans="1:3" x14ac:dyDescent="0.3">
      <c r="A973" t="s">
        <v>45</v>
      </c>
      <c r="B973" s="8">
        <v>41974</v>
      </c>
      <c r="C973">
        <v>-2</v>
      </c>
    </row>
    <row r="974" spans="1:3" x14ac:dyDescent="0.3">
      <c r="A974" t="s">
        <v>45</v>
      </c>
      <c r="B974" s="8">
        <v>41974</v>
      </c>
      <c r="C974">
        <v>0</v>
      </c>
    </row>
    <row r="975" spans="1:3" x14ac:dyDescent="0.3">
      <c r="A975" t="s">
        <v>45</v>
      </c>
      <c r="B975" s="8">
        <v>41974</v>
      </c>
      <c r="C975">
        <v>7</v>
      </c>
    </row>
    <row r="976" spans="1:3" x14ac:dyDescent="0.3">
      <c r="A976" t="s">
        <v>45</v>
      </c>
      <c r="B976" s="8">
        <v>41974</v>
      </c>
      <c r="C976">
        <v>0</v>
      </c>
    </row>
    <row r="977" spans="1:3" x14ac:dyDescent="0.3">
      <c r="A977" t="s">
        <v>45</v>
      </c>
      <c r="B977" s="8">
        <v>41974</v>
      </c>
      <c r="C977">
        <v>-1</v>
      </c>
    </row>
    <row r="978" spans="1:3" x14ac:dyDescent="0.3">
      <c r="A978" t="s">
        <v>45</v>
      </c>
      <c r="B978" s="8">
        <v>41974</v>
      </c>
      <c r="C978">
        <v>-1</v>
      </c>
    </row>
    <row r="979" spans="1:3" x14ac:dyDescent="0.3">
      <c r="A979" t="s">
        <v>45</v>
      </c>
      <c r="B979" s="8">
        <v>41974</v>
      </c>
      <c r="C979">
        <v>0</v>
      </c>
    </row>
    <row r="980" spans="1:3" x14ac:dyDescent="0.3">
      <c r="A980" t="s">
        <v>45</v>
      </c>
      <c r="B980" s="8">
        <v>41974</v>
      </c>
      <c r="C980">
        <v>-2</v>
      </c>
    </row>
    <row r="981" spans="1:3" x14ac:dyDescent="0.3">
      <c r="A981" t="s">
        <v>45</v>
      </c>
      <c r="B981" s="8">
        <v>41974</v>
      </c>
      <c r="C981">
        <v>0</v>
      </c>
    </row>
    <row r="982" spans="1:3" x14ac:dyDescent="0.3">
      <c r="A982" t="s">
        <v>45</v>
      </c>
      <c r="B982" s="8">
        <v>41974</v>
      </c>
      <c r="C982">
        <v>-1</v>
      </c>
    </row>
    <row r="983" spans="1:3" x14ac:dyDescent="0.3">
      <c r="A983" t="s">
        <v>45</v>
      </c>
      <c r="B983" s="8">
        <v>41974</v>
      </c>
      <c r="C983">
        <v>-1</v>
      </c>
    </row>
    <row r="984" spans="1:3" x14ac:dyDescent="0.3">
      <c r="A984" t="s">
        <v>45</v>
      </c>
      <c r="B984" s="8">
        <v>41974</v>
      </c>
      <c r="C984">
        <v>-12</v>
      </c>
    </row>
    <row r="985" spans="1:3" x14ac:dyDescent="0.3">
      <c r="A985" t="s">
        <v>45</v>
      </c>
      <c r="B985" s="8">
        <v>41974</v>
      </c>
      <c r="C985">
        <v>3</v>
      </c>
    </row>
    <row r="986" spans="1:3" x14ac:dyDescent="0.3">
      <c r="A986" t="s">
        <v>45</v>
      </c>
      <c r="B986" s="8">
        <v>41974</v>
      </c>
      <c r="C986">
        <v>2</v>
      </c>
    </row>
    <row r="987" spans="1:3" x14ac:dyDescent="0.3">
      <c r="A987" t="s">
        <v>45</v>
      </c>
      <c r="B987" s="8">
        <v>41974</v>
      </c>
      <c r="C987">
        <v>0</v>
      </c>
    </row>
    <row r="988" spans="1:3" x14ac:dyDescent="0.3">
      <c r="A988" t="s">
        <v>45</v>
      </c>
      <c r="B988" s="8">
        <v>41974</v>
      </c>
      <c r="C988">
        <v>-3</v>
      </c>
    </row>
    <row r="989" spans="1:3" x14ac:dyDescent="0.3">
      <c r="A989" t="s">
        <v>45</v>
      </c>
      <c r="B989" s="8">
        <v>41974</v>
      </c>
      <c r="C989">
        <v>-1</v>
      </c>
    </row>
    <row r="990" spans="1:3" x14ac:dyDescent="0.3">
      <c r="A990" t="s">
        <v>45</v>
      </c>
      <c r="B990" s="8">
        <v>41974</v>
      </c>
      <c r="C990">
        <v>0</v>
      </c>
    </row>
    <row r="991" spans="1:3" x14ac:dyDescent="0.3">
      <c r="A991" t="s">
        <v>45</v>
      </c>
      <c r="B991" s="8">
        <v>41974</v>
      </c>
      <c r="C991">
        <v>-2</v>
      </c>
    </row>
    <row r="992" spans="1:3" x14ac:dyDescent="0.3">
      <c r="A992" t="s">
        <v>45</v>
      </c>
      <c r="B992" s="8">
        <v>41974</v>
      </c>
      <c r="C992">
        <v>2</v>
      </c>
    </row>
    <row r="993" spans="1:3" x14ac:dyDescent="0.3">
      <c r="A993" t="s">
        <v>45</v>
      </c>
      <c r="B993" s="8">
        <v>41974</v>
      </c>
      <c r="C993">
        <v>0</v>
      </c>
    </row>
    <row r="994" spans="1:3" x14ac:dyDescent="0.3">
      <c r="A994" t="s">
        <v>45</v>
      </c>
      <c r="B994" s="8">
        <v>41974</v>
      </c>
      <c r="C994">
        <v>-1</v>
      </c>
    </row>
    <row r="995" spans="1:3" x14ac:dyDescent="0.3">
      <c r="A995" t="s">
        <v>45</v>
      </c>
      <c r="B995" s="8">
        <v>41974</v>
      </c>
      <c r="C995">
        <v>-1</v>
      </c>
    </row>
    <row r="996" spans="1:3" x14ac:dyDescent="0.3">
      <c r="A996" t="s">
        <v>45</v>
      </c>
      <c r="B996" s="8">
        <v>41974</v>
      </c>
      <c r="C996">
        <v>2</v>
      </c>
    </row>
    <row r="997" spans="1:3" x14ac:dyDescent="0.3">
      <c r="A997" t="s">
        <v>45</v>
      </c>
      <c r="B997" s="8">
        <v>41974</v>
      </c>
      <c r="C997">
        <v>8</v>
      </c>
    </row>
    <row r="998" spans="1:3" x14ac:dyDescent="0.3">
      <c r="A998" t="s">
        <v>45</v>
      </c>
      <c r="B998" s="8">
        <v>41974</v>
      </c>
      <c r="C998">
        <v>4</v>
      </c>
    </row>
    <row r="999" spans="1:3" x14ac:dyDescent="0.3">
      <c r="A999" t="s">
        <v>45</v>
      </c>
      <c r="B999" s="8">
        <v>41974</v>
      </c>
      <c r="C999">
        <v>-2</v>
      </c>
    </row>
    <row r="1000" spans="1:3" x14ac:dyDescent="0.3">
      <c r="A1000" t="s">
        <v>45</v>
      </c>
      <c r="B1000" s="8">
        <v>41974</v>
      </c>
      <c r="C1000">
        <v>1</v>
      </c>
    </row>
    <row r="1001" spans="1:3" x14ac:dyDescent="0.3">
      <c r="A1001" t="s">
        <v>45</v>
      </c>
      <c r="B1001" s="8">
        <v>41974</v>
      </c>
      <c r="C1001">
        <v>4</v>
      </c>
    </row>
    <row r="1002" spans="1:3" x14ac:dyDescent="0.3">
      <c r="A1002" t="s">
        <v>45</v>
      </c>
      <c r="B1002" s="8">
        <v>41974</v>
      </c>
      <c r="C1002">
        <v>0</v>
      </c>
    </row>
    <row r="1003" spans="1:3" x14ac:dyDescent="0.3">
      <c r="A1003" t="s">
        <v>45</v>
      </c>
      <c r="B1003" s="8">
        <v>41974</v>
      </c>
      <c r="C1003">
        <v>0</v>
      </c>
    </row>
    <row r="1004" spans="1:3" x14ac:dyDescent="0.3">
      <c r="A1004" t="s">
        <v>45</v>
      </c>
      <c r="B1004" s="8">
        <v>41974</v>
      </c>
      <c r="C1004">
        <v>-1</v>
      </c>
    </row>
    <row r="1005" spans="1:3" x14ac:dyDescent="0.3">
      <c r="A1005" t="s">
        <v>45</v>
      </c>
      <c r="B1005" s="8">
        <v>41974</v>
      </c>
      <c r="C1005">
        <v>-1</v>
      </c>
    </row>
    <row r="1006" spans="1:3" x14ac:dyDescent="0.3">
      <c r="A1006" t="s">
        <v>45</v>
      </c>
      <c r="B1006" s="8">
        <v>41974</v>
      </c>
      <c r="C1006">
        <v>8</v>
      </c>
    </row>
    <row r="1007" spans="1:3" x14ac:dyDescent="0.3">
      <c r="A1007" t="s">
        <v>45</v>
      </c>
      <c r="B1007" s="8">
        <v>41974</v>
      </c>
      <c r="C1007">
        <v>-4</v>
      </c>
    </row>
    <row r="1008" spans="1:3" x14ac:dyDescent="0.3">
      <c r="A1008" t="s">
        <v>45</v>
      </c>
      <c r="B1008" s="8">
        <v>41974</v>
      </c>
      <c r="C1008">
        <v>-1</v>
      </c>
    </row>
    <row r="1009" spans="1:3" x14ac:dyDescent="0.3">
      <c r="A1009" t="s">
        <v>45</v>
      </c>
      <c r="B1009" s="8">
        <v>41974</v>
      </c>
      <c r="C1009">
        <v>-10</v>
      </c>
    </row>
    <row r="1010" spans="1:3" x14ac:dyDescent="0.3">
      <c r="A1010" t="s">
        <v>45</v>
      </c>
      <c r="B1010" s="8">
        <v>41974</v>
      </c>
      <c r="C1010">
        <v>0</v>
      </c>
    </row>
    <row r="1011" spans="1:3" x14ac:dyDescent="0.3">
      <c r="A1011" t="s">
        <v>45</v>
      </c>
      <c r="B1011" s="8">
        <v>41974</v>
      </c>
      <c r="C1011">
        <v>-6</v>
      </c>
    </row>
    <row r="1012" spans="1:3" x14ac:dyDescent="0.3">
      <c r="A1012" t="s">
        <v>45</v>
      </c>
      <c r="B1012" s="8">
        <v>41974</v>
      </c>
      <c r="C1012">
        <v>11</v>
      </c>
    </row>
    <row r="1013" spans="1:3" x14ac:dyDescent="0.3">
      <c r="A1013" t="s">
        <v>45</v>
      </c>
      <c r="B1013" s="8">
        <v>41974</v>
      </c>
      <c r="C1013">
        <v>15</v>
      </c>
    </row>
    <row r="1014" spans="1:3" x14ac:dyDescent="0.3">
      <c r="A1014" t="s">
        <v>45</v>
      </c>
      <c r="B1014" s="8">
        <v>41974</v>
      </c>
      <c r="C1014">
        <v>-4</v>
      </c>
    </row>
    <row r="1015" spans="1:3" x14ac:dyDescent="0.3">
      <c r="A1015" t="s">
        <v>45</v>
      </c>
      <c r="B1015" s="8">
        <v>41974</v>
      </c>
      <c r="C1015">
        <v>-1</v>
      </c>
    </row>
    <row r="1016" spans="1:3" x14ac:dyDescent="0.3">
      <c r="A1016" t="s">
        <v>45</v>
      </c>
      <c r="B1016" s="8">
        <v>41974</v>
      </c>
      <c r="C1016">
        <v>0</v>
      </c>
    </row>
    <row r="1017" spans="1:3" x14ac:dyDescent="0.3">
      <c r="A1017" t="s">
        <v>45</v>
      </c>
      <c r="B1017" s="8">
        <v>41974</v>
      </c>
      <c r="C1017">
        <v>2</v>
      </c>
    </row>
    <row r="1018" spans="1:3" x14ac:dyDescent="0.3">
      <c r="A1018" t="s">
        <v>45</v>
      </c>
      <c r="B1018" s="8">
        <v>41974</v>
      </c>
      <c r="C1018">
        <v>4</v>
      </c>
    </row>
    <row r="1019" spans="1:3" x14ac:dyDescent="0.3">
      <c r="A1019" t="s">
        <v>45</v>
      </c>
      <c r="B1019" s="8">
        <v>41974</v>
      </c>
      <c r="C1019">
        <v>-2</v>
      </c>
    </row>
    <row r="1020" spans="1:3" x14ac:dyDescent="0.3">
      <c r="A1020" t="s">
        <v>45</v>
      </c>
      <c r="B1020" s="8">
        <v>41974</v>
      </c>
      <c r="C1020">
        <v>0</v>
      </c>
    </row>
    <row r="1021" spans="1:3" x14ac:dyDescent="0.3">
      <c r="A1021" t="s">
        <v>45</v>
      </c>
      <c r="B1021" s="8">
        <v>41974</v>
      </c>
      <c r="C1021">
        <v>-2</v>
      </c>
    </row>
    <row r="1022" spans="1:3" x14ac:dyDescent="0.3">
      <c r="A1022" t="s">
        <v>45</v>
      </c>
      <c r="B1022" s="8">
        <v>41974</v>
      </c>
      <c r="C1022">
        <v>2</v>
      </c>
    </row>
    <row r="1023" spans="1:3" x14ac:dyDescent="0.3">
      <c r="A1023" t="s">
        <v>45</v>
      </c>
      <c r="B1023" s="8">
        <v>41974</v>
      </c>
      <c r="C1023">
        <v>4</v>
      </c>
    </row>
    <row r="1024" spans="1:3" x14ac:dyDescent="0.3">
      <c r="A1024" t="s">
        <v>45</v>
      </c>
      <c r="B1024" s="8">
        <v>41974</v>
      </c>
      <c r="C1024">
        <v>0</v>
      </c>
    </row>
    <row r="1025" spans="1:3" x14ac:dyDescent="0.3">
      <c r="A1025" t="s">
        <v>45</v>
      </c>
      <c r="B1025" s="8">
        <v>41974</v>
      </c>
      <c r="C1025">
        <v>-1</v>
      </c>
    </row>
    <row r="1026" spans="1:3" x14ac:dyDescent="0.3">
      <c r="A1026" t="s">
        <v>45</v>
      </c>
      <c r="B1026" s="8">
        <v>41974</v>
      </c>
      <c r="C1026">
        <v>0</v>
      </c>
    </row>
    <row r="1027" spans="1:3" x14ac:dyDescent="0.3">
      <c r="A1027" t="s">
        <v>45</v>
      </c>
      <c r="B1027" s="8">
        <v>41974</v>
      </c>
      <c r="C1027">
        <v>-1</v>
      </c>
    </row>
    <row r="1028" spans="1:3" x14ac:dyDescent="0.3">
      <c r="A1028" t="s">
        <v>45</v>
      </c>
      <c r="B1028" s="8">
        <v>41974</v>
      </c>
      <c r="C1028">
        <v>-4</v>
      </c>
    </row>
    <row r="1029" spans="1:3" x14ac:dyDescent="0.3">
      <c r="A1029" t="s">
        <v>45</v>
      </c>
      <c r="B1029" s="8">
        <v>41974</v>
      </c>
      <c r="C1029">
        <v>2</v>
      </c>
    </row>
    <row r="1030" spans="1:3" x14ac:dyDescent="0.3">
      <c r="A1030" t="s">
        <v>45</v>
      </c>
      <c r="B1030" s="8">
        <v>41974</v>
      </c>
      <c r="C1030">
        <v>4</v>
      </c>
    </row>
    <row r="1031" spans="1:3" x14ac:dyDescent="0.3">
      <c r="A1031" t="s">
        <v>45</v>
      </c>
      <c r="B1031" s="8">
        <v>41974</v>
      </c>
      <c r="C1031">
        <v>2</v>
      </c>
    </row>
    <row r="1032" spans="1:3" x14ac:dyDescent="0.3">
      <c r="A1032" t="s">
        <v>45</v>
      </c>
      <c r="B1032" s="8">
        <v>41974</v>
      </c>
      <c r="C1032">
        <v>2</v>
      </c>
    </row>
    <row r="1033" spans="1:3" x14ac:dyDescent="0.3">
      <c r="A1033" t="s">
        <v>45</v>
      </c>
      <c r="B1033" s="8">
        <v>41974</v>
      </c>
      <c r="C1033">
        <v>-7</v>
      </c>
    </row>
    <row r="1034" spans="1:3" x14ac:dyDescent="0.3">
      <c r="A1034" t="s">
        <v>45</v>
      </c>
      <c r="B1034" s="8">
        <v>41974</v>
      </c>
      <c r="C1034">
        <v>-3</v>
      </c>
    </row>
    <row r="1035" spans="1:3" x14ac:dyDescent="0.3">
      <c r="A1035" t="s">
        <v>45</v>
      </c>
      <c r="B1035" s="8">
        <v>41974</v>
      </c>
      <c r="C1035">
        <v>1</v>
      </c>
    </row>
    <row r="1036" spans="1:3" x14ac:dyDescent="0.3">
      <c r="A1036" t="s">
        <v>45</v>
      </c>
      <c r="B1036" s="8">
        <v>42036</v>
      </c>
      <c r="C1036">
        <v>2</v>
      </c>
    </row>
    <row r="1037" spans="1:3" x14ac:dyDescent="0.3">
      <c r="A1037" t="s">
        <v>45</v>
      </c>
      <c r="B1037" s="8">
        <v>42036</v>
      </c>
      <c r="C1037">
        <v>0</v>
      </c>
    </row>
    <row r="1038" spans="1:3" x14ac:dyDescent="0.3">
      <c r="A1038" t="s">
        <v>45</v>
      </c>
      <c r="B1038" s="8">
        <v>42036</v>
      </c>
      <c r="C1038">
        <v>-9</v>
      </c>
    </row>
    <row r="1039" spans="1:3" x14ac:dyDescent="0.3">
      <c r="A1039" t="s">
        <v>45</v>
      </c>
      <c r="B1039" s="8">
        <v>42036</v>
      </c>
      <c r="C1039">
        <v>0</v>
      </c>
    </row>
    <row r="1040" spans="1:3" x14ac:dyDescent="0.3">
      <c r="A1040" t="s">
        <v>45</v>
      </c>
      <c r="B1040" s="8">
        <v>42036</v>
      </c>
      <c r="C1040">
        <v>-1</v>
      </c>
    </row>
    <row r="1041" spans="1:3" x14ac:dyDescent="0.3">
      <c r="A1041" t="s">
        <v>45</v>
      </c>
      <c r="B1041" s="8">
        <v>42036</v>
      </c>
      <c r="C1041">
        <v>0</v>
      </c>
    </row>
    <row r="1042" spans="1:3" x14ac:dyDescent="0.3">
      <c r="A1042" t="s">
        <v>45</v>
      </c>
      <c r="B1042" s="8">
        <v>42036</v>
      </c>
      <c r="C1042">
        <v>0</v>
      </c>
    </row>
    <row r="1043" spans="1:3" x14ac:dyDescent="0.3">
      <c r="A1043" t="s">
        <v>45</v>
      </c>
      <c r="B1043" s="8">
        <v>42036</v>
      </c>
      <c r="C1043">
        <v>-1</v>
      </c>
    </row>
    <row r="1044" spans="1:3" x14ac:dyDescent="0.3">
      <c r="A1044" t="s">
        <v>45</v>
      </c>
      <c r="B1044" s="8">
        <v>42036</v>
      </c>
      <c r="C1044">
        <v>-14</v>
      </c>
    </row>
    <row r="1045" spans="1:3" x14ac:dyDescent="0.3">
      <c r="A1045" t="s">
        <v>45</v>
      </c>
      <c r="B1045" s="8">
        <v>42036</v>
      </c>
      <c r="C1045">
        <v>1</v>
      </c>
    </row>
    <row r="1046" spans="1:3" x14ac:dyDescent="0.3">
      <c r="A1046" t="s">
        <v>45</v>
      </c>
      <c r="B1046" s="8">
        <v>42036</v>
      </c>
      <c r="C1046">
        <v>1</v>
      </c>
    </row>
    <row r="1047" spans="1:3" x14ac:dyDescent="0.3">
      <c r="A1047" t="s">
        <v>45</v>
      </c>
      <c r="B1047" s="8">
        <v>42036</v>
      </c>
      <c r="C1047">
        <v>2</v>
      </c>
    </row>
    <row r="1048" spans="1:3" x14ac:dyDescent="0.3">
      <c r="A1048" t="s">
        <v>45</v>
      </c>
      <c r="B1048" s="8">
        <v>42036</v>
      </c>
      <c r="C1048">
        <v>-6</v>
      </c>
    </row>
    <row r="1049" spans="1:3" x14ac:dyDescent="0.3">
      <c r="A1049" t="s">
        <v>45</v>
      </c>
      <c r="B1049" s="8">
        <v>42036</v>
      </c>
      <c r="C1049">
        <v>-23</v>
      </c>
    </row>
    <row r="1050" spans="1:3" x14ac:dyDescent="0.3">
      <c r="A1050" t="s">
        <v>45</v>
      </c>
      <c r="B1050" s="8">
        <v>42036</v>
      </c>
      <c r="C1050">
        <v>-10</v>
      </c>
    </row>
    <row r="1051" spans="1:3" x14ac:dyDescent="0.3">
      <c r="A1051" t="s">
        <v>45</v>
      </c>
      <c r="B1051" s="8">
        <v>42036</v>
      </c>
      <c r="C1051">
        <v>13</v>
      </c>
    </row>
    <row r="1052" spans="1:3" x14ac:dyDescent="0.3">
      <c r="A1052" t="s">
        <v>45</v>
      </c>
      <c r="B1052" s="8">
        <v>42036</v>
      </c>
      <c r="C1052">
        <v>0</v>
      </c>
    </row>
    <row r="1053" spans="1:3" x14ac:dyDescent="0.3">
      <c r="A1053" t="s">
        <v>45</v>
      </c>
      <c r="B1053" s="8">
        <v>42036</v>
      </c>
      <c r="C1053">
        <v>0</v>
      </c>
    </row>
    <row r="1054" spans="1:3" x14ac:dyDescent="0.3">
      <c r="A1054" t="s">
        <v>45</v>
      </c>
      <c r="B1054" s="8">
        <v>42036</v>
      </c>
      <c r="C1054">
        <v>-14</v>
      </c>
    </row>
    <row r="1055" spans="1:3" x14ac:dyDescent="0.3">
      <c r="A1055" t="s">
        <v>45</v>
      </c>
      <c r="B1055" s="8">
        <v>42036</v>
      </c>
      <c r="C1055">
        <v>0</v>
      </c>
    </row>
    <row r="1056" spans="1:3" x14ac:dyDescent="0.3">
      <c r="A1056" t="s">
        <v>45</v>
      </c>
      <c r="B1056" s="8">
        <v>42036</v>
      </c>
      <c r="C1056">
        <v>3</v>
      </c>
    </row>
    <row r="1057" spans="1:3" x14ac:dyDescent="0.3">
      <c r="A1057" t="s">
        <v>45</v>
      </c>
      <c r="B1057" s="8">
        <v>42036</v>
      </c>
      <c r="C1057">
        <v>-1</v>
      </c>
    </row>
    <row r="1058" spans="1:3" x14ac:dyDescent="0.3">
      <c r="A1058" t="s">
        <v>45</v>
      </c>
      <c r="B1058" s="8">
        <v>42036</v>
      </c>
      <c r="C1058">
        <v>2</v>
      </c>
    </row>
    <row r="1059" spans="1:3" x14ac:dyDescent="0.3">
      <c r="A1059" t="s">
        <v>45</v>
      </c>
      <c r="B1059" s="8">
        <v>42036</v>
      </c>
      <c r="C1059">
        <v>-1</v>
      </c>
    </row>
    <row r="1060" spans="1:3" x14ac:dyDescent="0.3">
      <c r="A1060" t="s">
        <v>45</v>
      </c>
      <c r="B1060" s="8">
        <v>42036</v>
      </c>
      <c r="C1060">
        <v>0</v>
      </c>
    </row>
    <row r="1061" spans="1:3" x14ac:dyDescent="0.3">
      <c r="A1061" t="s">
        <v>45</v>
      </c>
      <c r="B1061" s="8">
        <v>42036</v>
      </c>
      <c r="C1061">
        <v>0</v>
      </c>
    </row>
    <row r="1062" spans="1:3" x14ac:dyDescent="0.3">
      <c r="A1062" t="s">
        <v>45</v>
      </c>
      <c r="B1062" s="8">
        <v>42036</v>
      </c>
      <c r="C1062">
        <v>-1</v>
      </c>
    </row>
    <row r="1063" spans="1:3" x14ac:dyDescent="0.3">
      <c r="A1063" t="s">
        <v>45</v>
      </c>
      <c r="B1063" s="8">
        <v>42036</v>
      </c>
      <c r="C1063">
        <v>2</v>
      </c>
    </row>
    <row r="1064" spans="1:3" x14ac:dyDescent="0.3">
      <c r="A1064" t="s">
        <v>45</v>
      </c>
      <c r="B1064" s="8">
        <v>42036</v>
      </c>
      <c r="C1064">
        <v>-2</v>
      </c>
    </row>
    <row r="1065" spans="1:3" x14ac:dyDescent="0.3">
      <c r="A1065" t="s">
        <v>45</v>
      </c>
      <c r="B1065" s="8">
        <v>42036</v>
      </c>
      <c r="C1065">
        <v>2</v>
      </c>
    </row>
    <row r="1066" spans="1:3" x14ac:dyDescent="0.3">
      <c r="A1066" t="s">
        <v>45</v>
      </c>
      <c r="B1066" s="8">
        <v>42036</v>
      </c>
      <c r="C1066">
        <v>0</v>
      </c>
    </row>
    <row r="1067" spans="1:3" x14ac:dyDescent="0.3">
      <c r="A1067" t="s">
        <v>45</v>
      </c>
      <c r="B1067" s="8">
        <v>42036</v>
      </c>
      <c r="C1067">
        <v>0</v>
      </c>
    </row>
    <row r="1068" spans="1:3" x14ac:dyDescent="0.3">
      <c r="A1068" t="s">
        <v>45</v>
      </c>
      <c r="B1068" s="8">
        <v>42036</v>
      </c>
      <c r="C1068">
        <v>0</v>
      </c>
    </row>
    <row r="1069" spans="1:3" x14ac:dyDescent="0.3">
      <c r="A1069" t="s">
        <v>45</v>
      </c>
      <c r="B1069" s="8">
        <v>42036</v>
      </c>
      <c r="C1069">
        <v>67</v>
      </c>
    </row>
    <row r="1070" spans="1:3" x14ac:dyDescent="0.3">
      <c r="A1070" t="s">
        <v>45</v>
      </c>
      <c r="B1070" s="8">
        <v>42036</v>
      </c>
      <c r="C1070">
        <v>5</v>
      </c>
    </row>
    <row r="1071" spans="1:3" x14ac:dyDescent="0.3">
      <c r="A1071" t="s">
        <v>45</v>
      </c>
      <c r="B1071" s="8">
        <v>42036</v>
      </c>
      <c r="C1071">
        <v>4</v>
      </c>
    </row>
    <row r="1072" spans="1:3" x14ac:dyDescent="0.3">
      <c r="A1072" t="s">
        <v>45</v>
      </c>
      <c r="B1072" s="8">
        <v>42036</v>
      </c>
      <c r="C1072">
        <v>-1</v>
      </c>
    </row>
    <row r="1073" spans="1:3" x14ac:dyDescent="0.3">
      <c r="A1073" t="s">
        <v>45</v>
      </c>
      <c r="B1073" s="8">
        <v>42036</v>
      </c>
      <c r="C1073">
        <v>8</v>
      </c>
    </row>
    <row r="1074" spans="1:3" x14ac:dyDescent="0.3">
      <c r="A1074" t="s">
        <v>45</v>
      </c>
      <c r="B1074" s="8">
        <v>42036</v>
      </c>
      <c r="C1074">
        <v>0</v>
      </c>
    </row>
    <row r="1075" spans="1:3" x14ac:dyDescent="0.3">
      <c r="A1075" t="s">
        <v>45</v>
      </c>
      <c r="B1075" s="8">
        <v>42036</v>
      </c>
      <c r="C1075">
        <v>11</v>
      </c>
    </row>
    <row r="1076" spans="1:3" x14ac:dyDescent="0.3">
      <c r="A1076" t="s">
        <v>45</v>
      </c>
      <c r="B1076" s="8">
        <v>42036</v>
      </c>
      <c r="C1076">
        <v>-2</v>
      </c>
    </row>
    <row r="1077" spans="1:3" x14ac:dyDescent="0.3">
      <c r="A1077" t="s">
        <v>45</v>
      </c>
      <c r="B1077" s="8">
        <v>42036</v>
      </c>
      <c r="C1077">
        <v>21</v>
      </c>
    </row>
    <row r="1078" spans="1:3" x14ac:dyDescent="0.3">
      <c r="A1078" t="s">
        <v>45</v>
      </c>
      <c r="B1078" s="8">
        <v>42036</v>
      </c>
      <c r="C1078">
        <v>0</v>
      </c>
    </row>
    <row r="1079" spans="1:3" x14ac:dyDescent="0.3">
      <c r="A1079" t="s">
        <v>45</v>
      </c>
      <c r="B1079" s="8">
        <v>42036</v>
      </c>
      <c r="C1079">
        <v>27</v>
      </c>
    </row>
    <row r="1080" spans="1:3" x14ac:dyDescent="0.3">
      <c r="A1080" t="s">
        <v>45</v>
      </c>
      <c r="B1080" s="8">
        <v>42036</v>
      </c>
      <c r="C1080">
        <v>-21</v>
      </c>
    </row>
    <row r="1081" spans="1:3" x14ac:dyDescent="0.3">
      <c r="A1081" t="s">
        <v>45</v>
      </c>
      <c r="B1081" s="8">
        <v>42036</v>
      </c>
      <c r="C1081">
        <v>0</v>
      </c>
    </row>
    <row r="1082" spans="1:3" x14ac:dyDescent="0.3">
      <c r="A1082" t="s">
        <v>45</v>
      </c>
      <c r="B1082" s="8">
        <v>42036</v>
      </c>
      <c r="C1082">
        <v>0</v>
      </c>
    </row>
    <row r="1083" spans="1:3" x14ac:dyDescent="0.3">
      <c r="A1083" t="s">
        <v>45</v>
      </c>
      <c r="B1083" s="8">
        <v>42036</v>
      </c>
      <c r="C1083">
        <v>0</v>
      </c>
    </row>
    <row r="1084" spans="1:3" x14ac:dyDescent="0.3">
      <c r="A1084" t="s">
        <v>45</v>
      </c>
      <c r="B1084" s="8">
        <v>42036</v>
      </c>
      <c r="C1084">
        <v>0</v>
      </c>
    </row>
    <row r="1085" spans="1:3" x14ac:dyDescent="0.3">
      <c r="A1085" t="s">
        <v>45</v>
      </c>
      <c r="B1085" s="8">
        <v>42036</v>
      </c>
      <c r="C1085">
        <v>-1</v>
      </c>
    </row>
    <row r="1086" spans="1:3" x14ac:dyDescent="0.3">
      <c r="A1086" t="s">
        <v>45</v>
      </c>
      <c r="B1086" s="8">
        <v>42036</v>
      </c>
      <c r="C1086">
        <v>-8</v>
      </c>
    </row>
    <row r="1087" spans="1:3" x14ac:dyDescent="0.3">
      <c r="A1087" t="s">
        <v>45</v>
      </c>
      <c r="B1087" s="8">
        <v>42036</v>
      </c>
      <c r="C1087">
        <v>9</v>
      </c>
    </row>
    <row r="1088" spans="1:3" x14ac:dyDescent="0.3">
      <c r="A1088" t="s">
        <v>45</v>
      </c>
      <c r="B1088" s="8">
        <v>42036</v>
      </c>
      <c r="C1088">
        <v>5</v>
      </c>
    </row>
    <row r="1089" spans="1:3" x14ac:dyDescent="0.3">
      <c r="A1089" t="s">
        <v>45</v>
      </c>
      <c r="B1089" s="8">
        <v>42036</v>
      </c>
      <c r="C1089">
        <v>4</v>
      </c>
    </row>
    <row r="1090" spans="1:3" x14ac:dyDescent="0.3">
      <c r="A1090" t="s">
        <v>45</v>
      </c>
      <c r="B1090" s="8">
        <v>42036</v>
      </c>
      <c r="C1090">
        <v>0</v>
      </c>
    </row>
    <row r="1091" spans="1:3" x14ac:dyDescent="0.3">
      <c r="A1091" t="s">
        <v>45</v>
      </c>
      <c r="B1091" s="8">
        <v>42036</v>
      </c>
      <c r="C1091">
        <v>0</v>
      </c>
    </row>
    <row r="1092" spans="1:3" x14ac:dyDescent="0.3">
      <c r="A1092" t="s">
        <v>45</v>
      </c>
      <c r="B1092" s="8">
        <v>42036</v>
      </c>
      <c r="C1092">
        <v>2</v>
      </c>
    </row>
    <row r="1093" spans="1:3" x14ac:dyDescent="0.3">
      <c r="A1093" t="s">
        <v>45</v>
      </c>
      <c r="B1093" s="8">
        <v>42036</v>
      </c>
      <c r="C1093">
        <v>0</v>
      </c>
    </row>
    <row r="1094" spans="1:3" x14ac:dyDescent="0.3">
      <c r="A1094" t="s">
        <v>45</v>
      </c>
      <c r="B1094" s="8">
        <v>42036</v>
      </c>
      <c r="C1094">
        <v>-1</v>
      </c>
    </row>
    <row r="1095" spans="1:3" x14ac:dyDescent="0.3">
      <c r="A1095" t="s">
        <v>45</v>
      </c>
      <c r="B1095" s="8">
        <v>42036</v>
      </c>
      <c r="C1095">
        <v>0</v>
      </c>
    </row>
    <row r="1096" spans="1:3" x14ac:dyDescent="0.3">
      <c r="A1096" t="s">
        <v>45</v>
      </c>
      <c r="B1096" s="8">
        <v>42036</v>
      </c>
      <c r="C1096">
        <v>0</v>
      </c>
    </row>
    <row r="1097" spans="1:3" x14ac:dyDescent="0.3">
      <c r="A1097" t="s">
        <v>45</v>
      </c>
      <c r="B1097" s="8">
        <v>42036</v>
      </c>
      <c r="C1097">
        <v>-15</v>
      </c>
    </row>
    <row r="1098" spans="1:3" x14ac:dyDescent="0.3">
      <c r="A1098" t="s">
        <v>45</v>
      </c>
      <c r="B1098" s="8">
        <v>42036</v>
      </c>
      <c r="C1098">
        <v>0</v>
      </c>
    </row>
    <row r="1099" spans="1:3" x14ac:dyDescent="0.3">
      <c r="A1099" t="s">
        <v>45</v>
      </c>
      <c r="B1099" s="8">
        <v>42036</v>
      </c>
      <c r="C1099">
        <v>0</v>
      </c>
    </row>
    <row r="1100" spans="1:3" x14ac:dyDescent="0.3">
      <c r="A1100" t="s">
        <v>45</v>
      </c>
      <c r="B1100" s="8">
        <v>42036</v>
      </c>
      <c r="C1100">
        <v>0</v>
      </c>
    </row>
    <row r="1101" spans="1:3" x14ac:dyDescent="0.3">
      <c r="A1101" t="s">
        <v>45</v>
      </c>
      <c r="B1101" s="8">
        <v>42036</v>
      </c>
      <c r="C1101">
        <v>0</v>
      </c>
    </row>
    <row r="1102" spans="1:3" x14ac:dyDescent="0.3">
      <c r="A1102" t="s">
        <v>45</v>
      </c>
      <c r="B1102" s="8">
        <v>42036</v>
      </c>
      <c r="C1102">
        <v>0</v>
      </c>
    </row>
    <row r="1103" spans="1:3" x14ac:dyDescent="0.3">
      <c r="A1103" t="s">
        <v>45</v>
      </c>
      <c r="B1103" s="8">
        <v>42036</v>
      </c>
      <c r="C1103">
        <v>-1</v>
      </c>
    </row>
    <row r="1104" spans="1:3" x14ac:dyDescent="0.3">
      <c r="A1104" t="s">
        <v>45</v>
      </c>
      <c r="B1104" s="8">
        <v>42036</v>
      </c>
      <c r="C1104">
        <v>-1</v>
      </c>
    </row>
    <row r="1105" spans="1:3" x14ac:dyDescent="0.3">
      <c r="A1105" t="s">
        <v>45</v>
      </c>
      <c r="B1105" s="8">
        <v>42036</v>
      </c>
      <c r="C1105">
        <v>7</v>
      </c>
    </row>
    <row r="1106" spans="1:3" x14ac:dyDescent="0.3">
      <c r="A1106" t="s">
        <v>45</v>
      </c>
      <c r="B1106" s="8">
        <v>42036</v>
      </c>
      <c r="C1106">
        <v>4</v>
      </c>
    </row>
    <row r="1107" spans="1:3" x14ac:dyDescent="0.3">
      <c r="A1107" t="s">
        <v>45</v>
      </c>
      <c r="B1107" s="8">
        <v>42036</v>
      </c>
      <c r="C1107">
        <v>-4</v>
      </c>
    </row>
    <row r="1108" spans="1:3" x14ac:dyDescent="0.3">
      <c r="A1108" t="s">
        <v>45</v>
      </c>
      <c r="B1108" s="8">
        <v>42036</v>
      </c>
      <c r="C1108">
        <v>-14</v>
      </c>
    </row>
    <row r="1109" spans="1:3" x14ac:dyDescent="0.3">
      <c r="A1109" t="s">
        <v>45</v>
      </c>
      <c r="B1109" s="8">
        <v>42036</v>
      </c>
      <c r="C1109">
        <v>-1</v>
      </c>
    </row>
    <row r="1110" spans="1:3" x14ac:dyDescent="0.3">
      <c r="A1110" t="s">
        <v>45</v>
      </c>
      <c r="B1110" s="8">
        <v>42036</v>
      </c>
      <c r="C1110">
        <v>0</v>
      </c>
    </row>
    <row r="1111" spans="1:3" x14ac:dyDescent="0.3">
      <c r="A1111" t="s">
        <v>45</v>
      </c>
      <c r="B1111" s="8">
        <v>42036</v>
      </c>
      <c r="C1111">
        <v>-1</v>
      </c>
    </row>
    <row r="1112" spans="1:3" x14ac:dyDescent="0.3">
      <c r="A1112" t="s">
        <v>45</v>
      </c>
      <c r="B1112" s="8">
        <v>42036</v>
      </c>
      <c r="C1112">
        <v>-2</v>
      </c>
    </row>
    <row r="1113" spans="1:3" x14ac:dyDescent="0.3">
      <c r="A1113" t="s">
        <v>45</v>
      </c>
      <c r="B1113" s="8">
        <v>42036</v>
      </c>
      <c r="C1113">
        <v>0</v>
      </c>
    </row>
    <row r="1114" spans="1:3" x14ac:dyDescent="0.3">
      <c r="A1114" t="s">
        <v>45</v>
      </c>
      <c r="B1114" s="8">
        <v>42036</v>
      </c>
      <c r="C1114">
        <v>0</v>
      </c>
    </row>
    <row r="1115" spans="1:3" x14ac:dyDescent="0.3">
      <c r="A1115" t="s">
        <v>45</v>
      </c>
      <c r="B1115" s="8">
        <v>42036</v>
      </c>
      <c r="C1115">
        <v>2</v>
      </c>
    </row>
    <row r="1116" spans="1:3" x14ac:dyDescent="0.3">
      <c r="A1116" t="s">
        <v>45</v>
      </c>
      <c r="B1116" s="8">
        <v>42036</v>
      </c>
      <c r="C1116">
        <v>0</v>
      </c>
    </row>
    <row r="1117" spans="1:3" x14ac:dyDescent="0.3">
      <c r="A1117" t="s">
        <v>45</v>
      </c>
      <c r="B1117" s="8">
        <v>42036</v>
      </c>
      <c r="C1117">
        <v>-2</v>
      </c>
    </row>
    <row r="1118" spans="1:3" x14ac:dyDescent="0.3">
      <c r="A1118" t="s">
        <v>45</v>
      </c>
      <c r="B1118" s="8">
        <v>42036</v>
      </c>
      <c r="C1118">
        <v>-1</v>
      </c>
    </row>
    <row r="1119" spans="1:3" x14ac:dyDescent="0.3">
      <c r="A1119" t="s">
        <v>45</v>
      </c>
      <c r="B1119" s="8">
        <v>42036</v>
      </c>
      <c r="C1119">
        <v>6</v>
      </c>
    </row>
    <row r="1120" spans="1:3" x14ac:dyDescent="0.3">
      <c r="A1120" t="s">
        <v>45</v>
      </c>
      <c r="B1120" s="8">
        <v>42036</v>
      </c>
      <c r="C1120">
        <v>-1</v>
      </c>
    </row>
    <row r="1121" spans="1:3" x14ac:dyDescent="0.3">
      <c r="A1121" t="s">
        <v>45</v>
      </c>
      <c r="B1121" s="8">
        <v>42036</v>
      </c>
      <c r="C1121">
        <v>4</v>
      </c>
    </row>
    <row r="1122" spans="1:3" x14ac:dyDescent="0.3">
      <c r="A1122" t="s">
        <v>45</v>
      </c>
      <c r="B1122" s="8">
        <v>42036</v>
      </c>
      <c r="C1122">
        <v>5</v>
      </c>
    </row>
    <row r="1123" spans="1:3" x14ac:dyDescent="0.3">
      <c r="A1123" t="s">
        <v>45</v>
      </c>
      <c r="B1123" s="8">
        <v>42036</v>
      </c>
      <c r="C1123">
        <v>-6</v>
      </c>
    </row>
    <row r="1124" spans="1:3" x14ac:dyDescent="0.3">
      <c r="A1124" t="s">
        <v>45</v>
      </c>
      <c r="B1124" s="8">
        <v>42036</v>
      </c>
      <c r="C1124">
        <v>2</v>
      </c>
    </row>
    <row r="1125" spans="1:3" x14ac:dyDescent="0.3">
      <c r="A1125" t="s">
        <v>45</v>
      </c>
      <c r="B1125" s="8">
        <v>42036</v>
      </c>
      <c r="C1125">
        <v>0</v>
      </c>
    </row>
    <row r="1126" spans="1:3" x14ac:dyDescent="0.3">
      <c r="A1126" t="s">
        <v>45</v>
      </c>
      <c r="B1126" s="8">
        <v>42036</v>
      </c>
      <c r="C1126">
        <v>3</v>
      </c>
    </row>
    <row r="1127" spans="1:3" x14ac:dyDescent="0.3">
      <c r="A1127" t="s">
        <v>45</v>
      </c>
      <c r="B1127" s="8">
        <v>42036</v>
      </c>
      <c r="C1127">
        <v>-1</v>
      </c>
    </row>
    <row r="1128" spans="1:3" x14ac:dyDescent="0.3">
      <c r="A1128" t="s">
        <v>45</v>
      </c>
      <c r="B1128" s="8">
        <v>42036</v>
      </c>
      <c r="C1128">
        <v>-13</v>
      </c>
    </row>
    <row r="1129" spans="1:3" x14ac:dyDescent="0.3">
      <c r="A1129" t="s">
        <v>45</v>
      </c>
      <c r="B1129" s="8">
        <v>42036</v>
      </c>
      <c r="C1129">
        <v>2</v>
      </c>
    </row>
    <row r="1130" spans="1:3" x14ac:dyDescent="0.3">
      <c r="A1130" t="s">
        <v>45</v>
      </c>
      <c r="B1130" s="8">
        <v>42036</v>
      </c>
      <c r="C1130">
        <v>0</v>
      </c>
    </row>
    <row r="1131" spans="1:3" x14ac:dyDescent="0.3">
      <c r="A1131" t="s">
        <v>45</v>
      </c>
      <c r="B1131" s="8">
        <v>42036</v>
      </c>
      <c r="C1131">
        <v>3</v>
      </c>
    </row>
    <row r="1132" spans="1:3" x14ac:dyDescent="0.3">
      <c r="A1132" t="s">
        <v>45</v>
      </c>
      <c r="B1132" s="8">
        <v>42036</v>
      </c>
      <c r="C1132">
        <v>0</v>
      </c>
    </row>
    <row r="1133" spans="1:3" x14ac:dyDescent="0.3">
      <c r="A1133" t="s">
        <v>45</v>
      </c>
      <c r="B1133" s="8">
        <v>42036</v>
      </c>
      <c r="C1133">
        <v>5</v>
      </c>
    </row>
    <row r="1134" spans="1:3" x14ac:dyDescent="0.3">
      <c r="A1134" t="s">
        <v>45</v>
      </c>
      <c r="B1134" s="8">
        <v>42036</v>
      </c>
      <c r="C1134">
        <v>1</v>
      </c>
    </row>
    <row r="1135" spans="1:3" x14ac:dyDescent="0.3">
      <c r="A1135" t="s">
        <v>45</v>
      </c>
      <c r="B1135" s="8">
        <v>42036</v>
      </c>
      <c r="C1135">
        <v>-12</v>
      </c>
    </row>
    <row r="1136" spans="1:3" x14ac:dyDescent="0.3">
      <c r="A1136" t="s">
        <v>45</v>
      </c>
      <c r="B1136" s="8">
        <v>42036</v>
      </c>
      <c r="C1136">
        <v>3</v>
      </c>
    </row>
    <row r="1137" spans="1:3" x14ac:dyDescent="0.3">
      <c r="A1137" t="s">
        <v>45</v>
      </c>
      <c r="B1137" s="8">
        <v>42036</v>
      </c>
      <c r="C1137">
        <v>0</v>
      </c>
    </row>
    <row r="1138" spans="1:3" x14ac:dyDescent="0.3">
      <c r="A1138" t="s">
        <v>45</v>
      </c>
      <c r="B1138" s="8">
        <v>42036</v>
      </c>
      <c r="C1138">
        <v>2</v>
      </c>
    </row>
    <row r="1139" spans="1:3" x14ac:dyDescent="0.3">
      <c r="A1139" t="s">
        <v>45</v>
      </c>
      <c r="B1139" s="8">
        <v>42036</v>
      </c>
      <c r="C1139">
        <v>5</v>
      </c>
    </row>
    <row r="1140" spans="1:3" x14ac:dyDescent="0.3">
      <c r="A1140" t="s">
        <v>45</v>
      </c>
      <c r="B1140" s="8">
        <v>42036</v>
      </c>
      <c r="C1140">
        <v>-5</v>
      </c>
    </row>
    <row r="1141" spans="1:3" x14ac:dyDescent="0.3">
      <c r="A1141" t="s">
        <v>45</v>
      </c>
      <c r="B1141" s="8">
        <v>42036</v>
      </c>
      <c r="C1141">
        <v>2</v>
      </c>
    </row>
    <row r="1142" spans="1:3" x14ac:dyDescent="0.3">
      <c r="A1142" t="s">
        <v>45</v>
      </c>
      <c r="B1142" s="8">
        <v>42036</v>
      </c>
      <c r="C1142">
        <v>0</v>
      </c>
    </row>
    <row r="1143" spans="1:3" x14ac:dyDescent="0.3">
      <c r="A1143" t="s">
        <v>45</v>
      </c>
      <c r="B1143" s="8">
        <v>42036</v>
      </c>
      <c r="C1143">
        <v>-1</v>
      </c>
    </row>
    <row r="1144" spans="1:3" x14ac:dyDescent="0.3">
      <c r="A1144" t="s">
        <v>45</v>
      </c>
      <c r="B1144" s="8">
        <v>42036</v>
      </c>
      <c r="C1144">
        <v>0</v>
      </c>
    </row>
    <row r="1145" spans="1:3" x14ac:dyDescent="0.3">
      <c r="A1145" t="s">
        <v>45</v>
      </c>
      <c r="B1145" s="8">
        <v>42036</v>
      </c>
      <c r="C1145">
        <v>-1</v>
      </c>
    </row>
    <row r="1146" spans="1:3" x14ac:dyDescent="0.3">
      <c r="A1146" t="s">
        <v>45</v>
      </c>
      <c r="B1146" s="8">
        <v>42036</v>
      </c>
      <c r="C1146">
        <v>-1</v>
      </c>
    </row>
    <row r="1147" spans="1:3" x14ac:dyDescent="0.3">
      <c r="A1147" t="s">
        <v>45</v>
      </c>
      <c r="B1147" s="8">
        <v>42036</v>
      </c>
      <c r="C1147">
        <v>8</v>
      </c>
    </row>
    <row r="1148" spans="1:3" x14ac:dyDescent="0.3">
      <c r="A1148" t="s">
        <v>45</v>
      </c>
      <c r="B1148" s="8">
        <v>42036</v>
      </c>
      <c r="C1148">
        <v>0</v>
      </c>
    </row>
    <row r="1149" spans="1:3" x14ac:dyDescent="0.3">
      <c r="A1149" t="s">
        <v>45</v>
      </c>
      <c r="B1149" s="8">
        <v>42036</v>
      </c>
      <c r="C1149">
        <v>6</v>
      </c>
    </row>
    <row r="1150" spans="1:3" x14ac:dyDescent="0.3">
      <c r="A1150" t="s">
        <v>45</v>
      </c>
      <c r="B1150" s="8">
        <v>42036</v>
      </c>
      <c r="C1150">
        <v>-7</v>
      </c>
    </row>
    <row r="1151" spans="1:3" x14ac:dyDescent="0.3">
      <c r="A1151" t="s">
        <v>45</v>
      </c>
      <c r="B1151" s="8">
        <v>42036</v>
      </c>
      <c r="C1151">
        <v>0</v>
      </c>
    </row>
    <row r="1152" spans="1:3" x14ac:dyDescent="0.3">
      <c r="A1152" t="s">
        <v>45</v>
      </c>
      <c r="B1152" s="8">
        <v>42036</v>
      </c>
      <c r="C1152">
        <v>-1</v>
      </c>
    </row>
    <row r="1153" spans="1:3" x14ac:dyDescent="0.3">
      <c r="A1153" t="s">
        <v>45</v>
      </c>
      <c r="B1153" s="8">
        <v>42036</v>
      </c>
      <c r="C1153">
        <v>0</v>
      </c>
    </row>
    <row r="1154" spans="1:3" x14ac:dyDescent="0.3">
      <c r="A1154" t="s">
        <v>45</v>
      </c>
      <c r="B1154" s="8">
        <v>42036</v>
      </c>
      <c r="C1154">
        <v>-4</v>
      </c>
    </row>
    <row r="1155" spans="1:3" x14ac:dyDescent="0.3">
      <c r="A1155" t="s">
        <v>45</v>
      </c>
      <c r="B1155" s="8">
        <v>42036</v>
      </c>
      <c r="C1155">
        <v>3</v>
      </c>
    </row>
    <row r="1156" spans="1:3" x14ac:dyDescent="0.3">
      <c r="A1156" t="s">
        <v>45</v>
      </c>
      <c r="B1156" s="8">
        <v>42036</v>
      </c>
      <c r="C1156">
        <v>3</v>
      </c>
    </row>
    <row r="1157" spans="1:3" x14ac:dyDescent="0.3">
      <c r="A1157" t="s">
        <v>45</v>
      </c>
      <c r="B1157" s="8">
        <v>42036</v>
      </c>
      <c r="C1157">
        <v>0</v>
      </c>
    </row>
    <row r="1158" spans="1:3" x14ac:dyDescent="0.3">
      <c r="A1158" t="s">
        <v>46</v>
      </c>
      <c r="B1158" s="2">
        <v>41699</v>
      </c>
      <c r="C1158">
        <v>0</v>
      </c>
    </row>
    <row r="1159" spans="1:3" x14ac:dyDescent="0.3">
      <c r="A1159" t="s">
        <v>46</v>
      </c>
      <c r="B1159" s="2">
        <v>41699</v>
      </c>
      <c r="C1159">
        <v>-1</v>
      </c>
    </row>
    <row r="1160" spans="1:3" x14ac:dyDescent="0.3">
      <c r="A1160" t="s">
        <v>46</v>
      </c>
      <c r="B1160" s="2">
        <v>41699</v>
      </c>
      <c r="C1160">
        <v>0</v>
      </c>
    </row>
    <row r="1161" spans="1:3" x14ac:dyDescent="0.3">
      <c r="A1161" t="s">
        <v>46</v>
      </c>
      <c r="B1161" s="2">
        <v>41699</v>
      </c>
      <c r="C1161">
        <v>4</v>
      </c>
    </row>
    <row r="1162" spans="1:3" x14ac:dyDescent="0.3">
      <c r="A1162" t="s">
        <v>46</v>
      </c>
      <c r="B1162" s="2">
        <v>41699</v>
      </c>
      <c r="C1162">
        <v>1</v>
      </c>
    </row>
    <row r="1163" spans="1:3" x14ac:dyDescent="0.3">
      <c r="A1163" t="s">
        <v>46</v>
      </c>
      <c r="B1163" s="2">
        <v>41699</v>
      </c>
      <c r="C1163">
        <v>-1</v>
      </c>
    </row>
    <row r="1164" spans="1:3" x14ac:dyDescent="0.3">
      <c r="A1164" t="s">
        <v>46</v>
      </c>
      <c r="B1164" s="2">
        <v>41699</v>
      </c>
      <c r="C1164">
        <v>0</v>
      </c>
    </row>
    <row r="1165" spans="1:3" x14ac:dyDescent="0.3">
      <c r="A1165" t="s">
        <v>46</v>
      </c>
      <c r="B1165" s="2">
        <v>41699</v>
      </c>
      <c r="C1165">
        <v>-1</v>
      </c>
    </row>
    <row r="1166" spans="1:3" x14ac:dyDescent="0.3">
      <c r="A1166" t="s">
        <v>46</v>
      </c>
      <c r="B1166" s="2">
        <v>41699</v>
      </c>
      <c r="C1166">
        <v>-1</v>
      </c>
    </row>
    <row r="1167" spans="1:3" x14ac:dyDescent="0.3">
      <c r="A1167" t="s">
        <v>46</v>
      </c>
      <c r="B1167" s="2">
        <v>41699</v>
      </c>
      <c r="C1167">
        <v>0</v>
      </c>
    </row>
    <row r="1168" spans="1:3" x14ac:dyDescent="0.3">
      <c r="A1168" t="s">
        <v>46</v>
      </c>
      <c r="B1168" s="2">
        <v>41699</v>
      </c>
      <c r="C1168">
        <v>1</v>
      </c>
    </row>
    <row r="1169" spans="1:3" x14ac:dyDescent="0.3">
      <c r="A1169" t="s">
        <v>46</v>
      </c>
      <c r="B1169" s="2">
        <v>41699</v>
      </c>
      <c r="C1169">
        <v>-3</v>
      </c>
    </row>
    <row r="1170" spans="1:3" x14ac:dyDescent="0.3">
      <c r="A1170" t="s">
        <v>46</v>
      </c>
      <c r="B1170" s="2">
        <v>41699</v>
      </c>
      <c r="C1170">
        <v>2</v>
      </c>
    </row>
    <row r="1171" spans="1:3" x14ac:dyDescent="0.3">
      <c r="A1171" t="s">
        <v>46</v>
      </c>
      <c r="B1171" s="2">
        <v>41699</v>
      </c>
      <c r="C1171">
        <v>-2</v>
      </c>
    </row>
    <row r="1172" spans="1:3" x14ac:dyDescent="0.3">
      <c r="A1172" t="s">
        <v>46</v>
      </c>
      <c r="B1172" s="2">
        <v>41699</v>
      </c>
      <c r="C1172">
        <v>0</v>
      </c>
    </row>
    <row r="1173" spans="1:3" x14ac:dyDescent="0.3">
      <c r="A1173" t="s">
        <v>46</v>
      </c>
      <c r="B1173" s="2">
        <v>41699</v>
      </c>
      <c r="C1173">
        <v>0</v>
      </c>
    </row>
    <row r="1174" spans="1:3" x14ac:dyDescent="0.3">
      <c r="A1174" t="s">
        <v>46</v>
      </c>
      <c r="B1174" s="2">
        <v>41699</v>
      </c>
      <c r="C1174">
        <v>-2</v>
      </c>
    </row>
    <row r="1175" spans="1:3" x14ac:dyDescent="0.3">
      <c r="A1175" t="s">
        <v>46</v>
      </c>
      <c r="B1175" s="2">
        <v>41699</v>
      </c>
      <c r="C1175">
        <v>0</v>
      </c>
    </row>
    <row r="1176" spans="1:3" x14ac:dyDescent="0.3">
      <c r="A1176" t="s">
        <v>46</v>
      </c>
      <c r="B1176" s="2">
        <v>41699</v>
      </c>
      <c r="C1176">
        <v>0</v>
      </c>
    </row>
    <row r="1177" spans="1:3" x14ac:dyDescent="0.3">
      <c r="A1177" t="s">
        <v>46</v>
      </c>
      <c r="B1177" s="2">
        <v>41699</v>
      </c>
      <c r="C1177">
        <v>-1</v>
      </c>
    </row>
    <row r="1178" spans="1:3" x14ac:dyDescent="0.3">
      <c r="A1178" t="s">
        <v>46</v>
      </c>
      <c r="B1178" s="2">
        <v>41699</v>
      </c>
      <c r="C1178">
        <v>-3</v>
      </c>
    </row>
    <row r="1179" spans="1:3" x14ac:dyDescent="0.3">
      <c r="A1179" t="s">
        <v>46</v>
      </c>
      <c r="B1179" s="2">
        <v>41699</v>
      </c>
      <c r="C1179">
        <v>-1</v>
      </c>
    </row>
    <row r="1180" spans="1:3" x14ac:dyDescent="0.3">
      <c r="A1180" t="s">
        <v>46</v>
      </c>
      <c r="B1180" s="2">
        <v>41699</v>
      </c>
      <c r="C1180">
        <v>-2</v>
      </c>
    </row>
    <row r="1181" spans="1:3" x14ac:dyDescent="0.3">
      <c r="A1181" t="s">
        <v>46</v>
      </c>
      <c r="B1181" s="2">
        <v>41699</v>
      </c>
      <c r="C1181">
        <v>1</v>
      </c>
    </row>
    <row r="1182" spans="1:3" x14ac:dyDescent="0.3">
      <c r="A1182" t="s">
        <v>46</v>
      </c>
      <c r="B1182" s="2">
        <v>41699</v>
      </c>
      <c r="C1182">
        <v>0</v>
      </c>
    </row>
    <row r="1183" spans="1:3" x14ac:dyDescent="0.3">
      <c r="A1183" t="s">
        <v>46</v>
      </c>
      <c r="B1183" s="2">
        <v>41699</v>
      </c>
      <c r="C1183">
        <v>1</v>
      </c>
    </row>
    <row r="1184" spans="1:3" x14ac:dyDescent="0.3">
      <c r="A1184" t="s">
        <v>46</v>
      </c>
      <c r="B1184" s="2">
        <v>41699</v>
      </c>
      <c r="C1184">
        <v>0</v>
      </c>
    </row>
    <row r="1185" spans="1:3" x14ac:dyDescent="0.3">
      <c r="A1185" t="s">
        <v>46</v>
      </c>
      <c r="B1185" s="2">
        <v>41699</v>
      </c>
      <c r="C1185">
        <v>0</v>
      </c>
    </row>
    <row r="1186" spans="1:3" x14ac:dyDescent="0.3">
      <c r="A1186" t="s">
        <v>46</v>
      </c>
      <c r="B1186" s="2">
        <v>41699</v>
      </c>
      <c r="C1186">
        <v>1</v>
      </c>
    </row>
    <row r="1187" spans="1:3" x14ac:dyDescent="0.3">
      <c r="A1187" t="s">
        <v>46</v>
      </c>
      <c r="B1187" s="2">
        <v>41699</v>
      </c>
      <c r="C1187">
        <v>0</v>
      </c>
    </row>
    <row r="1188" spans="1:3" x14ac:dyDescent="0.3">
      <c r="A1188" t="s">
        <v>46</v>
      </c>
      <c r="B1188" s="2">
        <v>41699</v>
      </c>
      <c r="C1188">
        <v>-1</v>
      </c>
    </row>
    <row r="1189" spans="1:3" x14ac:dyDescent="0.3">
      <c r="A1189" t="s">
        <v>46</v>
      </c>
      <c r="B1189" s="2">
        <v>41699</v>
      </c>
      <c r="C1189">
        <v>1</v>
      </c>
    </row>
    <row r="1190" spans="1:3" x14ac:dyDescent="0.3">
      <c r="A1190" t="s">
        <v>46</v>
      </c>
      <c r="B1190" s="2">
        <v>41730</v>
      </c>
      <c r="C1190">
        <v>0</v>
      </c>
    </row>
    <row r="1191" spans="1:3" x14ac:dyDescent="0.3">
      <c r="A1191" t="s">
        <v>46</v>
      </c>
      <c r="B1191" s="2">
        <v>41730</v>
      </c>
      <c r="C1191">
        <v>-1</v>
      </c>
    </row>
    <row r="1192" spans="1:3" x14ac:dyDescent="0.3">
      <c r="A1192" t="s">
        <v>46</v>
      </c>
      <c r="B1192" s="2">
        <v>41730</v>
      </c>
      <c r="C1192">
        <v>0</v>
      </c>
    </row>
    <row r="1193" spans="1:3" x14ac:dyDescent="0.3">
      <c r="A1193" t="s">
        <v>46</v>
      </c>
      <c r="B1193" s="2">
        <v>41730</v>
      </c>
      <c r="C1193">
        <v>0</v>
      </c>
    </row>
    <row r="1194" spans="1:3" x14ac:dyDescent="0.3">
      <c r="A1194" t="s">
        <v>46</v>
      </c>
      <c r="B1194" s="2">
        <v>41730</v>
      </c>
      <c r="C1194">
        <v>0</v>
      </c>
    </row>
    <row r="1195" spans="1:3" x14ac:dyDescent="0.3">
      <c r="A1195" t="s">
        <v>46</v>
      </c>
      <c r="B1195" s="2">
        <v>41730</v>
      </c>
      <c r="C1195">
        <v>0</v>
      </c>
    </row>
    <row r="1196" spans="1:3" x14ac:dyDescent="0.3">
      <c r="A1196" t="s">
        <v>46</v>
      </c>
      <c r="B1196" s="2">
        <v>41730</v>
      </c>
      <c r="C1196">
        <v>1</v>
      </c>
    </row>
    <row r="1197" spans="1:3" x14ac:dyDescent="0.3">
      <c r="A1197" t="s">
        <v>46</v>
      </c>
      <c r="B1197" s="2">
        <v>41730</v>
      </c>
      <c r="C1197">
        <v>1</v>
      </c>
    </row>
    <row r="1198" spans="1:3" x14ac:dyDescent="0.3">
      <c r="A1198" t="s">
        <v>46</v>
      </c>
      <c r="B1198" s="2">
        <v>41730</v>
      </c>
      <c r="C1198">
        <v>-1</v>
      </c>
    </row>
    <row r="1199" spans="1:3" x14ac:dyDescent="0.3">
      <c r="A1199" t="s">
        <v>46</v>
      </c>
      <c r="B1199" s="2">
        <v>41730</v>
      </c>
      <c r="C1199">
        <v>-1</v>
      </c>
    </row>
    <row r="1200" spans="1:3" x14ac:dyDescent="0.3">
      <c r="A1200" t="s">
        <v>46</v>
      </c>
      <c r="B1200" s="2">
        <v>41730</v>
      </c>
      <c r="C1200">
        <v>0</v>
      </c>
    </row>
    <row r="1201" spans="1:3" x14ac:dyDescent="0.3">
      <c r="A1201" t="s">
        <v>46</v>
      </c>
      <c r="B1201" s="2">
        <v>41730</v>
      </c>
      <c r="C1201">
        <v>1</v>
      </c>
    </row>
    <row r="1202" spans="1:3" x14ac:dyDescent="0.3">
      <c r="A1202" t="s">
        <v>46</v>
      </c>
      <c r="B1202" s="2">
        <v>41730</v>
      </c>
      <c r="C1202">
        <v>-1</v>
      </c>
    </row>
    <row r="1203" spans="1:3" x14ac:dyDescent="0.3">
      <c r="A1203" t="s">
        <v>46</v>
      </c>
      <c r="B1203" s="2">
        <v>41730</v>
      </c>
      <c r="C1203">
        <v>1</v>
      </c>
    </row>
    <row r="1204" spans="1:3" x14ac:dyDescent="0.3">
      <c r="A1204" t="s">
        <v>46</v>
      </c>
      <c r="B1204" s="2">
        <v>41730</v>
      </c>
      <c r="C1204">
        <v>-1</v>
      </c>
    </row>
    <row r="1205" spans="1:3" x14ac:dyDescent="0.3">
      <c r="A1205" t="s">
        <v>46</v>
      </c>
      <c r="B1205" s="2">
        <v>41730</v>
      </c>
      <c r="C1205">
        <v>0</v>
      </c>
    </row>
    <row r="1206" spans="1:3" x14ac:dyDescent="0.3">
      <c r="A1206" t="s">
        <v>46</v>
      </c>
      <c r="B1206" s="2">
        <v>41730</v>
      </c>
      <c r="C1206">
        <v>0</v>
      </c>
    </row>
    <row r="1207" spans="1:3" x14ac:dyDescent="0.3">
      <c r="A1207" t="s">
        <v>46</v>
      </c>
      <c r="B1207" s="2">
        <v>41730</v>
      </c>
      <c r="C1207">
        <v>1</v>
      </c>
    </row>
    <row r="1208" spans="1:3" x14ac:dyDescent="0.3">
      <c r="A1208" t="s">
        <v>46</v>
      </c>
      <c r="B1208" s="2">
        <v>41730</v>
      </c>
      <c r="C1208">
        <v>0</v>
      </c>
    </row>
    <row r="1209" spans="1:3" x14ac:dyDescent="0.3">
      <c r="A1209" t="s">
        <v>46</v>
      </c>
      <c r="B1209" s="2">
        <v>41730</v>
      </c>
      <c r="C1209">
        <v>0</v>
      </c>
    </row>
    <row r="1210" spans="1:3" x14ac:dyDescent="0.3">
      <c r="A1210" t="s">
        <v>46</v>
      </c>
      <c r="B1210" s="2">
        <v>41730</v>
      </c>
      <c r="C1210">
        <v>2</v>
      </c>
    </row>
    <row r="1211" spans="1:3" x14ac:dyDescent="0.3">
      <c r="A1211" t="s">
        <v>46</v>
      </c>
      <c r="B1211" s="2">
        <v>41730</v>
      </c>
      <c r="C1211">
        <v>0</v>
      </c>
    </row>
    <row r="1212" spans="1:3" x14ac:dyDescent="0.3">
      <c r="A1212" t="s">
        <v>46</v>
      </c>
      <c r="B1212" s="2">
        <v>41730</v>
      </c>
      <c r="C1212">
        <v>-1</v>
      </c>
    </row>
    <row r="1213" spans="1:3" x14ac:dyDescent="0.3">
      <c r="A1213" t="s">
        <v>46</v>
      </c>
      <c r="B1213" s="2">
        <v>41730</v>
      </c>
      <c r="C1213">
        <v>-1</v>
      </c>
    </row>
    <row r="1214" spans="1:3" x14ac:dyDescent="0.3">
      <c r="A1214" t="s">
        <v>46</v>
      </c>
      <c r="B1214" s="2">
        <v>41730</v>
      </c>
      <c r="C1214">
        <v>0</v>
      </c>
    </row>
    <row r="1215" spans="1:3" x14ac:dyDescent="0.3">
      <c r="A1215" t="s">
        <v>46</v>
      </c>
      <c r="B1215" s="2">
        <v>41730</v>
      </c>
      <c r="C1215">
        <v>-1</v>
      </c>
    </row>
    <row r="1216" spans="1:3" x14ac:dyDescent="0.3">
      <c r="A1216" t="s">
        <v>46</v>
      </c>
      <c r="B1216" s="2">
        <v>41730</v>
      </c>
      <c r="C1216">
        <v>-2</v>
      </c>
    </row>
    <row r="1217" spans="1:3" x14ac:dyDescent="0.3">
      <c r="A1217" t="s">
        <v>46</v>
      </c>
      <c r="B1217" s="2">
        <v>41730</v>
      </c>
      <c r="C1217">
        <v>-2</v>
      </c>
    </row>
    <row r="1218" spans="1:3" x14ac:dyDescent="0.3">
      <c r="A1218" t="s">
        <v>46</v>
      </c>
      <c r="B1218" s="2">
        <v>41730</v>
      </c>
      <c r="C1218">
        <v>-1</v>
      </c>
    </row>
    <row r="1219" spans="1:3" x14ac:dyDescent="0.3">
      <c r="A1219" t="s">
        <v>46</v>
      </c>
      <c r="B1219" s="2">
        <v>41730</v>
      </c>
      <c r="C1219">
        <v>0</v>
      </c>
    </row>
    <row r="1220" spans="1:3" x14ac:dyDescent="0.3">
      <c r="A1220" t="s">
        <v>46</v>
      </c>
      <c r="B1220" s="2">
        <v>41730</v>
      </c>
      <c r="C1220">
        <v>-1</v>
      </c>
    </row>
    <row r="1221" spans="1:3" x14ac:dyDescent="0.3">
      <c r="A1221" t="s">
        <v>46</v>
      </c>
      <c r="B1221" s="2">
        <v>41730</v>
      </c>
      <c r="C1221">
        <v>1</v>
      </c>
    </row>
    <row r="1222" spans="1:3" x14ac:dyDescent="0.3">
      <c r="A1222" t="s">
        <v>46</v>
      </c>
      <c r="B1222" s="2">
        <v>41760</v>
      </c>
      <c r="C1222">
        <v>0</v>
      </c>
    </row>
    <row r="1223" spans="1:3" x14ac:dyDescent="0.3">
      <c r="A1223" t="s">
        <v>46</v>
      </c>
      <c r="B1223" s="2">
        <v>41760</v>
      </c>
      <c r="C1223">
        <v>0</v>
      </c>
    </row>
    <row r="1224" spans="1:3" x14ac:dyDescent="0.3">
      <c r="A1224" t="s">
        <v>46</v>
      </c>
      <c r="B1224" s="2">
        <v>41760</v>
      </c>
      <c r="C1224">
        <v>0</v>
      </c>
    </row>
    <row r="1225" spans="1:3" x14ac:dyDescent="0.3">
      <c r="A1225" t="s">
        <v>46</v>
      </c>
      <c r="B1225" s="2">
        <v>41760</v>
      </c>
      <c r="C1225">
        <v>0</v>
      </c>
    </row>
    <row r="1226" spans="1:3" x14ac:dyDescent="0.3">
      <c r="A1226" t="s">
        <v>46</v>
      </c>
      <c r="B1226" s="2">
        <v>41760</v>
      </c>
      <c r="C1226">
        <v>1</v>
      </c>
    </row>
    <row r="1227" spans="1:3" x14ac:dyDescent="0.3">
      <c r="A1227" t="s">
        <v>46</v>
      </c>
      <c r="B1227" s="2">
        <v>41760</v>
      </c>
      <c r="C1227">
        <v>-1</v>
      </c>
    </row>
    <row r="1228" spans="1:3" x14ac:dyDescent="0.3">
      <c r="A1228" t="s">
        <v>46</v>
      </c>
      <c r="B1228" s="2">
        <v>41760</v>
      </c>
      <c r="C1228">
        <v>-3</v>
      </c>
    </row>
    <row r="1229" spans="1:3" x14ac:dyDescent="0.3">
      <c r="A1229" t="s">
        <v>46</v>
      </c>
      <c r="B1229" s="2">
        <v>41760</v>
      </c>
      <c r="C1229">
        <v>0</v>
      </c>
    </row>
    <row r="1230" spans="1:3" x14ac:dyDescent="0.3">
      <c r="A1230" t="s">
        <v>46</v>
      </c>
      <c r="B1230" s="2">
        <v>41760</v>
      </c>
      <c r="C1230">
        <v>2</v>
      </c>
    </row>
    <row r="1231" spans="1:3" x14ac:dyDescent="0.3">
      <c r="A1231" t="s">
        <v>46</v>
      </c>
      <c r="B1231" s="2">
        <v>41760</v>
      </c>
      <c r="C1231">
        <v>1</v>
      </c>
    </row>
    <row r="1232" spans="1:3" x14ac:dyDescent="0.3">
      <c r="A1232" t="s">
        <v>46</v>
      </c>
      <c r="B1232" s="2">
        <v>41760</v>
      </c>
      <c r="C1232">
        <v>1</v>
      </c>
    </row>
    <row r="1233" spans="1:3" x14ac:dyDescent="0.3">
      <c r="A1233" t="s">
        <v>46</v>
      </c>
      <c r="B1233" s="2">
        <v>41760</v>
      </c>
      <c r="C1233">
        <v>0</v>
      </c>
    </row>
    <row r="1234" spans="1:3" x14ac:dyDescent="0.3">
      <c r="A1234" t="s">
        <v>46</v>
      </c>
      <c r="B1234" s="2">
        <v>41760</v>
      </c>
      <c r="C1234">
        <v>1</v>
      </c>
    </row>
    <row r="1235" spans="1:3" x14ac:dyDescent="0.3">
      <c r="A1235" t="s">
        <v>46</v>
      </c>
      <c r="B1235" s="2">
        <v>41760</v>
      </c>
      <c r="C1235">
        <v>0</v>
      </c>
    </row>
    <row r="1236" spans="1:3" x14ac:dyDescent="0.3">
      <c r="A1236" t="s">
        <v>46</v>
      </c>
      <c r="B1236" s="2">
        <v>41760</v>
      </c>
      <c r="C1236">
        <v>2</v>
      </c>
    </row>
    <row r="1237" spans="1:3" x14ac:dyDescent="0.3">
      <c r="A1237" t="s">
        <v>46</v>
      </c>
      <c r="B1237" s="2">
        <v>41760</v>
      </c>
      <c r="C1237">
        <v>0</v>
      </c>
    </row>
    <row r="1238" spans="1:3" x14ac:dyDescent="0.3">
      <c r="A1238" t="s">
        <v>46</v>
      </c>
      <c r="B1238" s="2">
        <v>41760</v>
      </c>
      <c r="C1238">
        <v>2</v>
      </c>
    </row>
    <row r="1239" spans="1:3" x14ac:dyDescent="0.3">
      <c r="A1239" t="s">
        <v>46</v>
      </c>
      <c r="B1239" s="2">
        <v>41760</v>
      </c>
      <c r="C1239">
        <v>0</v>
      </c>
    </row>
    <row r="1240" spans="1:3" x14ac:dyDescent="0.3">
      <c r="A1240" t="s">
        <v>46</v>
      </c>
      <c r="B1240" s="2">
        <v>41760</v>
      </c>
      <c r="C1240">
        <v>-1</v>
      </c>
    </row>
    <row r="1241" spans="1:3" x14ac:dyDescent="0.3">
      <c r="A1241" t="s">
        <v>46</v>
      </c>
      <c r="B1241" s="2">
        <v>41760</v>
      </c>
      <c r="C1241">
        <v>1</v>
      </c>
    </row>
    <row r="1242" spans="1:3" x14ac:dyDescent="0.3">
      <c r="A1242" t="s">
        <v>46</v>
      </c>
      <c r="B1242" s="2">
        <v>41760</v>
      </c>
      <c r="C1242">
        <v>-2</v>
      </c>
    </row>
    <row r="1243" spans="1:3" x14ac:dyDescent="0.3">
      <c r="A1243" t="s">
        <v>46</v>
      </c>
      <c r="B1243" s="2">
        <v>41760</v>
      </c>
      <c r="C1243">
        <v>0</v>
      </c>
    </row>
    <row r="1244" spans="1:3" x14ac:dyDescent="0.3">
      <c r="A1244" t="s">
        <v>46</v>
      </c>
      <c r="B1244" s="2">
        <v>41760</v>
      </c>
      <c r="C1244">
        <v>0</v>
      </c>
    </row>
    <row r="1245" spans="1:3" x14ac:dyDescent="0.3">
      <c r="A1245" t="s">
        <v>46</v>
      </c>
      <c r="B1245" s="2">
        <v>41760</v>
      </c>
      <c r="C1245">
        <v>-3</v>
      </c>
    </row>
    <row r="1246" spans="1:3" x14ac:dyDescent="0.3">
      <c r="A1246" t="s">
        <v>46</v>
      </c>
      <c r="B1246" s="2">
        <v>41760</v>
      </c>
      <c r="C1246">
        <v>6</v>
      </c>
    </row>
    <row r="1247" spans="1:3" x14ac:dyDescent="0.3">
      <c r="A1247" t="s">
        <v>46</v>
      </c>
      <c r="B1247" s="2">
        <v>41760</v>
      </c>
      <c r="C1247">
        <v>8</v>
      </c>
    </row>
    <row r="1248" spans="1:3" x14ac:dyDescent="0.3">
      <c r="A1248" t="s">
        <v>46</v>
      </c>
      <c r="B1248" s="2">
        <v>41760</v>
      </c>
      <c r="C1248">
        <v>1</v>
      </c>
    </row>
    <row r="1249" spans="1:3" x14ac:dyDescent="0.3">
      <c r="A1249" t="s">
        <v>46</v>
      </c>
      <c r="B1249" s="2">
        <v>41760</v>
      </c>
      <c r="C1249">
        <v>1</v>
      </c>
    </row>
    <row r="1250" spans="1:3" x14ac:dyDescent="0.3">
      <c r="A1250" t="s">
        <v>46</v>
      </c>
      <c r="B1250" s="2">
        <v>41760</v>
      </c>
      <c r="C1250">
        <v>1</v>
      </c>
    </row>
    <row r="1251" spans="1:3" x14ac:dyDescent="0.3">
      <c r="A1251" t="s">
        <v>46</v>
      </c>
      <c r="B1251" s="2">
        <v>41760</v>
      </c>
      <c r="C1251">
        <v>2</v>
      </c>
    </row>
    <row r="1252" spans="1:3" x14ac:dyDescent="0.3">
      <c r="A1252" t="s">
        <v>46</v>
      </c>
      <c r="B1252" s="2">
        <v>41760</v>
      </c>
      <c r="C1252">
        <v>1</v>
      </c>
    </row>
    <row r="1253" spans="1:3" x14ac:dyDescent="0.3">
      <c r="A1253" t="s">
        <v>46</v>
      </c>
      <c r="B1253" s="2">
        <v>41760</v>
      </c>
      <c r="C1253">
        <v>2</v>
      </c>
    </row>
    <row r="1254" spans="1:3" x14ac:dyDescent="0.3">
      <c r="A1254" t="s">
        <v>46</v>
      </c>
      <c r="B1254" s="2">
        <v>41791</v>
      </c>
      <c r="C1254">
        <v>0</v>
      </c>
    </row>
    <row r="1255" spans="1:3" x14ac:dyDescent="0.3">
      <c r="A1255" t="s">
        <v>46</v>
      </c>
      <c r="B1255" s="2">
        <v>41791</v>
      </c>
      <c r="C1255">
        <v>-1</v>
      </c>
    </row>
    <row r="1256" spans="1:3" x14ac:dyDescent="0.3">
      <c r="A1256" t="s">
        <v>46</v>
      </c>
      <c r="B1256" s="2">
        <v>41791</v>
      </c>
      <c r="C1256">
        <v>0</v>
      </c>
    </row>
    <row r="1257" spans="1:3" x14ac:dyDescent="0.3">
      <c r="A1257" t="s">
        <v>46</v>
      </c>
      <c r="B1257" s="2">
        <v>41791</v>
      </c>
      <c r="C1257">
        <v>2</v>
      </c>
    </row>
    <row r="1258" spans="1:3" x14ac:dyDescent="0.3">
      <c r="A1258" t="s">
        <v>46</v>
      </c>
      <c r="B1258" s="2">
        <v>41791</v>
      </c>
      <c r="C1258">
        <v>-2</v>
      </c>
    </row>
    <row r="1259" spans="1:3" x14ac:dyDescent="0.3">
      <c r="A1259" t="s">
        <v>46</v>
      </c>
      <c r="B1259" s="2">
        <v>41791</v>
      </c>
      <c r="C1259">
        <v>-3</v>
      </c>
    </row>
    <row r="1260" spans="1:3" x14ac:dyDescent="0.3">
      <c r="A1260" t="s">
        <v>46</v>
      </c>
      <c r="B1260" s="2">
        <v>41791</v>
      </c>
      <c r="C1260">
        <v>2</v>
      </c>
    </row>
    <row r="1261" spans="1:3" x14ac:dyDescent="0.3">
      <c r="A1261" t="s">
        <v>46</v>
      </c>
      <c r="B1261" s="2">
        <v>41791</v>
      </c>
      <c r="C1261">
        <v>1</v>
      </c>
    </row>
    <row r="1262" spans="1:3" x14ac:dyDescent="0.3">
      <c r="A1262" t="s">
        <v>46</v>
      </c>
      <c r="B1262" s="2">
        <v>41791</v>
      </c>
      <c r="C1262">
        <v>-2</v>
      </c>
    </row>
    <row r="1263" spans="1:3" x14ac:dyDescent="0.3">
      <c r="A1263" t="s">
        <v>46</v>
      </c>
      <c r="B1263" s="2">
        <v>41791</v>
      </c>
      <c r="C1263">
        <v>-1</v>
      </c>
    </row>
    <row r="1264" spans="1:3" x14ac:dyDescent="0.3">
      <c r="A1264" t="s">
        <v>46</v>
      </c>
      <c r="B1264" s="2">
        <v>41791</v>
      </c>
      <c r="C1264">
        <v>1</v>
      </c>
    </row>
    <row r="1265" spans="1:3" x14ac:dyDescent="0.3">
      <c r="A1265" t="s">
        <v>46</v>
      </c>
      <c r="B1265" s="2">
        <v>41791</v>
      </c>
      <c r="C1265">
        <v>2</v>
      </c>
    </row>
    <row r="1266" spans="1:3" x14ac:dyDescent="0.3">
      <c r="A1266" t="s">
        <v>46</v>
      </c>
      <c r="B1266" s="2">
        <v>41791</v>
      </c>
      <c r="C1266">
        <v>1</v>
      </c>
    </row>
    <row r="1267" spans="1:3" x14ac:dyDescent="0.3">
      <c r="A1267" t="s">
        <v>46</v>
      </c>
      <c r="B1267" s="2">
        <v>41791</v>
      </c>
      <c r="C1267">
        <v>1</v>
      </c>
    </row>
    <row r="1268" spans="1:3" x14ac:dyDescent="0.3">
      <c r="A1268" t="s">
        <v>46</v>
      </c>
      <c r="B1268" s="2">
        <v>41791</v>
      </c>
      <c r="C1268">
        <v>0</v>
      </c>
    </row>
    <row r="1269" spans="1:3" x14ac:dyDescent="0.3">
      <c r="A1269" t="s">
        <v>46</v>
      </c>
      <c r="B1269" s="2">
        <v>41791</v>
      </c>
      <c r="C1269">
        <v>2</v>
      </c>
    </row>
    <row r="1270" spans="1:3" x14ac:dyDescent="0.3">
      <c r="A1270" t="s">
        <v>46</v>
      </c>
      <c r="B1270" s="2">
        <v>41791</v>
      </c>
      <c r="C1270">
        <v>0</v>
      </c>
    </row>
    <row r="1271" spans="1:3" x14ac:dyDescent="0.3">
      <c r="A1271" t="s">
        <v>46</v>
      </c>
      <c r="B1271" s="2">
        <v>41791</v>
      </c>
      <c r="C1271">
        <v>0</v>
      </c>
    </row>
    <row r="1272" spans="1:3" x14ac:dyDescent="0.3">
      <c r="A1272" t="s">
        <v>46</v>
      </c>
      <c r="B1272" s="2">
        <v>41791</v>
      </c>
      <c r="C1272">
        <v>0</v>
      </c>
    </row>
    <row r="1273" spans="1:3" x14ac:dyDescent="0.3">
      <c r="A1273" t="s">
        <v>46</v>
      </c>
      <c r="B1273" s="2">
        <v>41791</v>
      </c>
      <c r="C1273">
        <v>-2</v>
      </c>
    </row>
    <row r="1274" spans="1:3" x14ac:dyDescent="0.3">
      <c r="A1274" t="s">
        <v>46</v>
      </c>
      <c r="B1274" s="2">
        <v>41791</v>
      </c>
      <c r="C1274">
        <v>3</v>
      </c>
    </row>
    <row r="1275" spans="1:3" x14ac:dyDescent="0.3">
      <c r="A1275" t="s">
        <v>46</v>
      </c>
      <c r="B1275" s="2">
        <v>41791</v>
      </c>
      <c r="C1275">
        <v>0</v>
      </c>
    </row>
    <row r="1276" spans="1:3" x14ac:dyDescent="0.3">
      <c r="A1276" t="s">
        <v>46</v>
      </c>
      <c r="B1276" s="2">
        <v>41791</v>
      </c>
      <c r="C1276">
        <v>-1</v>
      </c>
    </row>
    <row r="1277" spans="1:3" x14ac:dyDescent="0.3">
      <c r="A1277" t="s">
        <v>46</v>
      </c>
      <c r="B1277" s="2">
        <v>41791</v>
      </c>
      <c r="C1277">
        <v>-2</v>
      </c>
    </row>
    <row r="1278" spans="1:3" x14ac:dyDescent="0.3">
      <c r="A1278" t="s">
        <v>46</v>
      </c>
      <c r="B1278" s="2">
        <v>41791</v>
      </c>
      <c r="C1278">
        <v>-2</v>
      </c>
    </row>
    <row r="1279" spans="1:3" x14ac:dyDescent="0.3">
      <c r="A1279" t="s">
        <v>46</v>
      </c>
      <c r="B1279" s="2">
        <v>41791</v>
      </c>
      <c r="C1279">
        <v>-2</v>
      </c>
    </row>
    <row r="1280" spans="1:3" x14ac:dyDescent="0.3">
      <c r="A1280" t="s">
        <v>46</v>
      </c>
      <c r="B1280" s="2">
        <v>41791</v>
      </c>
      <c r="C1280">
        <v>-1</v>
      </c>
    </row>
    <row r="1281" spans="1:3" x14ac:dyDescent="0.3">
      <c r="A1281" t="s">
        <v>46</v>
      </c>
      <c r="B1281" s="2">
        <v>41791</v>
      </c>
      <c r="C1281">
        <v>-1</v>
      </c>
    </row>
    <row r="1282" spans="1:3" x14ac:dyDescent="0.3">
      <c r="A1282" t="s">
        <v>46</v>
      </c>
      <c r="B1282" s="2">
        <v>41791</v>
      </c>
      <c r="C1282">
        <v>1</v>
      </c>
    </row>
    <row r="1283" spans="1:3" x14ac:dyDescent="0.3">
      <c r="A1283" t="s">
        <v>46</v>
      </c>
      <c r="B1283" s="2">
        <v>41791</v>
      </c>
      <c r="C1283">
        <v>0</v>
      </c>
    </row>
    <row r="1284" spans="1:3" x14ac:dyDescent="0.3">
      <c r="A1284" t="s">
        <v>46</v>
      </c>
      <c r="B1284" s="2">
        <v>41791</v>
      </c>
      <c r="C1284">
        <v>0</v>
      </c>
    </row>
    <row r="1285" spans="1:3" x14ac:dyDescent="0.3">
      <c r="A1285" t="s">
        <v>46</v>
      </c>
      <c r="B1285" s="2">
        <v>41791</v>
      </c>
      <c r="C1285">
        <v>-4</v>
      </c>
    </row>
    <row r="1286" spans="1:3" x14ac:dyDescent="0.3">
      <c r="A1286" t="s">
        <v>46</v>
      </c>
      <c r="B1286" s="2">
        <v>41821</v>
      </c>
      <c r="C1286">
        <v>0</v>
      </c>
    </row>
    <row r="1287" spans="1:3" x14ac:dyDescent="0.3">
      <c r="A1287" t="s">
        <v>46</v>
      </c>
      <c r="B1287" s="2">
        <v>41821</v>
      </c>
      <c r="C1287">
        <v>0</v>
      </c>
    </row>
    <row r="1288" spans="1:3" x14ac:dyDescent="0.3">
      <c r="A1288" t="s">
        <v>46</v>
      </c>
      <c r="B1288" s="2">
        <v>41821</v>
      </c>
      <c r="C1288">
        <v>2</v>
      </c>
    </row>
    <row r="1289" spans="1:3" x14ac:dyDescent="0.3">
      <c r="A1289" t="s">
        <v>46</v>
      </c>
      <c r="B1289" s="2">
        <v>41821</v>
      </c>
      <c r="C1289">
        <v>-2</v>
      </c>
    </row>
    <row r="1290" spans="1:3" x14ac:dyDescent="0.3">
      <c r="A1290" t="s">
        <v>46</v>
      </c>
      <c r="B1290" s="2">
        <v>41821</v>
      </c>
      <c r="C1290">
        <v>2</v>
      </c>
    </row>
    <row r="1291" spans="1:3" x14ac:dyDescent="0.3">
      <c r="A1291" t="s">
        <v>46</v>
      </c>
      <c r="B1291" s="2">
        <v>41821</v>
      </c>
      <c r="C1291">
        <v>3</v>
      </c>
    </row>
    <row r="1292" spans="1:3" x14ac:dyDescent="0.3">
      <c r="A1292" t="s">
        <v>46</v>
      </c>
      <c r="B1292" s="2">
        <v>41821</v>
      </c>
      <c r="C1292">
        <v>0</v>
      </c>
    </row>
    <row r="1293" spans="1:3" x14ac:dyDescent="0.3">
      <c r="A1293" t="s">
        <v>46</v>
      </c>
      <c r="B1293" s="2">
        <v>41821</v>
      </c>
      <c r="C1293">
        <v>2</v>
      </c>
    </row>
    <row r="1294" spans="1:3" x14ac:dyDescent="0.3">
      <c r="A1294" t="s">
        <v>46</v>
      </c>
      <c r="B1294" s="2">
        <v>41821</v>
      </c>
      <c r="C1294">
        <v>0</v>
      </c>
    </row>
    <row r="1295" spans="1:3" x14ac:dyDescent="0.3">
      <c r="A1295" t="s">
        <v>46</v>
      </c>
      <c r="B1295" s="2">
        <v>41821</v>
      </c>
      <c r="C1295">
        <v>0</v>
      </c>
    </row>
    <row r="1296" spans="1:3" x14ac:dyDescent="0.3">
      <c r="A1296" t="s">
        <v>46</v>
      </c>
      <c r="B1296" s="2">
        <v>41821</v>
      </c>
      <c r="C1296">
        <v>0</v>
      </c>
    </row>
    <row r="1297" spans="1:3" x14ac:dyDescent="0.3">
      <c r="A1297" t="s">
        <v>46</v>
      </c>
      <c r="B1297" s="2">
        <v>41821</v>
      </c>
      <c r="C1297">
        <v>0</v>
      </c>
    </row>
    <row r="1298" spans="1:3" x14ac:dyDescent="0.3">
      <c r="A1298" t="s">
        <v>46</v>
      </c>
      <c r="B1298" s="2">
        <v>41821</v>
      </c>
      <c r="C1298">
        <v>-2</v>
      </c>
    </row>
    <row r="1299" spans="1:3" x14ac:dyDescent="0.3">
      <c r="A1299" t="s">
        <v>46</v>
      </c>
      <c r="B1299" s="2">
        <v>41821</v>
      </c>
      <c r="C1299">
        <v>0</v>
      </c>
    </row>
    <row r="1300" spans="1:3" x14ac:dyDescent="0.3">
      <c r="A1300" t="s">
        <v>46</v>
      </c>
      <c r="B1300" s="2">
        <v>41821</v>
      </c>
      <c r="C1300">
        <v>2</v>
      </c>
    </row>
    <row r="1301" spans="1:3" x14ac:dyDescent="0.3">
      <c r="A1301" t="s">
        <v>46</v>
      </c>
      <c r="B1301" s="2">
        <v>41821</v>
      </c>
      <c r="C1301">
        <v>2</v>
      </c>
    </row>
    <row r="1302" spans="1:3" x14ac:dyDescent="0.3">
      <c r="A1302" t="s">
        <v>46</v>
      </c>
      <c r="B1302" s="2">
        <v>41821</v>
      </c>
      <c r="C1302">
        <v>2</v>
      </c>
    </row>
    <row r="1303" spans="1:3" x14ac:dyDescent="0.3">
      <c r="A1303" t="s">
        <v>46</v>
      </c>
      <c r="B1303" s="2">
        <v>41821</v>
      </c>
      <c r="C1303">
        <v>2</v>
      </c>
    </row>
    <row r="1304" spans="1:3" x14ac:dyDescent="0.3">
      <c r="A1304" t="s">
        <v>46</v>
      </c>
      <c r="B1304" s="2">
        <v>41821</v>
      </c>
      <c r="C1304">
        <v>0</v>
      </c>
    </row>
    <row r="1305" spans="1:3" x14ac:dyDescent="0.3">
      <c r="A1305" t="s">
        <v>46</v>
      </c>
      <c r="B1305" s="2">
        <v>41821</v>
      </c>
      <c r="C1305">
        <v>-1</v>
      </c>
    </row>
    <row r="1306" spans="1:3" x14ac:dyDescent="0.3">
      <c r="A1306" t="s">
        <v>46</v>
      </c>
      <c r="B1306" s="2">
        <v>41821</v>
      </c>
      <c r="C1306">
        <v>-1</v>
      </c>
    </row>
    <row r="1307" spans="1:3" x14ac:dyDescent="0.3">
      <c r="A1307" t="s">
        <v>46</v>
      </c>
      <c r="B1307" s="2">
        <v>41821</v>
      </c>
      <c r="C1307">
        <v>0</v>
      </c>
    </row>
    <row r="1308" spans="1:3" x14ac:dyDescent="0.3">
      <c r="A1308" t="s">
        <v>46</v>
      </c>
      <c r="B1308" s="2">
        <v>41821</v>
      </c>
      <c r="C1308">
        <v>0</v>
      </c>
    </row>
    <row r="1309" spans="1:3" x14ac:dyDescent="0.3">
      <c r="A1309" t="s">
        <v>46</v>
      </c>
      <c r="B1309" s="2">
        <v>41821</v>
      </c>
      <c r="C1309">
        <v>1</v>
      </c>
    </row>
    <row r="1310" spans="1:3" x14ac:dyDescent="0.3">
      <c r="A1310" t="s">
        <v>46</v>
      </c>
      <c r="B1310" s="2">
        <v>41821</v>
      </c>
      <c r="C1310">
        <v>-2</v>
      </c>
    </row>
    <row r="1311" spans="1:3" x14ac:dyDescent="0.3">
      <c r="A1311" t="s">
        <v>46</v>
      </c>
      <c r="B1311" s="2">
        <v>41821</v>
      </c>
      <c r="C1311">
        <v>-1</v>
      </c>
    </row>
    <row r="1312" spans="1:3" x14ac:dyDescent="0.3">
      <c r="A1312" t="s">
        <v>46</v>
      </c>
      <c r="B1312" s="2">
        <v>41821</v>
      </c>
      <c r="C1312">
        <v>-4</v>
      </c>
    </row>
    <row r="1313" spans="1:3" x14ac:dyDescent="0.3">
      <c r="A1313" t="s">
        <v>46</v>
      </c>
      <c r="B1313" s="2">
        <v>41821</v>
      </c>
      <c r="C1313">
        <v>4</v>
      </c>
    </row>
    <row r="1314" spans="1:3" x14ac:dyDescent="0.3">
      <c r="A1314" t="s">
        <v>46</v>
      </c>
      <c r="B1314" s="2">
        <v>41821</v>
      </c>
      <c r="C1314">
        <v>-1</v>
      </c>
    </row>
    <row r="1315" spans="1:3" x14ac:dyDescent="0.3">
      <c r="A1315" t="s">
        <v>46</v>
      </c>
      <c r="B1315" s="2">
        <v>41821</v>
      </c>
      <c r="C1315">
        <v>-1</v>
      </c>
    </row>
    <row r="1316" spans="1:3" x14ac:dyDescent="0.3">
      <c r="A1316" t="s">
        <v>46</v>
      </c>
      <c r="B1316" s="2">
        <v>41821</v>
      </c>
      <c r="C1316">
        <v>1</v>
      </c>
    </row>
    <row r="1317" spans="1:3" x14ac:dyDescent="0.3">
      <c r="A1317" t="s">
        <v>46</v>
      </c>
      <c r="B1317" s="2">
        <v>41821</v>
      </c>
      <c r="C1317">
        <v>0</v>
      </c>
    </row>
    <row r="1318" spans="1:3" x14ac:dyDescent="0.3">
      <c r="A1318" t="s">
        <v>46</v>
      </c>
      <c r="B1318" s="2">
        <v>41852</v>
      </c>
      <c r="C1318">
        <v>0</v>
      </c>
    </row>
    <row r="1319" spans="1:3" x14ac:dyDescent="0.3">
      <c r="A1319" t="s">
        <v>46</v>
      </c>
      <c r="B1319" s="2">
        <v>41852</v>
      </c>
      <c r="C1319">
        <v>1</v>
      </c>
    </row>
    <row r="1320" spans="1:3" x14ac:dyDescent="0.3">
      <c r="A1320" t="s">
        <v>46</v>
      </c>
      <c r="B1320" s="2">
        <v>41852</v>
      </c>
      <c r="C1320">
        <v>0</v>
      </c>
    </row>
    <row r="1321" spans="1:3" x14ac:dyDescent="0.3">
      <c r="A1321" t="s">
        <v>46</v>
      </c>
      <c r="B1321" s="2">
        <v>41852</v>
      </c>
      <c r="C1321">
        <v>0</v>
      </c>
    </row>
    <row r="1322" spans="1:3" x14ac:dyDescent="0.3">
      <c r="A1322" t="s">
        <v>46</v>
      </c>
      <c r="B1322" s="2">
        <v>41852</v>
      </c>
      <c r="C1322">
        <v>0</v>
      </c>
    </row>
    <row r="1323" spans="1:3" x14ac:dyDescent="0.3">
      <c r="A1323" t="s">
        <v>46</v>
      </c>
      <c r="B1323" s="2">
        <v>41852</v>
      </c>
      <c r="C1323">
        <v>0</v>
      </c>
    </row>
    <row r="1324" spans="1:3" x14ac:dyDescent="0.3">
      <c r="A1324" t="s">
        <v>46</v>
      </c>
      <c r="B1324" s="2">
        <v>41852</v>
      </c>
      <c r="C1324">
        <v>0</v>
      </c>
    </row>
    <row r="1325" spans="1:3" x14ac:dyDescent="0.3">
      <c r="A1325" t="s">
        <v>46</v>
      </c>
      <c r="B1325" s="2">
        <v>41852</v>
      </c>
      <c r="C1325">
        <v>2</v>
      </c>
    </row>
    <row r="1326" spans="1:3" x14ac:dyDescent="0.3">
      <c r="A1326" t="s">
        <v>46</v>
      </c>
      <c r="B1326" s="2">
        <v>41852</v>
      </c>
      <c r="C1326">
        <v>0</v>
      </c>
    </row>
    <row r="1327" spans="1:3" x14ac:dyDescent="0.3">
      <c r="A1327" t="s">
        <v>46</v>
      </c>
      <c r="B1327" s="2">
        <v>41852</v>
      </c>
      <c r="C1327">
        <v>0</v>
      </c>
    </row>
    <row r="1328" spans="1:3" x14ac:dyDescent="0.3">
      <c r="A1328" t="s">
        <v>46</v>
      </c>
      <c r="B1328" s="2">
        <v>41852</v>
      </c>
      <c r="C1328">
        <v>0</v>
      </c>
    </row>
    <row r="1329" spans="1:3" x14ac:dyDescent="0.3">
      <c r="A1329" t="s">
        <v>46</v>
      </c>
      <c r="B1329" s="2">
        <v>41852</v>
      </c>
      <c r="C1329">
        <v>2</v>
      </c>
    </row>
    <row r="1330" spans="1:3" x14ac:dyDescent="0.3">
      <c r="A1330" t="s">
        <v>46</v>
      </c>
      <c r="B1330" s="2">
        <v>41852</v>
      </c>
      <c r="C1330">
        <v>2</v>
      </c>
    </row>
    <row r="1331" spans="1:3" x14ac:dyDescent="0.3">
      <c r="A1331" t="s">
        <v>46</v>
      </c>
      <c r="B1331" s="2">
        <v>41852</v>
      </c>
      <c r="C1331">
        <v>2</v>
      </c>
    </row>
    <row r="1332" spans="1:3" x14ac:dyDescent="0.3">
      <c r="A1332" t="s">
        <v>46</v>
      </c>
      <c r="B1332" s="2">
        <v>41852</v>
      </c>
      <c r="C1332">
        <v>0</v>
      </c>
    </row>
    <row r="1333" spans="1:3" x14ac:dyDescent="0.3">
      <c r="A1333" t="s">
        <v>46</v>
      </c>
      <c r="B1333" s="2">
        <v>41852</v>
      </c>
      <c r="C1333">
        <v>0</v>
      </c>
    </row>
    <row r="1334" spans="1:3" x14ac:dyDescent="0.3">
      <c r="A1334" t="s">
        <v>46</v>
      </c>
      <c r="B1334" s="2">
        <v>41852</v>
      </c>
      <c r="C1334">
        <v>0</v>
      </c>
    </row>
    <row r="1335" spans="1:3" x14ac:dyDescent="0.3">
      <c r="A1335" t="s">
        <v>46</v>
      </c>
      <c r="B1335" s="2">
        <v>41852</v>
      </c>
      <c r="C1335">
        <v>-1</v>
      </c>
    </row>
    <row r="1336" spans="1:3" x14ac:dyDescent="0.3">
      <c r="A1336" t="s">
        <v>46</v>
      </c>
      <c r="B1336" s="2">
        <v>41852</v>
      </c>
      <c r="C1336">
        <v>2</v>
      </c>
    </row>
    <row r="1337" spans="1:3" x14ac:dyDescent="0.3">
      <c r="A1337" t="s">
        <v>46</v>
      </c>
      <c r="B1337" s="2">
        <v>41852</v>
      </c>
      <c r="C1337">
        <v>4</v>
      </c>
    </row>
    <row r="1338" spans="1:3" x14ac:dyDescent="0.3">
      <c r="A1338" t="s">
        <v>46</v>
      </c>
      <c r="B1338" s="2">
        <v>41852</v>
      </c>
      <c r="C1338">
        <v>0</v>
      </c>
    </row>
    <row r="1339" spans="1:3" x14ac:dyDescent="0.3">
      <c r="A1339" t="s">
        <v>46</v>
      </c>
      <c r="B1339" s="2">
        <v>41852</v>
      </c>
      <c r="C1339">
        <v>-2</v>
      </c>
    </row>
    <row r="1340" spans="1:3" x14ac:dyDescent="0.3">
      <c r="A1340" t="s">
        <v>46</v>
      </c>
      <c r="B1340" s="2">
        <v>41852</v>
      </c>
      <c r="C1340">
        <v>4</v>
      </c>
    </row>
    <row r="1341" spans="1:3" x14ac:dyDescent="0.3">
      <c r="A1341" t="s">
        <v>46</v>
      </c>
      <c r="B1341" s="2">
        <v>41852</v>
      </c>
      <c r="C1341">
        <v>2</v>
      </c>
    </row>
    <row r="1342" spans="1:3" x14ac:dyDescent="0.3">
      <c r="A1342" t="s">
        <v>46</v>
      </c>
      <c r="B1342" s="2">
        <v>41852</v>
      </c>
      <c r="C1342">
        <v>0</v>
      </c>
    </row>
    <row r="1343" spans="1:3" x14ac:dyDescent="0.3">
      <c r="A1343" t="s">
        <v>46</v>
      </c>
      <c r="B1343" s="2">
        <v>41852</v>
      </c>
      <c r="C1343">
        <v>-1</v>
      </c>
    </row>
    <row r="1344" spans="1:3" x14ac:dyDescent="0.3">
      <c r="A1344" t="s">
        <v>46</v>
      </c>
      <c r="B1344" s="2">
        <v>41852</v>
      </c>
      <c r="C1344">
        <v>4</v>
      </c>
    </row>
    <row r="1345" spans="1:3" x14ac:dyDescent="0.3">
      <c r="A1345" t="s">
        <v>46</v>
      </c>
      <c r="B1345" s="2">
        <v>41852</v>
      </c>
      <c r="C1345">
        <v>-2</v>
      </c>
    </row>
    <row r="1346" spans="1:3" x14ac:dyDescent="0.3">
      <c r="A1346" t="s">
        <v>46</v>
      </c>
      <c r="B1346" s="2">
        <v>41852</v>
      </c>
      <c r="C1346">
        <v>0</v>
      </c>
    </row>
    <row r="1347" spans="1:3" x14ac:dyDescent="0.3">
      <c r="A1347" t="s">
        <v>46</v>
      </c>
      <c r="B1347" s="2">
        <v>41852</v>
      </c>
      <c r="C1347">
        <v>0</v>
      </c>
    </row>
    <row r="1348" spans="1:3" x14ac:dyDescent="0.3">
      <c r="A1348" t="s">
        <v>46</v>
      </c>
      <c r="B1348" s="2">
        <v>41852</v>
      </c>
      <c r="C1348">
        <v>-1</v>
      </c>
    </row>
    <row r="1349" spans="1:3" x14ac:dyDescent="0.3">
      <c r="A1349" t="s">
        <v>46</v>
      </c>
      <c r="B1349" s="2">
        <v>41852</v>
      </c>
      <c r="C1349">
        <v>0</v>
      </c>
    </row>
    <row r="1350" spans="1:3" x14ac:dyDescent="0.3">
      <c r="A1350" t="s">
        <v>46</v>
      </c>
      <c r="B1350" s="8">
        <v>41883</v>
      </c>
      <c r="C1350">
        <v>0</v>
      </c>
    </row>
    <row r="1351" spans="1:3" x14ac:dyDescent="0.3">
      <c r="A1351" t="s">
        <v>46</v>
      </c>
      <c r="B1351" s="8">
        <v>41883</v>
      </c>
      <c r="C1351">
        <v>0</v>
      </c>
    </row>
    <row r="1352" spans="1:3" x14ac:dyDescent="0.3">
      <c r="A1352" t="s">
        <v>46</v>
      </c>
      <c r="B1352" s="8">
        <v>41883</v>
      </c>
      <c r="C1352">
        <v>0</v>
      </c>
    </row>
    <row r="1353" spans="1:3" x14ac:dyDescent="0.3">
      <c r="A1353" t="s">
        <v>46</v>
      </c>
      <c r="B1353" s="8">
        <v>41883</v>
      </c>
      <c r="C1353">
        <v>-1</v>
      </c>
    </row>
    <row r="1354" spans="1:3" x14ac:dyDescent="0.3">
      <c r="A1354" t="s">
        <v>46</v>
      </c>
      <c r="B1354" s="8">
        <v>41883</v>
      </c>
      <c r="C1354">
        <v>-2</v>
      </c>
    </row>
    <row r="1355" spans="1:3" x14ac:dyDescent="0.3">
      <c r="A1355" t="s">
        <v>46</v>
      </c>
      <c r="B1355" s="8">
        <v>41883</v>
      </c>
      <c r="C1355">
        <v>-1</v>
      </c>
    </row>
    <row r="1356" spans="1:3" x14ac:dyDescent="0.3">
      <c r="A1356" t="s">
        <v>46</v>
      </c>
      <c r="B1356" s="8">
        <v>41883</v>
      </c>
      <c r="C1356">
        <v>0</v>
      </c>
    </row>
    <row r="1357" spans="1:3" x14ac:dyDescent="0.3">
      <c r="A1357" t="s">
        <v>46</v>
      </c>
      <c r="B1357" s="8">
        <v>41883</v>
      </c>
      <c r="C1357">
        <v>4</v>
      </c>
    </row>
    <row r="1358" spans="1:3" x14ac:dyDescent="0.3">
      <c r="A1358" t="s">
        <v>46</v>
      </c>
      <c r="B1358" s="8">
        <v>41883</v>
      </c>
      <c r="C1358">
        <v>2</v>
      </c>
    </row>
    <row r="1359" spans="1:3" x14ac:dyDescent="0.3">
      <c r="A1359" t="s">
        <v>46</v>
      </c>
      <c r="B1359" s="8">
        <v>41883</v>
      </c>
      <c r="C1359">
        <v>0</v>
      </c>
    </row>
    <row r="1360" spans="1:3" x14ac:dyDescent="0.3">
      <c r="A1360" t="s">
        <v>46</v>
      </c>
      <c r="B1360" s="8">
        <v>41883</v>
      </c>
      <c r="C1360">
        <v>0</v>
      </c>
    </row>
    <row r="1361" spans="1:3" x14ac:dyDescent="0.3">
      <c r="A1361" t="s">
        <v>46</v>
      </c>
      <c r="B1361" s="8">
        <v>41883</v>
      </c>
      <c r="C1361">
        <v>0</v>
      </c>
    </row>
    <row r="1362" spans="1:3" x14ac:dyDescent="0.3">
      <c r="A1362" t="s">
        <v>46</v>
      </c>
      <c r="B1362" s="8">
        <v>41883</v>
      </c>
      <c r="C1362">
        <v>-1</v>
      </c>
    </row>
    <row r="1363" spans="1:3" x14ac:dyDescent="0.3">
      <c r="A1363" t="s">
        <v>46</v>
      </c>
      <c r="B1363" s="8">
        <v>41883</v>
      </c>
      <c r="C1363">
        <v>-1</v>
      </c>
    </row>
    <row r="1364" spans="1:3" x14ac:dyDescent="0.3">
      <c r="A1364" t="s">
        <v>46</v>
      </c>
      <c r="B1364" s="8">
        <v>41883</v>
      </c>
      <c r="C1364">
        <v>0</v>
      </c>
    </row>
    <row r="1365" spans="1:3" x14ac:dyDescent="0.3">
      <c r="A1365" t="s">
        <v>46</v>
      </c>
      <c r="B1365" s="8">
        <v>41883</v>
      </c>
      <c r="C1365">
        <v>0</v>
      </c>
    </row>
    <row r="1366" spans="1:3" x14ac:dyDescent="0.3">
      <c r="A1366" t="s">
        <v>46</v>
      </c>
      <c r="B1366" s="8">
        <v>41883</v>
      </c>
      <c r="C1366">
        <v>0</v>
      </c>
    </row>
    <row r="1367" spans="1:3" x14ac:dyDescent="0.3">
      <c r="A1367" t="s">
        <v>46</v>
      </c>
      <c r="B1367" s="8">
        <v>41883</v>
      </c>
      <c r="C1367">
        <v>0</v>
      </c>
    </row>
    <row r="1368" spans="1:3" x14ac:dyDescent="0.3">
      <c r="A1368" t="s">
        <v>46</v>
      </c>
      <c r="B1368" s="8">
        <v>41883</v>
      </c>
      <c r="C1368">
        <v>-4</v>
      </c>
    </row>
    <row r="1369" spans="1:3" x14ac:dyDescent="0.3">
      <c r="A1369" t="s">
        <v>46</v>
      </c>
      <c r="B1369" s="8">
        <v>41883</v>
      </c>
      <c r="C1369">
        <v>0</v>
      </c>
    </row>
    <row r="1370" spans="1:3" x14ac:dyDescent="0.3">
      <c r="A1370" t="s">
        <v>46</v>
      </c>
      <c r="B1370" s="8">
        <v>41883</v>
      </c>
      <c r="C1370">
        <v>0</v>
      </c>
    </row>
    <row r="1371" spans="1:3" x14ac:dyDescent="0.3">
      <c r="A1371" t="s">
        <v>46</v>
      </c>
      <c r="B1371" s="8">
        <v>41883</v>
      </c>
      <c r="C1371">
        <v>0</v>
      </c>
    </row>
    <row r="1372" spans="1:3" x14ac:dyDescent="0.3">
      <c r="A1372" t="s">
        <v>46</v>
      </c>
      <c r="B1372" s="8">
        <v>41883</v>
      </c>
      <c r="C1372">
        <v>-2</v>
      </c>
    </row>
    <row r="1373" spans="1:3" x14ac:dyDescent="0.3">
      <c r="A1373" t="s">
        <v>46</v>
      </c>
      <c r="B1373" s="8">
        <v>41883</v>
      </c>
      <c r="C1373">
        <v>-1</v>
      </c>
    </row>
    <row r="1374" spans="1:3" x14ac:dyDescent="0.3">
      <c r="A1374" t="s">
        <v>46</v>
      </c>
      <c r="B1374" s="8">
        <v>41883</v>
      </c>
      <c r="C1374">
        <v>4</v>
      </c>
    </row>
    <row r="1375" spans="1:3" x14ac:dyDescent="0.3">
      <c r="A1375" t="s">
        <v>46</v>
      </c>
      <c r="B1375" s="8">
        <v>41883</v>
      </c>
      <c r="C1375">
        <v>-1</v>
      </c>
    </row>
    <row r="1376" spans="1:3" x14ac:dyDescent="0.3">
      <c r="A1376" t="s">
        <v>46</v>
      </c>
      <c r="B1376" s="8">
        <v>41883</v>
      </c>
      <c r="C1376">
        <v>4</v>
      </c>
    </row>
    <row r="1377" spans="1:3" x14ac:dyDescent="0.3">
      <c r="A1377" t="s">
        <v>46</v>
      </c>
      <c r="B1377" s="8">
        <v>41883</v>
      </c>
      <c r="C1377">
        <v>0</v>
      </c>
    </row>
    <row r="1378" spans="1:3" x14ac:dyDescent="0.3">
      <c r="A1378" t="s">
        <v>46</v>
      </c>
      <c r="B1378" s="8">
        <v>41883</v>
      </c>
      <c r="C1378">
        <v>1</v>
      </c>
    </row>
    <row r="1379" spans="1:3" x14ac:dyDescent="0.3">
      <c r="A1379" t="s">
        <v>46</v>
      </c>
      <c r="B1379" s="8">
        <v>41883</v>
      </c>
      <c r="C1379">
        <v>1</v>
      </c>
    </row>
    <row r="1380" spans="1:3" x14ac:dyDescent="0.3">
      <c r="A1380" t="s">
        <v>46</v>
      </c>
      <c r="B1380" s="8">
        <v>41883</v>
      </c>
      <c r="C1380">
        <v>0</v>
      </c>
    </row>
    <row r="1381" spans="1:3" x14ac:dyDescent="0.3">
      <c r="A1381" t="s">
        <v>46</v>
      </c>
      <c r="B1381" s="8">
        <v>41883</v>
      </c>
      <c r="C1381">
        <v>0</v>
      </c>
    </row>
    <row r="1382" spans="1:3" x14ac:dyDescent="0.3">
      <c r="A1382" t="s">
        <v>46</v>
      </c>
      <c r="B1382" s="8">
        <v>41913</v>
      </c>
      <c r="C1382">
        <v>1</v>
      </c>
    </row>
    <row r="1383" spans="1:3" x14ac:dyDescent="0.3">
      <c r="A1383" t="s">
        <v>46</v>
      </c>
      <c r="B1383" s="8">
        <v>41913</v>
      </c>
      <c r="C1383">
        <v>-1</v>
      </c>
    </row>
    <row r="1384" spans="1:3" x14ac:dyDescent="0.3">
      <c r="A1384" t="s">
        <v>46</v>
      </c>
      <c r="B1384" s="8">
        <v>41913</v>
      </c>
      <c r="C1384">
        <v>0</v>
      </c>
    </row>
    <row r="1385" spans="1:3" x14ac:dyDescent="0.3">
      <c r="A1385" t="s">
        <v>46</v>
      </c>
      <c r="B1385" s="8">
        <v>41913</v>
      </c>
      <c r="C1385">
        <v>0</v>
      </c>
    </row>
    <row r="1386" spans="1:3" x14ac:dyDescent="0.3">
      <c r="A1386" t="s">
        <v>46</v>
      </c>
      <c r="B1386" s="8">
        <v>41913</v>
      </c>
      <c r="C1386">
        <v>0</v>
      </c>
    </row>
    <row r="1387" spans="1:3" x14ac:dyDescent="0.3">
      <c r="A1387" t="s">
        <v>46</v>
      </c>
      <c r="B1387" s="8">
        <v>41913</v>
      </c>
      <c r="C1387">
        <v>0</v>
      </c>
    </row>
    <row r="1388" spans="1:3" x14ac:dyDescent="0.3">
      <c r="A1388" t="s">
        <v>46</v>
      </c>
      <c r="B1388" s="8">
        <v>41913</v>
      </c>
      <c r="C1388">
        <v>-1</v>
      </c>
    </row>
    <row r="1389" spans="1:3" x14ac:dyDescent="0.3">
      <c r="A1389" t="s">
        <v>46</v>
      </c>
      <c r="B1389" s="8">
        <v>41913</v>
      </c>
      <c r="C1389">
        <v>0</v>
      </c>
    </row>
    <row r="1390" spans="1:3" x14ac:dyDescent="0.3">
      <c r="A1390" t="s">
        <v>46</v>
      </c>
      <c r="B1390" s="8">
        <v>41913</v>
      </c>
      <c r="C1390">
        <v>0</v>
      </c>
    </row>
    <row r="1391" spans="1:3" x14ac:dyDescent="0.3">
      <c r="A1391" t="s">
        <v>46</v>
      </c>
      <c r="B1391" s="8">
        <v>41913</v>
      </c>
      <c r="C1391">
        <v>2</v>
      </c>
    </row>
    <row r="1392" spans="1:3" x14ac:dyDescent="0.3">
      <c r="A1392" t="s">
        <v>46</v>
      </c>
      <c r="B1392" s="8">
        <v>41913</v>
      </c>
      <c r="C1392">
        <v>1</v>
      </c>
    </row>
    <row r="1393" spans="1:3" x14ac:dyDescent="0.3">
      <c r="A1393" t="s">
        <v>46</v>
      </c>
      <c r="B1393" s="8">
        <v>41913</v>
      </c>
      <c r="C1393">
        <v>0</v>
      </c>
    </row>
    <row r="1394" spans="1:3" x14ac:dyDescent="0.3">
      <c r="A1394" t="s">
        <v>46</v>
      </c>
      <c r="B1394" s="8">
        <v>41913</v>
      </c>
      <c r="C1394">
        <v>0</v>
      </c>
    </row>
    <row r="1395" spans="1:3" x14ac:dyDescent="0.3">
      <c r="A1395" t="s">
        <v>46</v>
      </c>
      <c r="B1395" s="8">
        <v>41913</v>
      </c>
      <c r="C1395">
        <v>-1</v>
      </c>
    </row>
    <row r="1396" spans="1:3" x14ac:dyDescent="0.3">
      <c r="A1396" t="s">
        <v>46</v>
      </c>
      <c r="B1396" s="8">
        <v>41913</v>
      </c>
      <c r="C1396">
        <v>-2</v>
      </c>
    </row>
    <row r="1397" spans="1:3" x14ac:dyDescent="0.3">
      <c r="A1397" t="s">
        <v>46</v>
      </c>
      <c r="B1397" s="8">
        <v>41913</v>
      </c>
      <c r="C1397">
        <v>0</v>
      </c>
    </row>
    <row r="1398" spans="1:3" x14ac:dyDescent="0.3">
      <c r="A1398" t="s">
        <v>46</v>
      </c>
      <c r="B1398" s="8">
        <v>41913</v>
      </c>
      <c r="C1398">
        <v>0</v>
      </c>
    </row>
    <row r="1399" spans="1:3" x14ac:dyDescent="0.3">
      <c r="A1399" t="s">
        <v>46</v>
      </c>
      <c r="B1399" s="8">
        <v>41913</v>
      </c>
      <c r="C1399">
        <v>0</v>
      </c>
    </row>
    <row r="1400" spans="1:3" x14ac:dyDescent="0.3">
      <c r="A1400" t="s">
        <v>46</v>
      </c>
      <c r="B1400" s="8">
        <v>41913</v>
      </c>
      <c r="C1400">
        <v>4</v>
      </c>
    </row>
    <row r="1401" spans="1:3" x14ac:dyDescent="0.3">
      <c r="A1401" t="s">
        <v>46</v>
      </c>
      <c r="B1401" s="8">
        <v>41913</v>
      </c>
      <c r="C1401">
        <v>2</v>
      </c>
    </row>
    <row r="1402" spans="1:3" x14ac:dyDescent="0.3">
      <c r="A1402" t="s">
        <v>46</v>
      </c>
      <c r="B1402" s="8">
        <v>41913</v>
      </c>
      <c r="C1402">
        <v>-2</v>
      </c>
    </row>
    <row r="1403" spans="1:3" x14ac:dyDescent="0.3">
      <c r="A1403" t="s">
        <v>46</v>
      </c>
      <c r="B1403" s="8">
        <v>41913</v>
      </c>
      <c r="C1403">
        <v>0</v>
      </c>
    </row>
    <row r="1404" spans="1:3" x14ac:dyDescent="0.3">
      <c r="A1404" t="s">
        <v>46</v>
      </c>
      <c r="B1404" s="8">
        <v>41913</v>
      </c>
      <c r="C1404">
        <v>-2</v>
      </c>
    </row>
    <row r="1405" spans="1:3" x14ac:dyDescent="0.3">
      <c r="A1405" t="s">
        <v>46</v>
      </c>
      <c r="B1405" s="8">
        <v>41913</v>
      </c>
      <c r="C1405">
        <v>2</v>
      </c>
    </row>
    <row r="1406" spans="1:3" x14ac:dyDescent="0.3">
      <c r="A1406" t="s">
        <v>46</v>
      </c>
      <c r="B1406" s="8">
        <v>41913</v>
      </c>
      <c r="C1406">
        <v>0</v>
      </c>
    </row>
    <row r="1407" spans="1:3" x14ac:dyDescent="0.3">
      <c r="A1407" t="s">
        <v>46</v>
      </c>
      <c r="B1407" s="8">
        <v>41913</v>
      </c>
      <c r="C1407">
        <v>-3</v>
      </c>
    </row>
    <row r="1408" spans="1:3" x14ac:dyDescent="0.3">
      <c r="A1408" t="s">
        <v>46</v>
      </c>
      <c r="B1408" s="8">
        <v>41913</v>
      </c>
      <c r="C1408">
        <v>-2</v>
      </c>
    </row>
    <row r="1409" spans="1:3" x14ac:dyDescent="0.3">
      <c r="A1409" t="s">
        <v>46</v>
      </c>
      <c r="B1409" s="8">
        <v>41913</v>
      </c>
      <c r="C1409">
        <v>-1</v>
      </c>
    </row>
    <row r="1410" spans="1:3" x14ac:dyDescent="0.3">
      <c r="A1410" t="s">
        <v>46</v>
      </c>
      <c r="B1410" s="8">
        <v>41913</v>
      </c>
      <c r="C1410">
        <v>0</v>
      </c>
    </row>
    <row r="1411" spans="1:3" x14ac:dyDescent="0.3">
      <c r="A1411" t="s">
        <v>46</v>
      </c>
      <c r="B1411" s="8">
        <v>41913</v>
      </c>
      <c r="C1411">
        <v>0</v>
      </c>
    </row>
    <row r="1412" spans="1:3" x14ac:dyDescent="0.3">
      <c r="A1412" t="s">
        <v>46</v>
      </c>
      <c r="B1412" s="8">
        <v>41913</v>
      </c>
      <c r="C1412">
        <v>0</v>
      </c>
    </row>
    <row r="1413" spans="1:3" x14ac:dyDescent="0.3">
      <c r="A1413" t="s">
        <v>46</v>
      </c>
      <c r="B1413" s="8">
        <v>41913</v>
      </c>
      <c r="C1413">
        <v>1</v>
      </c>
    </row>
    <row r="1414" spans="1:3" x14ac:dyDescent="0.3">
      <c r="A1414" t="s">
        <v>46</v>
      </c>
      <c r="B1414" s="2">
        <v>41974</v>
      </c>
      <c r="C1414">
        <v>-1</v>
      </c>
    </row>
    <row r="1415" spans="1:3" x14ac:dyDescent="0.3">
      <c r="A1415" t="s">
        <v>46</v>
      </c>
      <c r="B1415" s="2">
        <v>41974</v>
      </c>
      <c r="C1415">
        <v>1</v>
      </c>
    </row>
    <row r="1416" spans="1:3" x14ac:dyDescent="0.3">
      <c r="A1416" t="s">
        <v>46</v>
      </c>
      <c r="B1416" s="2">
        <v>41974</v>
      </c>
      <c r="C1416">
        <v>1</v>
      </c>
    </row>
    <row r="1417" spans="1:3" x14ac:dyDescent="0.3">
      <c r="A1417" t="s">
        <v>46</v>
      </c>
      <c r="B1417" s="2">
        <v>41974</v>
      </c>
      <c r="C1417">
        <v>0</v>
      </c>
    </row>
    <row r="1418" spans="1:3" x14ac:dyDescent="0.3">
      <c r="A1418" t="s">
        <v>46</v>
      </c>
      <c r="B1418" s="2">
        <v>41974</v>
      </c>
      <c r="C1418">
        <v>2</v>
      </c>
    </row>
    <row r="1419" spans="1:3" x14ac:dyDescent="0.3">
      <c r="A1419" t="s">
        <v>46</v>
      </c>
      <c r="B1419" s="2">
        <v>41974</v>
      </c>
      <c r="C1419">
        <v>-9</v>
      </c>
    </row>
    <row r="1420" spans="1:3" x14ac:dyDescent="0.3">
      <c r="A1420" t="s">
        <v>46</v>
      </c>
      <c r="B1420" s="2">
        <v>41974</v>
      </c>
      <c r="C1420">
        <v>1</v>
      </c>
    </row>
    <row r="1421" spans="1:3" x14ac:dyDescent="0.3">
      <c r="A1421" t="s">
        <v>46</v>
      </c>
      <c r="B1421" s="2">
        <v>41974</v>
      </c>
      <c r="C1421">
        <v>1</v>
      </c>
    </row>
    <row r="1422" spans="1:3" x14ac:dyDescent="0.3">
      <c r="A1422" t="s">
        <v>46</v>
      </c>
      <c r="B1422" s="2">
        <v>41974</v>
      </c>
      <c r="C1422">
        <v>-2</v>
      </c>
    </row>
    <row r="1423" spans="1:3" x14ac:dyDescent="0.3">
      <c r="A1423" t="s">
        <v>46</v>
      </c>
      <c r="B1423" s="2">
        <v>41974</v>
      </c>
      <c r="C1423">
        <v>-1</v>
      </c>
    </row>
    <row r="1424" spans="1:3" x14ac:dyDescent="0.3">
      <c r="A1424" t="s">
        <v>46</v>
      </c>
      <c r="B1424" s="2">
        <v>41974</v>
      </c>
      <c r="C1424">
        <v>-2</v>
      </c>
    </row>
    <row r="1425" spans="1:3" x14ac:dyDescent="0.3">
      <c r="A1425" t="s">
        <v>46</v>
      </c>
      <c r="B1425" s="2">
        <v>41974</v>
      </c>
      <c r="C1425">
        <v>2</v>
      </c>
    </row>
    <row r="1426" spans="1:3" x14ac:dyDescent="0.3">
      <c r="A1426" t="s">
        <v>46</v>
      </c>
      <c r="B1426" s="2">
        <v>41974</v>
      </c>
      <c r="C1426">
        <v>0</v>
      </c>
    </row>
    <row r="1427" spans="1:3" x14ac:dyDescent="0.3">
      <c r="A1427" t="s">
        <v>46</v>
      </c>
      <c r="B1427" s="2">
        <v>41974</v>
      </c>
      <c r="C1427">
        <v>1</v>
      </c>
    </row>
    <row r="1428" spans="1:3" x14ac:dyDescent="0.3">
      <c r="A1428" t="s">
        <v>46</v>
      </c>
      <c r="B1428" s="2">
        <v>41974</v>
      </c>
      <c r="C1428">
        <v>2</v>
      </c>
    </row>
    <row r="1429" spans="1:3" x14ac:dyDescent="0.3">
      <c r="A1429" t="s">
        <v>46</v>
      </c>
      <c r="B1429" s="2">
        <v>41974</v>
      </c>
      <c r="C1429">
        <v>-2</v>
      </c>
    </row>
    <row r="1430" spans="1:3" x14ac:dyDescent="0.3">
      <c r="A1430" t="s">
        <v>46</v>
      </c>
      <c r="B1430" s="2">
        <v>41974</v>
      </c>
      <c r="C1430">
        <v>0</v>
      </c>
    </row>
    <row r="1431" spans="1:3" x14ac:dyDescent="0.3">
      <c r="A1431" t="s">
        <v>46</v>
      </c>
      <c r="B1431" s="2">
        <v>41974</v>
      </c>
      <c r="C1431">
        <v>0</v>
      </c>
    </row>
    <row r="1432" spans="1:3" x14ac:dyDescent="0.3">
      <c r="A1432" t="s">
        <v>46</v>
      </c>
      <c r="B1432" s="2">
        <v>41974</v>
      </c>
      <c r="C1432">
        <v>-4</v>
      </c>
    </row>
    <row r="1433" spans="1:3" x14ac:dyDescent="0.3">
      <c r="A1433" t="s">
        <v>46</v>
      </c>
      <c r="B1433" s="2">
        <v>41974</v>
      </c>
      <c r="C1433">
        <v>-1</v>
      </c>
    </row>
    <row r="1434" spans="1:3" x14ac:dyDescent="0.3">
      <c r="A1434" t="s">
        <v>46</v>
      </c>
      <c r="B1434" s="2">
        <v>41974</v>
      </c>
      <c r="C1434">
        <v>-1</v>
      </c>
    </row>
    <row r="1435" spans="1:3" x14ac:dyDescent="0.3">
      <c r="A1435" t="s">
        <v>46</v>
      </c>
      <c r="B1435" s="2">
        <v>41974</v>
      </c>
      <c r="C1435">
        <v>0</v>
      </c>
    </row>
    <row r="1436" spans="1:3" x14ac:dyDescent="0.3">
      <c r="A1436" t="s">
        <v>46</v>
      </c>
      <c r="B1436" s="2">
        <v>41974</v>
      </c>
      <c r="C1436">
        <v>0</v>
      </c>
    </row>
    <row r="1437" spans="1:3" x14ac:dyDescent="0.3">
      <c r="A1437" t="s">
        <v>46</v>
      </c>
      <c r="B1437" s="2">
        <v>41974</v>
      </c>
      <c r="C1437">
        <v>-2</v>
      </c>
    </row>
    <row r="1438" spans="1:3" x14ac:dyDescent="0.3">
      <c r="A1438" t="s">
        <v>46</v>
      </c>
      <c r="B1438" s="2">
        <v>41974</v>
      </c>
      <c r="C1438">
        <v>-1</v>
      </c>
    </row>
    <row r="1439" spans="1:3" x14ac:dyDescent="0.3">
      <c r="A1439" t="s">
        <v>46</v>
      </c>
      <c r="B1439" s="2">
        <v>41974</v>
      </c>
      <c r="C1439">
        <v>-2</v>
      </c>
    </row>
    <row r="1440" spans="1:3" x14ac:dyDescent="0.3">
      <c r="A1440" t="s">
        <v>46</v>
      </c>
      <c r="B1440" s="2">
        <v>41974</v>
      </c>
      <c r="C1440">
        <v>0</v>
      </c>
    </row>
    <row r="1441" spans="1:3" x14ac:dyDescent="0.3">
      <c r="A1441" t="s">
        <v>46</v>
      </c>
      <c r="B1441" s="2">
        <v>41974</v>
      </c>
      <c r="C1441">
        <v>1</v>
      </c>
    </row>
    <row r="1442" spans="1:3" x14ac:dyDescent="0.3">
      <c r="A1442" t="s">
        <v>46</v>
      </c>
      <c r="B1442" s="2">
        <v>41974</v>
      </c>
      <c r="C1442">
        <v>0</v>
      </c>
    </row>
    <row r="1443" spans="1:3" x14ac:dyDescent="0.3">
      <c r="A1443" t="s">
        <v>46</v>
      </c>
      <c r="B1443" s="2">
        <v>41974</v>
      </c>
      <c r="C1443">
        <v>0</v>
      </c>
    </row>
    <row r="1444" spans="1:3" x14ac:dyDescent="0.3">
      <c r="A1444" t="s">
        <v>46</v>
      </c>
      <c r="B1444" s="2">
        <v>41974</v>
      </c>
      <c r="C1444">
        <v>0</v>
      </c>
    </row>
    <row r="1445" spans="1:3" x14ac:dyDescent="0.3">
      <c r="A1445" t="s">
        <v>46</v>
      </c>
      <c r="B1445" s="2">
        <v>41974</v>
      </c>
      <c r="C1445">
        <v>4</v>
      </c>
    </row>
    <row r="1446" spans="1:3" x14ac:dyDescent="0.3">
      <c r="A1446" t="s">
        <v>46</v>
      </c>
      <c r="B1446" s="2">
        <v>42036</v>
      </c>
      <c r="C1446">
        <v>0</v>
      </c>
    </row>
    <row r="1447" spans="1:3" x14ac:dyDescent="0.3">
      <c r="A1447" t="s">
        <v>46</v>
      </c>
      <c r="B1447" s="2">
        <v>42036</v>
      </c>
      <c r="C1447">
        <v>-2</v>
      </c>
    </row>
    <row r="1448" spans="1:3" x14ac:dyDescent="0.3">
      <c r="A1448" t="s">
        <v>46</v>
      </c>
      <c r="B1448" s="2">
        <v>42036</v>
      </c>
      <c r="C1448">
        <v>-2</v>
      </c>
    </row>
    <row r="1449" spans="1:3" x14ac:dyDescent="0.3">
      <c r="A1449" t="s">
        <v>46</v>
      </c>
      <c r="B1449" s="2">
        <v>42036</v>
      </c>
      <c r="C1449">
        <v>-3</v>
      </c>
    </row>
    <row r="1450" spans="1:3" x14ac:dyDescent="0.3">
      <c r="A1450" t="s">
        <v>46</v>
      </c>
      <c r="B1450" s="2">
        <v>42036</v>
      </c>
      <c r="C1450">
        <v>0</v>
      </c>
    </row>
    <row r="1451" spans="1:3" x14ac:dyDescent="0.3">
      <c r="A1451" t="s">
        <v>46</v>
      </c>
      <c r="B1451" s="2">
        <v>42036</v>
      </c>
      <c r="C1451">
        <v>7</v>
      </c>
    </row>
    <row r="1452" spans="1:3" x14ac:dyDescent="0.3">
      <c r="A1452" t="s">
        <v>46</v>
      </c>
      <c r="B1452" s="2">
        <v>42036</v>
      </c>
      <c r="C1452">
        <v>0</v>
      </c>
    </row>
    <row r="1453" spans="1:3" x14ac:dyDescent="0.3">
      <c r="A1453" t="s">
        <v>46</v>
      </c>
      <c r="B1453" s="2">
        <v>42036</v>
      </c>
      <c r="C1453">
        <v>-3</v>
      </c>
    </row>
    <row r="1454" spans="1:3" x14ac:dyDescent="0.3">
      <c r="A1454" t="s">
        <v>46</v>
      </c>
      <c r="B1454" s="2">
        <v>42036</v>
      </c>
      <c r="C1454">
        <v>0</v>
      </c>
    </row>
    <row r="1455" spans="1:3" x14ac:dyDescent="0.3">
      <c r="A1455" t="s">
        <v>46</v>
      </c>
      <c r="B1455" s="2">
        <v>42036</v>
      </c>
      <c r="C1455">
        <v>-3</v>
      </c>
    </row>
    <row r="1456" spans="1:3" x14ac:dyDescent="0.3">
      <c r="A1456" t="s">
        <v>46</v>
      </c>
      <c r="B1456" s="2">
        <v>42036</v>
      </c>
      <c r="C1456">
        <v>-1</v>
      </c>
    </row>
    <row r="1457" spans="1:3" x14ac:dyDescent="0.3">
      <c r="A1457" t="s">
        <v>46</v>
      </c>
      <c r="B1457" s="2">
        <v>42036</v>
      </c>
      <c r="C1457">
        <v>0</v>
      </c>
    </row>
    <row r="1458" spans="1:3" x14ac:dyDescent="0.3">
      <c r="A1458" t="s">
        <v>46</v>
      </c>
      <c r="B1458" s="2">
        <v>42036</v>
      </c>
      <c r="C1458">
        <v>0</v>
      </c>
    </row>
    <row r="1459" spans="1:3" x14ac:dyDescent="0.3">
      <c r="A1459" t="s">
        <v>46</v>
      </c>
      <c r="B1459" s="2">
        <v>42036</v>
      </c>
      <c r="C1459">
        <v>-1</v>
      </c>
    </row>
    <row r="1460" spans="1:3" x14ac:dyDescent="0.3">
      <c r="A1460" t="s">
        <v>46</v>
      </c>
      <c r="B1460" s="2">
        <v>42036</v>
      </c>
      <c r="C1460">
        <v>-2</v>
      </c>
    </row>
    <row r="1461" spans="1:3" x14ac:dyDescent="0.3">
      <c r="A1461" t="s">
        <v>46</v>
      </c>
      <c r="B1461" s="2">
        <v>42036</v>
      </c>
      <c r="C1461">
        <v>-2</v>
      </c>
    </row>
    <row r="1462" spans="1:3" x14ac:dyDescent="0.3">
      <c r="A1462" t="s">
        <v>46</v>
      </c>
      <c r="B1462" s="2">
        <v>42036</v>
      </c>
      <c r="C1462">
        <v>-3</v>
      </c>
    </row>
    <row r="1463" spans="1:3" x14ac:dyDescent="0.3">
      <c r="A1463" t="s">
        <v>46</v>
      </c>
      <c r="B1463" s="2">
        <v>42036</v>
      </c>
      <c r="C1463">
        <v>0</v>
      </c>
    </row>
    <row r="1464" spans="1:3" x14ac:dyDescent="0.3">
      <c r="A1464" t="s">
        <v>46</v>
      </c>
      <c r="B1464" s="2">
        <v>42036</v>
      </c>
      <c r="C1464">
        <v>0</v>
      </c>
    </row>
    <row r="1465" spans="1:3" x14ac:dyDescent="0.3">
      <c r="A1465" t="s">
        <v>46</v>
      </c>
      <c r="B1465" s="2">
        <v>42036</v>
      </c>
      <c r="C1465">
        <v>0</v>
      </c>
    </row>
    <row r="1466" spans="1:3" x14ac:dyDescent="0.3">
      <c r="A1466" t="s">
        <v>46</v>
      </c>
      <c r="B1466" s="2">
        <v>42036</v>
      </c>
      <c r="C1466">
        <v>0</v>
      </c>
    </row>
    <row r="1467" spans="1:3" x14ac:dyDescent="0.3">
      <c r="A1467" t="s">
        <v>46</v>
      </c>
      <c r="B1467" s="2">
        <v>42036</v>
      </c>
      <c r="C1467">
        <v>4</v>
      </c>
    </row>
    <row r="1468" spans="1:3" x14ac:dyDescent="0.3">
      <c r="A1468" t="s">
        <v>46</v>
      </c>
      <c r="B1468" s="2">
        <v>42036</v>
      </c>
      <c r="C1468">
        <v>-2</v>
      </c>
    </row>
    <row r="1469" spans="1:3" x14ac:dyDescent="0.3">
      <c r="A1469" t="s">
        <v>46</v>
      </c>
      <c r="B1469" s="2">
        <v>42036</v>
      </c>
      <c r="C1469">
        <v>-1</v>
      </c>
    </row>
    <row r="1470" spans="1:3" x14ac:dyDescent="0.3">
      <c r="A1470" t="s">
        <v>46</v>
      </c>
      <c r="B1470" s="2">
        <v>42036</v>
      </c>
      <c r="C1470">
        <v>-1</v>
      </c>
    </row>
    <row r="1471" spans="1:3" x14ac:dyDescent="0.3">
      <c r="A1471" t="s">
        <v>46</v>
      </c>
      <c r="B1471" s="2">
        <v>42036</v>
      </c>
      <c r="C1471">
        <v>-1</v>
      </c>
    </row>
    <row r="1472" spans="1:3" x14ac:dyDescent="0.3">
      <c r="A1472" t="s">
        <v>46</v>
      </c>
      <c r="B1472" s="2">
        <v>42036</v>
      </c>
      <c r="C1472">
        <v>-5</v>
      </c>
    </row>
    <row r="1473" spans="1:3" x14ac:dyDescent="0.3">
      <c r="A1473" t="s">
        <v>46</v>
      </c>
      <c r="B1473" s="2">
        <v>42036</v>
      </c>
      <c r="C1473">
        <v>0</v>
      </c>
    </row>
    <row r="1474" spans="1:3" x14ac:dyDescent="0.3">
      <c r="A1474" t="s">
        <v>46</v>
      </c>
      <c r="B1474" s="2">
        <v>42036</v>
      </c>
      <c r="C1474">
        <v>-2</v>
      </c>
    </row>
    <row r="1475" spans="1:3" x14ac:dyDescent="0.3">
      <c r="A1475" t="s">
        <v>46</v>
      </c>
      <c r="B1475" s="2">
        <v>42036</v>
      </c>
      <c r="C1475">
        <v>-2</v>
      </c>
    </row>
    <row r="1476" spans="1:3" x14ac:dyDescent="0.3">
      <c r="A1476" t="s">
        <v>46</v>
      </c>
      <c r="B1476" s="2">
        <v>42036</v>
      </c>
      <c r="C1476">
        <v>-1</v>
      </c>
    </row>
    <row r="1477" spans="1:3" x14ac:dyDescent="0.3">
      <c r="A1477" t="s">
        <v>46</v>
      </c>
      <c r="B1477" s="2">
        <v>42036</v>
      </c>
      <c r="C1477">
        <v>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G29" sqref="G29"/>
    </sheetView>
  </sheetViews>
  <sheetFormatPr baseColWidth="10" defaultRowHeight="14.4" x14ac:dyDescent="0.3"/>
  <sheetData>
    <row r="1" spans="1:22" x14ac:dyDescent="0.3">
      <c r="A1" t="s">
        <v>15</v>
      </c>
      <c r="B1" t="s">
        <v>49</v>
      </c>
      <c r="C1" t="s">
        <v>27</v>
      </c>
      <c r="D1" t="s">
        <v>28</v>
      </c>
      <c r="E1" t="s">
        <v>29</v>
      </c>
      <c r="F1" t="s">
        <v>30</v>
      </c>
      <c r="G1" t="s">
        <v>50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P1" t="s">
        <v>15</v>
      </c>
      <c r="Q1" t="s">
        <v>49</v>
      </c>
      <c r="R1" t="s">
        <v>27</v>
      </c>
      <c r="S1" t="s">
        <v>28</v>
      </c>
      <c r="T1" t="s">
        <v>29</v>
      </c>
      <c r="U1" t="s">
        <v>30</v>
      </c>
      <c r="V1" t="s">
        <v>50</v>
      </c>
    </row>
    <row r="2" spans="1:22" x14ac:dyDescent="0.3">
      <c r="A2" t="s">
        <v>35</v>
      </c>
      <c r="B2" t="s">
        <v>45</v>
      </c>
      <c r="C2">
        <v>16.399999999999999</v>
      </c>
      <c r="D2">
        <v>9.6</v>
      </c>
      <c r="E2">
        <v>0</v>
      </c>
      <c r="F2">
        <v>0</v>
      </c>
      <c r="G2">
        <v>16.378</v>
      </c>
      <c r="J2" t="s">
        <v>58</v>
      </c>
      <c r="K2" t="s">
        <v>58</v>
      </c>
      <c r="L2">
        <v>24</v>
      </c>
      <c r="M2">
        <v>1</v>
      </c>
      <c r="N2" t="s">
        <v>59</v>
      </c>
      <c r="P2" t="s">
        <v>35</v>
      </c>
      <c r="Q2" t="s">
        <v>45</v>
      </c>
      <c r="R2">
        <v>3.52</v>
      </c>
      <c r="S2">
        <v>2.06</v>
      </c>
      <c r="T2">
        <v>0</v>
      </c>
      <c r="U2">
        <v>0</v>
      </c>
      <c r="V2">
        <v>16.378</v>
      </c>
    </row>
    <row r="3" spans="1:22" x14ac:dyDescent="0.3">
      <c r="A3" t="s">
        <v>35</v>
      </c>
      <c r="B3" t="s">
        <v>51</v>
      </c>
      <c r="C3">
        <v>29.2</v>
      </c>
      <c r="D3">
        <v>23.4</v>
      </c>
      <c r="E3">
        <v>5.2</v>
      </c>
      <c r="F3">
        <v>0.4</v>
      </c>
      <c r="G3">
        <v>13.209999999999999</v>
      </c>
      <c r="J3" t="s">
        <v>58</v>
      </c>
      <c r="K3" t="s">
        <v>60</v>
      </c>
      <c r="L3">
        <v>24</v>
      </c>
      <c r="M3">
        <v>0.36</v>
      </c>
      <c r="N3">
        <v>8.8499999999999995E-2</v>
      </c>
      <c r="P3" t="s">
        <v>35</v>
      </c>
      <c r="Q3" t="s">
        <v>51</v>
      </c>
      <c r="R3">
        <v>6.3</v>
      </c>
      <c r="S3">
        <v>5.04</v>
      </c>
      <c r="T3">
        <v>1.1200000000000001</v>
      </c>
      <c r="U3">
        <v>0.08</v>
      </c>
      <c r="V3">
        <v>13.209999999999999</v>
      </c>
    </row>
    <row r="4" spans="1:22" x14ac:dyDescent="0.3">
      <c r="A4" t="s">
        <v>35</v>
      </c>
      <c r="B4" t="s">
        <v>52</v>
      </c>
      <c r="C4">
        <v>16</v>
      </c>
      <c r="D4">
        <v>14.6</v>
      </c>
      <c r="E4">
        <v>0.4</v>
      </c>
      <c r="F4">
        <v>0.3</v>
      </c>
      <c r="G4">
        <v>8.5760000000000005</v>
      </c>
      <c r="J4" t="s">
        <v>58</v>
      </c>
      <c r="K4" t="s">
        <v>61</v>
      </c>
      <c r="L4">
        <v>24</v>
      </c>
      <c r="M4">
        <v>0.26</v>
      </c>
      <c r="N4">
        <v>0.2112</v>
      </c>
      <c r="P4" t="s">
        <v>35</v>
      </c>
      <c r="Q4" t="s">
        <v>52</v>
      </c>
      <c r="R4">
        <v>3.44</v>
      </c>
      <c r="S4">
        <v>3.15</v>
      </c>
      <c r="T4">
        <v>0.08</v>
      </c>
      <c r="U4">
        <v>0.06</v>
      </c>
      <c r="V4">
        <v>8.5760000000000005</v>
      </c>
    </row>
    <row r="5" spans="1:22" x14ac:dyDescent="0.3">
      <c r="A5" t="s">
        <v>36</v>
      </c>
      <c r="B5" t="s">
        <v>45</v>
      </c>
      <c r="C5">
        <v>20.5</v>
      </c>
      <c r="D5">
        <v>17</v>
      </c>
      <c r="E5">
        <v>0</v>
      </c>
      <c r="F5">
        <v>0</v>
      </c>
      <c r="G5">
        <v>19.304000000000002</v>
      </c>
      <c r="J5" t="s">
        <v>58</v>
      </c>
      <c r="K5" t="s">
        <v>62</v>
      </c>
      <c r="L5">
        <v>24</v>
      </c>
      <c r="M5">
        <v>-0.24</v>
      </c>
      <c r="N5">
        <v>0.25419999999999998</v>
      </c>
      <c r="P5" t="s">
        <v>36</v>
      </c>
      <c r="Q5" t="s">
        <v>45</v>
      </c>
      <c r="R5">
        <v>5.6</v>
      </c>
      <c r="S5">
        <v>4.62</v>
      </c>
      <c r="T5">
        <v>0</v>
      </c>
      <c r="U5">
        <v>0</v>
      </c>
      <c r="V5">
        <v>19.304000000000002</v>
      </c>
    </row>
    <row r="6" spans="1:22" x14ac:dyDescent="0.3">
      <c r="A6" t="s">
        <v>36</v>
      </c>
      <c r="B6" t="s">
        <v>51</v>
      </c>
      <c r="C6">
        <v>16.399999999999999</v>
      </c>
      <c r="D6">
        <v>19.8</v>
      </c>
      <c r="E6">
        <v>9.8000000000000007</v>
      </c>
      <c r="F6">
        <v>0.8</v>
      </c>
      <c r="G6">
        <v>12.343999999999999</v>
      </c>
      <c r="J6" s="15" t="s">
        <v>58</v>
      </c>
      <c r="K6" s="15" t="s">
        <v>63</v>
      </c>
      <c r="L6" s="15">
        <v>24</v>
      </c>
      <c r="M6" s="15">
        <v>0.08</v>
      </c>
      <c r="N6" s="15">
        <v>0.72360000000000002</v>
      </c>
      <c r="P6" t="s">
        <v>36</v>
      </c>
      <c r="Q6" t="s">
        <v>51</v>
      </c>
      <c r="R6">
        <v>4.4400000000000004</v>
      </c>
      <c r="S6">
        <v>5.38</v>
      </c>
      <c r="T6">
        <v>2.66</v>
      </c>
      <c r="U6">
        <v>0.22</v>
      </c>
      <c r="V6">
        <v>12.343999999999999</v>
      </c>
    </row>
    <row r="7" spans="1:22" x14ac:dyDescent="0.3">
      <c r="A7" t="s">
        <v>36</v>
      </c>
      <c r="B7" t="s">
        <v>52</v>
      </c>
      <c r="C7">
        <v>11.7</v>
      </c>
      <c r="D7">
        <v>13</v>
      </c>
      <c r="E7">
        <v>2.4</v>
      </c>
      <c r="F7">
        <v>0.1</v>
      </c>
      <c r="G7">
        <v>9.0980000000000025</v>
      </c>
      <c r="J7" t="s">
        <v>64</v>
      </c>
      <c r="K7" t="s">
        <v>64</v>
      </c>
      <c r="L7" t="s">
        <v>65</v>
      </c>
      <c r="M7" t="s">
        <v>66</v>
      </c>
      <c r="N7" t="s">
        <v>66</v>
      </c>
      <c r="P7" t="s">
        <v>36</v>
      </c>
      <c r="Q7" t="s">
        <v>52</v>
      </c>
      <c r="R7">
        <v>3.19</v>
      </c>
      <c r="S7">
        <v>3.53</v>
      </c>
      <c r="T7">
        <v>0.65</v>
      </c>
      <c r="U7">
        <v>0.03</v>
      </c>
      <c r="V7">
        <v>9.0980000000000025</v>
      </c>
    </row>
    <row r="8" spans="1:22" x14ac:dyDescent="0.3">
      <c r="A8" t="s">
        <v>37</v>
      </c>
      <c r="B8" t="s">
        <v>45</v>
      </c>
      <c r="C8">
        <v>24.75</v>
      </c>
      <c r="D8">
        <v>16.25</v>
      </c>
      <c r="E8">
        <v>0</v>
      </c>
      <c r="F8">
        <v>0</v>
      </c>
      <c r="G8">
        <v>18.256</v>
      </c>
      <c r="J8" t="s">
        <v>60</v>
      </c>
      <c r="K8" t="s">
        <v>58</v>
      </c>
      <c r="L8">
        <v>24</v>
      </c>
      <c r="M8">
        <v>0.36</v>
      </c>
      <c r="N8">
        <v>8.8499999999999995E-2</v>
      </c>
      <c r="P8" t="s">
        <v>37</v>
      </c>
      <c r="Q8" t="s">
        <v>45</v>
      </c>
      <c r="R8">
        <v>4.2</v>
      </c>
      <c r="S8">
        <v>2.74</v>
      </c>
      <c r="T8">
        <v>0</v>
      </c>
      <c r="U8">
        <v>0</v>
      </c>
      <c r="V8">
        <v>18.256</v>
      </c>
    </row>
    <row r="9" spans="1:22" x14ac:dyDescent="0.3">
      <c r="A9" t="s">
        <v>37</v>
      </c>
      <c r="B9" t="s">
        <v>51</v>
      </c>
      <c r="C9">
        <v>22.8</v>
      </c>
      <c r="D9">
        <v>27.4</v>
      </c>
      <c r="E9">
        <v>19.8</v>
      </c>
      <c r="F9">
        <v>0.8</v>
      </c>
      <c r="G9">
        <v>12.51</v>
      </c>
      <c r="J9" t="s">
        <v>60</v>
      </c>
      <c r="K9" t="s">
        <v>60</v>
      </c>
      <c r="L9">
        <v>24</v>
      </c>
      <c r="M9">
        <v>1</v>
      </c>
      <c r="N9" t="s">
        <v>59</v>
      </c>
      <c r="P9" t="s">
        <v>37</v>
      </c>
      <c r="Q9" t="s">
        <v>51</v>
      </c>
      <c r="R9">
        <v>3.82</v>
      </c>
      <c r="S9">
        <v>4.62</v>
      </c>
      <c r="T9">
        <v>3.34</v>
      </c>
      <c r="U9">
        <v>0.12</v>
      </c>
      <c r="V9">
        <v>12.51</v>
      </c>
    </row>
    <row r="10" spans="1:22" x14ac:dyDescent="0.3">
      <c r="A10" t="s">
        <v>37</v>
      </c>
      <c r="B10" t="s">
        <v>52</v>
      </c>
      <c r="C10">
        <v>15.8</v>
      </c>
      <c r="D10">
        <v>19.8</v>
      </c>
      <c r="E10">
        <v>10.9</v>
      </c>
      <c r="F10">
        <v>0.7</v>
      </c>
      <c r="G10">
        <v>7.07</v>
      </c>
      <c r="J10" t="s">
        <v>60</v>
      </c>
      <c r="K10" t="s">
        <v>61</v>
      </c>
      <c r="L10">
        <v>24</v>
      </c>
      <c r="M10">
        <v>0.61</v>
      </c>
      <c r="N10">
        <v>1.6000000000000001E-3</v>
      </c>
      <c r="P10" t="s">
        <v>37</v>
      </c>
      <c r="Q10" t="s">
        <v>52</v>
      </c>
      <c r="R10">
        <v>2.67</v>
      </c>
      <c r="S10">
        <v>3.35</v>
      </c>
      <c r="T10">
        <v>1.84</v>
      </c>
      <c r="U10">
        <v>0.13</v>
      </c>
      <c r="V10">
        <v>7.07</v>
      </c>
    </row>
    <row r="11" spans="1:22" x14ac:dyDescent="0.3">
      <c r="A11" t="s">
        <v>38</v>
      </c>
      <c r="B11" t="s">
        <v>45</v>
      </c>
      <c r="C11">
        <v>15.2</v>
      </c>
      <c r="D11">
        <v>11</v>
      </c>
      <c r="E11">
        <v>1.2</v>
      </c>
      <c r="F11">
        <v>0</v>
      </c>
      <c r="G11">
        <v>19.134</v>
      </c>
      <c r="J11" t="s">
        <v>60</v>
      </c>
      <c r="K11" t="s">
        <v>62</v>
      </c>
      <c r="L11">
        <v>24</v>
      </c>
      <c r="M11">
        <v>0.35</v>
      </c>
      <c r="N11">
        <v>9.2200000000000004E-2</v>
      </c>
      <c r="P11" t="s">
        <v>38</v>
      </c>
      <c r="Q11" t="s">
        <v>45</v>
      </c>
      <c r="R11">
        <v>2.56</v>
      </c>
      <c r="S11">
        <v>1.84</v>
      </c>
      <c r="T11">
        <v>0.2</v>
      </c>
      <c r="U11">
        <v>0</v>
      </c>
      <c r="V11">
        <v>19.134</v>
      </c>
    </row>
    <row r="12" spans="1:22" x14ac:dyDescent="0.3">
      <c r="A12" t="s">
        <v>38</v>
      </c>
      <c r="B12" t="s">
        <v>51</v>
      </c>
      <c r="C12">
        <v>18</v>
      </c>
      <c r="D12">
        <v>22</v>
      </c>
      <c r="E12">
        <v>12</v>
      </c>
      <c r="F12">
        <v>2.4</v>
      </c>
      <c r="G12">
        <v>14.570000000000002</v>
      </c>
      <c r="J12" s="15" t="s">
        <v>60</v>
      </c>
      <c r="K12" s="15" t="s">
        <v>63</v>
      </c>
      <c r="L12" s="15">
        <v>24</v>
      </c>
      <c r="M12" s="15">
        <v>-0.41</v>
      </c>
      <c r="N12" s="15">
        <v>4.4499999999999998E-2</v>
      </c>
      <c r="P12" t="s">
        <v>38</v>
      </c>
      <c r="Q12" t="s">
        <v>51</v>
      </c>
      <c r="R12">
        <v>3.04</v>
      </c>
      <c r="S12">
        <v>3.7</v>
      </c>
      <c r="T12">
        <v>2.04</v>
      </c>
      <c r="U12">
        <v>0.4</v>
      </c>
      <c r="V12">
        <v>14.570000000000002</v>
      </c>
    </row>
    <row r="13" spans="1:22" x14ac:dyDescent="0.3">
      <c r="A13" t="s">
        <v>38</v>
      </c>
      <c r="B13" t="s">
        <v>52</v>
      </c>
      <c r="C13">
        <v>16.3</v>
      </c>
      <c r="D13">
        <v>14.1</v>
      </c>
      <c r="E13">
        <v>9.5</v>
      </c>
      <c r="F13">
        <v>2.1</v>
      </c>
      <c r="G13">
        <v>6.9139999999999997</v>
      </c>
      <c r="J13" t="s">
        <v>64</v>
      </c>
      <c r="K13" t="s">
        <v>64</v>
      </c>
      <c r="L13" t="s">
        <v>65</v>
      </c>
      <c r="M13" t="s">
        <v>66</v>
      </c>
      <c r="N13" t="s">
        <v>66</v>
      </c>
      <c r="P13" t="s">
        <v>38</v>
      </c>
      <c r="Q13" t="s">
        <v>52</v>
      </c>
      <c r="R13">
        <v>2.77</v>
      </c>
      <c r="S13">
        <v>2.4</v>
      </c>
      <c r="T13">
        <v>1.6</v>
      </c>
      <c r="U13">
        <v>0.34</v>
      </c>
      <c r="V13">
        <v>6.9139999999999997</v>
      </c>
    </row>
    <row r="14" spans="1:22" x14ac:dyDescent="0.3">
      <c r="A14" t="s">
        <v>39</v>
      </c>
      <c r="B14" t="s">
        <v>45</v>
      </c>
      <c r="C14">
        <v>22.2</v>
      </c>
      <c r="D14">
        <v>4.8</v>
      </c>
      <c r="E14">
        <v>0.2</v>
      </c>
      <c r="F14">
        <v>0</v>
      </c>
      <c r="G14">
        <v>18.013999999999999</v>
      </c>
      <c r="J14" t="s">
        <v>61</v>
      </c>
      <c r="K14" t="s">
        <v>58</v>
      </c>
      <c r="L14">
        <v>24</v>
      </c>
      <c r="M14">
        <v>0.26</v>
      </c>
      <c r="N14">
        <v>0.2112</v>
      </c>
      <c r="P14" t="s">
        <v>39</v>
      </c>
      <c r="Q14" t="s">
        <v>45</v>
      </c>
      <c r="R14">
        <v>5.12</v>
      </c>
      <c r="S14">
        <v>1.1000000000000001</v>
      </c>
      <c r="T14">
        <v>0.04</v>
      </c>
      <c r="U14">
        <v>0</v>
      </c>
      <c r="V14">
        <v>18.013999999999999</v>
      </c>
    </row>
    <row r="15" spans="1:22" x14ac:dyDescent="0.3">
      <c r="A15" t="s">
        <v>39</v>
      </c>
      <c r="B15" t="s">
        <v>51</v>
      </c>
      <c r="C15">
        <v>15</v>
      </c>
      <c r="D15">
        <v>12.6</v>
      </c>
      <c r="E15">
        <v>8.1999999999999993</v>
      </c>
      <c r="F15">
        <v>3.2</v>
      </c>
      <c r="G15">
        <v>12.656000000000001</v>
      </c>
      <c r="J15" t="s">
        <v>61</v>
      </c>
      <c r="K15" t="s">
        <v>60</v>
      </c>
      <c r="L15">
        <v>24</v>
      </c>
      <c r="M15">
        <v>0.61</v>
      </c>
      <c r="N15">
        <v>1.6000000000000001E-3</v>
      </c>
      <c r="P15" t="s">
        <v>39</v>
      </c>
      <c r="Q15" t="s">
        <v>51</v>
      </c>
      <c r="R15">
        <v>3.48</v>
      </c>
      <c r="S15">
        <v>2.9</v>
      </c>
      <c r="T15">
        <v>1.9</v>
      </c>
      <c r="U15">
        <v>0.72</v>
      </c>
      <c r="V15">
        <v>12.656000000000001</v>
      </c>
    </row>
    <row r="16" spans="1:22" x14ac:dyDescent="0.3">
      <c r="A16" t="s">
        <v>39</v>
      </c>
      <c r="B16" t="s">
        <v>52</v>
      </c>
      <c r="C16">
        <v>11.3</v>
      </c>
      <c r="D16">
        <v>10.8</v>
      </c>
      <c r="E16">
        <v>7.4</v>
      </c>
      <c r="F16">
        <v>1.5</v>
      </c>
      <c r="G16">
        <v>8.266</v>
      </c>
      <c r="J16" t="s">
        <v>61</v>
      </c>
      <c r="K16" t="s">
        <v>61</v>
      </c>
      <c r="L16">
        <v>24</v>
      </c>
      <c r="M16">
        <v>1</v>
      </c>
      <c r="N16" t="s">
        <v>59</v>
      </c>
      <c r="P16" t="s">
        <v>39</v>
      </c>
      <c r="Q16" t="s">
        <v>52</v>
      </c>
      <c r="R16">
        <v>2.62</v>
      </c>
      <c r="S16">
        <v>2.4900000000000002</v>
      </c>
      <c r="T16">
        <v>1.72</v>
      </c>
      <c r="U16">
        <v>0.35</v>
      </c>
      <c r="V16">
        <v>8.266</v>
      </c>
    </row>
    <row r="17" spans="1:22" x14ac:dyDescent="0.3">
      <c r="A17" t="s">
        <v>40</v>
      </c>
      <c r="B17" t="s">
        <v>45</v>
      </c>
      <c r="C17">
        <v>3</v>
      </c>
      <c r="D17">
        <v>14.8</v>
      </c>
      <c r="E17">
        <v>0.4</v>
      </c>
      <c r="F17">
        <v>0</v>
      </c>
      <c r="G17">
        <v>18.094999999999999</v>
      </c>
      <c r="J17" t="s">
        <v>61</v>
      </c>
      <c r="K17" t="s">
        <v>62</v>
      </c>
      <c r="L17">
        <v>24</v>
      </c>
      <c r="M17">
        <v>0.03</v>
      </c>
      <c r="N17">
        <v>0.874</v>
      </c>
      <c r="P17" t="s">
        <v>40</v>
      </c>
      <c r="Q17" t="s">
        <v>45</v>
      </c>
      <c r="R17">
        <v>0.5</v>
      </c>
      <c r="S17">
        <v>2.44</v>
      </c>
      <c r="T17">
        <v>0.08</v>
      </c>
      <c r="U17">
        <v>0</v>
      </c>
      <c r="V17">
        <v>18.094999999999999</v>
      </c>
    </row>
    <row r="18" spans="1:22" x14ac:dyDescent="0.3">
      <c r="A18" t="s">
        <v>40</v>
      </c>
      <c r="B18" t="s">
        <v>51</v>
      </c>
      <c r="C18">
        <v>15.4</v>
      </c>
      <c r="D18">
        <v>28.2</v>
      </c>
      <c r="E18">
        <v>6.2</v>
      </c>
      <c r="F18">
        <v>7.2</v>
      </c>
      <c r="G18">
        <v>10.372</v>
      </c>
      <c r="J18" s="15" t="s">
        <v>61</v>
      </c>
      <c r="K18" s="15" t="s">
        <v>63</v>
      </c>
      <c r="L18" s="15">
        <v>24</v>
      </c>
      <c r="M18" s="15">
        <v>-0.38</v>
      </c>
      <c r="N18" s="15">
        <v>6.8199999999999997E-2</v>
      </c>
      <c r="P18" t="s">
        <v>40</v>
      </c>
      <c r="Q18" t="s">
        <v>51</v>
      </c>
      <c r="R18">
        <v>2.52</v>
      </c>
      <c r="S18">
        <v>4.6399999999999997</v>
      </c>
      <c r="T18">
        <v>1.02</v>
      </c>
      <c r="U18">
        <v>1.18</v>
      </c>
      <c r="V18">
        <v>10.372</v>
      </c>
    </row>
    <row r="19" spans="1:22" x14ac:dyDescent="0.3">
      <c r="A19" t="s">
        <v>40</v>
      </c>
      <c r="B19" t="s">
        <v>52</v>
      </c>
      <c r="C19">
        <v>9.9</v>
      </c>
      <c r="D19">
        <v>19.399999999999999</v>
      </c>
      <c r="E19">
        <v>1.3</v>
      </c>
      <c r="F19">
        <v>10.8</v>
      </c>
      <c r="G19">
        <v>8.645999999999999</v>
      </c>
      <c r="J19" t="s">
        <v>64</v>
      </c>
      <c r="K19" t="s">
        <v>64</v>
      </c>
      <c r="L19" t="s">
        <v>65</v>
      </c>
      <c r="M19" t="s">
        <v>66</v>
      </c>
      <c r="N19" t="s">
        <v>66</v>
      </c>
      <c r="P19" t="s">
        <v>40</v>
      </c>
      <c r="Q19" t="s">
        <v>52</v>
      </c>
      <c r="R19">
        <v>1.63</v>
      </c>
      <c r="S19">
        <v>3.19</v>
      </c>
      <c r="T19">
        <v>0.22</v>
      </c>
      <c r="U19">
        <v>1.79</v>
      </c>
      <c r="V19">
        <v>8.645999999999999</v>
      </c>
    </row>
    <row r="20" spans="1:22" x14ac:dyDescent="0.3">
      <c r="A20" t="s">
        <v>41</v>
      </c>
      <c r="B20" t="s">
        <v>45</v>
      </c>
      <c r="C20">
        <v>8.8000000000000007</v>
      </c>
      <c r="D20">
        <v>5.4</v>
      </c>
      <c r="E20">
        <v>0</v>
      </c>
      <c r="F20">
        <v>0.2</v>
      </c>
      <c r="G20">
        <v>20.85</v>
      </c>
      <c r="J20" t="s">
        <v>62</v>
      </c>
      <c r="K20" t="s">
        <v>58</v>
      </c>
      <c r="L20">
        <v>24</v>
      </c>
      <c r="M20">
        <v>-0.24</v>
      </c>
      <c r="N20">
        <v>0.25419999999999998</v>
      </c>
      <c r="P20" t="s">
        <v>41</v>
      </c>
      <c r="Q20" t="s">
        <v>45</v>
      </c>
      <c r="R20">
        <v>1.34</v>
      </c>
      <c r="S20">
        <v>0.84</v>
      </c>
      <c r="T20">
        <v>0</v>
      </c>
      <c r="U20">
        <v>0.04</v>
      </c>
      <c r="V20">
        <v>20.85</v>
      </c>
    </row>
    <row r="21" spans="1:22" x14ac:dyDescent="0.3">
      <c r="A21" t="s">
        <v>41</v>
      </c>
      <c r="B21" t="s">
        <v>51</v>
      </c>
      <c r="C21">
        <v>11.2</v>
      </c>
      <c r="D21">
        <v>13.4</v>
      </c>
      <c r="E21">
        <v>5.4</v>
      </c>
      <c r="F21">
        <v>3.6</v>
      </c>
      <c r="G21">
        <v>18.842000000000002</v>
      </c>
      <c r="J21" t="s">
        <v>62</v>
      </c>
      <c r="K21" t="s">
        <v>60</v>
      </c>
      <c r="L21">
        <v>24</v>
      </c>
      <c r="M21">
        <v>0.35</v>
      </c>
      <c r="N21">
        <v>9.2200000000000004E-2</v>
      </c>
      <c r="P21" t="s">
        <v>41</v>
      </c>
      <c r="Q21" t="s">
        <v>51</v>
      </c>
      <c r="R21">
        <v>1.68</v>
      </c>
      <c r="S21">
        <v>2.04</v>
      </c>
      <c r="T21">
        <v>0.84</v>
      </c>
      <c r="U21">
        <v>0.56000000000000005</v>
      </c>
      <c r="V21">
        <v>18.842000000000002</v>
      </c>
    </row>
    <row r="22" spans="1:22" x14ac:dyDescent="0.3">
      <c r="A22" t="s">
        <v>41</v>
      </c>
      <c r="B22" t="s">
        <v>52</v>
      </c>
      <c r="C22">
        <v>11.8</v>
      </c>
      <c r="D22">
        <v>14</v>
      </c>
      <c r="E22">
        <v>0.6</v>
      </c>
      <c r="F22">
        <v>5.0999999999999996</v>
      </c>
      <c r="G22">
        <v>8.8040000000000003</v>
      </c>
      <c r="J22" t="s">
        <v>62</v>
      </c>
      <c r="K22" t="s">
        <v>61</v>
      </c>
      <c r="L22">
        <v>24</v>
      </c>
      <c r="M22">
        <v>0.03</v>
      </c>
      <c r="N22">
        <v>0.874</v>
      </c>
      <c r="P22" t="s">
        <v>41</v>
      </c>
      <c r="Q22" t="s">
        <v>52</v>
      </c>
      <c r="R22">
        <v>1.79</v>
      </c>
      <c r="S22">
        <v>2.14</v>
      </c>
      <c r="T22">
        <v>0.12</v>
      </c>
      <c r="U22">
        <v>0.78</v>
      </c>
      <c r="V22">
        <v>8.8040000000000003</v>
      </c>
    </row>
    <row r="23" spans="1:22" x14ac:dyDescent="0.3">
      <c r="A23" t="s">
        <v>42</v>
      </c>
      <c r="B23" t="s">
        <v>45</v>
      </c>
      <c r="C23">
        <v>10.199999999999999</v>
      </c>
      <c r="D23">
        <v>6.4</v>
      </c>
      <c r="E23">
        <v>0.2</v>
      </c>
      <c r="F23">
        <v>0</v>
      </c>
      <c r="G23">
        <v>21.074000000000002</v>
      </c>
      <c r="J23" t="s">
        <v>62</v>
      </c>
      <c r="K23" t="s">
        <v>62</v>
      </c>
      <c r="L23">
        <v>24</v>
      </c>
      <c r="M23">
        <v>1</v>
      </c>
      <c r="N23" t="s">
        <v>59</v>
      </c>
      <c r="P23" t="s">
        <v>42</v>
      </c>
      <c r="Q23" t="s">
        <v>45</v>
      </c>
      <c r="R23">
        <v>1.28</v>
      </c>
      <c r="S23">
        <v>0.82</v>
      </c>
      <c r="T23">
        <v>0.02</v>
      </c>
      <c r="U23">
        <v>0</v>
      </c>
      <c r="V23">
        <v>21.074000000000002</v>
      </c>
    </row>
    <row r="24" spans="1:22" x14ac:dyDescent="0.3">
      <c r="A24" t="s">
        <v>42</v>
      </c>
      <c r="B24" t="s">
        <v>51</v>
      </c>
      <c r="C24">
        <v>20.6</v>
      </c>
      <c r="D24">
        <v>13.2</v>
      </c>
      <c r="E24">
        <v>2</v>
      </c>
      <c r="F24">
        <v>3.2</v>
      </c>
      <c r="G24">
        <v>19.556000000000001</v>
      </c>
      <c r="J24" s="15" t="s">
        <v>62</v>
      </c>
      <c r="K24" s="15" t="s">
        <v>63</v>
      </c>
      <c r="L24" s="15">
        <v>24</v>
      </c>
      <c r="M24" s="15">
        <v>-0.39</v>
      </c>
      <c r="N24" s="15">
        <v>5.6800000000000003E-2</v>
      </c>
      <c r="P24" t="s">
        <v>42</v>
      </c>
      <c r="Q24" t="s">
        <v>51</v>
      </c>
      <c r="R24">
        <v>2.58</v>
      </c>
      <c r="S24">
        <v>1.66</v>
      </c>
      <c r="T24">
        <v>0.26</v>
      </c>
      <c r="U24">
        <v>0.4</v>
      </c>
      <c r="V24">
        <v>19.556000000000001</v>
      </c>
    </row>
    <row r="25" spans="1:22" x14ac:dyDescent="0.3">
      <c r="A25" t="s">
        <v>42</v>
      </c>
      <c r="B25" t="s">
        <v>52</v>
      </c>
      <c r="C25">
        <v>11.1</v>
      </c>
      <c r="D25">
        <v>15</v>
      </c>
      <c r="E25">
        <v>0.5</v>
      </c>
      <c r="F25">
        <v>3.5</v>
      </c>
      <c r="G25">
        <v>8.9239999999999995</v>
      </c>
      <c r="J25" t="s">
        <v>64</v>
      </c>
      <c r="K25" t="s">
        <v>64</v>
      </c>
      <c r="L25" t="s">
        <v>65</v>
      </c>
      <c r="M25" t="s">
        <v>66</v>
      </c>
      <c r="N25" t="s">
        <v>66</v>
      </c>
      <c r="P25" t="s">
        <v>42</v>
      </c>
      <c r="Q25" t="s">
        <v>52</v>
      </c>
      <c r="R25">
        <v>1.38</v>
      </c>
      <c r="S25">
        <v>1.88</v>
      </c>
      <c r="T25">
        <v>7.0000000000000007E-2</v>
      </c>
      <c r="U25">
        <v>0.45</v>
      </c>
      <c r="V25">
        <v>8.9239999999999995</v>
      </c>
    </row>
    <row r="26" spans="1:22" x14ac:dyDescent="0.3">
      <c r="J26" t="s">
        <v>63</v>
      </c>
      <c r="K26" t="s">
        <v>58</v>
      </c>
      <c r="L26">
        <v>24</v>
      </c>
      <c r="M26">
        <v>0.08</v>
      </c>
      <c r="N26">
        <v>0.72360000000000002</v>
      </c>
    </row>
    <row r="27" spans="1:22" x14ac:dyDescent="0.3">
      <c r="J27" t="s">
        <v>63</v>
      </c>
      <c r="K27" t="s">
        <v>60</v>
      </c>
      <c r="L27">
        <v>24</v>
      </c>
      <c r="M27">
        <v>-0.41</v>
      </c>
      <c r="N27">
        <v>4.4499999999999998E-2</v>
      </c>
    </row>
    <row r="28" spans="1:22" x14ac:dyDescent="0.3">
      <c r="A28" t="s">
        <v>70</v>
      </c>
      <c r="J28" t="s">
        <v>63</v>
      </c>
      <c r="K28" t="s">
        <v>61</v>
      </c>
      <c r="L28">
        <v>24</v>
      </c>
      <c r="M28">
        <v>-0.38</v>
      </c>
      <c r="N28">
        <v>6.8199999999999997E-2</v>
      </c>
    </row>
    <row r="29" spans="1:22" x14ac:dyDescent="0.3">
      <c r="G29" s="7"/>
      <c r="J29" t="s">
        <v>63</v>
      </c>
      <c r="K29" t="s">
        <v>62</v>
      </c>
      <c r="L29">
        <v>24</v>
      </c>
      <c r="M29">
        <v>-0.39</v>
      </c>
      <c r="N29">
        <v>5.6800000000000003E-2</v>
      </c>
    </row>
    <row r="30" spans="1:22" x14ac:dyDescent="0.3">
      <c r="J30" t="s">
        <v>63</v>
      </c>
      <c r="K30" t="s">
        <v>63</v>
      </c>
      <c r="L30">
        <v>24</v>
      </c>
      <c r="M30">
        <v>1</v>
      </c>
      <c r="N30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0"/>
  <sheetViews>
    <sheetView topLeftCell="AB1" zoomScale="107" zoomScaleNormal="107" workbookViewId="0">
      <selection activeCell="AE2" sqref="AE2:AP24"/>
    </sheetView>
  </sheetViews>
  <sheetFormatPr baseColWidth="10" defaultRowHeight="14.4" x14ac:dyDescent="0.3"/>
  <cols>
    <col min="10" max="11" width="11.5546875" style="64"/>
    <col min="13" max="19" width="11.5546875" style="64"/>
    <col min="21" max="26" width="11.5546875" style="64"/>
    <col min="28" max="28" width="11.5546875" style="64"/>
  </cols>
  <sheetData>
    <row r="1" spans="1:41" ht="41.4" x14ac:dyDescent="0.3">
      <c r="A1" t="s">
        <v>0</v>
      </c>
      <c r="B1" t="s">
        <v>92</v>
      </c>
      <c r="C1" t="s">
        <v>100</v>
      </c>
      <c r="D1" t="s">
        <v>102</v>
      </c>
      <c r="E1" t="s">
        <v>101</v>
      </c>
      <c r="J1" s="63" t="s">
        <v>127</v>
      </c>
      <c r="K1" s="59" t="s">
        <v>128</v>
      </c>
      <c r="L1" s="59"/>
      <c r="M1" s="59"/>
      <c r="N1" s="63" t="s">
        <v>129</v>
      </c>
      <c r="O1" s="63"/>
      <c r="P1" s="63"/>
      <c r="Q1" s="63" t="s">
        <v>130</v>
      </c>
      <c r="R1" s="63"/>
      <c r="S1" s="63"/>
      <c r="T1" s="59" t="s">
        <v>131</v>
      </c>
      <c r="U1" s="59"/>
      <c r="V1" s="59"/>
      <c r="W1" s="63" t="s">
        <v>132</v>
      </c>
      <c r="X1" s="63"/>
      <c r="Y1" s="63"/>
      <c r="Z1" s="59" t="s">
        <v>133</v>
      </c>
      <c r="AA1" s="59"/>
      <c r="AB1" s="59"/>
    </row>
    <row r="2" spans="1:41" ht="14.4" customHeight="1" x14ac:dyDescent="0.3">
      <c r="A2" t="s">
        <v>14</v>
      </c>
      <c r="B2" s="20">
        <v>41666</v>
      </c>
      <c r="C2" s="61">
        <v>20</v>
      </c>
      <c r="D2" s="61">
        <v>0</v>
      </c>
      <c r="E2" s="61">
        <v>14</v>
      </c>
      <c r="J2" s="62" t="s">
        <v>16</v>
      </c>
      <c r="K2" s="62" t="s">
        <v>134</v>
      </c>
      <c r="L2" s="60" t="s">
        <v>135</v>
      </c>
      <c r="M2" s="62" t="s">
        <v>136</v>
      </c>
      <c r="N2" s="62" t="s">
        <v>134</v>
      </c>
      <c r="O2" s="62" t="s">
        <v>135</v>
      </c>
      <c r="P2" s="62" t="s">
        <v>136</v>
      </c>
      <c r="Q2" s="62" t="s">
        <v>134</v>
      </c>
      <c r="R2" s="62" t="s">
        <v>135</v>
      </c>
      <c r="S2" s="62" t="s">
        <v>136</v>
      </c>
      <c r="T2" s="60" t="s">
        <v>134</v>
      </c>
      <c r="U2" s="62" t="s">
        <v>135</v>
      </c>
      <c r="V2" s="62" t="s">
        <v>136</v>
      </c>
      <c r="W2" s="62" t="s">
        <v>134</v>
      </c>
      <c r="X2" s="62" t="s">
        <v>135</v>
      </c>
      <c r="Y2" s="62" t="s">
        <v>136</v>
      </c>
      <c r="Z2" s="62" t="s">
        <v>134</v>
      </c>
      <c r="AA2" s="60" t="s">
        <v>135</v>
      </c>
      <c r="AB2" s="62" t="s">
        <v>136</v>
      </c>
      <c r="AE2" t="s">
        <v>0</v>
      </c>
      <c r="AF2" t="s">
        <v>138</v>
      </c>
      <c r="AG2" t="s">
        <v>79</v>
      </c>
      <c r="AI2" t="s">
        <v>0</v>
      </c>
      <c r="AJ2" t="s">
        <v>142</v>
      </c>
      <c r="AK2" t="s">
        <v>143</v>
      </c>
      <c r="AM2" t="s">
        <v>0</v>
      </c>
      <c r="AN2" t="s">
        <v>145</v>
      </c>
      <c r="AO2" t="s">
        <v>146</v>
      </c>
    </row>
    <row r="3" spans="1:41" x14ac:dyDescent="0.3">
      <c r="A3" t="s">
        <v>14</v>
      </c>
      <c r="B3" s="1">
        <v>41667</v>
      </c>
      <c r="C3" s="60">
        <v>22</v>
      </c>
      <c r="D3" s="60">
        <v>0</v>
      </c>
      <c r="E3" s="60">
        <v>21</v>
      </c>
      <c r="J3" s="62">
        <v>27</v>
      </c>
      <c r="K3" s="62">
        <v>26</v>
      </c>
      <c r="L3" s="60">
        <v>20</v>
      </c>
      <c r="M3" s="62">
        <v>14</v>
      </c>
      <c r="N3" s="62">
        <v>21</v>
      </c>
      <c r="O3" s="62">
        <v>18</v>
      </c>
      <c r="P3" s="62">
        <v>14</v>
      </c>
      <c r="Q3" s="62">
        <v>100</v>
      </c>
      <c r="R3" s="62" t="s">
        <v>137</v>
      </c>
      <c r="S3" s="62">
        <v>69</v>
      </c>
      <c r="T3" s="60">
        <v>14</v>
      </c>
      <c r="U3" s="62" t="s">
        <v>137</v>
      </c>
      <c r="V3" s="62">
        <v>0</v>
      </c>
      <c r="W3" s="62">
        <v>1017</v>
      </c>
      <c r="X3" s="62" t="s">
        <v>137</v>
      </c>
      <c r="Y3" s="62">
        <v>1013</v>
      </c>
      <c r="Z3" s="62" t="s">
        <v>137</v>
      </c>
      <c r="AA3" s="60">
        <v>0</v>
      </c>
      <c r="AB3" s="62" t="s">
        <v>137</v>
      </c>
      <c r="AE3" t="s">
        <v>84</v>
      </c>
      <c r="AF3" t="s">
        <v>100</v>
      </c>
      <c r="AG3">
        <v>21.69</v>
      </c>
      <c r="AI3" t="s">
        <v>84</v>
      </c>
      <c r="AJ3" t="s">
        <v>144</v>
      </c>
      <c r="AK3">
        <v>299.72000000000003</v>
      </c>
      <c r="AM3" t="s">
        <v>84</v>
      </c>
      <c r="AN3" t="s">
        <v>101</v>
      </c>
      <c r="AO3">
        <v>55</v>
      </c>
    </row>
    <row r="4" spans="1:41" x14ac:dyDescent="0.3">
      <c r="A4" t="s">
        <v>14</v>
      </c>
      <c r="B4" s="1">
        <v>41668</v>
      </c>
      <c r="C4" s="60">
        <v>22</v>
      </c>
      <c r="D4" s="60">
        <v>0</v>
      </c>
      <c r="E4" s="60">
        <v>16</v>
      </c>
      <c r="J4" s="62">
        <v>28</v>
      </c>
      <c r="K4" s="62">
        <v>27</v>
      </c>
      <c r="L4" s="60">
        <v>22</v>
      </c>
      <c r="M4" s="62">
        <v>18</v>
      </c>
      <c r="N4" s="62">
        <v>23</v>
      </c>
      <c r="O4" s="62">
        <v>21</v>
      </c>
      <c r="P4" s="62">
        <v>18</v>
      </c>
      <c r="Q4" s="62">
        <v>100</v>
      </c>
      <c r="R4" s="62" t="s">
        <v>137</v>
      </c>
      <c r="S4" s="62">
        <v>74</v>
      </c>
      <c r="T4" s="60">
        <v>21</v>
      </c>
      <c r="U4" s="62" t="s">
        <v>137</v>
      </c>
      <c r="V4" s="62">
        <v>0</v>
      </c>
      <c r="W4" s="62">
        <v>1017</v>
      </c>
      <c r="X4" s="62" t="s">
        <v>137</v>
      </c>
      <c r="Y4" s="62">
        <v>1014</v>
      </c>
      <c r="Z4" s="62" t="s">
        <v>137</v>
      </c>
      <c r="AA4" s="60">
        <v>0</v>
      </c>
      <c r="AB4" s="62" t="s">
        <v>137</v>
      </c>
      <c r="AE4" t="s">
        <v>141</v>
      </c>
      <c r="AF4" t="s">
        <v>100</v>
      </c>
      <c r="AG4">
        <v>22.84</v>
      </c>
      <c r="AI4" t="s">
        <v>141</v>
      </c>
      <c r="AJ4" t="s">
        <v>144</v>
      </c>
      <c r="AK4">
        <v>157.47999999999999</v>
      </c>
      <c r="AM4" t="s">
        <v>141</v>
      </c>
      <c r="AN4" t="s">
        <v>101</v>
      </c>
      <c r="AO4">
        <v>66</v>
      </c>
    </row>
    <row r="5" spans="1:41" x14ac:dyDescent="0.3">
      <c r="A5" t="s">
        <v>14</v>
      </c>
      <c r="B5" s="1">
        <v>41669</v>
      </c>
      <c r="C5" s="60">
        <v>23</v>
      </c>
      <c r="D5" s="60">
        <v>0</v>
      </c>
      <c r="E5" s="60">
        <v>19</v>
      </c>
      <c r="J5" s="62">
        <v>29</v>
      </c>
      <c r="K5" s="62">
        <v>27</v>
      </c>
      <c r="L5" s="60">
        <v>22</v>
      </c>
      <c r="M5" s="62">
        <v>17</v>
      </c>
      <c r="N5" s="62">
        <v>23</v>
      </c>
      <c r="O5" s="62">
        <v>20</v>
      </c>
      <c r="P5" s="62">
        <v>17</v>
      </c>
      <c r="Q5" s="62">
        <v>100</v>
      </c>
      <c r="R5" s="62" t="s">
        <v>137</v>
      </c>
      <c r="S5" s="62">
        <v>74</v>
      </c>
      <c r="T5" s="60">
        <v>16</v>
      </c>
      <c r="U5" s="62" t="s">
        <v>137</v>
      </c>
      <c r="V5" s="62">
        <v>0</v>
      </c>
      <c r="W5" s="62">
        <v>1017</v>
      </c>
      <c r="X5" s="62" t="s">
        <v>137</v>
      </c>
      <c r="Y5" s="62">
        <v>1013</v>
      </c>
      <c r="Z5" s="62" t="s">
        <v>137</v>
      </c>
      <c r="AA5" s="60">
        <v>0</v>
      </c>
      <c r="AB5" s="62" t="s">
        <v>137</v>
      </c>
      <c r="AE5" t="s">
        <v>139</v>
      </c>
      <c r="AF5" t="s">
        <v>100</v>
      </c>
      <c r="AG5">
        <v>24.29</v>
      </c>
      <c r="AI5" t="s">
        <v>139</v>
      </c>
      <c r="AJ5" t="s">
        <v>144</v>
      </c>
      <c r="AK5">
        <v>78.739999999999995</v>
      </c>
      <c r="AM5" t="s">
        <v>139</v>
      </c>
      <c r="AN5" t="s">
        <v>101</v>
      </c>
      <c r="AO5">
        <v>55</v>
      </c>
    </row>
    <row r="6" spans="1:41" x14ac:dyDescent="0.3">
      <c r="A6" t="s">
        <v>14</v>
      </c>
      <c r="B6" s="1">
        <v>41670</v>
      </c>
      <c r="C6" s="60">
        <v>21</v>
      </c>
      <c r="D6" s="60">
        <v>229.87</v>
      </c>
      <c r="E6" s="60">
        <v>23</v>
      </c>
      <c r="J6" s="62">
        <v>30</v>
      </c>
      <c r="K6" s="62">
        <v>26</v>
      </c>
      <c r="L6" s="60">
        <v>23</v>
      </c>
      <c r="M6" s="62">
        <v>21</v>
      </c>
      <c r="N6" s="62">
        <v>22</v>
      </c>
      <c r="O6" s="62">
        <v>22</v>
      </c>
      <c r="P6" s="62">
        <v>21</v>
      </c>
      <c r="Q6" s="62">
        <v>100</v>
      </c>
      <c r="R6" s="62" t="s">
        <v>137</v>
      </c>
      <c r="S6" s="62">
        <v>78</v>
      </c>
      <c r="T6" s="60">
        <v>19</v>
      </c>
      <c r="U6" s="62" t="s">
        <v>137</v>
      </c>
      <c r="V6" s="62">
        <v>0</v>
      </c>
      <c r="W6" s="62">
        <v>1017</v>
      </c>
      <c r="X6" s="62" t="s">
        <v>137</v>
      </c>
      <c r="Y6" s="62">
        <v>1013</v>
      </c>
      <c r="Z6" s="62" t="s">
        <v>137</v>
      </c>
      <c r="AA6" s="60">
        <v>0</v>
      </c>
      <c r="AB6" s="62" t="s">
        <v>137</v>
      </c>
      <c r="AE6" t="s">
        <v>87</v>
      </c>
      <c r="AF6" t="s">
        <v>100</v>
      </c>
      <c r="AG6">
        <v>24.57</v>
      </c>
      <c r="AI6" t="s">
        <v>87</v>
      </c>
      <c r="AJ6" t="s">
        <v>144</v>
      </c>
      <c r="AK6">
        <v>355.6</v>
      </c>
      <c r="AM6" t="s">
        <v>87</v>
      </c>
      <c r="AN6" t="s">
        <v>101</v>
      </c>
      <c r="AO6">
        <v>40</v>
      </c>
    </row>
    <row r="7" spans="1:41" x14ac:dyDescent="0.3">
      <c r="A7" t="s">
        <v>14</v>
      </c>
      <c r="B7" s="1">
        <v>41671</v>
      </c>
      <c r="C7" s="60">
        <v>22</v>
      </c>
      <c r="D7" s="60">
        <v>52.07</v>
      </c>
      <c r="E7" s="60">
        <v>27</v>
      </c>
      <c r="J7" s="62">
        <v>31</v>
      </c>
      <c r="K7" s="62">
        <v>23</v>
      </c>
      <c r="L7" s="60">
        <v>21</v>
      </c>
      <c r="M7" s="62">
        <v>19</v>
      </c>
      <c r="N7" s="62">
        <v>21</v>
      </c>
      <c r="O7" s="62">
        <v>21</v>
      </c>
      <c r="P7" s="62">
        <v>19</v>
      </c>
      <c r="Q7" s="62">
        <v>100</v>
      </c>
      <c r="R7" s="62" t="s">
        <v>137</v>
      </c>
      <c r="S7" s="62">
        <v>88</v>
      </c>
      <c r="T7" s="60">
        <v>23</v>
      </c>
      <c r="U7" s="62" t="s">
        <v>137</v>
      </c>
      <c r="V7" s="62">
        <v>0</v>
      </c>
      <c r="W7" s="62">
        <v>1018</v>
      </c>
      <c r="X7" s="62" t="s">
        <v>137</v>
      </c>
      <c r="Y7" s="62">
        <v>1014</v>
      </c>
      <c r="Z7" s="62" t="s">
        <v>137</v>
      </c>
      <c r="AA7" s="60">
        <v>229.87</v>
      </c>
      <c r="AB7" s="62" t="s">
        <v>137</v>
      </c>
      <c r="AE7" t="s">
        <v>86</v>
      </c>
      <c r="AF7" t="s">
        <v>100</v>
      </c>
      <c r="AG7">
        <v>25.82</v>
      </c>
      <c r="AI7" t="s">
        <v>86</v>
      </c>
      <c r="AJ7" t="s">
        <v>144</v>
      </c>
      <c r="AK7">
        <v>276.86</v>
      </c>
      <c r="AM7" t="s">
        <v>86</v>
      </c>
      <c r="AN7" t="s">
        <v>101</v>
      </c>
      <c r="AO7">
        <v>29</v>
      </c>
    </row>
    <row r="8" spans="1:41" x14ac:dyDescent="0.3">
      <c r="A8" t="s">
        <v>14</v>
      </c>
      <c r="B8" s="1">
        <v>41672</v>
      </c>
      <c r="C8" s="60">
        <v>23</v>
      </c>
      <c r="D8" s="60">
        <v>0</v>
      </c>
      <c r="E8" s="60">
        <v>40</v>
      </c>
      <c r="J8" s="62">
        <v>1</v>
      </c>
      <c r="K8" s="62">
        <v>26</v>
      </c>
      <c r="L8" s="60">
        <v>22</v>
      </c>
      <c r="M8" s="62">
        <v>18</v>
      </c>
      <c r="N8" s="62">
        <v>23</v>
      </c>
      <c r="O8" s="62">
        <v>21</v>
      </c>
      <c r="P8" s="62">
        <v>18</v>
      </c>
      <c r="Q8" s="62">
        <v>100</v>
      </c>
      <c r="R8" s="62" t="s">
        <v>137</v>
      </c>
      <c r="S8" s="62">
        <v>74</v>
      </c>
      <c r="T8" s="60">
        <v>27</v>
      </c>
      <c r="U8" s="62" t="s">
        <v>137</v>
      </c>
      <c r="V8" s="62">
        <v>0</v>
      </c>
      <c r="W8" s="62">
        <v>1017</v>
      </c>
      <c r="X8" s="62" t="s">
        <v>137</v>
      </c>
      <c r="Y8" s="62">
        <v>1014</v>
      </c>
      <c r="Z8" s="62" t="s">
        <v>137</v>
      </c>
      <c r="AA8" s="60">
        <v>52.07</v>
      </c>
      <c r="AB8" s="62" t="s">
        <v>137</v>
      </c>
      <c r="AE8" t="s">
        <v>85</v>
      </c>
      <c r="AF8" t="s">
        <v>100</v>
      </c>
      <c r="AG8">
        <v>26.31</v>
      </c>
      <c r="AI8" t="s">
        <v>85</v>
      </c>
      <c r="AJ8" t="s">
        <v>144</v>
      </c>
      <c r="AK8">
        <v>151.13</v>
      </c>
      <c r="AM8" t="s">
        <v>85</v>
      </c>
      <c r="AN8" t="s">
        <v>101</v>
      </c>
      <c r="AO8">
        <v>27</v>
      </c>
    </row>
    <row r="9" spans="1:41" x14ac:dyDescent="0.3">
      <c r="A9" t="s">
        <v>14</v>
      </c>
      <c r="B9" s="1">
        <v>41673</v>
      </c>
      <c r="C9" s="60">
        <v>23</v>
      </c>
      <c r="D9" s="60">
        <v>0</v>
      </c>
      <c r="E9" s="60">
        <v>23</v>
      </c>
      <c r="J9" s="62">
        <v>2</v>
      </c>
      <c r="K9" s="62">
        <v>27</v>
      </c>
      <c r="L9" s="60">
        <v>23</v>
      </c>
      <c r="M9" s="62">
        <v>21</v>
      </c>
      <c r="N9" s="62">
        <v>22</v>
      </c>
      <c r="O9" s="62">
        <v>22</v>
      </c>
      <c r="P9" s="62">
        <v>21</v>
      </c>
      <c r="Q9" s="62">
        <v>100</v>
      </c>
      <c r="R9" s="62" t="s">
        <v>137</v>
      </c>
      <c r="S9" s="62">
        <v>70</v>
      </c>
      <c r="T9" s="60">
        <v>40</v>
      </c>
      <c r="U9" s="62" t="s">
        <v>137</v>
      </c>
      <c r="V9" s="62">
        <v>0</v>
      </c>
      <c r="W9" s="62">
        <v>1017</v>
      </c>
      <c r="X9" s="62" t="s">
        <v>137</v>
      </c>
      <c r="Y9" s="62">
        <v>1013</v>
      </c>
      <c r="Z9" s="62" t="s">
        <v>137</v>
      </c>
      <c r="AA9" s="60">
        <v>0</v>
      </c>
      <c r="AB9" s="62" t="s">
        <v>137</v>
      </c>
      <c r="AE9" t="s">
        <v>80</v>
      </c>
      <c r="AF9" t="s">
        <v>100</v>
      </c>
      <c r="AG9">
        <v>26.58</v>
      </c>
      <c r="AI9" t="s">
        <v>80</v>
      </c>
      <c r="AJ9" t="s">
        <v>144</v>
      </c>
      <c r="AK9">
        <v>394.97</v>
      </c>
      <c r="AM9" t="s">
        <v>80</v>
      </c>
      <c r="AN9" t="s">
        <v>101</v>
      </c>
      <c r="AO9">
        <v>35</v>
      </c>
    </row>
    <row r="10" spans="1:41" x14ac:dyDescent="0.3">
      <c r="A10" t="s">
        <v>14</v>
      </c>
      <c r="B10" s="1">
        <v>41674</v>
      </c>
      <c r="C10" s="60">
        <v>22</v>
      </c>
      <c r="D10" s="60">
        <v>8.89</v>
      </c>
      <c r="E10" s="60">
        <v>32</v>
      </c>
      <c r="J10" s="62">
        <v>3</v>
      </c>
      <c r="K10" s="62">
        <v>27</v>
      </c>
      <c r="L10" s="60">
        <v>23</v>
      </c>
      <c r="M10" s="62">
        <v>19</v>
      </c>
      <c r="N10" s="62">
        <v>23</v>
      </c>
      <c r="O10" s="62">
        <v>21</v>
      </c>
      <c r="P10" s="62">
        <v>19</v>
      </c>
      <c r="Q10" s="62">
        <v>100</v>
      </c>
      <c r="R10" s="62" t="s">
        <v>137</v>
      </c>
      <c r="S10" s="62">
        <v>74</v>
      </c>
      <c r="T10" s="60">
        <v>23</v>
      </c>
      <c r="U10" s="62" t="s">
        <v>137</v>
      </c>
      <c r="V10" s="62">
        <v>0</v>
      </c>
      <c r="W10" s="62">
        <v>1017</v>
      </c>
      <c r="X10" s="62" t="s">
        <v>137</v>
      </c>
      <c r="Y10" s="62">
        <v>1014</v>
      </c>
      <c r="Z10" s="62" t="s">
        <v>137</v>
      </c>
      <c r="AA10" s="60">
        <v>0</v>
      </c>
      <c r="AB10" s="62" t="s">
        <v>137</v>
      </c>
      <c r="AE10" t="s">
        <v>90</v>
      </c>
      <c r="AF10" t="s">
        <v>100</v>
      </c>
      <c r="AG10">
        <v>25.08</v>
      </c>
      <c r="AI10" t="s">
        <v>90</v>
      </c>
      <c r="AJ10" t="s">
        <v>144</v>
      </c>
      <c r="AK10">
        <v>1527.81</v>
      </c>
      <c r="AM10" t="s">
        <v>90</v>
      </c>
      <c r="AN10" t="s">
        <v>101</v>
      </c>
      <c r="AO10">
        <v>37</v>
      </c>
    </row>
    <row r="11" spans="1:41" x14ac:dyDescent="0.3">
      <c r="A11" t="s">
        <v>14</v>
      </c>
      <c r="B11" s="1">
        <v>41675</v>
      </c>
      <c r="C11" s="60">
        <v>23</v>
      </c>
      <c r="D11" s="60">
        <v>8.89</v>
      </c>
      <c r="E11" s="60">
        <v>24</v>
      </c>
      <c r="J11" s="62">
        <v>4</v>
      </c>
      <c r="K11" s="62">
        <v>26</v>
      </c>
      <c r="L11" s="60">
        <v>22</v>
      </c>
      <c r="M11" s="62">
        <v>19</v>
      </c>
      <c r="N11" s="62">
        <v>23</v>
      </c>
      <c r="O11" s="62">
        <v>21</v>
      </c>
      <c r="P11" s="62">
        <v>19</v>
      </c>
      <c r="Q11" s="62">
        <v>100</v>
      </c>
      <c r="R11" s="62" t="s">
        <v>137</v>
      </c>
      <c r="S11" s="62">
        <v>78</v>
      </c>
      <c r="T11" s="60">
        <v>32</v>
      </c>
      <c r="U11" s="62" t="s">
        <v>137</v>
      </c>
      <c r="V11" s="62">
        <v>0</v>
      </c>
      <c r="W11" s="62">
        <v>1017</v>
      </c>
      <c r="X11" s="62" t="s">
        <v>137</v>
      </c>
      <c r="Y11" s="62">
        <v>1013</v>
      </c>
      <c r="Z11" s="62" t="s">
        <v>137</v>
      </c>
      <c r="AA11" s="60">
        <v>8.89</v>
      </c>
      <c r="AB11" s="62" t="s">
        <v>137</v>
      </c>
      <c r="AE11" t="s">
        <v>89</v>
      </c>
      <c r="AF11" t="s">
        <v>100</v>
      </c>
      <c r="AG11">
        <v>23.81</v>
      </c>
      <c r="AI11" t="s">
        <v>89</v>
      </c>
      <c r="AJ11" t="s">
        <v>144</v>
      </c>
      <c r="AK11">
        <v>901.7</v>
      </c>
      <c r="AM11" t="s">
        <v>89</v>
      </c>
      <c r="AN11" t="s">
        <v>101</v>
      </c>
      <c r="AO11">
        <v>172</v>
      </c>
    </row>
    <row r="12" spans="1:41" x14ac:dyDescent="0.3">
      <c r="A12" t="s">
        <v>14</v>
      </c>
      <c r="B12" s="1">
        <v>41676</v>
      </c>
      <c r="C12" s="60">
        <v>23</v>
      </c>
      <c r="D12" s="60">
        <v>0</v>
      </c>
      <c r="E12" s="60">
        <v>19</v>
      </c>
      <c r="J12" s="62">
        <v>5</v>
      </c>
      <c r="K12" s="62">
        <v>27</v>
      </c>
      <c r="L12" s="60">
        <v>23</v>
      </c>
      <c r="M12" s="62">
        <v>20</v>
      </c>
      <c r="N12" s="62">
        <v>23</v>
      </c>
      <c r="O12" s="62">
        <v>22</v>
      </c>
      <c r="P12" s="62">
        <v>20</v>
      </c>
      <c r="Q12" s="62">
        <v>100</v>
      </c>
      <c r="R12" s="62" t="s">
        <v>137</v>
      </c>
      <c r="S12" s="62">
        <v>79</v>
      </c>
      <c r="T12" s="60">
        <v>24</v>
      </c>
      <c r="U12" s="62" t="s">
        <v>137</v>
      </c>
      <c r="V12" s="62">
        <v>0</v>
      </c>
      <c r="W12" s="62">
        <v>1018</v>
      </c>
      <c r="X12" s="62" t="s">
        <v>137</v>
      </c>
      <c r="Y12" s="62">
        <v>1014</v>
      </c>
      <c r="Z12" s="62" t="s">
        <v>137</v>
      </c>
      <c r="AA12" s="60">
        <v>8.89</v>
      </c>
      <c r="AB12" s="62" t="s">
        <v>137</v>
      </c>
      <c r="AE12" t="s">
        <v>88</v>
      </c>
      <c r="AF12" t="s">
        <v>100</v>
      </c>
      <c r="AG12">
        <v>21.7</v>
      </c>
      <c r="AI12" t="s">
        <v>88</v>
      </c>
      <c r="AJ12" t="s">
        <v>144</v>
      </c>
      <c r="AK12">
        <v>654.04999999999995</v>
      </c>
      <c r="AM12" t="s">
        <v>88</v>
      </c>
      <c r="AN12" t="s">
        <v>101</v>
      </c>
      <c r="AO12">
        <v>47</v>
      </c>
    </row>
    <row r="13" spans="1:41" x14ac:dyDescent="0.3">
      <c r="A13" t="s">
        <v>14</v>
      </c>
      <c r="B13" s="1">
        <v>41677</v>
      </c>
      <c r="C13" s="60">
        <v>22</v>
      </c>
      <c r="D13" s="60">
        <v>0</v>
      </c>
      <c r="E13" s="60">
        <v>14</v>
      </c>
      <c r="J13" s="62">
        <v>6</v>
      </c>
      <c r="K13" s="62">
        <v>27</v>
      </c>
      <c r="L13" s="60">
        <v>23</v>
      </c>
      <c r="M13" s="62">
        <v>19</v>
      </c>
      <c r="N13" s="62">
        <v>23</v>
      </c>
      <c r="O13" s="62">
        <v>21</v>
      </c>
      <c r="P13" s="62">
        <v>19</v>
      </c>
      <c r="Q13" s="62">
        <v>100</v>
      </c>
      <c r="R13" s="62" t="s">
        <v>137</v>
      </c>
      <c r="S13" s="62">
        <v>70</v>
      </c>
      <c r="T13" s="60">
        <v>19</v>
      </c>
      <c r="U13" s="62" t="s">
        <v>137</v>
      </c>
      <c r="V13" s="62">
        <v>0</v>
      </c>
      <c r="W13" s="62">
        <v>1018</v>
      </c>
      <c r="X13" s="62" t="s">
        <v>137</v>
      </c>
      <c r="Y13" s="62">
        <v>1012</v>
      </c>
      <c r="Z13" s="62" t="s">
        <v>137</v>
      </c>
      <c r="AA13" s="60">
        <v>0</v>
      </c>
      <c r="AB13" s="62" t="s">
        <v>137</v>
      </c>
      <c r="AE13" t="s">
        <v>140</v>
      </c>
      <c r="AF13" t="s">
        <v>100</v>
      </c>
      <c r="AG13">
        <v>21.62</v>
      </c>
      <c r="AI13" t="s">
        <v>140</v>
      </c>
      <c r="AJ13" t="s">
        <v>144</v>
      </c>
      <c r="AK13">
        <v>321.31</v>
      </c>
      <c r="AM13" t="s">
        <v>140</v>
      </c>
      <c r="AN13" t="s">
        <v>101</v>
      </c>
      <c r="AO13">
        <v>35</v>
      </c>
    </row>
    <row r="14" spans="1:41" x14ac:dyDescent="0.3">
      <c r="A14" t="s">
        <v>14</v>
      </c>
      <c r="B14" s="1">
        <v>41678</v>
      </c>
      <c r="C14" s="60">
        <v>21</v>
      </c>
      <c r="D14" s="60">
        <v>0</v>
      </c>
      <c r="E14" s="60">
        <v>13</v>
      </c>
      <c r="J14" s="62">
        <v>7</v>
      </c>
      <c r="K14" s="62">
        <v>28</v>
      </c>
      <c r="L14" s="60">
        <v>22</v>
      </c>
      <c r="M14" s="62">
        <v>17</v>
      </c>
      <c r="N14" s="62">
        <v>22</v>
      </c>
      <c r="O14" s="62">
        <v>20</v>
      </c>
      <c r="P14" s="62">
        <v>17</v>
      </c>
      <c r="Q14" s="62">
        <v>100</v>
      </c>
      <c r="R14" s="62" t="s">
        <v>137</v>
      </c>
      <c r="S14" s="62">
        <v>61</v>
      </c>
      <c r="T14" s="60">
        <v>14</v>
      </c>
      <c r="U14" s="62" t="s">
        <v>137</v>
      </c>
      <c r="V14" s="62">
        <v>0</v>
      </c>
      <c r="W14" s="62">
        <v>1019</v>
      </c>
      <c r="X14" s="62" t="s">
        <v>137</v>
      </c>
      <c r="Y14" s="62">
        <v>1015</v>
      </c>
      <c r="Z14" s="62" t="s">
        <v>137</v>
      </c>
      <c r="AA14" s="60">
        <v>0</v>
      </c>
      <c r="AB14" s="62" t="s">
        <v>137</v>
      </c>
    </row>
    <row r="15" spans="1:41" x14ac:dyDescent="0.3">
      <c r="A15" t="s">
        <v>14</v>
      </c>
      <c r="B15" s="24">
        <v>41679</v>
      </c>
      <c r="C15" s="60">
        <v>21</v>
      </c>
      <c r="D15" s="60">
        <v>0</v>
      </c>
      <c r="E15" s="60">
        <v>23</v>
      </c>
      <c r="J15" s="62">
        <v>8</v>
      </c>
      <c r="K15" s="62">
        <v>26</v>
      </c>
      <c r="L15" s="60">
        <v>21</v>
      </c>
      <c r="M15" s="62">
        <v>16</v>
      </c>
      <c r="N15" s="62">
        <v>22</v>
      </c>
      <c r="O15" s="62">
        <v>20</v>
      </c>
      <c r="P15" s="62">
        <v>16</v>
      </c>
      <c r="Q15" s="62">
        <v>100</v>
      </c>
      <c r="R15" s="62" t="s">
        <v>137</v>
      </c>
      <c r="S15" s="62">
        <v>74</v>
      </c>
      <c r="T15" s="60">
        <v>13</v>
      </c>
      <c r="U15" s="62" t="s">
        <v>137</v>
      </c>
      <c r="V15" s="62">
        <v>0</v>
      </c>
      <c r="W15" s="62">
        <v>1019</v>
      </c>
      <c r="X15" s="62" t="s">
        <v>137</v>
      </c>
      <c r="Y15" s="62">
        <v>1016</v>
      </c>
      <c r="Z15" s="62" t="s">
        <v>137</v>
      </c>
      <c r="AA15" s="60">
        <v>0</v>
      </c>
      <c r="AB15" s="62" t="s">
        <v>137</v>
      </c>
    </row>
    <row r="16" spans="1:41" x14ac:dyDescent="0.3">
      <c r="A16" t="s">
        <v>14</v>
      </c>
      <c r="B16" s="1">
        <v>41680</v>
      </c>
      <c r="C16" s="60">
        <v>21</v>
      </c>
      <c r="D16" s="60">
        <v>0</v>
      </c>
      <c r="E16" s="60">
        <v>21</v>
      </c>
      <c r="J16" s="62">
        <v>9</v>
      </c>
      <c r="K16" s="62">
        <v>26</v>
      </c>
      <c r="L16" s="60">
        <v>21</v>
      </c>
      <c r="M16" s="62">
        <v>17</v>
      </c>
      <c r="N16" s="62">
        <v>22</v>
      </c>
      <c r="O16" s="62">
        <v>19</v>
      </c>
      <c r="P16" s="62">
        <v>17</v>
      </c>
      <c r="Q16" s="62">
        <v>100</v>
      </c>
      <c r="R16" s="62" t="s">
        <v>137</v>
      </c>
      <c r="S16" s="62">
        <v>74</v>
      </c>
      <c r="T16" s="60">
        <v>23</v>
      </c>
      <c r="U16" s="62" t="s">
        <v>137</v>
      </c>
      <c r="V16" s="62">
        <v>0</v>
      </c>
      <c r="W16" s="62">
        <v>1019</v>
      </c>
      <c r="X16" s="62" t="s">
        <v>137</v>
      </c>
      <c r="Y16" s="62">
        <v>1015</v>
      </c>
      <c r="Z16" s="62" t="s">
        <v>137</v>
      </c>
      <c r="AA16" s="60">
        <v>0</v>
      </c>
      <c r="AB16" s="62" t="s">
        <v>137</v>
      </c>
    </row>
    <row r="17" spans="1:42" x14ac:dyDescent="0.3">
      <c r="A17" t="s">
        <v>14</v>
      </c>
      <c r="B17" s="1">
        <v>41681</v>
      </c>
      <c r="C17" s="60">
        <v>22</v>
      </c>
      <c r="D17" s="60">
        <v>0</v>
      </c>
      <c r="E17" s="60">
        <v>19</v>
      </c>
      <c r="J17" s="62">
        <v>10</v>
      </c>
      <c r="K17" s="62">
        <v>27</v>
      </c>
      <c r="L17" s="60">
        <v>21</v>
      </c>
      <c r="M17" s="62">
        <v>16</v>
      </c>
      <c r="N17" s="62">
        <v>22</v>
      </c>
      <c r="O17" s="62">
        <v>19</v>
      </c>
      <c r="P17" s="62">
        <v>16</v>
      </c>
      <c r="Q17" s="62">
        <v>100</v>
      </c>
      <c r="R17" s="62" t="s">
        <v>137</v>
      </c>
      <c r="S17" s="62">
        <v>65</v>
      </c>
      <c r="T17" s="60">
        <v>21</v>
      </c>
      <c r="U17" s="62" t="s">
        <v>137</v>
      </c>
      <c r="V17" s="62">
        <v>0</v>
      </c>
      <c r="W17" s="62">
        <v>1018</v>
      </c>
      <c r="X17" s="62" t="s">
        <v>137</v>
      </c>
      <c r="Y17" s="62">
        <v>1014</v>
      </c>
      <c r="Z17" s="62" t="s">
        <v>137</v>
      </c>
      <c r="AA17" s="60">
        <v>0</v>
      </c>
      <c r="AB17" s="62" t="s">
        <v>137</v>
      </c>
    </row>
    <row r="18" spans="1:42" x14ac:dyDescent="0.3">
      <c r="A18" t="s">
        <v>14</v>
      </c>
      <c r="B18" s="1">
        <v>41682</v>
      </c>
      <c r="C18" s="60">
        <v>22</v>
      </c>
      <c r="D18" s="60">
        <v>0</v>
      </c>
      <c r="E18" s="60">
        <v>19</v>
      </c>
      <c r="J18" s="62">
        <v>11</v>
      </c>
      <c r="K18" s="62">
        <v>27</v>
      </c>
      <c r="L18" s="60">
        <v>22</v>
      </c>
      <c r="M18" s="62">
        <v>18</v>
      </c>
      <c r="N18" s="62">
        <v>22</v>
      </c>
      <c r="O18" s="62">
        <v>21</v>
      </c>
      <c r="P18" s="62">
        <v>18</v>
      </c>
      <c r="Q18" s="62">
        <v>100</v>
      </c>
      <c r="R18" s="62" t="s">
        <v>137</v>
      </c>
      <c r="S18" s="62">
        <v>70</v>
      </c>
      <c r="T18" s="60">
        <v>19</v>
      </c>
      <c r="U18" s="62" t="s">
        <v>137</v>
      </c>
      <c r="V18" s="62">
        <v>0</v>
      </c>
      <c r="W18" s="62">
        <v>1017</v>
      </c>
      <c r="X18" s="62" t="s">
        <v>137</v>
      </c>
      <c r="Y18" s="62">
        <v>1014</v>
      </c>
      <c r="Z18" s="62" t="s">
        <v>137</v>
      </c>
      <c r="AA18" s="60">
        <v>0</v>
      </c>
      <c r="AB18" s="62" t="s">
        <v>137</v>
      </c>
    </row>
    <row r="19" spans="1:42" x14ac:dyDescent="0.3">
      <c r="A19" t="s">
        <v>14</v>
      </c>
      <c r="B19" s="1">
        <v>41683</v>
      </c>
      <c r="C19" s="60">
        <v>20</v>
      </c>
      <c r="D19" s="60">
        <v>0</v>
      </c>
      <c r="E19" s="60">
        <v>27</v>
      </c>
      <c r="J19" s="62">
        <v>12</v>
      </c>
      <c r="K19" s="62">
        <v>27</v>
      </c>
      <c r="L19" s="60">
        <v>22</v>
      </c>
      <c r="M19" s="62">
        <v>17</v>
      </c>
      <c r="N19" s="62">
        <v>23</v>
      </c>
      <c r="O19" s="62">
        <v>21</v>
      </c>
      <c r="P19" s="62">
        <v>17</v>
      </c>
      <c r="Q19" s="62">
        <v>100</v>
      </c>
      <c r="R19" s="62" t="s">
        <v>137</v>
      </c>
      <c r="S19" s="62">
        <v>70</v>
      </c>
      <c r="T19" s="60">
        <v>19</v>
      </c>
      <c r="U19" s="62" t="s">
        <v>137</v>
      </c>
      <c r="V19" s="62">
        <v>0</v>
      </c>
      <c r="W19" s="62">
        <v>1015</v>
      </c>
      <c r="X19" s="62" t="s">
        <v>137</v>
      </c>
      <c r="Y19" s="62">
        <v>1011</v>
      </c>
      <c r="Z19" s="62" t="s">
        <v>137</v>
      </c>
      <c r="AA19" s="60">
        <v>0</v>
      </c>
      <c r="AB19" s="62" t="s">
        <v>137</v>
      </c>
      <c r="AE19" t="s">
        <v>0</v>
      </c>
      <c r="AF19" t="s">
        <v>84</v>
      </c>
      <c r="AG19" t="s">
        <v>141</v>
      </c>
      <c r="AH19" t="s">
        <v>139</v>
      </c>
      <c r="AI19" t="s">
        <v>87</v>
      </c>
      <c r="AJ19" t="s">
        <v>86</v>
      </c>
      <c r="AK19" t="s">
        <v>85</v>
      </c>
      <c r="AL19" t="s">
        <v>80</v>
      </c>
      <c r="AM19" t="s">
        <v>90</v>
      </c>
      <c r="AN19" t="s">
        <v>89</v>
      </c>
      <c r="AO19" t="s">
        <v>88</v>
      </c>
      <c r="AP19" t="s">
        <v>140</v>
      </c>
    </row>
    <row r="20" spans="1:42" x14ac:dyDescent="0.3">
      <c r="A20" t="s">
        <v>14</v>
      </c>
      <c r="B20" s="1">
        <v>41684</v>
      </c>
      <c r="C20" s="60">
        <v>17</v>
      </c>
      <c r="D20" s="60">
        <v>0</v>
      </c>
      <c r="E20" s="60">
        <v>11</v>
      </c>
      <c r="J20" s="62">
        <v>13</v>
      </c>
      <c r="K20" s="62">
        <v>23</v>
      </c>
      <c r="L20" s="60">
        <v>20</v>
      </c>
      <c r="M20" s="62">
        <v>18</v>
      </c>
      <c r="N20" s="62">
        <v>20</v>
      </c>
      <c r="O20" s="62">
        <v>17</v>
      </c>
      <c r="P20" s="62">
        <v>13</v>
      </c>
      <c r="Q20" s="62">
        <v>100</v>
      </c>
      <c r="R20" s="62" t="s">
        <v>137</v>
      </c>
      <c r="S20" s="62">
        <v>68</v>
      </c>
      <c r="T20" s="60">
        <v>27</v>
      </c>
      <c r="U20" s="62" t="s">
        <v>137</v>
      </c>
      <c r="V20" s="62">
        <v>10</v>
      </c>
      <c r="W20" s="62">
        <v>1017</v>
      </c>
      <c r="X20" s="62" t="s">
        <v>137</v>
      </c>
      <c r="Y20" s="62">
        <v>1012</v>
      </c>
      <c r="Z20" s="62" t="s">
        <v>137</v>
      </c>
      <c r="AA20" s="60">
        <v>0</v>
      </c>
      <c r="AB20" s="62" t="s">
        <v>137</v>
      </c>
      <c r="AE20" t="s">
        <v>19</v>
      </c>
      <c r="AF20">
        <v>299.72000000000003</v>
      </c>
      <c r="AG20">
        <v>157.47999999999999</v>
      </c>
      <c r="AH20">
        <v>78.739999999999995</v>
      </c>
      <c r="AI20">
        <v>355.6</v>
      </c>
      <c r="AJ20">
        <v>276.86</v>
      </c>
      <c r="AK20">
        <v>151.13</v>
      </c>
      <c r="AL20">
        <v>394.97</v>
      </c>
      <c r="AM20">
        <v>1527.81</v>
      </c>
      <c r="AN20">
        <v>901.7</v>
      </c>
      <c r="AO20">
        <v>654.04999999999995</v>
      </c>
      <c r="AP20">
        <v>321.31</v>
      </c>
    </row>
    <row r="21" spans="1:42" x14ac:dyDescent="0.3">
      <c r="A21" t="s">
        <v>14</v>
      </c>
      <c r="B21" s="1">
        <v>41685</v>
      </c>
      <c r="C21" s="60">
        <v>19</v>
      </c>
      <c r="D21" s="60">
        <v>0</v>
      </c>
      <c r="E21" s="60">
        <v>16</v>
      </c>
      <c r="J21" s="62">
        <v>14</v>
      </c>
      <c r="K21" s="62">
        <v>24</v>
      </c>
      <c r="L21" s="60">
        <v>17</v>
      </c>
      <c r="M21" s="62">
        <v>11</v>
      </c>
      <c r="N21" s="62">
        <v>17</v>
      </c>
      <c r="O21" s="62">
        <v>15</v>
      </c>
      <c r="P21" s="62">
        <v>11</v>
      </c>
      <c r="Q21" s="62">
        <v>100</v>
      </c>
      <c r="R21" s="62" t="s">
        <v>137</v>
      </c>
      <c r="S21" s="62">
        <v>61</v>
      </c>
      <c r="T21" s="60">
        <v>11</v>
      </c>
      <c r="U21" s="62" t="s">
        <v>137</v>
      </c>
      <c r="V21" s="62">
        <v>0</v>
      </c>
      <c r="W21" s="62">
        <v>1019</v>
      </c>
      <c r="X21" s="62" t="s">
        <v>137</v>
      </c>
      <c r="Y21" s="62">
        <v>1014</v>
      </c>
      <c r="Z21" s="62" t="s">
        <v>137</v>
      </c>
      <c r="AA21" s="60">
        <v>0</v>
      </c>
      <c r="AB21" s="62" t="s">
        <v>137</v>
      </c>
      <c r="AE21" t="s">
        <v>20</v>
      </c>
      <c r="AF21" s="6">
        <v>21.69</v>
      </c>
      <c r="AG21" s="6">
        <v>22.84</v>
      </c>
      <c r="AH21" s="6">
        <v>24.29</v>
      </c>
      <c r="AI21" s="6">
        <v>24.57</v>
      </c>
      <c r="AJ21" s="6">
        <v>25.82</v>
      </c>
      <c r="AK21" s="6">
        <v>26.31</v>
      </c>
      <c r="AL21" s="6">
        <v>26.58</v>
      </c>
      <c r="AM21" s="6">
        <v>25.08</v>
      </c>
      <c r="AN21" s="6">
        <v>23.81</v>
      </c>
      <c r="AO21" s="6">
        <v>21.7</v>
      </c>
      <c r="AP21" s="6">
        <v>21.62</v>
      </c>
    </row>
    <row r="22" spans="1:42" x14ac:dyDescent="0.3">
      <c r="A22" t="s">
        <v>14</v>
      </c>
      <c r="B22" s="1">
        <v>41686</v>
      </c>
      <c r="C22" s="60">
        <v>21</v>
      </c>
      <c r="D22" s="60">
        <v>0</v>
      </c>
      <c r="E22" s="60">
        <v>55</v>
      </c>
      <c r="J22" s="62">
        <v>15</v>
      </c>
      <c r="K22" s="62">
        <v>26</v>
      </c>
      <c r="L22" s="60">
        <v>19</v>
      </c>
      <c r="M22" s="62">
        <v>12</v>
      </c>
      <c r="N22" s="62">
        <v>20</v>
      </c>
      <c r="O22" s="62">
        <v>16</v>
      </c>
      <c r="P22" s="62">
        <v>12</v>
      </c>
      <c r="Q22" s="62">
        <v>100</v>
      </c>
      <c r="R22" s="62" t="s">
        <v>137</v>
      </c>
      <c r="S22" s="62">
        <v>54</v>
      </c>
      <c r="T22" s="60">
        <v>16</v>
      </c>
      <c r="U22" s="62" t="s">
        <v>137</v>
      </c>
      <c r="V22" s="62">
        <v>0</v>
      </c>
      <c r="W22" s="62">
        <v>1021</v>
      </c>
      <c r="X22" s="62" t="s">
        <v>137</v>
      </c>
      <c r="Y22" s="62">
        <v>1016</v>
      </c>
      <c r="Z22" s="62" t="s">
        <v>137</v>
      </c>
      <c r="AA22" s="60">
        <v>0</v>
      </c>
      <c r="AB22" s="62" t="s">
        <v>137</v>
      </c>
    </row>
    <row r="23" spans="1:42" x14ac:dyDescent="0.3">
      <c r="A23" t="s">
        <v>14</v>
      </c>
      <c r="B23" s="1">
        <v>41687</v>
      </c>
      <c r="C23" s="60">
        <v>20</v>
      </c>
      <c r="D23" s="60">
        <v>0</v>
      </c>
      <c r="E23" s="60">
        <v>23</v>
      </c>
      <c r="J23" s="62">
        <v>16</v>
      </c>
      <c r="K23" s="62">
        <v>26</v>
      </c>
      <c r="L23" s="60">
        <v>21</v>
      </c>
      <c r="M23" s="62">
        <v>16</v>
      </c>
      <c r="N23" s="62">
        <v>18</v>
      </c>
      <c r="O23" s="62">
        <v>17</v>
      </c>
      <c r="P23" s="62">
        <v>16</v>
      </c>
      <c r="Q23" s="62">
        <v>100</v>
      </c>
      <c r="R23" s="62" t="s">
        <v>137</v>
      </c>
      <c r="S23" s="62">
        <v>61</v>
      </c>
      <c r="T23" s="60">
        <v>55</v>
      </c>
      <c r="U23" s="62" t="s">
        <v>137</v>
      </c>
      <c r="V23" s="62">
        <v>0</v>
      </c>
      <c r="W23" s="62">
        <v>1022</v>
      </c>
      <c r="X23" s="62" t="s">
        <v>137</v>
      </c>
      <c r="Y23" s="62">
        <v>1018</v>
      </c>
      <c r="Z23" s="62" t="s">
        <v>137</v>
      </c>
      <c r="AA23" s="60">
        <v>0</v>
      </c>
      <c r="AB23" s="62" t="s">
        <v>137</v>
      </c>
      <c r="AE23" t="s">
        <v>0</v>
      </c>
      <c r="AF23" t="s">
        <v>84</v>
      </c>
      <c r="AG23" t="s">
        <v>141</v>
      </c>
      <c r="AH23" t="s">
        <v>139</v>
      </c>
      <c r="AI23" t="s">
        <v>87</v>
      </c>
      <c r="AJ23" t="s">
        <v>86</v>
      </c>
      <c r="AK23" t="s">
        <v>85</v>
      </c>
      <c r="AL23" t="s">
        <v>80</v>
      </c>
      <c r="AM23" t="s">
        <v>90</v>
      </c>
      <c r="AN23" t="s">
        <v>89</v>
      </c>
      <c r="AO23" t="s">
        <v>88</v>
      </c>
      <c r="AP23" t="s">
        <v>140</v>
      </c>
    </row>
    <row r="24" spans="1:42" x14ac:dyDescent="0.3">
      <c r="A24" t="s">
        <v>14</v>
      </c>
      <c r="B24" s="1">
        <v>41688</v>
      </c>
      <c r="C24" s="60">
        <v>22</v>
      </c>
      <c r="D24" s="60">
        <v>0</v>
      </c>
      <c r="E24" s="60">
        <v>29</v>
      </c>
      <c r="J24" s="62">
        <v>17</v>
      </c>
      <c r="K24" s="62">
        <v>26</v>
      </c>
      <c r="L24" s="60">
        <v>20</v>
      </c>
      <c r="M24" s="62">
        <v>14</v>
      </c>
      <c r="N24" s="62">
        <v>19</v>
      </c>
      <c r="O24" s="62">
        <v>17</v>
      </c>
      <c r="P24" s="62">
        <v>14</v>
      </c>
      <c r="Q24" s="62">
        <v>100</v>
      </c>
      <c r="R24" s="62" t="s">
        <v>137</v>
      </c>
      <c r="S24" s="62">
        <v>61</v>
      </c>
      <c r="T24" s="60">
        <v>23</v>
      </c>
      <c r="U24" s="62" t="s">
        <v>137</v>
      </c>
      <c r="V24" s="62">
        <v>0</v>
      </c>
      <c r="W24" s="62">
        <v>1021</v>
      </c>
      <c r="X24" s="62" t="s">
        <v>137</v>
      </c>
      <c r="Y24" s="62">
        <v>1017</v>
      </c>
      <c r="Z24" s="62" t="s">
        <v>137</v>
      </c>
      <c r="AA24" s="60">
        <v>0</v>
      </c>
      <c r="AB24" s="62" t="s">
        <v>137</v>
      </c>
      <c r="AE24" t="s">
        <v>21</v>
      </c>
      <c r="AF24">
        <v>55</v>
      </c>
      <c r="AG24">
        <v>66</v>
      </c>
      <c r="AH24">
        <v>55</v>
      </c>
      <c r="AI24">
        <v>40</v>
      </c>
      <c r="AJ24">
        <v>29</v>
      </c>
      <c r="AK24">
        <v>27</v>
      </c>
      <c r="AL24">
        <v>35</v>
      </c>
      <c r="AM24">
        <v>37</v>
      </c>
      <c r="AN24">
        <v>172</v>
      </c>
      <c r="AO24">
        <v>47</v>
      </c>
      <c r="AP24">
        <v>35</v>
      </c>
    </row>
    <row r="25" spans="1:42" x14ac:dyDescent="0.3">
      <c r="A25" t="s">
        <v>14</v>
      </c>
      <c r="B25" s="1">
        <v>41689</v>
      </c>
      <c r="C25" s="60">
        <v>21</v>
      </c>
      <c r="D25" s="60">
        <v>0</v>
      </c>
      <c r="E25" s="60">
        <v>23</v>
      </c>
      <c r="J25" s="62">
        <v>18</v>
      </c>
      <c r="K25" s="62">
        <v>28</v>
      </c>
      <c r="L25" s="60">
        <v>22</v>
      </c>
      <c r="M25" s="62">
        <v>16</v>
      </c>
      <c r="N25" s="62">
        <v>22</v>
      </c>
      <c r="O25" s="62">
        <v>19</v>
      </c>
      <c r="P25" s="62">
        <v>16</v>
      </c>
      <c r="Q25" s="62">
        <v>100</v>
      </c>
      <c r="R25" s="62" t="s">
        <v>137</v>
      </c>
      <c r="S25" s="62">
        <v>66</v>
      </c>
      <c r="T25" s="60">
        <v>29</v>
      </c>
      <c r="U25" s="62" t="s">
        <v>137</v>
      </c>
      <c r="V25" s="62">
        <v>0</v>
      </c>
      <c r="W25" s="62">
        <v>1020</v>
      </c>
      <c r="X25" s="62" t="s">
        <v>137</v>
      </c>
      <c r="Y25" s="62">
        <v>1016</v>
      </c>
      <c r="Z25" s="62" t="s">
        <v>137</v>
      </c>
      <c r="AA25" s="60">
        <v>0</v>
      </c>
      <c r="AB25" s="62" t="s">
        <v>137</v>
      </c>
    </row>
    <row r="26" spans="1:42" x14ac:dyDescent="0.3">
      <c r="A26" t="s">
        <v>14</v>
      </c>
      <c r="B26" s="1">
        <v>41690</v>
      </c>
      <c r="C26" s="60">
        <v>23</v>
      </c>
      <c r="D26" s="60">
        <v>0</v>
      </c>
      <c r="E26" s="60">
        <v>26</v>
      </c>
      <c r="J26" s="62">
        <v>19</v>
      </c>
      <c r="K26" s="62">
        <v>27</v>
      </c>
      <c r="L26" s="60">
        <v>21</v>
      </c>
      <c r="M26" s="62">
        <v>16</v>
      </c>
      <c r="N26" s="62">
        <v>22</v>
      </c>
      <c r="O26" s="62">
        <v>20</v>
      </c>
      <c r="P26" s="62">
        <v>16</v>
      </c>
      <c r="Q26" s="62">
        <v>100</v>
      </c>
      <c r="R26" s="62" t="s">
        <v>137</v>
      </c>
      <c r="S26" s="62">
        <v>70</v>
      </c>
      <c r="T26" s="60">
        <v>23</v>
      </c>
      <c r="U26" s="62" t="s">
        <v>137</v>
      </c>
      <c r="V26" s="62">
        <v>0</v>
      </c>
      <c r="W26" s="62">
        <v>1019</v>
      </c>
      <c r="X26" s="62" t="s">
        <v>137</v>
      </c>
      <c r="Y26" s="62">
        <v>1014</v>
      </c>
      <c r="Z26" s="62" t="s">
        <v>137</v>
      </c>
      <c r="AA26" s="60">
        <v>0</v>
      </c>
      <c r="AB26" s="62" t="s">
        <v>137</v>
      </c>
    </row>
    <row r="27" spans="1:42" x14ac:dyDescent="0.3">
      <c r="A27" t="s">
        <v>14</v>
      </c>
      <c r="B27" s="1">
        <v>41691</v>
      </c>
      <c r="C27" s="60">
        <v>24</v>
      </c>
      <c r="D27" s="60">
        <v>0</v>
      </c>
      <c r="E27" s="60">
        <v>27</v>
      </c>
      <c r="J27" s="62">
        <v>20</v>
      </c>
      <c r="K27" s="62">
        <v>27</v>
      </c>
      <c r="L27" s="60">
        <v>23</v>
      </c>
      <c r="M27" s="62">
        <v>20</v>
      </c>
      <c r="N27" s="62">
        <v>23</v>
      </c>
      <c r="O27" s="62">
        <v>22</v>
      </c>
      <c r="P27" s="62">
        <v>20</v>
      </c>
      <c r="Q27" s="62">
        <v>100</v>
      </c>
      <c r="R27" s="62" t="s">
        <v>137</v>
      </c>
      <c r="S27" s="62">
        <v>74</v>
      </c>
      <c r="T27" s="60">
        <v>26</v>
      </c>
      <c r="U27" s="62" t="s">
        <v>137</v>
      </c>
      <c r="V27" s="62">
        <v>0</v>
      </c>
      <c r="W27" s="62">
        <v>1017</v>
      </c>
      <c r="X27" s="62" t="s">
        <v>137</v>
      </c>
      <c r="Y27" s="62">
        <v>1013</v>
      </c>
      <c r="Z27" s="62" t="s">
        <v>137</v>
      </c>
      <c r="AA27" s="60">
        <v>0</v>
      </c>
      <c r="AB27" s="62" t="s">
        <v>137</v>
      </c>
    </row>
    <row r="28" spans="1:42" x14ac:dyDescent="0.3">
      <c r="A28" t="s">
        <v>14</v>
      </c>
      <c r="B28" s="1">
        <v>41692</v>
      </c>
      <c r="C28" s="60">
        <v>23</v>
      </c>
      <c r="D28" s="60">
        <v>0</v>
      </c>
      <c r="E28" s="60">
        <v>24</v>
      </c>
      <c r="J28" s="62">
        <v>21</v>
      </c>
      <c r="K28" s="62">
        <v>28</v>
      </c>
      <c r="L28" s="60">
        <v>24</v>
      </c>
      <c r="M28" s="62">
        <v>20</v>
      </c>
      <c r="N28" s="62">
        <v>22</v>
      </c>
      <c r="O28" s="62">
        <v>22</v>
      </c>
      <c r="P28" s="62">
        <v>20</v>
      </c>
      <c r="Q28" s="62">
        <v>100</v>
      </c>
      <c r="R28" s="62" t="s">
        <v>137</v>
      </c>
      <c r="S28" s="62">
        <v>70</v>
      </c>
      <c r="T28" s="60">
        <v>27</v>
      </c>
      <c r="U28" s="62" t="s">
        <v>137</v>
      </c>
      <c r="V28" s="62">
        <v>0</v>
      </c>
      <c r="W28" s="62">
        <v>1017</v>
      </c>
      <c r="X28" s="62" t="s">
        <v>137</v>
      </c>
      <c r="Y28" s="62">
        <v>1014</v>
      </c>
      <c r="Z28" s="62" t="s">
        <v>137</v>
      </c>
      <c r="AA28" s="60">
        <v>0</v>
      </c>
      <c r="AB28" s="62" t="s">
        <v>137</v>
      </c>
    </row>
    <row r="29" spans="1:42" x14ac:dyDescent="0.3">
      <c r="A29" t="s">
        <v>14</v>
      </c>
      <c r="B29" s="1">
        <v>41693</v>
      </c>
      <c r="C29" s="60">
        <v>23</v>
      </c>
      <c r="D29" s="60">
        <v>0</v>
      </c>
      <c r="E29" s="60">
        <v>26</v>
      </c>
      <c r="J29" s="62">
        <v>22</v>
      </c>
      <c r="K29" s="62">
        <v>28</v>
      </c>
      <c r="L29" s="60">
        <v>23</v>
      </c>
      <c r="M29" s="62">
        <v>19</v>
      </c>
      <c r="N29" s="62">
        <v>23</v>
      </c>
      <c r="O29" s="62">
        <v>21</v>
      </c>
      <c r="P29" s="62">
        <v>19</v>
      </c>
      <c r="Q29" s="62">
        <v>100</v>
      </c>
      <c r="R29" s="62" t="s">
        <v>137</v>
      </c>
      <c r="S29" s="62">
        <v>70</v>
      </c>
      <c r="T29" s="60">
        <v>24</v>
      </c>
      <c r="U29" s="62" t="s">
        <v>137</v>
      </c>
      <c r="V29" s="62">
        <v>0</v>
      </c>
      <c r="W29" s="62">
        <v>1019</v>
      </c>
      <c r="X29" s="62" t="s">
        <v>137</v>
      </c>
      <c r="Y29" s="62">
        <v>1015</v>
      </c>
      <c r="Z29" s="62" t="s">
        <v>137</v>
      </c>
      <c r="AA29" s="60">
        <v>0</v>
      </c>
      <c r="AB29" s="62" t="s">
        <v>137</v>
      </c>
    </row>
    <row r="30" spans="1:42" x14ac:dyDescent="0.3">
      <c r="A30" t="s">
        <v>14</v>
      </c>
      <c r="B30" s="20">
        <v>41694</v>
      </c>
      <c r="C30" s="61">
        <v>23</v>
      </c>
      <c r="D30" s="61">
        <v>0</v>
      </c>
      <c r="E30" s="61">
        <v>26</v>
      </c>
      <c r="J30" s="62">
        <v>23</v>
      </c>
      <c r="K30" s="62">
        <v>28</v>
      </c>
      <c r="L30" s="60">
        <v>23</v>
      </c>
      <c r="M30" s="62">
        <v>19</v>
      </c>
      <c r="N30" s="62">
        <v>22</v>
      </c>
      <c r="O30" s="62">
        <v>21</v>
      </c>
      <c r="P30" s="62">
        <v>19</v>
      </c>
      <c r="Q30" s="62">
        <v>100</v>
      </c>
      <c r="R30" s="62" t="s">
        <v>137</v>
      </c>
      <c r="S30" s="62">
        <v>66</v>
      </c>
      <c r="T30" s="60">
        <v>26</v>
      </c>
      <c r="U30" s="62" t="s">
        <v>137</v>
      </c>
      <c r="V30" s="62">
        <v>0</v>
      </c>
      <c r="W30" s="62">
        <v>1019</v>
      </c>
      <c r="X30" s="62" t="s">
        <v>137</v>
      </c>
      <c r="Y30" s="62">
        <v>1014</v>
      </c>
      <c r="Z30" s="62" t="s">
        <v>137</v>
      </c>
      <c r="AA30" s="60">
        <v>0</v>
      </c>
      <c r="AB30" s="62" t="s">
        <v>137</v>
      </c>
    </row>
    <row r="31" spans="1:42" x14ac:dyDescent="0.3">
      <c r="A31" t="s">
        <v>17</v>
      </c>
      <c r="B31" s="20">
        <v>41698</v>
      </c>
      <c r="C31" s="61">
        <v>22</v>
      </c>
      <c r="D31" s="61">
        <v>0</v>
      </c>
      <c r="E31" s="61">
        <v>14</v>
      </c>
      <c r="J31" s="62">
        <v>24</v>
      </c>
      <c r="K31" s="62">
        <v>28</v>
      </c>
      <c r="L31" s="60">
        <v>23</v>
      </c>
      <c r="M31" s="62">
        <v>19</v>
      </c>
      <c r="N31" s="62">
        <v>22</v>
      </c>
      <c r="O31" s="62">
        <v>21</v>
      </c>
      <c r="P31" s="62">
        <v>19</v>
      </c>
      <c r="Q31" s="62">
        <v>100</v>
      </c>
      <c r="R31" s="62" t="s">
        <v>137</v>
      </c>
      <c r="S31" s="62">
        <v>66</v>
      </c>
      <c r="T31" s="60">
        <v>26</v>
      </c>
      <c r="U31" s="62" t="s">
        <v>137</v>
      </c>
      <c r="V31" s="62">
        <v>0</v>
      </c>
      <c r="W31" s="62">
        <v>1018</v>
      </c>
      <c r="X31" s="62" t="s">
        <v>137</v>
      </c>
      <c r="Y31" s="62">
        <v>1015</v>
      </c>
      <c r="Z31" s="62" t="s">
        <v>137</v>
      </c>
      <c r="AA31" s="60">
        <v>0</v>
      </c>
      <c r="AB31" s="62" t="s">
        <v>137</v>
      </c>
    </row>
    <row r="32" spans="1:42" x14ac:dyDescent="0.3">
      <c r="A32" t="s">
        <v>17</v>
      </c>
      <c r="B32" s="1">
        <v>41699</v>
      </c>
      <c r="C32" s="60">
        <v>22</v>
      </c>
      <c r="D32" s="60">
        <v>0</v>
      </c>
      <c r="E32" s="60">
        <v>27</v>
      </c>
      <c r="J32" s="62">
        <v>25</v>
      </c>
      <c r="K32" s="62">
        <v>28</v>
      </c>
      <c r="L32" s="60">
        <v>23</v>
      </c>
      <c r="M32" s="62">
        <v>18</v>
      </c>
      <c r="N32" s="62">
        <v>21</v>
      </c>
      <c r="O32" s="62">
        <v>19</v>
      </c>
      <c r="P32" s="62">
        <v>18</v>
      </c>
      <c r="Q32" s="62">
        <v>100</v>
      </c>
      <c r="R32" s="62" t="s">
        <v>137</v>
      </c>
      <c r="S32" s="62">
        <v>58</v>
      </c>
      <c r="T32" s="60">
        <v>23</v>
      </c>
      <c r="U32" s="62" t="s">
        <v>137</v>
      </c>
      <c r="V32" s="62">
        <v>0</v>
      </c>
      <c r="W32" s="62">
        <v>1019</v>
      </c>
      <c r="X32" s="62" t="s">
        <v>137</v>
      </c>
      <c r="Y32" s="62">
        <v>1014</v>
      </c>
      <c r="Z32" s="62" t="s">
        <v>137</v>
      </c>
      <c r="AA32" s="60">
        <v>0</v>
      </c>
      <c r="AB32" s="62" t="s">
        <v>137</v>
      </c>
    </row>
    <row r="33" spans="1:28" x14ac:dyDescent="0.3">
      <c r="A33" t="s">
        <v>17</v>
      </c>
      <c r="B33" s="1">
        <v>41700</v>
      </c>
      <c r="C33" s="60">
        <v>21</v>
      </c>
      <c r="D33" s="60">
        <v>0</v>
      </c>
      <c r="E33" s="60">
        <v>27</v>
      </c>
      <c r="J33" s="62">
        <v>26</v>
      </c>
      <c r="K33" s="62">
        <v>28</v>
      </c>
      <c r="L33" s="60">
        <v>22</v>
      </c>
      <c r="M33" s="62">
        <v>16</v>
      </c>
      <c r="N33" s="62">
        <v>22</v>
      </c>
      <c r="O33" s="62">
        <v>20</v>
      </c>
      <c r="P33" s="62">
        <v>16</v>
      </c>
      <c r="Q33" s="62">
        <v>100</v>
      </c>
      <c r="R33" s="62" t="s">
        <v>137</v>
      </c>
      <c r="S33" s="62">
        <v>66</v>
      </c>
      <c r="T33" s="60">
        <v>23</v>
      </c>
      <c r="U33" s="62" t="s">
        <v>137</v>
      </c>
      <c r="V33" s="62">
        <v>0</v>
      </c>
      <c r="W33" s="62">
        <v>1015</v>
      </c>
      <c r="X33" s="62" t="s">
        <v>137</v>
      </c>
      <c r="Y33" s="62">
        <v>1010</v>
      </c>
      <c r="Z33" s="62" t="s">
        <v>137</v>
      </c>
      <c r="AA33" s="60">
        <v>0</v>
      </c>
      <c r="AB33" s="62" t="s">
        <v>137</v>
      </c>
    </row>
    <row r="34" spans="1:28" x14ac:dyDescent="0.3">
      <c r="A34" t="s">
        <v>17</v>
      </c>
      <c r="B34" s="1">
        <v>41701</v>
      </c>
      <c r="C34" s="60">
        <v>21</v>
      </c>
      <c r="D34" s="60">
        <v>0</v>
      </c>
      <c r="E34" s="60">
        <v>29</v>
      </c>
      <c r="J34" s="62">
        <v>27</v>
      </c>
      <c r="K34" s="62">
        <v>29</v>
      </c>
      <c r="L34" s="60">
        <v>24</v>
      </c>
      <c r="M34" s="62">
        <v>19</v>
      </c>
      <c r="N34" s="62">
        <v>22</v>
      </c>
      <c r="O34" s="62">
        <v>21</v>
      </c>
      <c r="P34" s="62">
        <v>19</v>
      </c>
      <c r="Q34" s="62">
        <v>100</v>
      </c>
      <c r="R34" s="62" t="s">
        <v>137</v>
      </c>
      <c r="S34" s="62">
        <v>66</v>
      </c>
      <c r="T34" s="60">
        <v>24</v>
      </c>
      <c r="U34" s="62" t="s">
        <v>137</v>
      </c>
      <c r="V34" s="62">
        <v>0</v>
      </c>
      <c r="W34" s="62">
        <v>1014</v>
      </c>
      <c r="X34" s="62" t="s">
        <v>137</v>
      </c>
      <c r="Y34" s="62">
        <v>1010</v>
      </c>
      <c r="Z34" s="62" t="s">
        <v>137</v>
      </c>
      <c r="AA34" s="60">
        <v>0</v>
      </c>
      <c r="AB34" s="62" t="s">
        <v>137</v>
      </c>
    </row>
    <row r="35" spans="1:28" x14ac:dyDescent="0.3">
      <c r="A35" t="s">
        <v>17</v>
      </c>
      <c r="B35" s="1">
        <v>41702</v>
      </c>
      <c r="C35" s="60">
        <v>21</v>
      </c>
      <c r="D35" s="60">
        <v>0</v>
      </c>
      <c r="E35" s="60">
        <v>26</v>
      </c>
      <c r="J35" s="62">
        <v>28</v>
      </c>
      <c r="K35" s="62">
        <v>25</v>
      </c>
      <c r="L35" s="60">
        <v>22</v>
      </c>
      <c r="M35" s="62">
        <v>19</v>
      </c>
      <c r="N35" s="62">
        <v>23</v>
      </c>
      <c r="O35" s="62">
        <v>21</v>
      </c>
      <c r="P35" s="62">
        <v>19</v>
      </c>
      <c r="Q35" s="62">
        <v>100</v>
      </c>
      <c r="R35" s="62" t="s">
        <v>137</v>
      </c>
      <c r="S35" s="62">
        <v>78</v>
      </c>
      <c r="T35" s="60">
        <v>14</v>
      </c>
      <c r="U35" s="62" t="s">
        <v>137</v>
      </c>
      <c r="V35" s="62">
        <v>0</v>
      </c>
      <c r="W35" s="62">
        <v>1017</v>
      </c>
      <c r="X35" s="62" t="s">
        <v>137</v>
      </c>
      <c r="Y35" s="62">
        <v>1012</v>
      </c>
      <c r="Z35" s="62" t="s">
        <v>137</v>
      </c>
      <c r="AA35" s="60">
        <v>0</v>
      </c>
      <c r="AB35" s="62" t="s">
        <v>137</v>
      </c>
    </row>
    <row r="36" spans="1:28" x14ac:dyDescent="0.3">
      <c r="A36" t="s">
        <v>17</v>
      </c>
      <c r="B36" s="1">
        <v>41703</v>
      </c>
      <c r="C36" s="60">
        <v>24</v>
      </c>
      <c r="D36" s="60">
        <v>0</v>
      </c>
      <c r="E36" s="60">
        <v>66</v>
      </c>
      <c r="J36" s="62">
        <v>1</v>
      </c>
      <c r="K36" s="62">
        <v>27</v>
      </c>
      <c r="L36" s="60">
        <v>22</v>
      </c>
      <c r="M36" s="62">
        <v>18</v>
      </c>
      <c r="N36" s="62">
        <v>23</v>
      </c>
      <c r="O36" s="62">
        <v>21</v>
      </c>
      <c r="P36" s="62">
        <v>18</v>
      </c>
      <c r="Q36" s="62">
        <v>100</v>
      </c>
      <c r="R36" s="62" t="s">
        <v>137</v>
      </c>
      <c r="S36" s="62">
        <v>78</v>
      </c>
      <c r="T36" s="60">
        <v>27</v>
      </c>
      <c r="U36" s="62" t="s">
        <v>137</v>
      </c>
      <c r="V36" s="62">
        <v>0</v>
      </c>
      <c r="W36" s="62">
        <v>1020</v>
      </c>
      <c r="X36" s="62" t="s">
        <v>137</v>
      </c>
      <c r="Y36" s="62">
        <v>1016</v>
      </c>
      <c r="Z36" s="62" t="s">
        <v>137</v>
      </c>
      <c r="AA36" s="60">
        <v>0</v>
      </c>
      <c r="AB36" s="62" t="s">
        <v>137</v>
      </c>
    </row>
    <row r="37" spans="1:28" x14ac:dyDescent="0.3">
      <c r="A37" t="s">
        <v>17</v>
      </c>
      <c r="B37" s="1">
        <v>41704</v>
      </c>
      <c r="C37" s="60">
        <v>24</v>
      </c>
      <c r="D37" s="60">
        <v>105.41</v>
      </c>
      <c r="E37" s="60">
        <v>37</v>
      </c>
      <c r="J37" s="62">
        <v>2</v>
      </c>
      <c r="K37" s="62">
        <v>27</v>
      </c>
      <c r="L37" s="60">
        <v>21</v>
      </c>
      <c r="M37" s="62">
        <v>16</v>
      </c>
      <c r="N37" s="62">
        <v>20</v>
      </c>
      <c r="O37" s="62">
        <v>18</v>
      </c>
      <c r="P37" s="62">
        <v>16</v>
      </c>
      <c r="Q37" s="62">
        <v>100</v>
      </c>
      <c r="R37" s="62" t="s">
        <v>137</v>
      </c>
      <c r="S37" s="62">
        <v>61</v>
      </c>
      <c r="T37" s="60">
        <v>27</v>
      </c>
      <c r="U37" s="62" t="s">
        <v>137</v>
      </c>
      <c r="V37" s="62">
        <v>0</v>
      </c>
      <c r="W37" s="62">
        <v>1021</v>
      </c>
      <c r="X37" s="62" t="s">
        <v>137</v>
      </c>
      <c r="Y37" s="62">
        <v>1016</v>
      </c>
      <c r="Z37" s="62" t="s">
        <v>137</v>
      </c>
      <c r="AA37" s="60">
        <v>0</v>
      </c>
      <c r="AB37" s="62" t="s">
        <v>137</v>
      </c>
    </row>
    <row r="38" spans="1:28" x14ac:dyDescent="0.3">
      <c r="A38" t="s">
        <v>17</v>
      </c>
      <c r="B38" s="1">
        <v>41705</v>
      </c>
      <c r="C38" s="60">
        <v>21</v>
      </c>
      <c r="D38" s="60">
        <v>0</v>
      </c>
      <c r="E38" s="60">
        <v>23</v>
      </c>
      <c r="J38" s="62">
        <v>3</v>
      </c>
      <c r="K38" s="62">
        <v>27</v>
      </c>
      <c r="L38" s="60">
        <v>21</v>
      </c>
      <c r="M38" s="62">
        <v>16</v>
      </c>
      <c r="N38" s="62">
        <v>20</v>
      </c>
      <c r="O38" s="62">
        <v>18</v>
      </c>
      <c r="P38" s="62">
        <v>16</v>
      </c>
      <c r="Q38" s="62">
        <v>100</v>
      </c>
      <c r="R38" s="62" t="s">
        <v>137</v>
      </c>
      <c r="S38" s="62">
        <v>54</v>
      </c>
      <c r="T38" s="60">
        <v>29</v>
      </c>
      <c r="U38" s="62" t="s">
        <v>137</v>
      </c>
      <c r="V38" s="62">
        <v>0</v>
      </c>
      <c r="W38" s="62">
        <v>1017</v>
      </c>
      <c r="X38" s="62" t="s">
        <v>137</v>
      </c>
      <c r="Y38" s="62">
        <v>1013</v>
      </c>
      <c r="Z38" s="62" t="s">
        <v>137</v>
      </c>
      <c r="AA38" s="60">
        <v>0</v>
      </c>
      <c r="AB38" s="62" t="s">
        <v>137</v>
      </c>
    </row>
    <row r="39" spans="1:28" x14ac:dyDescent="0.3">
      <c r="A39" t="s">
        <v>17</v>
      </c>
      <c r="B39" s="1">
        <v>41706</v>
      </c>
      <c r="C39" s="60">
        <v>20</v>
      </c>
      <c r="D39" s="60">
        <v>0</v>
      </c>
      <c r="E39" s="60">
        <v>24</v>
      </c>
      <c r="J39" s="62">
        <v>4</v>
      </c>
      <c r="K39" s="62">
        <v>27</v>
      </c>
      <c r="L39" s="60">
        <v>21</v>
      </c>
      <c r="M39" s="62">
        <v>16</v>
      </c>
      <c r="N39" s="62">
        <v>21</v>
      </c>
      <c r="O39" s="62">
        <v>19</v>
      </c>
      <c r="P39" s="62">
        <v>16</v>
      </c>
      <c r="Q39" s="62">
        <v>100</v>
      </c>
      <c r="R39" s="62" t="s">
        <v>137</v>
      </c>
      <c r="S39" s="62">
        <v>61</v>
      </c>
      <c r="T39" s="60">
        <v>26</v>
      </c>
      <c r="U39" s="62" t="s">
        <v>137</v>
      </c>
      <c r="V39" s="62">
        <v>0</v>
      </c>
      <c r="W39" s="62">
        <v>1017</v>
      </c>
      <c r="X39" s="62" t="s">
        <v>137</v>
      </c>
      <c r="Y39" s="62">
        <v>1013</v>
      </c>
      <c r="Z39" s="62" t="s">
        <v>137</v>
      </c>
      <c r="AA39" s="60">
        <v>0</v>
      </c>
      <c r="AB39" s="62" t="s">
        <v>137</v>
      </c>
    </row>
    <row r="40" spans="1:28" x14ac:dyDescent="0.3">
      <c r="A40" t="s">
        <v>17</v>
      </c>
      <c r="B40" s="1">
        <v>41707</v>
      </c>
      <c r="C40" s="60">
        <v>23</v>
      </c>
      <c r="D40" s="60">
        <v>0</v>
      </c>
      <c r="E40" s="60">
        <v>27</v>
      </c>
      <c r="J40" s="62">
        <v>5</v>
      </c>
      <c r="K40" s="62">
        <v>28</v>
      </c>
      <c r="L40" s="60">
        <v>24</v>
      </c>
      <c r="M40" s="62">
        <v>20</v>
      </c>
      <c r="N40" s="62">
        <v>22</v>
      </c>
      <c r="O40" s="62">
        <v>21</v>
      </c>
      <c r="P40" s="62">
        <v>20</v>
      </c>
      <c r="Q40" s="62">
        <v>100</v>
      </c>
      <c r="R40" s="62" t="s">
        <v>137</v>
      </c>
      <c r="S40" s="62">
        <v>66</v>
      </c>
      <c r="T40" s="60">
        <v>66</v>
      </c>
      <c r="U40" s="62" t="s">
        <v>137</v>
      </c>
      <c r="V40" s="62">
        <v>0</v>
      </c>
      <c r="W40" s="62">
        <v>1016</v>
      </c>
      <c r="X40" s="62" t="s">
        <v>137</v>
      </c>
      <c r="Y40" s="62">
        <v>1012</v>
      </c>
      <c r="Z40" s="62" t="s">
        <v>137</v>
      </c>
      <c r="AA40" s="60">
        <v>0</v>
      </c>
      <c r="AB40" s="62" t="s">
        <v>137</v>
      </c>
    </row>
    <row r="41" spans="1:28" x14ac:dyDescent="0.3">
      <c r="A41" t="s">
        <v>17</v>
      </c>
      <c r="B41" s="1">
        <v>41708</v>
      </c>
      <c r="C41" s="60">
        <v>22</v>
      </c>
      <c r="D41" s="60">
        <v>0</v>
      </c>
      <c r="E41" s="60">
        <v>16</v>
      </c>
      <c r="J41" s="62">
        <v>6</v>
      </c>
      <c r="K41" s="62">
        <v>29</v>
      </c>
      <c r="L41" s="60">
        <v>24</v>
      </c>
      <c r="M41" s="62">
        <v>19</v>
      </c>
      <c r="N41" s="62">
        <v>23</v>
      </c>
      <c r="O41" s="62">
        <v>21</v>
      </c>
      <c r="P41" s="62">
        <v>19</v>
      </c>
      <c r="Q41" s="62">
        <v>100</v>
      </c>
      <c r="R41" s="62" t="s">
        <v>137</v>
      </c>
      <c r="S41" s="62">
        <v>70</v>
      </c>
      <c r="T41" s="60">
        <v>37</v>
      </c>
      <c r="U41" s="62" t="s">
        <v>137</v>
      </c>
      <c r="V41" s="62">
        <v>0</v>
      </c>
      <c r="W41" s="62">
        <v>1016</v>
      </c>
      <c r="X41" s="62" t="s">
        <v>137</v>
      </c>
      <c r="Y41" s="62">
        <v>1011</v>
      </c>
      <c r="Z41" s="62" t="s">
        <v>137</v>
      </c>
      <c r="AA41" s="60">
        <v>105.41</v>
      </c>
      <c r="AB41" s="62" t="s">
        <v>137</v>
      </c>
    </row>
    <row r="42" spans="1:28" x14ac:dyDescent="0.3">
      <c r="A42" t="s">
        <v>17</v>
      </c>
      <c r="B42" s="1">
        <v>41709</v>
      </c>
      <c r="C42" s="60">
        <v>22</v>
      </c>
      <c r="D42" s="60">
        <v>0</v>
      </c>
      <c r="E42" s="60">
        <v>23</v>
      </c>
      <c r="J42" s="62">
        <v>7</v>
      </c>
      <c r="K42" s="62">
        <v>25</v>
      </c>
      <c r="L42" s="60">
        <v>21</v>
      </c>
      <c r="M42" s="62">
        <v>18</v>
      </c>
      <c r="N42" s="62">
        <v>19</v>
      </c>
      <c r="O42" s="62">
        <v>17</v>
      </c>
      <c r="P42" s="62">
        <v>16</v>
      </c>
      <c r="Q42" s="62">
        <v>88</v>
      </c>
      <c r="R42" s="62" t="s">
        <v>137</v>
      </c>
      <c r="S42" s="62">
        <v>61</v>
      </c>
      <c r="T42" s="60">
        <v>23</v>
      </c>
      <c r="U42" s="62" t="s">
        <v>137</v>
      </c>
      <c r="V42" s="62">
        <v>6</v>
      </c>
      <c r="W42" s="62">
        <v>1019</v>
      </c>
      <c r="X42" s="62" t="s">
        <v>137</v>
      </c>
      <c r="Y42" s="62">
        <v>1014</v>
      </c>
      <c r="Z42" s="62" t="s">
        <v>137</v>
      </c>
      <c r="AA42" s="60">
        <v>0</v>
      </c>
      <c r="AB42" s="62" t="s">
        <v>137</v>
      </c>
    </row>
    <row r="43" spans="1:28" x14ac:dyDescent="0.3">
      <c r="A43" t="s">
        <v>17</v>
      </c>
      <c r="B43" s="1">
        <v>41710</v>
      </c>
      <c r="C43" s="60">
        <v>26</v>
      </c>
      <c r="D43" s="60">
        <v>0</v>
      </c>
      <c r="E43" s="60">
        <v>14</v>
      </c>
      <c r="J43" s="62">
        <v>8</v>
      </c>
      <c r="K43" s="62">
        <v>26</v>
      </c>
      <c r="L43" s="60">
        <v>20</v>
      </c>
      <c r="M43" s="62">
        <v>14</v>
      </c>
      <c r="N43" s="62">
        <v>22</v>
      </c>
      <c r="O43" s="62">
        <v>19</v>
      </c>
      <c r="P43" s="62">
        <v>14</v>
      </c>
      <c r="Q43" s="62">
        <v>100</v>
      </c>
      <c r="R43" s="62" t="s">
        <v>137</v>
      </c>
      <c r="S43" s="62">
        <v>74</v>
      </c>
      <c r="T43" s="60">
        <v>24</v>
      </c>
      <c r="U43" s="62" t="s">
        <v>137</v>
      </c>
      <c r="V43" s="62">
        <v>0</v>
      </c>
      <c r="W43" s="62">
        <v>1019</v>
      </c>
      <c r="X43" s="62" t="s">
        <v>137</v>
      </c>
      <c r="Y43" s="62">
        <v>1015</v>
      </c>
      <c r="Z43" s="62" t="s">
        <v>137</v>
      </c>
      <c r="AA43" s="60">
        <v>0</v>
      </c>
      <c r="AB43" s="62" t="s">
        <v>137</v>
      </c>
    </row>
    <row r="44" spans="1:28" x14ac:dyDescent="0.3">
      <c r="A44" t="s">
        <v>17</v>
      </c>
      <c r="B44" s="1">
        <v>41711</v>
      </c>
      <c r="C44" s="60">
        <v>23</v>
      </c>
      <c r="D44" s="60">
        <v>45.72</v>
      </c>
      <c r="E44" s="60">
        <v>27</v>
      </c>
      <c r="J44" s="62">
        <v>9</v>
      </c>
      <c r="K44" s="62">
        <v>27</v>
      </c>
      <c r="L44" s="60">
        <v>23</v>
      </c>
      <c r="M44" s="62">
        <v>19</v>
      </c>
      <c r="N44" s="62">
        <v>22</v>
      </c>
      <c r="O44" s="62">
        <v>20</v>
      </c>
      <c r="P44" s="62">
        <v>19</v>
      </c>
      <c r="Q44" s="62">
        <v>100</v>
      </c>
      <c r="R44" s="62" t="s">
        <v>137</v>
      </c>
      <c r="S44" s="62">
        <v>70</v>
      </c>
      <c r="T44" s="60">
        <v>27</v>
      </c>
      <c r="U44" s="62" t="s">
        <v>137</v>
      </c>
      <c r="V44" s="62">
        <v>0</v>
      </c>
      <c r="W44" s="62">
        <v>1020</v>
      </c>
      <c r="X44" s="62" t="s">
        <v>137</v>
      </c>
      <c r="Y44" s="62">
        <v>1016</v>
      </c>
      <c r="Z44" s="62" t="s">
        <v>137</v>
      </c>
      <c r="AA44" s="60">
        <v>0</v>
      </c>
      <c r="AB44" s="62" t="s">
        <v>137</v>
      </c>
    </row>
    <row r="45" spans="1:28" x14ac:dyDescent="0.3">
      <c r="A45" t="s">
        <v>17</v>
      </c>
      <c r="B45" s="1">
        <v>41712</v>
      </c>
      <c r="C45" s="60">
        <v>22</v>
      </c>
      <c r="D45" s="60">
        <v>0</v>
      </c>
      <c r="E45" s="60">
        <v>27</v>
      </c>
      <c r="J45" s="62">
        <v>10</v>
      </c>
      <c r="K45" s="62">
        <v>27</v>
      </c>
      <c r="L45" s="60">
        <v>22</v>
      </c>
      <c r="M45" s="62">
        <v>17</v>
      </c>
      <c r="N45" s="62">
        <v>22</v>
      </c>
      <c r="O45" s="62">
        <v>20</v>
      </c>
      <c r="P45" s="62">
        <v>17</v>
      </c>
      <c r="Q45" s="62">
        <v>100</v>
      </c>
      <c r="R45" s="62" t="s">
        <v>137</v>
      </c>
      <c r="S45" s="62">
        <v>69</v>
      </c>
      <c r="T45" s="60">
        <v>16</v>
      </c>
      <c r="U45" s="62" t="s">
        <v>137</v>
      </c>
      <c r="V45" s="62">
        <v>0</v>
      </c>
      <c r="W45" s="62">
        <v>1019</v>
      </c>
      <c r="X45" s="62" t="s">
        <v>137</v>
      </c>
      <c r="Y45" s="62">
        <v>1014</v>
      </c>
      <c r="Z45" s="62" t="s">
        <v>137</v>
      </c>
      <c r="AA45" s="60">
        <v>0</v>
      </c>
      <c r="AB45" s="62" t="s">
        <v>137</v>
      </c>
    </row>
    <row r="46" spans="1:28" x14ac:dyDescent="0.3">
      <c r="A46" t="s">
        <v>17</v>
      </c>
      <c r="B46" s="1">
        <v>41713</v>
      </c>
      <c r="C46" s="60">
        <v>23</v>
      </c>
      <c r="D46" s="60">
        <v>0</v>
      </c>
      <c r="E46" s="60">
        <v>26</v>
      </c>
      <c r="J46" s="62">
        <v>11</v>
      </c>
      <c r="K46" s="62">
        <v>27</v>
      </c>
      <c r="L46" s="60">
        <v>22</v>
      </c>
      <c r="M46" s="62">
        <v>18</v>
      </c>
      <c r="N46" s="62">
        <v>22</v>
      </c>
      <c r="O46" s="62">
        <v>20</v>
      </c>
      <c r="P46" s="62">
        <v>18</v>
      </c>
      <c r="Q46" s="62">
        <v>100</v>
      </c>
      <c r="R46" s="62" t="s">
        <v>137</v>
      </c>
      <c r="S46" s="62">
        <v>65</v>
      </c>
      <c r="T46" s="60">
        <v>23</v>
      </c>
      <c r="U46" s="62" t="s">
        <v>137</v>
      </c>
      <c r="V46" s="62">
        <v>0</v>
      </c>
      <c r="W46" s="62">
        <v>1014</v>
      </c>
      <c r="X46" s="62" t="s">
        <v>137</v>
      </c>
      <c r="Y46" s="62">
        <v>1009</v>
      </c>
      <c r="Z46" s="62" t="s">
        <v>137</v>
      </c>
      <c r="AA46" s="60">
        <v>0</v>
      </c>
      <c r="AB46" s="62" t="s">
        <v>137</v>
      </c>
    </row>
    <row r="47" spans="1:28" x14ac:dyDescent="0.3">
      <c r="A47" t="s">
        <v>17</v>
      </c>
      <c r="B47" s="24">
        <v>41714</v>
      </c>
      <c r="C47" s="60">
        <v>24</v>
      </c>
      <c r="D47" s="60">
        <v>0</v>
      </c>
      <c r="E47" s="60">
        <v>29</v>
      </c>
      <c r="J47" s="62">
        <v>12</v>
      </c>
      <c r="K47" s="62">
        <v>29</v>
      </c>
      <c r="L47" s="60">
        <v>26</v>
      </c>
      <c r="M47" s="62">
        <v>22</v>
      </c>
      <c r="N47" s="62">
        <v>23</v>
      </c>
      <c r="O47" s="62">
        <v>23</v>
      </c>
      <c r="P47" s="62">
        <v>22</v>
      </c>
      <c r="Q47" s="62">
        <v>100</v>
      </c>
      <c r="R47" s="62" t="s">
        <v>137</v>
      </c>
      <c r="S47" s="62">
        <v>70</v>
      </c>
      <c r="T47" s="60">
        <v>14</v>
      </c>
      <c r="U47" s="62" t="s">
        <v>137</v>
      </c>
      <c r="V47" s="62">
        <v>0</v>
      </c>
      <c r="W47" s="62">
        <v>1018</v>
      </c>
      <c r="X47" s="62" t="s">
        <v>137</v>
      </c>
      <c r="Y47" s="62">
        <v>1009</v>
      </c>
      <c r="Z47" s="62" t="s">
        <v>137</v>
      </c>
      <c r="AA47" s="60">
        <v>0</v>
      </c>
      <c r="AB47" s="62" t="s">
        <v>137</v>
      </c>
    </row>
    <row r="48" spans="1:28" x14ac:dyDescent="0.3">
      <c r="A48" t="s">
        <v>17</v>
      </c>
      <c r="B48" s="1">
        <v>41715</v>
      </c>
      <c r="C48" s="60">
        <v>23</v>
      </c>
      <c r="D48" s="60">
        <v>0</v>
      </c>
      <c r="E48" s="60">
        <v>37</v>
      </c>
      <c r="J48" s="62">
        <v>13</v>
      </c>
      <c r="K48" s="62">
        <v>26</v>
      </c>
      <c r="L48" s="60">
        <v>23</v>
      </c>
      <c r="M48" s="62">
        <v>21</v>
      </c>
      <c r="N48" s="62">
        <v>23</v>
      </c>
      <c r="O48" s="62">
        <v>21</v>
      </c>
      <c r="P48" s="62">
        <v>18</v>
      </c>
      <c r="Q48" s="62">
        <v>100</v>
      </c>
      <c r="R48" s="62" t="s">
        <v>137</v>
      </c>
      <c r="S48" s="62">
        <v>78</v>
      </c>
      <c r="T48" s="60">
        <v>27</v>
      </c>
      <c r="U48" s="62" t="s">
        <v>137</v>
      </c>
      <c r="V48" s="62">
        <v>6</v>
      </c>
      <c r="W48" s="62">
        <v>1020</v>
      </c>
      <c r="X48" s="62" t="s">
        <v>137</v>
      </c>
      <c r="Y48" s="62">
        <v>1013</v>
      </c>
      <c r="Z48" s="62" t="s">
        <v>137</v>
      </c>
      <c r="AA48" s="60">
        <v>45.72</v>
      </c>
      <c r="AB48" s="62" t="s">
        <v>137</v>
      </c>
    </row>
    <row r="49" spans="1:28" x14ac:dyDescent="0.3">
      <c r="A49" t="s">
        <v>17</v>
      </c>
      <c r="B49" s="1">
        <v>41716</v>
      </c>
      <c r="C49" s="60">
        <v>20</v>
      </c>
      <c r="D49" s="60">
        <v>0</v>
      </c>
      <c r="E49" s="60">
        <v>29</v>
      </c>
      <c r="J49" s="62">
        <v>14</v>
      </c>
      <c r="K49" s="62">
        <v>25</v>
      </c>
      <c r="L49" s="60">
        <v>22</v>
      </c>
      <c r="M49" s="62">
        <v>20</v>
      </c>
      <c r="N49" s="62">
        <v>22</v>
      </c>
      <c r="O49" s="62">
        <v>19</v>
      </c>
      <c r="P49" s="62">
        <v>17</v>
      </c>
      <c r="Q49" s="62">
        <v>100</v>
      </c>
      <c r="R49" s="62" t="s">
        <v>137</v>
      </c>
      <c r="S49" s="62">
        <v>69</v>
      </c>
      <c r="T49" s="60">
        <v>27</v>
      </c>
      <c r="U49" s="62" t="s">
        <v>137</v>
      </c>
      <c r="V49" s="62">
        <v>6</v>
      </c>
      <c r="W49" s="62">
        <v>1020</v>
      </c>
      <c r="X49" s="62" t="s">
        <v>137</v>
      </c>
      <c r="Y49" s="62">
        <v>1016</v>
      </c>
      <c r="Z49" s="62" t="s">
        <v>137</v>
      </c>
      <c r="AA49" s="60">
        <v>0</v>
      </c>
      <c r="AB49" s="62" t="s">
        <v>137</v>
      </c>
    </row>
    <row r="50" spans="1:28" x14ac:dyDescent="0.3">
      <c r="A50" t="s">
        <v>17</v>
      </c>
      <c r="B50" s="1">
        <v>41717</v>
      </c>
      <c r="C50" s="60">
        <v>23</v>
      </c>
      <c r="D50" s="60">
        <v>0</v>
      </c>
      <c r="E50" s="60">
        <v>21</v>
      </c>
      <c r="J50" s="62">
        <v>15</v>
      </c>
      <c r="K50" s="62">
        <v>26</v>
      </c>
      <c r="L50" s="60">
        <v>23</v>
      </c>
      <c r="M50" s="62">
        <v>20</v>
      </c>
      <c r="N50" s="62">
        <v>23</v>
      </c>
      <c r="O50" s="62">
        <v>22</v>
      </c>
      <c r="P50" s="62">
        <v>20</v>
      </c>
      <c r="Q50" s="62">
        <v>100</v>
      </c>
      <c r="R50" s="62" t="s">
        <v>137</v>
      </c>
      <c r="S50" s="62">
        <v>78</v>
      </c>
      <c r="T50" s="60">
        <v>26</v>
      </c>
      <c r="U50" s="62" t="s">
        <v>137</v>
      </c>
      <c r="V50" s="62">
        <v>0</v>
      </c>
      <c r="W50" s="62">
        <v>1017</v>
      </c>
      <c r="X50" s="62" t="s">
        <v>137</v>
      </c>
      <c r="Y50" s="62">
        <v>1012</v>
      </c>
      <c r="Z50" s="62" t="s">
        <v>137</v>
      </c>
      <c r="AA50" s="60">
        <v>0</v>
      </c>
      <c r="AB50" s="62" t="s">
        <v>137</v>
      </c>
    </row>
    <row r="51" spans="1:28" x14ac:dyDescent="0.3">
      <c r="A51" t="s">
        <v>17</v>
      </c>
      <c r="B51" s="1">
        <v>41718</v>
      </c>
      <c r="C51" s="60">
        <v>23</v>
      </c>
      <c r="D51" s="60">
        <v>0</v>
      </c>
      <c r="E51" s="60">
        <v>19</v>
      </c>
      <c r="J51" s="62">
        <v>16</v>
      </c>
      <c r="K51" s="62">
        <v>27</v>
      </c>
      <c r="L51" s="60">
        <v>24</v>
      </c>
      <c r="M51" s="62">
        <v>23</v>
      </c>
      <c r="N51" s="62">
        <v>23</v>
      </c>
      <c r="O51" s="62">
        <v>22</v>
      </c>
      <c r="P51" s="62">
        <v>22</v>
      </c>
      <c r="Q51" s="62">
        <v>94</v>
      </c>
      <c r="R51" s="62" t="s">
        <v>137</v>
      </c>
      <c r="S51" s="62">
        <v>74</v>
      </c>
      <c r="T51" s="60">
        <v>29</v>
      </c>
      <c r="U51" s="62" t="s">
        <v>137</v>
      </c>
      <c r="V51" s="62">
        <v>13</v>
      </c>
      <c r="W51" s="62">
        <v>1012</v>
      </c>
      <c r="X51" s="62" t="s">
        <v>137</v>
      </c>
      <c r="Y51" s="62">
        <v>1006</v>
      </c>
      <c r="Z51" s="62" t="s">
        <v>137</v>
      </c>
      <c r="AA51" s="60">
        <v>0</v>
      </c>
      <c r="AB51" s="62" t="s">
        <v>137</v>
      </c>
    </row>
    <row r="52" spans="1:28" x14ac:dyDescent="0.3">
      <c r="A52" t="s">
        <v>17</v>
      </c>
      <c r="B52" s="1">
        <v>41719</v>
      </c>
      <c r="C52" s="60">
        <v>23</v>
      </c>
      <c r="D52" s="60">
        <v>0</v>
      </c>
      <c r="E52" s="60">
        <v>19</v>
      </c>
      <c r="J52" s="62">
        <v>17</v>
      </c>
      <c r="K52" s="62">
        <v>28</v>
      </c>
      <c r="L52" s="60">
        <v>23</v>
      </c>
      <c r="M52" s="62">
        <v>19</v>
      </c>
      <c r="N52" s="62">
        <v>24</v>
      </c>
      <c r="O52" s="62">
        <v>22</v>
      </c>
      <c r="P52" s="62">
        <v>17</v>
      </c>
      <c r="Q52" s="62">
        <v>100</v>
      </c>
      <c r="R52" s="62" t="s">
        <v>137</v>
      </c>
      <c r="S52" s="62">
        <v>74</v>
      </c>
      <c r="T52" s="60">
        <v>37</v>
      </c>
      <c r="U52" s="62" t="s">
        <v>137</v>
      </c>
      <c r="V52" s="62">
        <v>10</v>
      </c>
      <c r="W52" s="62">
        <v>1013</v>
      </c>
      <c r="X52" s="62" t="s">
        <v>137</v>
      </c>
      <c r="Y52" s="62">
        <v>1006</v>
      </c>
      <c r="Z52" s="62" t="s">
        <v>137</v>
      </c>
      <c r="AA52" s="60">
        <v>0</v>
      </c>
      <c r="AB52" s="62" t="s">
        <v>137</v>
      </c>
    </row>
    <row r="53" spans="1:28" x14ac:dyDescent="0.3">
      <c r="A53" t="s">
        <v>17</v>
      </c>
      <c r="B53" s="1">
        <v>41720</v>
      </c>
      <c r="C53" s="60">
        <v>24</v>
      </c>
      <c r="D53" s="60">
        <v>0</v>
      </c>
      <c r="E53" s="60">
        <v>24</v>
      </c>
      <c r="J53" s="62">
        <v>18</v>
      </c>
      <c r="K53" s="62">
        <v>24</v>
      </c>
      <c r="L53" s="60">
        <v>20</v>
      </c>
      <c r="M53" s="62">
        <v>17</v>
      </c>
      <c r="N53" s="62">
        <v>18</v>
      </c>
      <c r="O53" s="62">
        <v>17</v>
      </c>
      <c r="P53" s="62">
        <v>16</v>
      </c>
      <c r="Q53" s="62">
        <v>100</v>
      </c>
      <c r="R53" s="62" t="s">
        <v>137</v>
      </c>
      <c r="S53" s="62">
        <v>65</v>
      </c>
      <c r="T53" s="60">
        <v>29</v>
      </c>
      <c r="U53" s="62" t="s">
        <v>137</v>
      </c>
      <c r="V53" s="62">
        <v>0</v>
      </c>
      <c r="W53" s="62">
        <v>1016</v>
      </c>
      <c r="X53" s="62" t="s">
        <v>137</v>
      </c>
      <c r="Y53" s="62">
        <v>1012</v>
      </c>
      <c r="Z53" s="62" t="s">
        <v>137</v>
      </c>
      <c r="AA53" s="60">
        <v>0</v>
      </c>
      <c r="AB53" s="62" t="s">
        <v>137</v>
      </c>
    </row>
    <row r="54" spans="1:28" x14ac:dyDescent="0.3">
      <c r="A54" t="s">
        <v>17</v>
      </c>
      <c r="B54" s="1">
        <v>41721</v>
      </c>
      <c r="C54" s="60">
        <v>24</v>
      </c>
      <c r="D54" s="60">
        <v>0</v>
      </c>
      <c r="E54" s="60">
        <v>24</v>
      </c>
      <c r="J54" s="62">
        <v>19</v>
      </c>
      <c r="K54" s="62">
        <v>29</v>
      </c>
      <c r="L54" s="60">
        <v>23</v>
      </c>
      <c r="M54" s="62">
        <v>18</v>
      </c>
      <c r="N54" s="62">
        <v>24</v>
      </c>
      <c r="O54" s="62">
        <v>21</v>
      </c>
      <c r="P54" s="62">
        <v>18</v>
      </c>
      <c r="Q54" s="62">
        <v>100</v>
      </c>
      <c r="R54" s="62" t="s">
        <v>137</v>
      </c>
      <c r="S54" s="62">
        <v>66</v>
      </c>
      <c r="T54" s="60">
        <v>21</v>
      </c>
      <c r="U54" s="62" t="s">
        <v>137</v>
      </c>
      <c r="V54" s="62">
        <v>0</v>
      </c>
      <c r="W54" s="62">
        <v>1016</v>
      </c>
      <c r="X54" s="62" t="s">
        <v>137</v>
      </c>
      <c r="Y54" s="62">
        <v>1012</v>
      </c>
      <c r="Z54" s="62" t="s">
        <v>137</v>
      </c>
      <c r="AA54" s="60">
        <v>0</v>
      </c>
      <c r="AB54" s="62" t="s">
        <v>137</v>
      </c>
    </row>
    <row r="55" spans="1:28" x14ac:dyDescent="0.3">
      <c r="A55" t="s">
        <v>17</v>
      </c>
      <c r="B55" s="1">
        <v>41722</v>
      </c>
      <c r="C55" s="60">
        <v>23</v>
      </c>
      <c r="D55" s="60">
        <v>0</v>
      </c>
      <c r="E55" s="60">
        <v>24</v>
      </c>
      <c r="J55" s="62">
        <v>20</v>
      </c>
      <c r="K55" s="62">
        <v>28</v>
      </c>
      <c r="L55" s="60">
        <v>23</v>
      </c>
      <c r="M55" s="62">
        <v>18</v>
      </c>
      <c r="N55" s="62">
        <v>23</v>
      </c>
      <c r="O55" s="62">
        <v>21</v>
      </c>
      <c r="P55" s="62">
        <v>18</v>
      </c>
      <c r="Q55" s="62">
        <v>100</v>
      </c>
      <c r="R55" s="62" t="s">
        <v>137</v>
      </c>
      <c r="S55" s="62">
        <v>70</v>
      </c>
      <c r="T55" s="60">
        <v>19</v>
      </c>
      <c r="U55" s="62" t="s">
        <v>137</v>
      </c>
      <c r="V55" s="62">
        <v>0</v>
      </c>
      <c r="W55" s="62">
        <v>1018</v>
      </c>
      <c r="X55" s="62" t="s">
        <v>137</v>
      </c>
      <c r="Y55" s="62">
        <v>1014</v>
      </c>
      <c r="Z55" s="62" t="s">
        <v>137</v>
      </c>
      <c r="AA55" s="60">
        <v>0</v>
      </c>
      <c r="AB55" s="62" t="s">
        <v>137</v>
      </c>
    </row>
    <row r="56" spans="1:28" x14ac:dyDescent="0.3">
      <c r="A56" t="s">
        <v>17</v>
      </c>
      <c r="B56" s="1">
        <v>41723</v>
      </c>
      <c r="C56" s="60">
        <v>24</v>
      </c>
      <c r="D56" s="60">
        <v>6.35</v>
      </c>
      <c r="E56" s="60">
        <v>27</v>
      </c>
      <c r="J56" s="62">
        <v>21</v>
      </c>
      <c r="K56" s="62">
        <v>27</v>
      </c>
      <c r="L56" s="60">
        <v>23</v>
      </c>
      <c r="M56" s="62">
        <v>19</v>
      </c>
      <c r="N56" s="62">
        <v>23</v>
      </c>
      <c r="O56" s="62">
        <v>21</v>
      </c>
      <c r="P56" s="62">
        <v>19</v>
      </c>
      <c r="Q56" s="62">
        <v>100</v>
      </c>
      <c r="R56" s="62" t="s">
        <v>137</v>
      </c>
      <c r="S56" s="62">
        <v>74</v>
      </c>
      <c r="T56" s="60">
        <v>19</v>
      </c>
      <c r="U56" s="62" t="s">
        <v>137</v>
      </c>
      <c r="V56" s="62">
        <v>0</v>
      </c>
      <c r="W56" s="62">
        <v>1018</v>
      </c>
      <c r="X56" s="62" t="s">
        <v>137</v>
      </c>
      <c r="Y56" s="62">
        <v>1015</v>
      </c>
      <c r="Z56" s="62" t="s">
        <v>137</v>
      </c>
      <c r="AA56" s="60">
        <v>0</v>
      </c>
      <c r="AB56" s="62" t="s">
        <v>137</v>
      </c>
    </row>
    <row r="57" spans="1:28" x14ac:dyDescent="0.3">
      <c r="A57" t="s">
        <v>17</v>
      </c>
      <c r="B57" s="1">
        <v>41724</v>
      </c>
      <c r="C57" s="60">
        <v>24</v>
      </c>
      <c r="D57" s="60">
        <v>0</v>
      </c>
      <c r="E57" s="60">
        <v>32</v>
      </c>
      <c r="J57" s="62">
        <v>22</v>
      </c>
      <c r="K57" s="62">
        <v>29</v>
      </c>
      <c r="L57" s="60">
        <v>24</v>
      </c>
      <c r="M57" s="62">
        <v>19</v>
      </c>
      <c r="N57" s="62">
        <v>23</v>
      </c>
      <c r="O57" s="62">
        <v>22</v>
      </c>
      <c r="P57" s="62">
        <v>19</v>
      </c>
      <c r="Q57" s="62">
        <v>100</v>
      </c>
      <c r="R57" s="62" t="s">
        <v>137</v>
      </c>
      <c r="S57" s="62">
        <v>70</v>
      </c>
      <c r="T57" s="60">
        <v>24</v>
      </c>
      <c r="U57" s="62" t="s">
        <v>137</v>
      </c>
      <c r="V57" s="62">
        <v>0</v>
      </c>
      <c r="W57" s="62">
        <v>1019</v>
      </c>
      <c r="X57" s="62" t="s">
        <v>137</v>
      </c>
      <c r="Y57" s="62">
        <v>1015</v>
      </c>
      <c r="Z57" s="62" t="s">
        <v>137</v>
      </c>
      <c r="AA57" s="60">
        <v>0</v>
      </c>
      <c r="AB57" s="62" t="s">
        <v>137</v>
      </c>
    </row>
    <row r="58" spans="1:28" x14ac:dyDescent="0.3">
      <c r="A58" t="s">
        <v>17</v>
      </c>
      <c r="B58" s="1">
        <v>41725</v>
      </c>
      <c r="C58" s="60">
        <v>24</v>
      </c>
      <c r="D58" s="60">
        <v>0</v>
      </c>
      <c r="E58" s="60">
        <v>29</v>
      </c>
      <c r="J58" s="62">
        <v>23</v>
      </c>
      <c r="K58" s="62">
        <v>29</v>
      </c>
      <c r="L58" s="60">
        <v>24</v>
      </c>
      <c r="M58" s="62">
        <v>19</v>
      </c>
      <c r="N58" s="62">
        <v>23</v>
      </c>
      <c r="O58" s="62">
        <v>21</v>
      </c>
      <c r="P58" s="62">
        <v>19</v>
      </c>
      <c r="Q58" s="62">
        <v>100</v>
      </c>
      <c r="R58" s="62" t="s">
        <v>137</v>
      </c>
      <c r="S58" s="62">
        <v>62</v>
      </c>
      <c r="T58" s="60">
        <v>24</v>
      </c>
      <c r="U58" s="62" t="s">
        <v>137</v>
      </c>
      <c r="V58" s="62">
        <v>0</v>
      </c>
      <c r="W58" s="62">
        <v>1019</v>
      </c>
      <c r="X58" s="62" t="s">
        <v>137</v>
      </c>
      <c r="Y58" s="62">
        <v>1015</v>
      </c>
      <c r="Z58" s="62" t="s">
        <v>137</v>
      </c>
      <c r="AA58" s="60">
        <v>0</v>
      </c>
      <c r="AB58" s="62" t="s">
        <v>137</v>
      </c>
    </row>
    <row r="59" spans="1:28" x14ac:dyDescent="0.3">
      <c r="A59" t="s">
        <v>17</v>
      </c>
      <c r="B59" s="1">
        <v>41726</v>
      </c>
      <c r="C59" s="60">
        <v>26</v>
      </c>
      <c r="D59" s="60">
        <v>0</v>
      </c>
      <c r="E59" s="60">
        <v>35</v>
      </c>
      <c r="J59" s="62">
        <v>24</v>
      </c>
      <c r="K59" s="62">
        <v>29</v>
      </c>
      <c r="L59" s="60">
        <v>23</v>
      </c>
      <c r="M59" s="62">
        <v>18</v>
      </c>
      <c r="N59" s="62">
        <v>23</v>
      </c>
      <c r="O59" s="62">
        <v>21</v>
      </c>
      <c r="P59" s="62">
        <v>18</v>
      </c>
      <c r="Q59" s="62">
        <v>100</v>
      </c>
      <c r="R59" s="62" t="s">
        <v>137</v>
      </c>
      <c r="S59" s="62">
        <v>62</v>
      </c>
      <c r="T59" s="60">
        <v>24</v>
      </c>
      <c r="U59" s="62" t="s">
        <v>137</v>
      </c>
      <c r="V59" s="62">
        <v>0</v>
      </c>
      <c r="W59" s="62">
        <v>1018</v>
      </c>
      <c r="X59" s="62" t="s">
        <v>137</v>
      </c>
      <c r="Y59" s="62">
        <v>1013</v>
      </c>
      <c r="Z59" s="62" t="s">
        <v>137</v>
      </c>
      <c r="AA59" s="60">
        <v>0</v>
      </c>
      <c r="AB59" s="62" t="s">
        <v>137</v>
      </c>
    </row>
    <row r="60" spans="1:28" x14ac:dyDescent="0.3">
      <c r="A60" t="s">
        <v>17</v>
      </c>
      <c r="B60" s="1">
        <v>41727</v>
      </c>
      <c r="C60" s="60">
        <v>24</v>
      </c>
      <c r="D60" s="60">
        <v>0</v>
      </c>
      <c r="E60" s="60">
        <v>29</v>
      </c>
      <c r="J60" s="62">
        <v>25</v>
      </c>
      <c r="K60" s="62">
        <v>30</v>
      </c>
      <c r="L60" s="60">
        <v>24</v>
      </c>
      <c r="M60" s="62">
        <v>18</v>
      </c>
      <c r="N60" s="62">
        <v>24</v>
      </c>
      <c r="O60" s="62">
        <v>22</v>
      </c>
      <c r="P60" s="62">
        <v>18</v>
      </c>
      <c r="Q60" s="62">
        <v>100</v>
      </c>
      <c r="R60" s="62" t="s">
        <v>137</v>
      </c>
      <c r="S60" s="62">
        <v>62</v>
      </c>
      <c r="T60" s="60">
        <v>27</v>
      </c>
      <c r="U60" s="62" t="s">
        <v>137</v>
      </c>
      <c r="V60" s="62">
        <v>0</v>
      </c>
      <c r="W60" s="62">
        <v>1017</v>
      </c>
      <c r="X60" s="62" t="s">
        <v>137</v>
      </c>
      <c r="Y60" s="62">
        <v>1013</v>
      </c>
      <c r="Z60" s="62" t="s">
        <v>137</v>
      </c>
      <c r="AA60" s="60">
        <v>6.35</v>
      </c>
      <c r="AB60" s="62" t="s">
        <v>137</v>
      </c>
    </row>
    <row r="61" spans="1:28" x14ac:dyDescent="0.3">
      <c r="A61" t="s">
        <v>17</v>
      </c>
      <c r="B61" s="1">
        <v>41728</v>
      </c>
      <c r="C61" s="60">
        <v>22</v>
      </c>
      <c r="D61" s="60">
        <v>0</v>
      </c>
      <c r="E61" s="60">
        <v>21</v>
      </c>
      <c r="J61" s="62">
        <v>26</v>
      </c>
      <c r="K61" s="62">
        <v>26</v>
      </c>
      <c r="L61" s="60">
        <v>24</v>
      </c>
      <c r="M61" s="62">
        <v>23</v>
      </c>
      <c r="N61" s="62">
        <v>22</v>
      </c>
      <c r="O61" s="62">
        <v>20</v>
      </c>
      <c r="P61" s="62">
        <v>18</v>
      </c>
      <c r="Q61" s="62">
        <v>94</v>
      </c>
      <c r="R61" s="62" t="s">
        <v>137</v>
      </c>
      <c r="S61" s="62">
        <v>61</v>
      </c>
      <c r="T61" s="60">
        <v>32</v>
      </c>
      <c r="U61" s="62" t="s">
        <v>137</v>
      </c>
      <c r="V61" s="62">
        <v>11</v>
      </c>
      <c r="W61" s="62">
        <v>1021</v>
      </c>
      <c r="X61" s="62" t="s">
        <v>137</v>
      </c>
      <c r="Y61" s="62">
        <v>1016</v>
      </c>
      <c r="Z61" s="62" t="s">
        <v>137</v>
      </c>
      <c r="AA61" s="60">
        <v>0</v>
      </c>
      <c r="AB61" s="62" t="s">
        <v>137</v>
      </c>
    </row>
    <row r="62" spans="1:28" x14ac:dyDescent="0.3">
      <c r="A62" t="s">
        <v>17</v>
      </c>
      <c r="B62" s="1">
        <v>41729</v>
      </c>
      <c r="C62" s="60">
        <v>23</v>
      </c>
      <c r="D62" s="60">
        <v>0</v>
      </c>
      <c r="E62" s="60">
        <v>24</v>
      </c>
      <c r="J62" s="62">
        <v>27</v>
      </c>
      <c r="K62" s="62">
        <v>28</v>
      </c>
      <c r="L62" s="60">
        <v>24</v>
      </c>
      <c r="M62" s="62">
        <v>22</v>
      </c>
      <c r="N62" s="62">
        <v>23</v>
      </c>
      <c r="O62" s="62">
        <v>22</v>
      </c>
      <c r="P62" s="62">
        <v>20</v>
      </c>
      <c r="Q62" s="62">
        <v>94</v>
      </c>
      <c r="R62" s="62" t="s">
        <v>137</v>
      </c>
      <c r="S62" s="62">
        <v>70</v>
      </c>
      <c r="T62" s="60">
        <v>29</v>
      </c>
      <c r="U62" s="62" t="s">
        <v>137</v>
      </c>
      <c r="V62" s="62">
        <v>11</v>
      </c>
      <c r="W62" s="62">
        <v>1019</v>
      </c>
      <c r="X62" s="62" t="s">
        <v>137</v>
      </c>
      <c r="Y62" s="62">
        <v>1015</v>
      </c>
      <c r="Z62" s="62" t="s">
        <v>137</v>
      </c>
      <c r="AA62" s="60">
        <v>0</v>
      </c>
      <c r="AB62" s="62" t="s">
        <v>137</v>
      </c>
    </row>
    <row r="63" spans="1:28" x14ac:dyDescent="0.3">
      <c r="A63" t="s">
        <v>18</v>
      </c>
      <c r="B63" s="20">
        <v>41730</v>
      </c>
      <c r="C63" s="61">
        <v>23</v>
      </c>
      <c r="D63" s="61">
        <v>0</v>
      </c>
      <c r="E63" s="61">
        <v>24</v>
      </c>
      <c r="J63" s="62">
        <v>28</v>
      </c>
      <c r="K63" s="62">
        <v>29</v>
      </c>
      <c r="L63" s="60">
        <v>26</v>
      </c>
      <c r="M63" s="62">
        <v>23</v>
      </c>
      <c r="N63" s="62">
        <v>23</v>
      </c>
      <c r="O63" s="62">
        <v>23</v>
      </c>
      <c r="P63" s="62">
        <v>22</v>
      </c>
      <c r="Q63" s="62">
        <v>100</v>
      </c>
      <c r="R63" s="62" t="s">
        <v>137</v>
      </c>
      <c r="S63" s="62">
        <v>70</v>
      </c>
      <c r="T63" s="60">
        <v>35</v>
      </c>
      <c r="U63" s="62" t="s">
        <v>137</v>
      </c>
      <c r="V63" s="62">
        <v>6</v>
      </c>
      <c r="W63" s="62">
        <v>1017</v>
      </c>
      <c r="X63" s="62" t="s">
        <v>137</v>
      </c>
      <c r="Y63" s="62">
        <v>1013</v>
      </c>
      <c r="Z63" s="62" t="s">
        <v>137</v>
      </c>
      <c r="AA63" s="60">
        <v>0</v>
      </c>
      <c r="AB63" s="62" t="s">
        <v>137</v>
      </c>
    </row>
    <row r="64" spans="1:28" x14ac:dyDescent="0.3">
      <c r="A64" t="s">
        <v>18</v>
      </c>
      <c r="B64" s="1">
        <v>41731</v>
      </c>
      <c r="C64" s="60">
        <v>24</v>
      </c>
      <c r="D64" s="60">
        <v>0</v>
      </c>
      <c r="E64" s="60">
        <v>27</v>
      </c>
      <c r="J64" s="62">
        <v>29</v>
      </c>
      <c r="K64" s="62">
        <v>29</v>
      </c>
      <c r="L64" s="60">
        <v>24</v>
      </c>
      <c r="M64" s="62">
        <v>20</v>
      </c>
      <c r="N64" s="62">
        <v>23</v>
      </c>
      <c r="O64" s="62">
        <v>22</v>
      </c>
      <c r="P64" s="62">
        <v>20</v>
      </c>
      <c r="Q64" s="62">
        <v>100</v>
      </c>
      <c r="R64" s="62" t="s">
        <v>137</v>
      </c>
      <c r="S64" s="62">
        <v>62</v>
      </c>
      <c r="T64" s="60">
        <v>29</v>
      </c>
      <c r="U64" s="62" t="s">
        <v>137</v>
      </c>
      <c r="V64" s="62">
        <v>0</v>
      </c>
      <c r="W64" s="62">
        <v>1018</v>
      </c>
      <c r="X64" s="62" t="s">
        <v>137</v>
      </c>
      <c r="Y64" s="62">
        <v>1013</v>
      </c>
      <c r="Z64" s="62" t="s">
        <v>137</v>
      </c>
      <c r="AA64" s="60">
        <v>0</v>
      </c>
      <c r="AB64" s="62" t="s">
        <v>137</v>
      </c>
    </row>
    <row r="65" spans="1:28" x14ac:dyDescent="0.3">
      <c r="A65" t="s">
        <v>18</v>
      </c>
      <c r="B65" s="1">
        <v>41732</v>
      </c>
      <c r="C65" s="60">
        <v>24</v>
      </c>
      <c r="D65" s="60">
        <v>0</v>
      </c>
      <c r="E65" s="60">
        <v>32</v>
      </c>
      <c r="J65" s="62">
        <v>30</v>
      </c>
      <c r="K65" s="62">
        <v>28</v>
      </c>
      <c r="L65" s="60">
        <v>22</v>
      </c>
      <c r="M65" s="62">
        <v>17</v>
      </c>
      <c r="N65" s="62">
        <v>23</v>
      </c>
      <c r="O65" s="62">
        <v>21</v>
      </c>
      <c r="P65" s="62">
        <v>17</v>
      </c>
      <c r="Q65" s="62">
        <v>100</v>
      </c>
      <c r="R65" s="62" t="s">
        <v>137</v>
      </c>
      <c r="S65" s="62">
        <v>65</v>
      </c>
      <c r="T65" s="60">
        <v>21</v>
      </c>
      <c r="U65" s="62" t="s">
        <v>137</v>
      </c>
      <c r="V65" s="62">
        <v>0</v>
      </c>
      <c r="W65" s="62">
        <v>1019</v>
      </c>
      <c r="X65" s="62" t="s">
        <v>137</v>
      </c>
      <c r="Y65" s="62">
        <v>1015</v>
      </c>
      <c r="Z65" s="62" t="s">
        <v>137</v>
      </c>
      <c r="AA65" s="60">
        <v>0</v>
      </c>
      <c r="AB65" s="62" t="s">
        <v>137</v>
      </c>
    </row>
    <row r="66" spans="1:28" x14ac:dyDescent="0.3">
      <c r="A66" t="s">
        <v>18</v>
      </c>
      <c r="B66" s="1">
        <v>41733</v>
      </c>
      <c r="C66" s="60">
        <v>26</v>
      </c>
      <c r="D66" s="60">
        <v>0</v>
      </c>
      <c r="E66" s="60">
        <v>29</v>
      </c>
      <c r="J66" s="62">
        <v>31</v>
      </c>
      <c r="K66" s="62">
        <v>27</v>
      </c>
      <c r="L66" s="60">
        <v>23</v>
      </c>
      <c r="M66" s="62">
        <v>21</v>
      </c>
      <c r="N66" s="62">
        <v>23</v>
      </c>
      <c r="O66" s="62">
        <v>22</v>
      </c>
      <c r="P66" s="62">
        <v>21</v>
      </c>
      <c r="Q66" s="62">
        <v>100</v>
      </c>
      <c r="R66" s="62" t="s">
        <v>137</v>
      </c>
      <c r="S66" s="62">
        <v>74</v>
      </c>
      <c r="T66" s="60">
        <v>24</v>
      </c>
      <c r="U66" s="62" t="s">
        <v>137</v>
      </c>
      <c r="V66" s="62">
        <v>0</v>
      </c>
      <c r="W66" s="62">
        <v>1019</v>
      </c>
      <c r="X66" s="62" t="s">
        <v>137</v>
      </c>
      <c r="Y66" s="62">
        <v>1015</v>
      </c>
      <c r="Z66" s="62" t="s">
        <v>137</v>
      </c>
      <c r="AA66" s="60">
        <v>0</v>
      </c>
      <c r="AB66" s="62" t="s">
        <v>137</v>
      </c>
    </row>
    <row r="67" spans="1:28" x14ac:dyDescent="0.3">
      <c r="A67" t="s">
        <v>18</v>
      </c>
      <c r="B67" s="1">
        <v>41734</v>
      </c>
      <c r="C67" s="60">
        <v>24</v>
      </c>
      <c r="D67" s="60">
        <v>0</v>
      </c>
      <c r="E67" s="60">
        <v>32</v>
      </c>
      <c r="J67" s="60">
        <v>1</v>
      </c>
      <c r="K67" s="60">
        <v>28</v>
      </c>
      <c r="L67" s="60">
        <v>23</v>
      </c>
      <c r="M67" s="60">
        <v>19</v>
      </c>
      <c r="N67" s="60">
        <v>22</v>
      </c>
      <c r="O67" s="60">
        <v>21</v>
      </c>
      <c r="P67" s="60">
        <v>19</v>
      </c>
      <c r="Q67" s="60">
        <v>100</v>
      </c>
      <c r="R67" s="60" t="s">
        <v>137</v>
      </c>
      <c r="S67" s="60">
        <v>66</v>
      </c>
      <c r="T67" s="60">
        <v>24</v>
      </c>
      <c r="U67" s="60" t="s">
        <v>137</v>
      </c>
      <c r="V67" s="60">
        <v>0</v>
      </c>
      <c r="W67" s="60">
        <v>1019</v>
      </c>
      <c r="X67" s="60" t="s">
        <v>137</v>
      </c>
      <c r="Y67" s="60">
        <v>1015</v>
      </c>
      <c r="Z67" s="60" t="s">
        <v>137</v>
      </c>
      <c r="AA67" s="60">
        <v>0</v>
      </c>
      <c r="AB67" s="60" t="s">
        <v>137</v>
      </c>
    </row>
    <row r="68" spans="1:28" x14ac:dyDescent="0.3">
      <c r="A68" t="s">
        <v>18</v>
      </c>
      <c r="B68" s="1">
        <v>41735</v>
      </c>
      <c r="C68" s="60">
        <v>26</v>
      </c>
      <c r="D68" s="60">
        <v>0</v>
      </c>
      <c r="E68" s="60">
        <v>35</v>
      </c>
      <c r="J68" s="60">
        <v>2</v>
      </c>
      <c r="K68" s="60">
        <v>29</v>
      </c>
      <c r="L68" s="60">
        <v>24</v>
      </c>
      <c r="M68" s="60">
        <v>20</v>
      </c>
      <c r="N68" s="60">
        <v>22</v>
      </c>
      <c r="O68" s="60">
        <v>21</v>
      </c>
      <c r="P68" s="60">
        <v>20</v>
      </c>
      <c r="Q68" s="60">
        <v>100</v>
      </c>
      <c r="R68" s="60" t="s">
        <v>137</v>
      </c>
      <c r="S68" s="60">
        <v>62</v>
      </c>
      <c r="T68" s="60">
        <v>27</v>
      </c>
      <c r="U68" s="60" t="s">
        <v>137</v>
      </c>
      <c r="V68" s="60">
        <v>0</v>
      </c>
      <c r="W68" s="60">
        <v>1019</v>
      </c>
      <c r="X68" s="60" t="s">
        <v>137</v>
      </c>
      <c r="Y68" s="60">
        <v>1014</v>
      </c>
      <c r="Z68" s="60" t="s">
        <v>137</v>
      </c>
      <c r="AA68" s="60">
        <v>0</v>
      </c>
      <c r="AB68" s="60" t="s">
        <v>137</v>
      </c>
    </row>
    <row r="69" spans="1:28" x14ac:dyDescent="0.3">
      <c r="A69" t="s">
        <v>18</v>
      </c>
      <c r="B69" s="1">
        <v>41736</v>
      </c>
      <c r="C69" s="60">
        <v>27</v>
      </c>
      <c r="D69" s="60">
        <v>0</v>
      </c>
      <c r="E69" s="60">
        <v>39</v>
      </c>
      <c r="J69" s="60">
        <v>3</v>
      </c>
      <c r="K69" s="60">
        <v>28</v>
      </c>
      <c r="L69" s="60">
        <v>24</v>
      </c>
      <c r="M69" s="60">
        <v>21</v>
      </c>
      <c r="N69" s="60">
        <v>22</v>
      </c>
      <c r="O69" s="60">
        <v>22</v>
      </c>
      <c r="P69" s="60">
        <v>21</v>
      </c>
      <c r="Q69" s="60">
        <v>100</v>
      </c>
      <c r="R69" s="60" t="s">
        <v>137</v>
      </c>
      <c r="S69" s="60">
        <v>66</v>
      </c>
      <c r="T69" s="60">
        <v>32</v>
      </c>
      <c r="U69" s="60" t="s">
        <v>137</v>
      </c>
      <c r="V69" s="60">
        <v>6</v>
      </c>
      <c r="W69" s="60">
        <v>1017</v>
      </c>
      <c r="X69" s="60" t="s">
        <v>137</v>
      </c>
      <c r="Y69" s="60">
        <v>1013</v>
      </c>
      <c r="Z69" s="60" t="s">
        <v>137</v>
      </c>
      <c r="AA69" s="60">
        <v>0</v>
      </c>
      <c r="AB69" s="60" t="s">
        <v>137</v>
      </c>
    </row>
    <row r="70" spans="1:28" x14ac:dyDescent="0.3">
      <c r="A70" t="s">
        <v>18</v>
      </c>
      <c r="B70" s="1">
        <v>41737</v>
      </c>
      <c r="C70" s="60">
        <v>25</v>
      </c>
      <c r="D70" s="60">
        <v>16.510000000000002</v>
      </c>
      <c r="E70" s="60">
        <v>55</v>
      </c>
      <c r="J70" s="60">
        <v>4</v>
      </c>
      <c r="K70" s="60">
        <v>29</v>
      </c>
      <c r="L70" s="60">
        <v>26</v>
      </c>
      <c r="M70" s="60">
        <v>22</v>
      </c>
      <c r="N70" s="60">
        <v>23</v>
      </c>
      <c r="O70" s="60">
        <v>22</v>
      </c>
      <c r="P70" s="60">
        <v>22</v>
      </c>
      <c r="Q70" s="60">
        <v>100</v>
      </c>
      <c r="R70" s="60" t="s">
        <v>137</v>
      </c>
      <c r="S70" s="60">
        <v>66</v>
      </c>
      <c r="T70" s="60">
        <v>29</v>
      </c>
      <c r="U70" s="60" t="s">
        <v>137</v>
      </c>
      <c r="V70" s="60">
        <v>0</v>
      </c>
      <c r="W70" s="60">
        <v>1015</v>
      </c>
      <c r="X70" s="60" t="s">
        <v>137</v>
      </c>
      <c r="Y70" s="60">
        <v>1011</v>
      </c>
      <c r="Z70" s="60" t="s">
        <v>137</v>
      </c>
      <c r="AA70" s="60">
        <v>0</v>
      </c>
      <c r="AB70" s="60" t="s">
        <v>137</v>
      </c>
    </row>
    <row r="71" spans="1:28" x14ac:dyDescent="0.3">
      <c r="A71" t="s">
        <v>18</v>
      </c>
      <c r="B71" s="1">
        <v>41738</v>
      </c>
      <c r="C71" s="60">
        <v>22</v>
      </c>
      <c r="D71" s="60">
        <v>0</v>
      </c>
      <c r="E71" s="60">
        <v>29</v>
      </c>
      <c r="J71" s="60">
        <v>5</v>
      </c>
      <c r="K71" s="60">
        <v>29</v>
      </c>
      <c r="L71" s="60">
        <v>24</v>
      </c>
      <c r="M71" s="60">
        <v>21</v>
      </c>
      <c r="N71" s="60">
        <v>23</v>
      </c>
      <c r="O71" s="60">
        <v>22</v>
      </c>
      <c r="P71" s="60">
        <v>21</v>
      </c>
      <c r="Q71" s="60">
        <v>100</v>
      </c>
      <c r="R71" s="60" t="s">
        <v>137</v>
      </c>
      <c r="S71" s="60">
        <v>66</v>
      </c>
      <c r="T71" s="60">
        <v>32</v>
      </c>
      <c r="U71" s="60" t="s">
        <v>137</v>
      </c>
      <c r="V71" s="60">
        <v>6</v>
      </c>
      <c r="W71" s="60">
        <v>1015</v>
      </c>
      <c r="X71" s="60" t="s">
        <v>137</v>
      </c>
      <c r="Y71" s="60">
        <v>1012</v>
      </c>
      <c r="Z71" s="60" t="s">
        <v>137</v>
      </c>
      <c r="AA71" s="60">
        <v>0</v>
      </c>
      <c r="AB71" s="60" t="s">
        <v>137</v>
      </c>
    </row>
    <row r="72" spans="1:28" x14ac:dyDescent="0.3">
      <c r="A72" t="s">
        <v>18</v>
      </c>
      <c r="B72" s="1">
        <v>41739</v>
      </c>
      <c r="C72" s="60">
        <v>22</v>
      </c>
      <c r="D72" s="60">
        <v>0</v>
      </c>
      <c r="E72" s="60">
        <v>23</v>
      </c>
      <c r="J72" s="60">
        <v>6</v>
      </c>
      <c r="K72" s="60">
        <v>29</v>
      </c>
      <c r="L72" s="60">
        <v>26</v>
      </c>
      <c r="M72" s="60">
        <v>22</v>
      </c>
      <c r="N72" s="60">
        <v>24</v>
      </c>
      <c r="O72" s="60">
        <v>23</v>
      </c>
      <c r="P72" s="60">
        <v>22</v>
      </c>
      <c r="Q72" s="60">
        <v>100</v>
      </c>
      <c r="R72" s="60" t="s">
        <v>137</v>
      </c>
      <c r="S72" s="60">
        <v>70</v>
      </c>
      <c r="T72" s="60">
        <v>35</v>
      </c>
      <c r="U72" s="60" t="s">
        <v>137</v>
      </c>
      <c r="V72" s="60">
        <v>10</v>
      </c>
      <c r="W72" s="60">
        <v>1014</v>
      </c>
      <c r="X72" s="60" t="s">
        <v>137</v>
      </c>
      <c r="Y72" s="60">
        <v>1009</v>
      </c>
      <c r="Z72" s="60" t="s">
        <v>137</v>
      </c>
      <c r="AA72" s="60">
        <v>0</v>
      </c>
      <c r="AB72" s="60" t="s">
        <v>137</v>
      </c>
    </row>
    <row r="73" spans="1:28" x14ac:dyDescent="0.3">
      <c r="A73" t="s">
        <v>18</v>
      </c>
      <c r="B73" s="1">
        <v>41740</v>
      </c>
      <c r="C73" s="60">
        <v>20</v>
      </c>
      <c r="D73" s="60">
        <v>0</v>
      </c>
      <c r="E73" s="60">
        <v>24</v>
      </c>
      <c r="J73" s="60">
        <v>7</v>
      </c>
      <c r="K73" s="60">
        <v>29</v>
      </c>
      <c r="L73" s="60">
        <v>27</v>
      </c>
      <c r="M73" s="60">
        <v>24</v>
      </c>
      <c r="N73" s="60">
        <v>24</v>
      </c>
      <c r="O73" s="60">
        <v>23</v>
      </c>
      <c r="P73" s="60">
        <v>22</v>
      </c>
      <c r="Q73" s="60">
        <v>100</v>
      </c>
      <c r="R73" s="60" t="s">
        <v>137</v>
      </c>
      <c r="S73" s="60">
        <v>70</v>
      </c>
      <c r="T73" s="60">
        <v>39</v>
      </c>
      <c r="U73" s="60" t="s">
        <v>137</v>
      </c>
      <c r="V73" s="60">
        <v>11</v>
      </c>
      <c r="W73" s="60">
        <v>1012</v>
      </c>
      <c r="X73" s="60" t="s">
        <v>137</v>
      </c>
      <c r="Y73" s="60">
        <v>1008</v>
      </c>
      <c r="Z73" s="60" t="s">
        <v>137</v>
      </c>
      <c r="AA73" s="60">
        <v>0</v>
      </c>
      <c r="AB73" s="60" t="s">
        <v>137</v>
      </c>
    </row>
    <row r="74" spans="1:28" x14ac:dyDescent="0.3">
      <c r="A74" t="s">
        <v>18</v>
      </c>
      <c r="B74" s="1">
        <v>41741</v>
      </c>
      <c r="C74" s="60">
        <v>24</v>
      </c>
      <c r="D74" s="60">
        <v>0</v>
      </c>
      <c r="E74" s="60">
        <v>27</v>
      </c>
      <c r="J74" s="60">
        <v>8</v>
      </c>
      <c r="K74" s="60">
        <v>30</v>
      </c>
      <c r="L74" s="60">
        <v>25</v>
      </c>
      <c r="M74" s="60">
        <v>20</v>
      </c>
      <c r="N74" s="60">
        <v>25</v>
      </c>
      <c r="O74" s="60">
        <v>22</v>
      </c>
      <c r="P74" s="60">
        <v>17</v>
      </c>
      <c r="Q74" s="60">
        <v>100</v>
      </c>
      <c r="R74" s="60" t="s">
        <v>137</v>
      </c>
      <c r="S74" s="60">
        <v>73</v>
      </c>
      <c r="T74" s="60">
        <v>55</v>
      </c>
      <c r="U74" s="60" t="s">
        <v>137</v>
      </c>
      <c r="V74" s="60">
        <v>8</v>
      </c>
      <c r="W74" s="60">
        <v>1020</v>
      </c>
      <c r="X74" s="60" t="s">
        <v>137</v>
      </c>
      <c r="Y74" s="60">
        <v>1009</v>
      </c>
      <c r="Z74" s="60" t="s">
        <v>137</v>
      </c>
      <c r="AA74" s="60">
        <v>16.510000000000002</v>
      </c>
      <c r="AB74" s="60" t="s">
        <v>137</v>
      </c>
    </row>
    <row r="75" spans="1:28" x14ac:dyDescent="0.3">
      <c r="A75" t="s">
        <v>18</v>
      </c>
      <c r="B75" s="1">
        <v>41742</v>
      </c>
      <c r="C75" s="60">
        <v>24</v>
      </c>
      <c r="D75" s="60">
        <v>0</v>
      </c>
      <c r="E75" s="60">
        <v>24</v>
      </c>
      <c r="J75" s="60">
        <v>9</v>
      </c>
      <c r="K75" s="60">
        <v>25</v>
      </c>
      <c r="L75" s="60">
        <v>22</v>
      </c>
      <c r="M75" s="60">
        <v>19</v>
      </c>
      <c r="N75" s="60">
        <v>23</v>
      </c>
      <c r="O75" s="60">
        <v>15</v>
      </c>
      <c r="P75" s="60">
        <v>13</v>
      </c>
      <c r="Q75" s="60">
        <v>89</v>
      </c>
      <c r="R75" s="60" t="s">
        <v>137</v>
      </c>
      <c r="S75" s="60">
        <v>50</v>
      </c>
      <c r="T75" s="60">
        <v>29</v>
      </c>
      <c r="U75" s="60" t="s">
        <v>137</v>
      </c>
      <c r="V75" s="60">
        <v>19</v>
      </c>
      <c r="W75" s="60">
        <v>1023</v>
      </c>
      <c r="X75" s="60" t="s">
        <v>137</v>
      </c>
      <c r="Y75" s="60">
        <v>1018</v>
      </c>
      <c r="Z75" s="60" t="s">
        <v>137</v>
      </c>
      <c r="AA75" s="60">
        <v>0</v>
      </c>
      <c r="AB75" s="60" t="s">
        <v>137</v>
      </c>
    </row>
    <row r="76" spans="1:28" x14ac:dyDescent="0.3">
      <c r="A76" t="s">
        <v>18</v>
      </c>
      <c r="B76" s="1">
        <v>41743</v>
      </c>
      <c r="C76" s="60">
        <v>24</v>
      </c>
      <c r="D76" s="60">
        <v>0</v>
      </c>
      <c r="E76" s="60">
        <v>27</v>
      </c>
      <c r="J76" s="60">
        <v>10</v>
      </c>
      <c r="K76" s="60">
        <v>26</v>
      </c>
      <c r="L76" s="60">
        <v>22</v>
      </c>
      <c r="M76" s="60">
        <v>18</v>
      </c>
      <c r="N76" s="60">
        <v>18</v>
      </c>
      <c r="O76" s="60">
        <v>16</v>
      </c>
      <c r="P76" s="60">
        <v>14</v>
      </c>
      <c r="Q76" s="60">
        <v>83</v>
      </c>
      <c r="R76" s="60" t="s">
        <v>137</v>
      </c>
      <c r="S76" s="60">
        <v>50</v>
      </c>
      <c r="T76" s="60">
        <v>23</v>
      </c>
      <c r="U76" s="60" t="s">
        <v>137</v>
      </c>
      <c r="V76" s="60">
        <v>8</v>
      </c>
      <c r="W76" s="60">
        <v>1024</v>
      </c>
      <c r="X76" s="60" t="s">
        <v>137</v>
      </c>
      <c r="Y76" s="60">
        <v>1017</v>
      </c>
      <c r="Z76" s="60" t="s">
        <v>137</v>
      </c>
      <c r="AA76" s="60">
        <v>0</v>
      </c>
      <c r="AB76" s="60" t="s">
        <v>137</v>
      </c>
    </row>
    <row r="77" spans="1:28" x14ac:dyDescent="0.3">
      <c r="A77" t="s">
        <v>18</v>
      </c>
      <c r="B77" s="1">
        <v>41744</v>
      </c>
      <c r="C77" s="60">
        <v>26</v>
      </c>
      <c r="D77" s="60">
        <v>0</v>
      </c>
      <c r="E77" s="60">
        <v>26</v>
      </c>
      <c r="J77" s="60">
        <v>11</v>
      </c>
      <c r="K77" s="60">
        <v>26</v>
      </c>
      <c r="L77" s="60">
        <v>20</v>
      </c>
      <c r="M77" s="60">
        <v>14</v>
      </c>
      <c r="N77" s="60">
        <v>22</v>
      </c>
      <c r="O77" s="60">
        <v>18</v>
      </c>
      <c r="P77" s="60">
        <v>13</v>
      </c>
      <c r="Q77" s="60">
        <v>100</v>
      </c>
      <c r="R77" s="60" t="s">
        <v>137</v>
      </c>
      <c r="S77" s="60">
        <v>69</v>
      </c>
      <c r="T77" s="60">
        <v>24</v>
      </c>
      <c r="U77" s="60" t="s">
        <v>137</v>
      </c>
      <c r="V77" s="60">
        <v>0</v>
      </c>
      <c r="W77" s="60">
        <v>1021</v>
      </c>
      <c r="X77" s="60" t="s">
        <v>137</v>
      </c>
      <c r="Y77" s="60">
        <v>1016</v>
      </c>
      <c r="Z77" s="60" t="s">
        <v>137</v>
      </c>
      <c r="AA77" s="60">
        <v>0</v>
      </c>
      <c r="AB77" s="60" t="s">
        <v>137</v>
      </c>
    </row>
    <row r="78" spans="1:28" x14ac:dyDescent="0.3">
      <c r="A78" t="s">
        <v>18</v>
      </c>
      <c r="B78" s="1">
        <v>41745</v>
      </c>
      <c r="C78" s="60">
        <v>24</v>
      </c>
      <c r="D78" s="60">
        <v>0</v>
      </c>
      <c r="E78" s="60">
        <v>27</v>
      </c>
      <c r="J78" s="60">
        <v>12</v>
      </c>
      <c r="K78" s="60">
        <v>28</v>
      </c>
      <c r="L78" s="60">
        <v>24</v>
      </c>
      <c r="M78" s="60">
        <v>20</v>
      </c>
      <c r="N78" s="60">
        <v>23</v>
      </c>
      <c r="O78" s="60">
        <v>22</v>
      </c>
      <c r="P78" s="60">
        <v>20</v>
      </c>
      <c r="Q78" s="60">
        <v>100</v>
      </c>
      <c r="R78" s="60" t="s">
        <v>137</v>
      </c>
      <c r="S78" s="60">
        <v>70</v>
      </c>
      <c r="T78" s="60">
        <v>27</v>
      </c>
      <c r="U78" s="60" t="s">
        <v>137</v>
      </c>
      <c r="V78" s="60">
        <v>0</v>
      </c>
      <c r="W78" s="60">
        <v>1019</v>
      </c>
      <c r="X78" s="60" t="s">
        <v>137</v>
      </c>
      <c r="Y78" s="60">
        <v>1014</v>
      </c>
      <c r="Z78" s="60" t="s">
        <v>137</v>
      </c>
      <c r="AA78" s="60">
        <v>0</v>
      </c>
      <c r="AB78" s="60" t="s">
        <v>137</v>
      </c>
    </row>
    <row r="79" spans="1:28" x14ac:dyDescent="0.3">
      <c r="A79" t="s">
        <v>18</v>
      </c>
      <c r="B79" s="1">
        <v>41746</v>
      </c>
      <c r="C79" s="60">
        <v>24</v>
      </c>
      <c r="D79" s="60">
        <v>0</v>
      </c>
      <c r="E79" s="60">
        <v>34</v>
      </c>
      <c r="J79" s="60">
        <v>13</v>
      </c>
      <c r="K79" s="60">
        <v>28</v>
      </c>
      <c r="L79" s="60">
        <v>24</v>
      </c>
      <c r="M79" s="60">
        <v>20</v>
      </c>
      <c r="N79" s="60">
        <v>23</v>
      </c>
      <c r="O79" s="60">
        <v>22</v>
      </c>
      <c r="P79" s="60">
        <v>20</v>
      </c>
      <c r="Q79" s="60">
        <v>100</v>
      </c>
      <c r="R79" s="60" t="s">
        <v>137</v>
      </c>
      <c r="S79" s="60">
        <v>70</v>
      </c>
      <c r="T79" s="60">
        <v>24</v>
      </c>
      <c r="U79" s="60" t="s">
        <v>137</v>
      </c>
      <c r="V79" s="60">
        <v>0</v>
      </c>
      <c r="W79" s="60">
        <v>1016</v>
      </c>
      <c r="X79" s="60" t="s">
        <v>137</v>
      </c>
      <c r="Y79" s="60">
        <v>1012</v>
      </c>
      <c r="Z79" s="60" t="s">
        <v>137</v>
      </c>
      <c r="AA79" s="60">
        <v>0</v>
      </c>
      <c r="AB79" s="60" t="s">
        <v>137</v>
      </c>
    </row>
    <row r="80" spans="1:28" x14ac:dyDescent="0.3">
      <c r="A80" t="s">
        <v>18</v>
      </c>
      <c r="B80" s="24">
        <v>41747</v>
      </c>
      <c r="C80" s="60">
        <v>24</v>
      </c>
      <c r="D80" s="60">
        <v>0</v>
      </c>
      <c r="E80" s="60">
        <v>34</v>
      </c>
      <c r="J80" s="60">
        <v>14</v>
      </c>
      <c r="K80" s="60">
        <v>28</v>
      </c>
      <c r="L80" s="60">
        <v>24</v>
      </c>
      <c r="M80" s="60">
        <v>22</v>
      </c>
      <c r="N80" s="60">
        <v>22</v>
      </c>
      <c r="O80" s="60">
        <v>22</v>
      </c>
      <c r="P80" s="60">
        <v>21</v>
      </c>
      <c r="Q80" s="60">
        <v>100</v>
      </c>
      <c r="R80" s="60" t="s">
        <v>137</v>
      </c>
      <c r="S80" s="60">
        <v>70</v>
      </c>
      <c r="T80" s="60">
        <v>27</v>
      </c>
      <c r="U80" s="60" t="s">
        <v>137</v>
      </c>
      <c r="V80" s="60">
        <v>0</v>
      </c>
      <c r="W80" s="60">
        <v>1014</v>
      </c>
      <c r="X80" s="60" t="s">
        <v>137</v>
      </c>
      <c r="Y80" s="60">
        <v>1009</v>
      </c>
      <c r="Z80" s="60" t="s">
        <v>137</v>
      </c>
      <c r="AA80" s="60">
        <v>0</v>
      </c>
      <c r="AB80" s="60" t="s">
        <v>137</v>
      </c>
    </row>
    <row r="81" spans="1:28" x14ac:dyDescent="0.3">
      <c r="A81" t="s">
        <v>18</v>
      </c>
      <c r="B81" s="1">
        <v>41748</v>
      </c>
      <c r="C81" s="60">
        <v>24</v>
      </c>
      <c r="D81" s="60">
        <v>0</v>
      </c>
      <c r="E81" s="60">
        <v>26</v>
      </c>
      <c r="J81" s="60">
        <v>15</v>
      </c>
      <c r="K81" s="60">
        <v>29</v>
      </c>
      <c r="L81" s="60">
        <v>26</v>
      </c>
      <c r="M81" s="60">
        <v>23</v>
      </c>
      <c r="N81" s="60">
        <v>23</v>
      </c>
      <c r="O81" s="60">
        <v>22</v>
      </c>
      <c r="P81" s="60">
        <v>21</v>
      </c>
      <c r="Q81" s="60">
        <v>100</v>
      </c>
      <c r="R81" s="60" t="s">
        <v>137</v>
      </c>
      <c r="S81" s="60">
        <v>66</v>
      </c>
      <c r="T81" s="60">
        <v>26</v>
      </c>
      <c r="U81" s="60" t="s">
        <v>137</v>
      </c>
      <c r="V81" s="60">
        <v>0</v>
      </c>
      <c r="W81" s="60">
        <v>1014</v>
      </c>
      <c r="X81" s="60" t="s">
        <v>137</v>
      </c>
      <c r="Y81" s="60">
        <v>1010</v>
      </c>
      <c r="Z81" s="60" t="s">
        <v>137</v>
      </c>
      <c r="AA81" s="60">
        <v>0</v>
      </c>
      <c r="AB81" s="60" t="s">
        <v>137</v>
      </c>
    </row>
    <row r="82" spans="1:28" x14ac:dyDescent="0.3">
      <c r="A82" t="s">
        <v>18</v>
      </c>
      <c r="B82" s="1">
        <v>41749</v>
      </c>
      <c r="C82" s="60">
        <v>23</v>
      </c>
      <c r="D82" s="60">
        <v>0</v>
      </c>
      <c r="E82" s="60">
        <v>24</v>
      </c>
      <c r="J82" s="60">
        <v>16</v>
      </c>
      <c r="K82" s="60">
        <v>29</v>
      </c>
      <c r="L82" s="60">
        <v>24</v>
      </c>
      <c r="M82" s="60">
        <v>21</v>
      </c>
      <c r="N82" s="60">
        <v>23</v>
      </c>
      <c r="O82" s="60">
        <v>22</v>
      </c>
      <c r="P82" s="60">
        <v>21</v>
      </c>
      <c r="Q82" s="60">
        <v>100</v>
      </c>
      <c r="R82" s="60" t="s">
        <v>137</v>
      </c>
      <c r="S82" s="60">
        <v>62</v>
      </c>
      <c r="T82" s="60">
        <v>27</v>
      </c>
      <c r="U82" s="60" t="s">
        <v>137</v>
      </c>
      <c r="V82" s="60">
        <v>0</v>
      </c>
      <c r="W82" s="60">
        <v>1016</v>
      </c>
      <c r="X82" s="60" t="s">
        <v>137</v>
      </c>
      <c r="Y82" s="60">
        <v>1013</v>
      </c>
      <c r="Z82" s="60" t="s">
        <v>137</v>
      </c>
      <c r="AA82" s="60">
        <v>0</v>
      </c>
      <c r="AB82" s="60" t="s">
        <v>137</v>
      </c>
    </row>
    <row r="83" spans="1:28" x14ac:dyDescent="0.3">
      <c r="A83" t="s">
        <v>18</v>
      </c>
      <c r="B83" s="1">
        <v>41750</v>
      </c>
      <c r="C83" s="60">
        <v>21</v>
      </c>
      <c r="D83" s="60">
        <v>0</v>
      </c>
      <c r="E83" s="60">
        <v>21</v>
      </c>
      <c r="J83" s="60">
        <v>17</v>
      </c>
      <c r="K83" s="60">
        <v>29</v>
      </c>
      <c r="L83" s="60">
        <v>24</v>
      </c>
      <c r="M83" s="60">
        <v>20</v>
      </c>
      <c r="N83" s="60">
        <v>23</v>
      </c>
      <c r="O83" s="60">
        <v>22</v>
      </c>
      <c r="P83" s="60">
        <v>20</v>
      </c>
      <c r="Q83" s="60">
        <v>100</v>
      </c>
      <c r="R83" s="60" t="s">
        <v>137</v>
      </c>
      <c r="S83" s="60">
        <v>62</v>
      </c>
      <c r="T83" s="60">
        <v>34</v>
      </c>
      <c r="U83" s="60" t="s">
        <v>137</v>
      </c>
      <c r="V83" s="60">
        <v>0</v>
      </c>
      <c r="W83" s="60">
        <v>1017</v>
      </c>
      <c r="X83" s="60" t="s">
        <v>137</v>
      </c>
      <c r="Y83" s="60">
        <v>1013</v>
      </c>
      <c r="Z83" s="60" t="s">
        <v>137</v>
      </c>
      <c r="AA83" s="60">
        <v>0</v>
      </c>
      <c r="AB83" s="60" t="s">
        <v>137</v>
      </c>
    </row>
    <row r="84" spans="1:28" x14ac:dyDescent="0.3">
      <c r="A84" t="s">
        <v>18</v>
      </c>
      <c r="B84" s="1">
        <v>41751</v>
      </c>
      <c r="C84" s="60">
        <v>21</v>
      </c>
      <c r="D84" s="60">
        <v>0</v>
      </c>
      <c r="E84" s="60">
        <v>23</v>
      </c>
      <c r="J84" s="60">
        <v>18</v>
      </c>
      <c r="K84" s="60">
        <v>28</v>
      </c>
      <c r="L84" s="60">
        <v>24</v>
      </c>
      <c r="M84" s="60">
        <v>20</v>
      </c>
      <c r="N84" s="60">
        <v>24</v>
      </c>
      <c r="O84" s="60">
        <v>22</v>
      </c>
      <c r="P84" s="60">
        <v>20</v>
      </c>
      <c r="Q84" s="60">
        <v>100</v>
      </c>
      <c r="R84" s="60" t="s">
        <v>137</v>
      </c>
      <c r="S84" s="60">
        <v>70</v>
      </c>
      <c r="T84" s="60">
        <v>34</v>
      </c>
      <c r="U84" s="60" t="s">
        <v>137</v>
      </c>
      <c r="V84" s="60">
        <v>0</v>
      </c>
      <c r="W84" s="60">
        <v>1016</v>
      </c>
      <c r="X84" s="60" t="s">
        <v>137</v>
      </c>
      <c r="Y84" s="60">
        <v>1013</v>
      </c>
      <c r="Z84" s="60" t="s">
        <v>137</v>
      </c>
      <c r="AA84" s="60">
        <v>0</v>
      </c>
      <c r="AB84" s="60" t="s">
        <v>137</v>
      </c>
    </row>
    <row r="85" spans="1:28" x14ac:dyDescent="0.3">
      <c r="A85" t="s">
        <v>18</v>
      </c>
      <c r="B85" s="1">
        <v>41752</v>
      </c>
      <c r="C85" s="60">
        <v>22</v>
      </c>
      <c r="D85" s="60">
        <v>0</v>
      </c>
      <c r="E85" s="60">
        <v>19</v>
      </c>
      <c r="J85" s="60">
        <v>19</v>
      </c>
      <c r="K85" s="60">
        <v>28</v>
      </c>
      <c r="L85" s="60">
        <v>24</v>
      </c>
      <c r="M85" s="60">
        <v>22</v>
      </c>
      <c r="N85" s="60">
        <v>22</v>
      </c>
      <c r="O85" s="60">
        <v>22</v>
      </c>
      <c r="P85" s="60">
        <v>21</v>
      </c>
      <c r="Q85" s="60">
        <v>94</v>
      </c>
      <c r="R85" s="60" t="s">
        <v>137</v>
      </c>
      <c r="S85" s="60">
        <v>66</v>
      </c>
      <c r="T85" s="60">
        <v>26</v>
      </c>
      <c r="U85" s="60" t="s">
        <v>137</v>
      </c>
      <c r="V85" s="60">
        <v>0</v>
      </c>
      <c r="W85" s="60">
        <v>1019</v>
      </c>
      <c r="X85" s="60" t="s">
        <v>137</v>
      </c>
      <c r="Y85" s="60">
        <v>1015</v>
      </c>
      <c r="Z85" s="60" t="s">
        <v>137</v>
      </c>
      <c r="AA85" s="60">
        <v>0</v>
      </c>
      <c r="AB85" s="60" t="s">
        <v>137</v>
      </c>
    </row>
    <row r="86" spans="1:28" x14ac:dyDescent="0.3">
      <c r="A86" t="s">
        <v>18</v>
      </c>
      <c r="B86" s="1">
        <v>41753</v>
      </c>
      <c r="C86" s="60">
        <v>22</v>
      </c>
      <c r="D86" s="60">
        <v>0</v>
      </c>
      <c r="E86" s="60">
        <v>16</v>
      </c>
      <c r="J86" s="60">
        <v>20</v>
      </c>
      <c r="K86" s="60">
        <v>27</v>
      </c>
      <c r="L86" s="60">
        <v>23</v>
      </c>
      <c r="M86" s="60">
        <v>21</v>
      </c>
      <c r="N86" s="60">
        <v>21</v>
      </c>
      <c r="O86" s="60">
        <v>20</v>
      </c>
      <c r="P86" s="60">
        <v>18</v>
      </c>
      <c r="Q86" s="60">
        <v>94</v>
      </c>
      <c r="R86" s="60" t="s">
        <v>137</v>
      </c>
      <c r="S86" s="60">
        <v>65</v>
      </c>
      <c r="T86" s="60">
        <v>24</v>
      </c>
      <c r="U86" s="60" t="s">
        <v>137</v>
      </c>
      <c r="V86" s="60">
        <v>0</v>
      </c>
      <c r="W86" s="60">
        <v>1020</v>
      </c>
      <c r="X86" s="60" t="s">
        <v>137</v>
      </c>
      <c r="Y86" s="60">
        <v>1016</v>
      </c>
      <c r="Z86" s="60" t="s">
        <v>137</v>
      </c>
      <c r="AA86" s="60">
        <v>0</v>
      </c>
      <c r="AB86" s="60" t="s">
        <v>137</v>
      </c>
    </row>
    <row r="87" spans="1:28" x14ac:dyDescent="0.3">
      <c r="A87" t="s">
        <v>18</v>
      </c>
      <c r="B87" s="1">
        <v>41754</v>
      </c>
      <c r="C87" s="60">
        <v>24</v>
      </c>
      <c r="D87" s="60">
        <v>0</v>
      </c>
      <c r="E87" s="60">
        <v>24</v>
      </c>
      <c r="J87" s="60">
        <v>21</v>
      </c>
      <c r="K87" s="60">
        <v>27</v>
      </c>
      <c r="L87" s="60">
        <v>21</v>
      </c>
      <c r="M87" s="60">
        <v>15</v>
      </c>
      <c r="N87" s="60">
        <v>19</v>
      </c>
      <c r="O87" s="60">
        <v>18</v>
      </c>
      <c r="P87" s="60">
        <v>15</v>
      </c>
      <c r="Q87" s="60">
        <v>100</v>
      </c>
      <c r="R87" s="60" t="s">
        <v>137</v>
      </c>
      <c r="S87" s="60">
        <v>61</v>
      </c>
      <c r="T87" s="60">
        <v>21</v>
      </c>
      <c r="U87" s="60" t="s">
        <v>137</v>
      </c>
      <c r="V87" s="60">
        <v>0</v>
      </c>
      <c r="W87" s="60">
        <v>1019</v>
      </c>
      <c r="X87" s="60" t="s">
        <v>137</v>
      </c>
      <c r="Y87" s="60">
        <v>1014</v>
      </c>
      <c r="Z87" s="60" t="s">
        <v>137</v>
      </c>
      <c r="AA87" s="60">
        <v>0</v>
      </c>
      <c r="AB87" s="60" t="s">
        <v>137</v>
      </c>
    </row>
    <row r="88" spans="1:28" x14ac:dyDescent="0.3">
      <c r="A88" t="s">
        <v>18</v>
      </c>
      <c r="B88" s="1">
        <v>41755</v>
      </c>
      <c r="C88" s="60">
        <v>24</v>
      </c>
      <c r="D88" s="60">
        <v>0</v>
      </c>
      <c r="E88" s="60">
        <v>19</v>
      </c>
      <c r="J88" s="60">
        <v>22</v>
      </c>
      <c r="K88" s="60">
        <v>27</v>
      </c>
      <c r="L88" s="60">
        <v>21</v>
      </c>
      <c r="M88" s="60">
        <v>15</v>
      </c>
      <c r="N88" s="60">
        <v>19</v>
      </c>
      <c r="O88" s="60">
        <v>17</v>
      </c>
      <c r="P88" s="60">
        <v>15</v>
      </c>
      <c r="Q88" s="60">
        <v>100</v>
      </c>
      <c r="R88" s="60" t="s">
        <v>137</v>
      </c>
      <c r="S88" s="60">
        <v>54</v>
      </c>
      <c r="T88" s="60">
        <v>23</v>
      </c>
      <c r="U88" s="60" t="s">
        <v>137</v>
      </c>
      <c r="V88" s="60">
        <v>0</v>
      </c>
      <c r="W88" s="60">
        <v>1016</v>
      </c>
      <c r="X88" s="60" t="s">
        <v>137</v>
      </c>
      <c r="Y88" s="60">
        <v>1012</v>
      </c>
      <c r="Z88" s="60" t="s">
        <v>137</v>
      </c>
      <c r="AA88" s="60">
        <v>0</v>
      </c>
      <c r="AB88" s="60" t="s">
        <v>137</v>
      </c>
    </row>
    <row r="89" spans="1:28" x14ac:dyDescent="0.3">
      <c r="A89" t="s">
        <v>18</v>
      </c>
      <c r="B89" s="1">
        <v>41756</v>
      </c>
      <c r="C89" s="60">
        <v>25</v>
      </c>
      <c r="D89" s="60">
        <v>0</v>
      </c>
      <c r="E89" s="60">
        <v>29</v>
      </c>
      <c r="J89" s="60">
        <v>23</v>
      </c>
      <c r="K89" s="60">
        <v>28</v>
      </c>
      <c r="L89" s="60">
        <v>22</v>
      </c>
      <c r="M89" s="60">
        <v>16</v>
      </c>
      <c r="N89" s="60">
        <v>20</v>
      </c>
      <c r="O89" s="60">
        <v>18</v>
      </c>
      <c r="P89" s="60">
        <v>16</v>
      </c>
      <c r="Q89" s="60">
        <v>100</v>
      </c>
      <c r="R89" s="60" t="s">
        <v>137</v>
      </c>
      <c r="S89" s="60">
        <v>54</v>
      </c>
      <c r="T89" s="60">
        <v>19</v>
      </c>
      <c r="U89" s="60" t="s">
        <v>137</v>
      </c>
      <c r="V89" s="60">
        <v>0</v>
      </c>
      <c r="W89" s="60">
        <v>1016</v>
      </c>
      <c r="X89" s="60" t="s">
        <v>137</v>
      </c>
      <c r="Y89" s="60">
        <v>1012</v>
      </c>
      <c r="Z89" s="60" t="s">
        <v>137</v>
      </c>
      <c r="AA89" s="60">
        <v>0</v>
      </c>
      <c r="AB89" s="60" t="s">
        <v>137</v>
      </c>
    </row>
    <row r="90" spans="1:28" x14ac:dyDescent="0.3">
      <c r="A90" t="s">
        <v>18</v>
      </c>
      <c r="B90" s="1">
        <v>41757</v>
      </c>
      <c r="C90" s="60">
        <v>28</v>
      </c>
      <c r="D90" s="60">
        <v>0</v>
      </c>
      <c r="E90" s="60">
        <v>32</v>
      </c>
      <c r="J90" s="60">
        <v>24</v>
      </c>
      <c r="K90" s="60">
        <v>29</v>
      </c>
      <c r="L90" s="60">
        <v>22</v>
      </c>
      <c r="M90" s="60">
        <v>15</v>
      </c>
      <c r="N90" s="60">
        <v>21</v>
      </c>
      <c r="O90" s="60">
        <v>19</v>
      </c>
      <c r="P90" s="60">
        <v>15</v>
      </c>
      <c r="Q90" s="60">
        <v>100</v>
      </c>
      <c r="R90" s="60" t="s">
        <v>137</v>
      </c>
      <c r="S90" s="60">
        <v>55</v>
      </c>
      <c r="T90" s="60">
        <v>16</v>
      </c>
      <c r="U90" s="60" t="s">
        <v>137</v>
      </c>
      <c r="V90" s="60">
        <v>0</v>
      </c>
      <c r="W90" s="60">
        <v>1015</v>
      </c>
      <c r="X90" s="60" t="s">
        <v>137</v>
      </c>
      <c r="Y90" s="60">
        <v>1012</v>
      </c>
      <c r="Z90" s="60" t="s">
        <v>137</v>
      </c>
      <c r="AA90" s="60">
        <v>0</v>
      </c>
      <c r="AB90" s="60" t="s">
        <v>137</v>
      </c>
    </row>
    <row r="91" spans="1:28" x14ac:dyDescent="0.3">
      <c r="A91" t="s">
        <v>18</v>
      </c>
      <c r="B91" s="1">
        <v>41758</v>
      </c>
      <c r="C91" s="60">
        <v>27</v>
      </c>
      <c r="D91" s="60">
        <v>0</v>
      </c>
      <c r="E91" s="60">
        <v>34</v>
      </c>
      <c r="J91" s="60">
        <v>25</v>
      </c>
      <c r="K91" s="60">
        <v>30</v>
      </c>
      <c r="L91" s="60">
        <v>24</v>
      </c>
      <c r="M91" s="60">
        <v>19</v>
      </c>
      <c r="N91" s="60">
        <v>22</v>
      </c>
      <c r="O91" s="60">
        <v>21</v>
      </c>
      <c r="P91" s="60">
        <v>19</v>
      </c>
      <c r="Q91" s="60">
        <v>100</v>
      </c>
      <c r="R91" s="60" t="s">
        <v>137</v>
      </c>
      <c r="S91" s="60">
        <v>58</v>
      </c>
      <c r="T91" s="60">
        <v>24</v>
      </c>
      <c r="U91" s="60" t="s">
        <v>137</v>
      </c>
      <c r="V91" s="60">
        <v>0</v>
      </c>
      <c r="W91" s="60">
        <v>1016</v>
      </c>
      <c r="X91" s="60" t="s">
        <v>137</v>
      </c>
      <c r="Y91" s="60">
        <v>1012</v>
      </c>
      <c r="Z91" s="60" t="s">
        <v>137</v>
      </c>
      <c r="AA91" s="60">
        <v>0</v>
      </c>
      <c r="AB91" s="60" t="s">
        <v>137</v>
      </c>
    </row>
    <row r="92" spans="1:28" x14ac:dyDescent="0.3">
      <c r="A92" t="s">
        <v>18</v>
      </c>
      <c r="B92" s="1">
        <v>41759</v>
      </c>
      <c r="C92" s="60">
        <v>28</v>
      </c>
      <c r="D92" s="60">
        <v>0</v>
      </c>
      <c r="E92" s="60">
        <v>34</v>
      </c>
      <c r="J92" s="60">
        <v>26</v>
      </c>
      <c r="K92" s="60">
        <v>30</v>
      </c>
      <c r="L92" s="60">
        <v>24</v>
      </c>
      <c r="M92" s="60">
        <v>19</v>
      </c>
      <c r="N92" s="60">
        <v>23</v>
      </c>
      <c r="O92" s="60">
        <v>21</v>
      </c>
      <c r="P92" s="60">
        <v>19</v>
      </c>
      <c r="Q92" s="60">
        <v>100</v>
      </c>
      <c r="R92" s="60" t="s">
        <v>137</v>
      </c>
      <c r="S92" s="60">
        <v>51</v>
      </c>
      <c r="T92" s="60">
        <v>19</v>
      </c>
      <c r="U92" s="60" t="s">
        <v>137</v>
      </c>
      <c r="V92" s="60">
        <v>0</v>
      </c>
      <c r="W92" s="60">
        <v>1015</v>
      </c>
      <c r="X92" s="60" t="s">
        <v>137</v>
      </c>
      <c r="Y92" s="60">
        <v>1013</v>
      </c>
      <c r="Z92" s="60" t="s">
        <v>137</v>
      </c>
      <c r="AA92" s="60">
        <v>0</v>
      </c>
      <c r="AB92" s="60" t="s">
        <v>137</v>
      </c>
    </row>
    <row r="93" spans="1:28" x14ac:dyDescent="0.3">
      <c r="A93" t="s">
        <v>18</v>
      </c>
      <c r="B93" s="1">
        <v>41760</v>
      </c>
      <c r="C93" s="60">
        <v>27</v>
      </c>
      <c r="D93" s="60">
        <v>0</v>
      </c>
      <c r="E93" s="60">
        <v>24</v>
      </c>
      <c r="J93" s="60">
        <v>27</v>
      </c>
      <c r="K93" s="60">
        <v>30</v>
      </c>
      <c r="L93" s="60">
        <v>25</v>
      </c>
      <c r="M93" s="60">
        <v>20</v>
      </c>
      <c r="N93" s="60">
        <v>23</v>
      </c>
      <c r="O93" s="60">
        <v>22</v>
      </c>
      <c r="P93" s="60">
        <v>20</v>
      </c>
      <c r="Q93" s="60">
        <v>100</v>
      </c>
      <c r="R93" s="60" t="s">
        <v>137</v>
      </c>
      <c r="S93" s="60">
        <v>62</v>
      </c>
      <c r="T93" s="60">
        <v>29</v>
      </c>
      <c r="U93" s="60" t="s">
        <v>137</v>
      </c>
      <c r="V93" s="60">
        <v>0</v>
      </c>
      <c r="W93" s="60">
        <v>1014</v>
      </c>
      <c r="X93" s="60" t="s">
        <v>137</v>
      </c>
      <c r="Y93" s="60">
        <v>1009</v>
      </c>
      <c r="Z93" s="60" t="s">
        <v>137</v>
      </c>
      <c r="AA93" s="60">
        <v>0</v>
      </c>
      <c r="AB93" s="60" t="s">
        <v>137</v>
      </c>
    </row>
    <row r="94" spans="1:28" x14ac:dyDescent="0.3">
      <c r="A94" t="s">
        <v>18</v>
      </c>
      <c r="B94" s="1">
        <v>41761</v>
      </c>
      <c r="C94" s="60">
        <v>27</v>
      </c>
      <c r="D94" s="60">
        <v>0</v>
      </c>
      <c r="E94" s="60">
        <v>27</v>
      </c>
      <c r="J94" s="60">
        <v>28</v>
      </c>
      <c r="K94" s="60">
        <v>30</v>
      </c>
      <c r="L94" s="60">
        <v>28</v>
      </c>
      <c r="M94" s="60">
        <v>25</v>
      </c>
      <c r="N94" s="60">
        <v>24</v>
      </c>
      <c r="O94" s="60">
        <v>23</v>
      </c>
      <c r="P94" s="60">
        <v>22</v>
      </c>
      <c r="Q94" s="60">
        <v>89</v>
      </c>
      <c r="R94" s="60" t="s">
        <v>137</v>
      </c>
      <c r="S94" s="60">
        <v>66</v>
      </c>
      <c r="T94" s="60">
        <v>32</v>
      </c>
      <c r="U94" s="60" t="s">
        <v>137</v>
      </c>
      <c r="V94" s="60">
        <v>11</v>
      </c>
      <c r="W94" s="60">
        <v>1012</v>
      </c>
      <c r="X94" s="60" t="s">
        <v>137</v>
      </c>
      <c r="Y94" s="60">
        <v>1008</v>
      </c>
      <c r="Z94" s="60" t="s">
        <v>137</v>
      </c>
      <c r="AA94" s="60">
        <v>0</v>
      </c>
      <c r="AB94" s="60" t="s">
        <v>137</v>
      </c>
    </row>
    <row r="95" spans="1:28" x14ac:dyDescent="0.3">
      <c r="A95" t="s">
        <v>18</v>
      </c>
      <c r="B95" s="1">
        <v>41762</v>
      </c>
      <c r="C95" s="60">
        <v>26</v>
      </c>
      <c r="D95" s="60">
        <v>58.42</v>
      </c>
      <c r="E95" s="60">
        <v>19</v>
      </c>
      <c r="J95" s="60">
        <v>29</v>
      </c>
      <c r="K95" s="60">
        <v>29</v>
      </c>
      <c r="L95" s="60">
        <v>27</v>
      </c>
      <c r="M95" s="60">
        <v>25</v>
      </c>
      <c r="N95" s="60">
        <v>24</v>
      </c>
      <c r="O95" s="60">
        <v>23</v>
      </c>
      <c r="P95" s="60">
        <v>23</v>
      </c>
      <c r="Q95" s="60">
        <v>94</v>
      </c>
      <c r="R95" s="60" t="s">
        <v>137</v>
      </c>
      <c r="S95" s="60">
        <v>74</v>
      </c>
      <c r="T95" s="60">
        <v>34</v>
      </c>
      <c r="U95" s="60" t="s">
        <v>137</v>
      </c>
      <c r="V95" s="60">
        <v>11</v>
      </c>
      <c r="W95" s="60">
        <v>1011</v>
      </c>
      <c r="X95" s="60" t="s">
        <v>137</v>
      </c>
      <c r="Y95" s="60">
        <v>1008</v>
      </c>
      <c r="Z95" s="60" t="s">
        <v>137</v>
      </c>
      <c r="AA95" s="60">
        <v>0</v>
      </c>
      <c r="AB95" s="60" t="s">
        <v>137</v>
      </c>
    </row>
    <row r="96" spans="1:28" x14ac:dyDescent="0.3">
      <c r="A96" t="s">
        <v>18</v>
      </c>
      <c r="B96" s="1">
        <v>41763</v>
      </c>
      <c r="C96" s="60">
        <v>24</v>
      </c>
      <c r="D96" s="60">
        <v>3.81</v>
      </c>
      <c r="E96" s="60">
        <v>29</v>
      </c>
      <c r="J96" s="60">
        <v>30</v>
      </c>
      <c r="K96" s="60">
        <v>30</v>
      </c>
      <c r="L96" s="60">
        <v>28</v>
      </c>
      <c r="M96" s="60">
        <v>25</v>
      </c>
      <c r="N96" s="60">
        <v>24</v>
      </c>
      <c r="O96" s="60">
        <v>23</v>
      </c>
      <c r="P96" s="60">
        <v>23</v>
      </c>
      <c r="Q96" s="60">
        <v>94</v>
      </c>
      <c r="R96" s="60" t="s">
        <v>137</v>
      </c>
      <c r="S96" s="60">
        <v>66</v>
      </c>
      <c r="T96" s="60">
        <v>34</v>
      </c>
      <c r="U96" s="60" t="s">
        <v>137</v>
      </c>
      <c r="V96" s="60">
        <v>10</v>
      </c>
      <c r="W96" s="60">
        <v>1015</v>
      </c>
      <c r="X96" s="60" t="s">
        <v>137</v>
      </c>
      <c r="Y96" s="60">
        <v>1010</v>
      </c>
      <c r="Z96" s="60" t="s">
        <v>137</v>
      </c>
      <c r="AA96" s="60">
        <v>0</v>
      </c>
      <c r="AB96" s="60" t="s">
        <v>137</v>
      </c>
    </row>
    <row r="97" spans="1:28" x14ac:dyDescent="0.3">
      <c r="A97" t="s">
        <v>3</v>
      </c>
      <c r="B97" s="20">
        <v>41764</v>
      </c>
      <c r="C97" s="61">
        <v>24</v>
      </c>
      <c r="D97" s="61">
        <v>0</v>
      </c>
      <c r="E97" s="61">
        <v>27</v>
      </c>
      <c r="J97" s="60">
        <v>1</v>
      </c>
      <c r="K97" s="60">
        <v>29</v>
      </c>
      <c r="L97" s="60">
        <v>27</v>
      </c>
      <c r="M97" s="60">
        <v>24</v>
      </c>
      <c r="N97" s="60">
        <v>24</v>
      </c>
      <c r="O97" s="60">
        <v>23</v>
      </c>
      <c r="P97" s="60">
        <v>22</v>
      </c>
      <c r="Q97" s="60">
        <v>100</v>
      </c>
      <c r="R97" s="60" t="s">
        <v>137</v>
      </c>
      <c r="S97" s="60">
        <v>70</v>
      </c>
      <c r="T97" s="60">
        <v>24</v>
      </c>
      <c r="U97" s="60" t="s">
        <v>137</v>
      </c>
      <c r="V97" s="60">
        <v>10</v>
      </c>
      <c r="W97" s="60">
        <v>1015</v>
      </c>
      <c r="X97" s="60" t="s">
        <v>137</v>
      </c>
      <c r="Y97" s="60">
        <v>1010</v>
      </c>
      <c r="Z97" s="60" t="s">
        <v>137</v>
      </c>
      <c r="AA97" s="60">
        <v>0</v>
      </c>
      <c r="AB97" s="60" t="s">
        <v>137</v>
      </c>
    </row>
    <row r="98" spans="1:28" x14ac:dyDescent="0.3">
      <c r="A98" t="s">
        <v>3</v>
      </c>
      <c r="B98" s="1">
        <v>41765</v>
      </c>
      <c r="C98" s="60">
        <v>24</v>
      </c>
      <c r="D98" s="60">
        <v>0</v>
      </c>
      <c r="E98" s="60">
        <v>23</v>
      </c>
      <c r="J98" s="60">
        <v>2</v>
      </c>
      <c r="K98" s="60">
        <v>30</v>
      </c>
      <c r="L98" s="60">
        <v>27</v>
      </c>
      <c r="M98" s="60">
        <v>24</v>
      </c>
      <c r="N98" s="60">
        <v>23</v>
      </c>
      <c r="O98" s="60">
        <v>23</v>
      </c>
      <c r="P98" s="60">
        <v>22</v>
      </c>
      <c r="Q98" s="60">
        <v>94</v>
      </c>
      <c r="R98" s="60" t="s">
        <v>137</v>
      </c>
      <c r="S98" s="60">
        <v>62</v>
      </c>
      <c r="T98" s="60">
        <v>27</v>
      </c>
      <c r="U98" s="60" t="s">
        <v>137</v>
      </c>
      <c r="V98" s="60">
        <v>0</v>
      </c>
      <c r="W98" s="60">
        <v>1014</v>
      </c>
      <c r="X98" s="60" t="s">
        <v>137</v>
      </c>
      <c r="Y98" s="60">
        <v>1011</v>
      </c>
      <c r="Z98" s="60" t="s">
        <v>137</v>
      </c>
      <c r="AA98" s="60">
        <v>0</v>
      </c>
      <c r="AB98" s="60" t="s">
        <v>137</v>
      </c>
    </row>
    <row r="99" spans="1:28" x14ac:dyDescent="0.3">
      <c r="A99" t="s">
        <v>3</v>
      </c>
      <c r="B99" s="1">
        <v>41766</v>
      </c>
      <c r="C99" s="60">
        <v>25</v>
      </c>
      <c r="D99" s="60">
        <v>0</v>
      </c>
      <c r="E99" s="60">
        <v>27</v>
      </c>
      <c r="J99" s="60">
        <v>3</v>
      </c>
      <c r="K99" s="60">
        <v>29</v>
      </c>
      <c r="L99" s="60">
        <v>26</v>
      </c>
      <c r="M99" s="60">
        <v>22</v>
      </c>
      <c r="N99" s="60">
        <v>24</v>
      </c>
      <c r="O99" s="60">
        <v>23</v>
      </c>
      <c r="P99" s="60">
        <v>22</v>
      </c>
      <c r="Q99" s="60">
        <v>100</v>
      </c>
      <c r="R99" s="60" t="s">
        <v>137</v>
      </c>
      <c r="S99" s="60">
        <v>70</v>
      </c>
      <c r="T99" s="60">
        <v>19</v>
      </c>
      <c r="U99" s="60" t="s">
        <v>137</v>
      </c>
      <c r="V99" s="60">
        <v>0</v>
      </c>
      <c r="W99" s="60">
        <v>1018</v>
      </c>
      <c r="X99" s="60" t="s">
        <v>137</v>
      </c>
      <c r="Y99" s="60">
        <v>1011</v>
      </c>
      <c r="Z99" s="60" t="s">
        <v>137</v>
      </c>
      <c r="AA99" s="60">
        <v>58.42</v>
      </c>
      <c r="AB99" s="60" t="s">
        <v>137</v>
      </c>
    </row>
    <row r="100" spans="1:28" x14ac:dyDescent="0.3">
      <c r="A100" t="s">
        <v>3</v>
      </c>
      <c r="B100" s="1">
        <v>41767</v>
      </c>
      <c r="C100" s="60">
        <v>24</v>
      </c>
      <c r="D100" s="60">
        <v>0</v>
      </c>
      <c r="E100" s="60">
        <v>29</v>
      </c>
      <c r="J100" s="60">
        <v>4</v>
      </c>
      <c r="K100" s="60">
        <v>27</v>
      </c>
      <c r="L100" s="60">
        <v>24</v>
      </c>
      <c r="M100" s="60">
        <v>22</v>
      </c>
      <c r="N100" s="60">
        <v>24</v>
      </c>
      <c r="O100" s="60">
        <v>23</v>
      </c>
      <c r="P100" s="60">
        <v>22</v>
      </c>
      <c r="Q100" s="60">
        <v>100</v>
      </c>
      <c r="R100" s="60" t="s">
        <v>137</v>
      </c>
      <c r="S100" s="60">
        <v>79</v>
      </c>
      <c r="T100" s="60">
        <v>29</v>
      </c>
      <c r="U100" s="60" t="s">
        <v>137</v>
      </c>
      <c r="V100" s="60">
        <v>6</v>
      </c>
      <c r="W100" s="60">
        <v>1019</v>
      </c>
      <c r="X100" s="60" t="s">
        <v>137</v>
      </c>
      <c r="Y100" s="60">
        <v>1016</v>
      </c>
      <c r="Z100" s="60" t="s">
        <v>137</v>
      </c>
      <c r="AA100" s="60">
        <v>3.81</v>
      </c>
      <c r="AB100" s="60" t="s">
        <v>137</v>
      </c>
    </row>
    <row r="101" spans="1:28" x14ac:dyDescent="0.3">
      <c r="A101" t="s">
        <v>3</v>
      </c>
      <c r="B101" s="1">
        <v>41768</v>
      </c>
      <c r="C101" s="60">
        <v>27</v>
      </c>
      <c r="D101" s="60">
        <v>0</v>
      </c>
      <c r="E101" s="60">
        <v>35</v>
      </c>
      <c r="J101" s="60">
        <v>5</v>
      </c>
      <c r="K101" s="60">
        <v>27</v>
      </c>
      <c r="L101" s="60">
        <v>24</v>
      </c>
      <c r="M101" s="60">
        <v>22</v>
      </c>
      <c r="N101" s="60">
        <v>23</v>
      </c>
      <c r="O101" s="60">
        <v>22</v>
      </c>
      <c r="P101" s="60">
        <v>21</v>
      </c>
      <c r="Q101" s="60">
        <v>100</v>
      </c>
      <c r="R101" s="60" t="s">
        <v>137</v>
      </c>
      <c r="S101" s="60">
        <v>74</v>
      </c>
      <c r="T101" s="60">
        <v>27</v>
      </c>
      <c r="U101" s="60" t="s">
        <v>137</v>
      </c>
      <c r="V101" s="60">
        <v>0</v>
      </c>
      <c r="W101" s="60">
        <v>1017</v>
      </c>
      <c r="X101" s="60" t="s">
        <v>137</v>
      </c>
      <c r="Y101" s="60">
        <v>1013</v>
      </c>
      <c r="Z101" s="60" t="s">
        <v>137</v>
      </c>
      <c r="AA101" s="60">
        <v>0</v>
      </c>
      <c r="AB101" s="60" t="s">
        <v>137</v>
      </c>
    </row>
    <row r="102" spans="1:28" x14ac:dyDescent="0.3">
      <c r="A102" t="s">
        <v>3</v>
      </c>
      <c r="B102" s="1">
        <v>41769</v>
      </c>
      <c r="C102" s="60">
        <v>27</v>
      </c>
      <c r="D102" s="60">
        <v>0</v>
      </c>
      <c r="E102" s="60">
        <v>35</v>
      </c>
      <c r="J102" s="60">
        <v>6</v>
      </c>
      <c r="K102" s="60">
        <v>29</v>
      </c>
      <c r="L102" s="60">
        <v>24</v>
      </c>
      <c r="M102" s="60">
        <v>21</v>
      </c>
      <c r="N102" s="60">
        <v>23</v>
      </c>
      <c r="O102" s="60">
        <v>22</v>
      </c>
      <c r="P102" s="60">
        <v>21</v>
      </c>
      <c r="Q102" s="60">
        <v>100</v>
      </c>
      <c r="R102" s="60" t="s">
        <v>137</v>
      </c>
      <c r="S102" s="60">
        <v>66</v>
      </c>
      <c r="T102" s="60">
        <v>23</v>
      </c>
      <c r="U102" s="60" t="s">
        <v>137</v>
      </c>
      <c r="V102" s="60">
        <v>0</v>
      </c>
      <c r="W102" s="60">
        <v>1015</v>
      </c>
      <c r="X102" s="60" t="s">
        <v>137</v>
      </c>
      <c r="Y102" s="60">
        <v>1012</v>
      </c>
      <c r="Z102" s="60" t="s">
        <v>137</v>
      </c>
      <c r="AA102" s="60">
        <v>0</v>
      </c>
      <c r="AB102" s="60" t="s">
        <v>137</v>
      </c>
    </row>
    <row r="103" spans="1:28" x14ac:dyDescent="0.3">
      <c r="A103" t="s">
        <v>3</v>
      </c>
      <c r="B103" s="1">
        <v>41770</v>
      </c>
      <c r="C103" s="60">
        <v>27</v>
      </c>
      <c r="D103" s="60">
        <v>0</v>
      </c>
      <c r="E103" s="60">
        <v>32</v>
      </c>
      <c r="J103" s="60">
        <v>7</v>
      </c>
      <c r="K103" s="60">
        <v>30</v>
      </c>
      <c r="L103" s="60">
        <v>25</v>
      </c>
      <c r="M103" s="60">
        <v>20</v>
      </c>
      <c r="N103" s="60">
        <v>23</v>
      </c>
      <c r="O103" s="60">
        <v>22</v>
      </c>
      <c r="P103" s="60">
        <v>20</v>
      </c>
      <c r="Q103" s="60">
        <v>100</v>
      </c>
      <c r="R103" s="60" t="s">
        <v>137</v>
      </c>
      <c r="S103" s="60">
        <v>62</v>
      </c>
      <c r="T103" s="60">
        <v>27</v>
      </c>
      <c r="U103" s="60" t="s">
        <v>137</v>
      </c>
      <c r="V103" s="60">
        <v>0</v>
      </c>
      <c r="W103" s="60">
        <v>1016</v>
      </c>
      <c r="X103" s="60" t="s">
        <v>137</v>
      </c>
      <c r="Y103" s="60">
        <v>1012</v>
      </c>
      <c r="Z103" s="60" t="s">
        <v>137</v>
      </c>
      <c r="AA103" s="60">
        <v>0</v>
      </c>
      <c r="AB103" s="60" t="s">
        <v>137</v>
      </c>
    </row>
    <row r="104" spans="1:28" x14ac:dyDescent="0.3">
      <c r="A104" t="s">
        <v>3</v>
      </c>
      <c r="B104" s="1">
        <v>41771</v>
      </c>
      <c r="C104" s="60">
        <v>26</v>
      </c>
      <c r="D104" s="60">
        <v>0</v>
      </c>
      <c r="E104" s="60">
        <v>40</v>
      </c>
      <c r="J104" s="60">
        <v>8</v>
      </c>
      <c r="K104" s="60">
        <v>29</v>
      </c>
      <c r="L104" s="60">
        <v>24</v>
      </c>
      <c r="M104" s="60">
        <v>21</v>
      </c>
      <c r="N104" s="60">
        <v>23</v>
      </c>
      <c r="O104" s="60">
        <v>22</v>
      </c>
      <c r="P104" s="60">
        <v>21</v>
      </c>
      <c r="Q104" s="60">
        <v>100</v>
      </c>
      <c r="R104" s="60" t="s">
        <v>137</v>
      </c>
      <c r="S104" s="60">
        <v>66</v>
      </c>
      <c r="T104" s="60">
        <v>29</v>
      </c>
      <c r="U104" s="60" t="s">
        <v>137</v>
      </c>
      <c r="V104" s="60">
        <v>0</v>
      </c>
      <c r="W104" s="60">
        <v>1017</v>
      </c>
      <c r="X104" s="60" t="s">
        <v>137</v>
      </c>
      <c r="Y104" s="60">
        <v>1014</v>
      </c>
      <c r="Z104" s="60" t="s">
        <v>137</v>
      </c>
      <c r="AA104" s="60">
        <v>0</v>
      </c>
      <c r="AB104" s="60" t="s">
        <v>137</v>
      </c>
    </row>
    <row r="105" spans="1:28" x14ac:dyDescent="0.3">
      <c r="A105" t="s">
        <v>3</v>
      </c>
      <c r="B105" s="1">
        <v>41772</v>
      </c>
      <c r="C105" s="60">
        <v>24</v>
      </c>
      <c r="D105" s="60">
        <v>0</v>
      </c>
      <c r="E105" s="60">
        <v>26</v>
      </c>
      <c r="J105" s="60">
        <v>9</v>
      </c>
      <c r="K105" s="60">
        <v>30</v>
      </c>
      <c r="L105" s="60">
        <v>27</v>
      </c>
      <c r="M105" s="60">
        <v>24</v>
      </c>
      <c r="N105" s="60">
        <v>24</v>
      </c>
      <c r="O105" s="60">
        <v>23</v>
      </c>
      <c r="P105" s="60">
        <v>22</v>
      </c>
      <c r="Q105" s="60">
        <v>100</v>
      </c>
      <c r="R105" s="60" t="s">
        <v>137</v>
      </c>
      <c r="S105" s="60">
        <v>62</v>
      </c>
      <c r="T105" s="60">
        <v>35</v>
      </c>
      <c r="U105" s="60" t="s">
        <v>137</v>
      </c>
      <c r="V105" s="60">
        <v>6</v>
      </c>
      <c r="W105" s="60">
        <v>1016</v>
      </c>
      <c r="X105" s="60" t="s">
        <v>137</v>
      </c>
      <c r="Y105" s="60">
        <v>1013</v>
      </c>
      <c r="Z105" s="60" t="s">
        <v>137</v>
      </c>
      <c r="AA105" s="60">
        <v>0</v>
      </c>
      <c r="AB105" s="60" t="s">
        <v>137</v>
      </c>
    </row>
    <row r="106" spans="1:28" x14ac:dyDescent="0.3">
      <c r="A106" t="s">
        <v>3</v>
      </c>
      <c r="B106" s="1">
        <v>41773</v>
      </c>
      <c r="C106" s="60">
        <v>25</v>
      </c>
      <c r="D106" s="60">
        <v>0</v>
      </c>
      <c r="E106" s="60">
        <v>23</v>
      </c>
      <c r="J106" s="60">
        <v>10</v>
      </c>
      <c r="K106" s="60">
        <v>30</v>
      </c>
      <c r="L106" s="60">
        <v>27</v>
      </c>
      <c r="M106" s="60">
        <v>23</v>
      </c>
      <c r="N106" s="60">
        <v>24</v>
      </c>
      <c r="O106" s="60">
        <v>23</v>
      </c>
      <c r="P106" s="60">
        <v>23</v>
      </c>
      <c r="Q106" s="60">
        <v>100</v>
      </c>
      <c r="R106" s="60" t="s">
        <v>137</v>
      </c>
      <c r="S106" s="60">
        <v>66</v>
      </c>
      <c r="T106" s="60">
        <v>35</v>
      </c>
      <c r="U106" s="60" t="s">
        <v>137</v>
      </c>
      <c r="V106" s="60">
        <v>11</v>
      </c>
      <c r="W106" s="60">
        <v>1016</v>
      </c>
      <c r="X106" s="60" t="s">
        <v>137</v>
      </c>
      <c r="Y106" s="60">
        <v>1012</v>
      </c>
      <c r="Z106" s="60" t="s">
        <v>137</v>
      </c>
      <c r="AA106" s="60">
        <v>0</v>
      </c>
      <c r="AB106" s="60" t="s">
        <v>137</v>
      </c>
    </row>
    <row r="107" spans="1:28" x14ac:dyDescent="0.3">
      <c r="A107" t="s">
        <v>3</v>
      </c>
      <c r="B107" s="1">
        <v>41774</v>
      </c>
      <c r="C107" s="60">
        <v>24</v>
      </c>
      <c r="D107" s="60">
        <v>1.27</v>
      </c>
      <c r="E107" s="60">
        <v>23</v>
      </c>
      <c r="J107" s="60">
        <v>11</v>
      </c>
      <c r="K107" s="60">
        <v>29</v>
      </c>
      <c r="L107" s="60">
        <v>27</v>
      </c>
      <c r="M107" s="60">
        <v>24</v>
      </c>
      <c r="N107" s="60">
        <v>23</v>
      </c>
      <c r="O107" s="60">
        <v>22</v>
      </c>
      <c r="P107" s="60">
        <v>21</v>
      </c>
      <c r="Q107" s="60">
        <v>94</v>
      </c>
      <c r="R107" s="60" t="s">
        <v>137</v>
      </c>
      <c r="S107" s="60">
        <v>66</v>
      </c>
      <c r="T107" s="60">
        <v>32</v>
      </c>
      <c r="U107" s="60" t="s">
        <v>137</v>
      </c>
      <c r="V107" s="60">
        <v>13</v>
      </c>
      <c r="W107" s="60">
        <v>1015</v>
      </c>
      <c r="X107" s="60" t="s">
        <v>137</v>
      </c>
      <c r="Y107" s="60">
        <v>1012</v>
      </c>
      <c r="Z107" s="60" t="s">
        <v>137</v>
      </c>
      <c r="AA107" s="60">
        <v>0</v>
      </c>
      <c r="AB107" s="60" t="s">
        <v>137</v>
      </c>
    </row>
    <row r="108" spans="1:28" x14ac:dyDescent="0.3">
      <c r="A108" t="s">
        <v>3</v>
      </c>
      <c r="B108" s="1">
        <v>41775</v>
      </c>
      <c r="C108" s="60">
        <v>23</v>
      </c>
      <c r="D108" s="60">
        <v>0</v>
      </c>
      <c r="E108" s="60">
        <v>34</v>
      </c>
      <c r="J108" s="60">
        <v>12</v>
      </c>
      <c r="K108" s="60">
        <v>29</v>
      </c>
      <c r="L108" s="60">
        <v>26</v>
      </c>
      <c r="M108" s="60">
        <v>23</v>
      </c>
      <c r="N108" s="60">
        <v>22</v>
      </c>
      <c r="O108" s="60">
        <v>22</v>
      </c>
      <c r="P108" s="60">
        <v>21</v>
      </c>
      <c r="Q108" s="60">
        <v>94</v>
      </c>
      <c r="R108" s="60" t="s">
        <v>137</v>
      </c>
      <c r="S108" s="60">
        <v>62</v>
      </c>
      <c r="T108" s="60">
        <v>40</v>
      </c>
      <c r="U108" s="60" t="s">
        <v>137</v>
      </c>
      <c r="V108" s="60">
        <v>6</v>
      </c>
      <c r="W108" s="60">
        <v>1015</v>
      </c>
      <c r="X108" s="60" t="s">
        <v>137</v>
      </c>
      <c r="Y108" s="60">
        <v>1012</v>
      </c>
      <c r="Z108" s="60" t="s">
        <v>137</v>
      </c>
      <c r="AA108" s="60">
        <v>0</v>
      </c>
      <c r="AB108" s="60" t="s">
        <v>137</v>
      </c>
    </row>
    <row r="109" spans="1:28" x14ac:dyDescent="0.3">
      <c r="A109" t="s">
        <v>3</v>
      </c>
      <c r="B109" s="1">
        <v>41776</v>
      </c>
      <c r="C109" s="60">
        <v>24</v>
      </c>
      <c r="D109" s="60">
        <v>0</v>
      </c>
      <c r="E109" s="60">
        <v>29</v>
      </c>
      <c r="J109" s="60">
        <v>13</v>
      </c>
      <c r="K109" s="60">
        <v>30</v>
      </c>
      <c r="L109" s="60">
        <v>24</v>
      </c>
      <c r="M109" s="60">
        <v>19</v>
      </c>
      <c r="N109" s="60">
        <v>23</v>
      </c>
      <c r="O109" s="60">
        <v>22</v>
      </c>
      <c r="P109" s="60">
        <v>19</v>
      </c>
      <c r="Q109" s="60">
        <v>100</v>
      </c>
      <c r="R109" s="60" t="s">
        <v>137</v>
      </c>
      <c r="S109" s="60">
        <v>62</v>
      </c>
      <c r="T109" s="60">
        <v>26</v>
      </c>
      <c r="U109" s="60" t="s">
        <v>137</v>
      </c>
      <c r="V109" s="60">
        <v>0</v>
      </c>
      <c r="W109" s="60">
        <v>1014</v>
      </c>
      <c r="X109" s="60" t="s">
        <v>137</v>
      </c>
      <c r="Y109" s="60">
        <v>1010</v>
      </c>
      <c r="Z109" s="60" t="s">
        <v>137</v>
      </c>
      <c r="AA109" s="60">
        <v>0</v>
      </c>
      <c r="AB109" s="60" t="s">
        <v>137</v>
      </c>
    </row>
    <row r="110" spans="1:28" x14ac:dyDescent="0.3">
      <c r="A110" t="s">
        <v>3</v>
      </c>
      <c r="B110" s="1">
        <v>41777</v>
      </c>
      <c r="C110" s="60">
        <v>23</v>
      </c>
      <c r="D110" s="60">
        <v>11.43</v>
      </c>
      <c r="E110" s="60">
        <v>27</v>
      </c>
      <c r="J110" s="60">
        <v>14</v>
      </c>
      <c r="K110" s="60">
        <v>30</v>
      </c>
      <c r="L110" s="60">
        <v>25</v>
      </c>
      <c r="M110" s="60">
        <v>20</v>
      </c>
      <c r="N110" s="60">
        <v>23</v>
      </c>
      <c r="O110" s="60">
        <v>22</v>
      </c>
      <c r="P110" s="60">
        <v>20</v>
      </c>
      <c r="Q110" s="60">
        <v>100</v>
      </c>
      <c r="R110" s="60" t="s">
        <v>137</v>
      </c>
      <c r="S110" s="60">
        <v>62</v>
      </c>
      <c r="T110" s="60">
        <v>23</v>
      </c>
      <c r="U110" s="60" t="s">
        <v>137</v>
      </c>
      <c r="V110" s="60">
        <v>0</v>
      </c>
      <c r="W110" s="60">
        <v>1016</v>
      </c>
      <c r="X110" s="60" t="s">
        <v>137</v>
      </c>
      <c r="Y110" s="60">
        <v>1011</v>
      </c>
      <c r="Z110" s="60" t="s">
        <v>137</v>
      </c>
      <c r="AA110" s="60">
        <v>0</v>
      </c>
      <c r="AB110" s="60" t="s">
        <v>137</v>
      </c>
    </row>
    <row r="111" spans="1:28" x14ac:dyDescent="0.3">
      <c r="A111" t="s">
        <v>3</v>
      </c>
      <c r="B111" s="26">
        <v>41778</v>
      </c>
      <c r="C111" s="60">
        <v>23</v>
      </c>
      <c r="D111" s="60">
        <v>0</v>
      </c>
      <c r="E111" s="60">
        <v>32</v>
      </c>
      <c r="J111" s="60">
        <v>15</v>
      </c>
      <c r="K111" s="60">
        <v>28</v>
      </c>
      <c r="L111" s="60">
        <v>24</v>
      </c>
      <c r="M111" s="60">
        <v>22</v>
      </c>
      <c r="N111" s="60">
        <v>23</v>
      </c>
      <c r="O111" s="60">
        <v>23</v>
      </c>
      <c r="P111" s="60">
        <v>22</v>
      </c>
      <c r="Q111" s="60">
        <v>100</v>
      </c>
      <c r="R111" s="60" t="s">
        <v>137</v>
      </c>
      <c r="S111" s="60">
        <v>70</v>
      </c>
      <c r="T111" s="60">
        <v>23</v>
      </c>
      <c r="U111" s="60" t="s">
        <v>137</v>
      </c>
      <c r="V111" s="60">
        <v>0</v>
      </c>
      <c r="W111" s="60">
        <v>1019</v>
      </c>
      <c r="X111" s="60" t="s">
        <v>137</v>
      </c>
      <c r="Y111" s="60">
        <v>1014</v>
      </c>
      <c r="Z111" s="60" t="s">
        <v>137</v>
      </c>
      <c r="AA111" s="60">
        <v>1.27</v>
      </c>
      <c r="AB111" s="60" t="s">
        <v>137</v>
      </c>
    </row>
    <row r="112" spans="1:28" x14ac:dyDescent="0.3">
      <c r="A112" t="s">
        <v>3</v>
      </c>
      <c r="B112" s="1">
        <v>41779</v>
      </c>
      <c r="C112" s="60">
        <v>24</v>
      </c>
      <c r="D112" s="60">
        <v>0</v>
      </c>
      <c r="E112" s="60">
        <v>24</v>
      </c>
      <c r="J112" s="60">
        <v>16</v>
      </c>
      <c r="K112" s="60">
        <v>26</v>
      </c>
      <c r="L112" s="60">
        <v>23</v>
      </c>
      <c r="M112" s="60">
        <v>22</v>
      </c>
      <c r="N112" s="60">
        <v>23</v>
      </c>
      <c r="O112" s="60">
        <v>21</v>
      </c>
      <c r="P112" s="60">
        <v>19</v>
      </c>
      <c r="Q112" s="60">
        <v>100</v>
      </c>
      <c r="R112" s="60" t="s">
        <v>137</v>
      </c>
      <c r="S112" s="60">
        <v>69</v>
      </c>
      <c r="T112" s="60">
        <v>34</v>
      </c>
      <c r="U112" s="60" t="s">
        <v>137</v>
      </c>
      <c r="V112" s="60">
        <v>11</v>
      </c>
      <c r="W112" s="60">
        <v>1019</v>
      </c>
      <c r="X112" s="60" t="s">
        <v>137</v>
      </c>
      <c r="Y112" s="60">
        <v>1015</v>
      </c>
      <c r="Z112" s="60" t="s">
        <v>137</v>
      </c>
      <c r="AA112" s="60">
        <v>0</v>
      </c>
      <c r="AB112" s="60" t="s">
        <v>137</v>
      </c>
    </row>
    <row r="113" spans="1:28" x14ac:dyDescent="0.3">
      <c r="A113" t="s">
        <v>3</v>
      </c>
      <c r="B113" s="1">
        <v>41780</v>
      </c>
      <c r="C113" s="60">
        <v>24</v>
      </c>
      <c r="D113" s="60">
        <v>0</v>
      </c>
      <c r="E113" s="60">
        <v>37</v>
      </c>
      <c r="J113" s="60">
        <v>17</v>
      </c>
      <c r="K113" s="60">
        <v>27</v>
      </c>
      <c r="L113" s="60">
        <v>24</v>
      </c>
      <c r="M113" s="60">
        <v>22</v>
      </c>
      <c r="N113" s="60">
        <v>22</v>
      </c>
      <c r="O113" s="60">
        <v>20</v>
      </c>
      <c r="P113" s="60">
        <v>18</v>
      </c>
      <c r="Q113" s="60">
        <v>100</v>
      </c>
      <c r="R113" s="60" t="s">
        <v>137</v>
      </c>
      <c r="S113" s="60">
        <v>65</v>
      </c>
      <c r="T113" s="60">
        <v>29</v>
      </c>
      <c r="U113" s="60" t="s">
        <v>137</v>
      </c>
      <c r="V113" s="60">
        <v>0</v>
      </c>
      <c r="W113" s="60">
        <v>1018</v>
      </c>
      <c r="X113" s="60" t="s">
        <v>137</v>
      </c>
      <c r="Y113" s="60">
        <v>1014</v>
      </c>
      <c r="Z113" s="60" t="s">
        <v>137</v>
      </c>
      <c r="AA113" s="60">
        <v>0</v>
      </c>
      <c r="AB113" s="60" t="s">
        <v>137</v>
      </c>
    </row>
    <row r="114" spans="1:28" x14ac:dyDescent="0.3">
      <c r="A114" t="s">
        <v>3</v>
      </c>
      <c r="B114" s="1">
        <v>41781</v>
      </c>
      <c r="C114" s="60">
        <v>26</v>
      </c>
      <c r="D114" s="60">
        <v>3.81</v>
      </c>
      <c r="E114" s="60">
        <v>27</v>
      </c>
      <c r="J114" s="60">
        <v>18</v>
      </c>
      <c r="K114" s="60">
        <v>26</v>
      </c>
      <c r="L114" s="60">
        <v>23</v>
      </c>
      <c r="M114" s="60">
        <v>21</v>
      </c>
      <c r="N114" s="60">
        <v>23</v>
      </c>
      <c r="O114" s="60">
        <v>22</v>
      </c>
      <c r="P114" s="60">
        <v>21</v>
      </c>
      <c r="Q114" s="60">
        <v>100</v>
      </c>
      <c r="R114" s="60" t="s">
        <v>137</v>
      </c>
      <c r="S114" s="60">
        <v>78</v>
      </c>
      <c r="T114" s="60">
        <v>27</v>
      </c>
      <c r="U114" s="60" t="s">
        <v>137</v>
      </c>
      <c r="V114" s="60">
        <v>0</v>
      </c>
      <c r="W114" s="60">
        <v>1017</v>
      </c>
      <c r="X114" s="60" t="s">
        <v>137</v>
      </c>
      <c r="Y114" s="60">
        <v>1013</v>
      </c>
      <c r="Z114" s="60" t="s">
        <v>137</v>
      </c>
      <c r="AA114" s="60">
        <v>11.43</v>
      </c>
      <c r="AB114" s="60" t="s">
        <v>137</v>
      </c>
    </row>
    <row r="115" spans="1:28" x14ac:dyDescent="0.3">
      <c r="A115" t="s">
        <v>3</v>
      </c>
      <c r="B115" s="1">
        <v>41782</v>
      </c>
      <c r="C115" s="60">
        <v>24</v>
      </c>
      <c r="D115" s="60">
        <v>0</v>
      </c>
      <c r="E115" s="60">
        <v>24</v>
      </c>
      <c r="J115" s="60">
        <v>19</v>
      </c>
      <c r="K115" s="60">
        <v>27</v>
      </c>
      <c r="L115" s="60">
        <v>23</v>
      </c>
      <c r="M115" s="60">
        <v>20</v>
      </c>
      <c r="N115" s="60">
        <v>24</v>
      </c>
      <c r="O115" s="60">
        <v>23</v>
      </c>
      <c r="P115" s="60">
        <v>20</v>
      </c>
      <c r="Q115" s="60">
        <v>100</v>
      </c>
      <c r="R115" s="60" t="s">
        <v>137</v>
      </c>
      <c r="S115" s="60">
        <v>79</v>
      </c>
      <c r="T115" s="60">
        <v>32</v>
      </c>
      <c r="U115" s="60" t="s">
        <v>137</v>
      </c>
      <c r="V115" s="60">
        <v>0</v>
      </c>
      <c r="W115" s="60">
        <v>1017</v>
      </c>
      <c r="X115" s="60" t="s">
        <v>137</v>
      </c>
      <c r="Y115" s="60">
        <v>1014</v>
      </c>
      <c r="Z115" s="60" t="s">
        <v>137</v>
      </c>
      <c r="AA115" s="60">
        <v>0</v>
      </c>
      <c r="AB115" s="60" t="s">
        <v>137</v>
      </c>
    </row>
    <row r="116" spans="1:28" x14ac:dyDescent="0.3">
      <c r="A116" t="s">
        <v>3</v>
      </c>
      <c r="B116" s="1">
        <v>41783</v>
      </c>
      <c r="C116" s="60">
        <v>24</v>
      </c>
      <c r="D116" s="60">
        <v>0</v>
      </c>
      <c r="E116" s="60">
        <v>27</v>
      </c>
      <c r="J116" s="60">
        <v>20</v>
      </c>
      <c r="K116" s="60">
        <v>28</v>
      </c>
      <c r="L116" s="60">
        <v>24</v>
      </c>
      <c r="M116" s="60">
        <v>22</v>
      </c>
      <c r="N116" s="60">
        <v>24</v>
      </c>
      <c r="O116" s="60">
        <v>23</v>
      </c>
      <c r="P116" s="60">
        <v>22</v>
      </c>
      <c r="Q116" s="60">
        <v>100</v>
      </c>
      <c r="R116" s="60" t="s">
        <v>137</v>
      </c>
      <c r="S116" s="60">
        <v>74</v>
      </c>
      <c r="T116" s="60">
        <v>24</v>
      </c>
      <c r="U116" s="60" t="s">
        <v>137</v>
      </c>
      <c r="V116" s="60">
        <v>0</v>
      </c>
      <c r="W116" s="60">
        <v>1019</v>
      </c>
      <c r="X116" s="60" t="s">
        <v>137</v>
      </c>
      <c r="Y116" s="60">
        <v>1015</v>
      </c>
      <c r="Z116" s="60" t="s">
        <v>137</v>
      </c>
      <c r="AA116" s="60">
        <v>0</v>
      </c>
      <c r="AB116" s="60" t="s">
        <v>137</v>
      </c>
    </row>
    <row r="117" spans="1:28" x14ac:dyDescent="0.3">
      <c r="A117" t="s">
        <v>3</v>
      </c>
      <c r="B117" s="1">
        <v>41784</v>
      </c>
      <c r="C117" s="60">
        <v>24</v>
      </c>
      <c r="D117" s="60">
        <v>0</v>
      </c>
      <c r="E117" s="60">
        <v>26</v>
      </c>
      <c r="J117" s="60">
        <v>21</v>
      </c>
      <c r="K117" s="60">
        <v>28</v>
      </c>
      <c r="L117" s="60">
        <v>24</v>
      </c>
      <c r="M117" s="60">
        <v>22</v>
      </c>
      <c r="N117" s="60">
        <v>24</v>
      </c>
      <c r="O117" s="60">
        <v>23</v>
      </c>
      <c r="P117" s="60">
        <v>22</v>
      </c>
      <c r="Q117" s="60">
        <v>100</v>
      </c>
      <c r="R117" s="60" t="s">
        <v>137</v>
      </c>
      <c r="S117" s="60">
        <v>74</v>
      </c>
      <c r="T117" s="60">
        <v>37</v>
      </c>
      <c r="U117" s="60" t="s">
        <v>137</v>
      </c>
      <c r="V117" s="60">
        <v>0</v>
      </c>
      <c r="W117" s="60">
        <v>1018</v>
      </c>
      <c r="X117" s="60" t="s">
        <v>137</v>
      </c>
      <c r="Y117" s="60">
        <v>1015</v>
      </c>
      <c r="Z117" s="60" t="s">
        <v>137</v>
      </c>
      <c r="AA117" s="60">
        <v>0</v>
      </c>
      <c r="AB117" s="60" t="s">
        <v>137</v>
      </c>
    </row>
    <row r="118" spans="1:28" x14ac:dyDescent="0.3">
      <c r="A118" t="s">
        <v>3</v>
      </c>
      <c r="B118" s="1">
        <v>41785</v>
      </c>
      <c r="C118" s="60">
        <v>24</v>
      </c>
      <c r="D118" s="60">
        <v>0</v>
      </c>
      <c r="E118" s="60">
        <v>27</v>
      </c>
      <c r="J118" s="60">
        <v>22</v>
      </c>
      <c r="K118" s="60">
        <v>28</v>
      </c>
      <c r="L118" s="60">
        <v>26</v>
      </c>
      <c r="M118" s="60">
        <v>23</v>
      </c>
      <c r="N118" s="60">
        <v>24</v>
      </c>
      <c r="O118" s="60">
        <v>23</v>
      </c>
      <c r="P118" s="60">
        <v>22</v>
      </c>
      <c r="Q118" s="60">
        <v>100</v>
      </c>
      <c r="R118" s="60" t="s">
        <v>137</v>
      </c>
      <c r="S118" s="60">
        <v>74</v>
      </c>
      <c r="T118" s="60">
        <v>27</v>
      </c>
      <c r="U118" s="60" t="s">
        <v>137</v>
      </c>
      <c r="V118" s="60">
        <v>6</v>
      </c>
      <c r="W118" s="60">
        <v>1018</v>
      </c>
      <c r="X118" s="60" t="s">
        <v>137</v>
      </c>
      <c r="Y118" s="60">
        <v>1014</v>
      </c>
      <c r="Z118" s="60" t="s">
        <v>137</v>
      </c>
      <c r="AA118" s="60">
        <v>3.81</v>
      </c>
      <c r="AB118" s="60" t="s">
        <v>137</v>
      </c>
    </row>
    <row r="119" spans="1:28" x14ac:dyDescent="0.3">
      <c r="A119" t="s">
        <v>3</v>
      </c>
      <c r="B119" s="1">
        <v>41786</v>
      </c>
      <c r="C119" s="60">
        <v>24</v>
      </c>
      <c r="D119" s="60">
        <v>0</v>
      </c>
      <c r="E119" s="60">
        <v>24</v>
      </c>
      <c r="J119" s="60">
        <v>23</v>
      </c>
      <c r="K119" s="60">
        <v>28</v>
      </c>
      <c r="L119" s="60">
        <v>24</v>
      </c>
      <c r="M119" s="60">
        <v>20</v>
      </c>
      <c r="N119" s="60">
        <v>23</v>
      </c>
      <c r="O119" s="60">
        <v>22</v>
      </c>
      <c r="P119" s="60">
        <v>20</v>
      </c>
      <c r="Q119" s="60">
        <v>100</v>
      </c>
      <c r="R119" s="60" t="s">
        <v>137</v>
      </c>
      <c r="S119" s="60">
        <v>66</v>
      </c>
      <c r="T119" s="60">
        <v>24</v>
      </c>
      <c r="U119" s="60" t="s">
        <v>137</v>
      </c>
      <c r="V119" s="60">
        <v>0</v>
      </c>
      <c r="W119" s="60">
        <v>1019</v>
      </c>
      <c r="X119" s="60" t="s">
        <v>137</v>
      </c>
      <c r="Y119" s="60">
        <v>1015</v>
      </c>
      <c r="Z119" s="60" t="s">
        <v>137</v>
      </c>
      <c r="AA119" s="60">
        <v>0</v>
      </c>
      <c r="AB119" s="60" t="s">
        <v>137</v>
      </c>
    </row>
    <row r="120" spans="1:28" x14ac:dyDescent="0.3">
      <c r="A120" t="s">
        <v>3</v>
      </c>
      <c r="B120" s="1">
        <v>41787</v>
      </c>
      <c r="C120" s="60">
        <v>24</v>
      </c>
      <c r="D120" s="60">
        <v>0</v>
      </c>
      <c r="E120" s="60">
        <v>27</v>
      </c>
      <c r="J120" s="60">
        <v>24</v>
      </c>
      <c r="K120" s="60">
        <v>29</v>
      </c>
      <c r="L120" s="60">
        <v>24</v>
      </c>
      <c r="M120" s="60">
        <v>21</v>
      </c>
      <c r="N120" s="60">
        <v>23</v>
      </c>
      <c r="O120" s="60">
        <v>22</v>
      </c>
      <c r="P120" s="60">
        <v>21</v>
      </c>
      <c r="Q120" s="60">
        <v>100</v>
      </c>
      <c r="R120" s="60" t="s">
        <v>137</v>
      </c>
      <c r="S120" s="60">
        <v>70</v>
      </c>
      <c r="T120" s="60">
        <v>27</v>
      </c>
      <c r="U120" s="60" t="s">
        <v>137</v>
      </c>
      <c r="V120" s="60">
        <v>0</v>
      </c>
      <c r="W120" s="60">
        <v>1019</v>
      </c>
      <c r="X120" s="60" t="s">
        <v>137</v>
      </c>
      <c r="Y120" s="60">
        <v>1014</v>
      </c>
      <c r="Z120" s="60" t="s">
        <v>137</v>
      </c>
      <c r="AA120" s="60">
        <v>0</v>
      </c>
      <c r="AB120" s="60" t="s">
        <v>137</v>
      </c>
    </row>
    <row r="121" spans="1:28" x14ac:dyDescent="0.3">
      <c r="A121" t="s">
        <v>3</v>
      </c>
      <c r="B121" s="1">
        <v>41788</v>
      </c>
      <c r="C121" s="60">
        <v>27</v>
      </c>
      <c r="D121" s="60">
        <v>0</v>
      </c>
      <c r="E121" s="60">
        <v>27</v>
      </c>
      <c r="J121" s="60">
        <v>25</v>
      </c>
      <c r="K121" s="60">
        <v>29</v>
      </c>
      <c r="L121" s="60">
        <v>24</v>
      </c>
      <c r="M121" s="60">
        <v>21</v>
      </c>
      <c r="N121" s="60">
        <v>24</v>
      </c>
      <c r="O121" s="60">
        <v>22</v>
      </c>
      <c r="P121" s="60">
        <v>21</v>
      </c>
      <c r="Q121" s="60">
        <v>100</v>
      </c>
      <c r="R121" s="60" t="s">
        <v>137</v>
      </c>
      <c r="S121" s="60">
        <v>74</v>
      </c>
      <c r="T121" s="60">
        <v>26</v>
      </c>
      <c r="U121" s="60" t="s">
        <v>137</v>
      </c>
      <c r="V121" s="60">
        <v>0</v>
      </c>
      <c r="W121" s="60">
        <v>1017</v>
      </c>
      <c r="X121" s="60" t="s">
        <v>137</v>
      </c>
      <c r="Y121" s="60">
        <v>1014</v>
      </c>
      <c r="Z121" s="60" t="s">
        <v>137</v>
      </c>
      <c r="AA121" s="60">
        <v>0</v>
      </c>
      <c r="AB121" s="60" t="s">
        <v>137</v>
      </c>
    </row>
    <row r="122" spans="1:28" x14ac:dyDescent="0.3">
      <c r="A122" t="s">
        <v>3</v>
      </c>
      <c r="B122" s="1">
        <v>41789</v>
      </c>
      <c r="C122" s="60">
        <v>27</v>
      </c>
      <c r="D122" s="60">
        <v>11.43</v>
      </c>
      <c r="E122" s="60">
        <v>26</v>
      </c>
      <c r="J122" s="60">
        <v>26</v>
      </c>
      <c r="K122" s="60">
        <v>29</v>
      </c>
      <c r="L122" s="60">
        <v>24</v>
      </c>
      <c r="M122" s="60">
        <v>21</v>
      </c>
      <c r="N122" s="60">
        <v>24</v>
      </c>
      <c r="O122" s="60">
        <v>23</v>
      </c>
      <c r="P122" s="60">
        <v>21</v>
      </c>
      <c r="Q122" s="60">
        <v>100</v>
      </c>
      <c r="R122" s="60" t="s">
        <v>137</v>
      </c>
      <c r="S122" s="60">
        <v>70</v>
      </c>
      <c r="T122" s="60">
        <v>27</v>
      </c>
      <c r="U122" s="60" t="s">
        <v>137</v>
      </c>
      <c r="V122" s="60">
        <v>0</v>
      </c>
      <c r="W122" s="60">
        <v>1019</v>
      </c>
      <c r="X122" s="60" t="s">
        <v>137</v>
      </c>
      <c r="Y122" s="60">
        <v>1015</v>
      </c>
      <c r="Z122" s="60" t="s">
        <v>137</v>
      </c>
      <c r="AA122" s="60">
        <v>0</v>
      </c>
      <c r="AB122" s="60" t="s">
        <v>137</v>
      </c>
    </row>
    <row r="123" spans="1:28" x14ac:dyDescent="0.3">
      <c r="A123" t="s">
        <v>3</v>
      </c>
      <c r="B123" s="1">
        <v>41790</v>
      </c>
      <c r="C123" s="60">
        <v>24</v>
      </c>
      <c r="D123" s="60">
        <v>198.12</v>
      </c>
      <c r="E123" s="60">
        <v>27</v>
      </c>
      <c r="J123" s="60">
        <v>27</v>
      </c>
      <c r="K123" s="60">
        <v>29</v>
      </c>
      <c r="L123" s="60">
        <v>24</v>
      </c>
      <c r="M123" s="60">
        <v>21</v>
      </c>
      <c r="N123" s="60">
        <v>24</v>
      </c>
      <c r="O123" s="60">
        <v>22</v>
      </c>
      <c r="P123" s="60">
        <v>21</v>
      </c>
      <c r="Q123" s="60">
        <v>100</v>
      </c>
      <c r="R123" s="60" t="s">
        <v>137</v>
      </c>
      <c r="S123" s="60">
        <v>66</v>
      </c>
      <c r="T123" s="60">
        <v>24</v>
      </c>
      <c r="U123" s="60" t="s">
        <v>137</v>
      </c>
      <c r="V123" s="60">
        <v>0</v>
      </c>
      <c r="W123" s="60">
        <v>1018</v>
      </c>
      <c r="X123" s="60" t="s">
        <v>137</v>
      </c>
      <c r="Y123" s="60">
        <v>1014</v>
      </c>
      <c r="Z123" s="60" t="s">
        <v>137</v>
      </c>
      <c r="AA123" s="60">
        <v>0</v>
      </c>
      <c r="AB123" s="60" t="s">
        <v>137</v>
      </c>
    </row>
    <row r="124" spans="1:28" x14ac:dyDescent="0.3">
      <c r="A124" t="s">
        <v>3</v>
      </c>
      <c r="B124" s="1">
        <v>41791</v>
      </c>
      <c r="C124" s="60">
        <v>22</v>
      </c>
      <c r="D124" s="60">
        <v>129.54</v>
      </c>
      <c r="E124" s="60">
        <v>27</v>
      </c>
      <c r="J124" s="60">
        <v>28</v>
      </c>
      <c r="K124" s="60">
        <v>29</v>
      </c>
      <c r="L124" s="60">
        <v>24</v>
      </c>
      <c r="M124" s="60">
        <v>21</v>
      </c>
      <c r="N124" s="60">
        <v>25</v>
      </c>
      <c r="O124" s="60">
        <v>23</v>
      </c>
      <c r="P124" s="60">
        <v>21</v>
      </c>
      <c r="Q124" s="60">
        <v>100</v>
      </c>
      <c r="R124" s="60" t="s">
        <v>137</v>
      </c>
      <c r="S124" s="60">
        <v>70</v>
      </c>
      <c r="T124" s="60">
        <v>27</v>
      </c>
      <c r="U124" s="60" t="s">
        <v>137</v>
      </c>
      <c r="V124" s="60">
        <v>0</v>
      </c>
      <c r="W124" s="60">
        <v>1016</v>
      </c>
      <c r="X124" s="60" t="s">
        <v>137</v>
      </c>
      <c r="Y124" s="60">
        <v>1012</v>
      </c>
      <c r="Z124" s="60" t="s">
        <v>137</v>
      </c>
      <c r="AA124" s="60">
        <v>0</v>
      </c>
      <c r="AB124" s="60" t="s">
        <v>137</v>
      </c>
    </row>
    <row r="125" spans="1:28" x14ac:dyDescent="0.3">
      <c r="A125" t="s">
        <v>7</v>
      </c>
      <c r="B125" s="20">
        <v>41792</v>
      </c>
      <c r="C125" s="61">
        <v>23</v>
      </c>
      <c r="D125" s="61">
        <v>198.12</v>
      </c>
      <c r="E125" s="61">
        <v>23</v>
      </c>
      <c r="J125" s="60">
        <v>29</v>
      </c>
      <c r="K125" s="60">
        <v>29</v>
      </c>
      <c r="L125" s="60">
        <v>27</v>
      </c>
      <c r="M125" s="60">
        <v>24</v>
      </c>
      <c r="N125" s="60">
        <v>24</v>
      </c>
      <c r="O125" s="60">
        <v>23</v>
      </c>
      <c r="P125" s="60">
        <v>23</v>
      </c>
      <c r="Q125" s="60">
        <v>94</v>
      </c>
      <c r="R125" s="60" t="s">
        <v>137</v>
      </c>
      <c r="S125" s="60">
        <v>70</v>
      </c>
      <c r="T125" s="60">
        <v>27</v>
      </c>
      <c r="U125" s="60" t="s">
        <v>137</v>
      </c>
      <c r="V125" s="60">
        <v>8</v>
      </c>
      <c r="W125" s="60">
        <v>1015</v>
      </c>
      <c r="X125" s="60" t="s">
        <v>137</v>
      </c>
      <c r="Y125" s="60">
        <v>1011</v>
      </c>
      <c r="Z125" s="60" t="s">
        <v>137</v>
      </c>
      <c r="AA125" s="60">
        <v>0</v>
      </c>
      <c r="AB125" s="60" t="s">
        <v>137</v>
      </c>
    </row>
    <row r="126" spans="1:28" x14ac:dyDescent="0.3">
      <c r="A126" t="s">
        <v>7</v>
      </c>
      <c r="B126" s="1">
        <v>41793</v>
      </c>
      <c r="C126" s="60">
        <v>26</v>
      </c>
      <c r="D126" s="60">
        <v>0</v>
      </c>
      <c r="E126" s="60">
        <v>27</v>
      </c>
      <c r="J126" s="60">
        <v>30</v>
      </c>
      <c r="K126" s="60">
        <v>30</v>
      </c>
      <c r="L126" s="60">
        <v>27</v>
      </c>
      <c r="M126" s="60">
        <v>24</v>
      </c>
      <c r="N126" s="60">
        <v>24</v>
      </c>
      <c r="O126" s="60">
        <v>23</v>
      </c>
      <c r="P126" s="60">
        <v>22</v>
      </c>
      <c r="Q126" s="60">
        <v>94</v>
      </c>
      <c r="R126" s="60" t="s">
        <v>137</v>
      </c>
      <c r="S126" s="60">
        <v>70</v>
      </c>
      <c r="T126" s="60">
        <v>26</v>
      </c>
      <c r="U126" s="60" t="s">
        <v>137</v>
      </c>
      <c r="V126" s="60">
        <v>8</v>
      </c>
      <c r="W126" s="60">
        <v>1014</v>
      </c>
      <c r="X126" s="60" t="s">
        <v>137</v>
      </c>
      <c r="Y126" s="60">
        <v>1011</v>
      </c>
      <c r="Z126" s="60" t="s">
        <v>137</v>
      </c>
      <c r="AA126" s="60">
        <v>11.43</v>
      </c>
      <c r="AB126" s="60" t="s">
        <v>137</v>
      </c>
    </row>
    <row r="127" spans="1:28" x14ac:dyDescent="0.3">
      <c r="A127" t="s">
        <v>7</v>
      </c>
      <c r="B127" s="1">
        <v>41794</v>
      </c>
      <c r="C127" s="60">
        <v>26</v>
      </c>
      <c r="D127" s="60">
        <v>0</v>
      </c>
      <c r="E127" s="60">
        <v>21</v>
      </c>
      <c r="J127" s="60">
        <v>31</v>
      </c>
      <c r="K127" s="60">
        <v>27</v>
      </c>
      <c r="L127" s="60">
        <v>24</v>
      </c>
      <c r="M127" s="60">
        <v>22</v>
      </c>
      <c r="N127" s="60">
        <v>25</v>
      </c>
      <c r="O127" s="60">
        <v>23</v>
      </c>
      <c r="P127" s="60">
        <v>22</v>
      </c>
      <c r="Q127" s="60">
        <v>100</v>
      </c>
      <c r="R127" s="60" t="s">
        <v>137</v>
      </c>
      <c r="S127" s="60">
        <v>84</v>
      </c>
      <c r="T127" s="60">
        <v>27</v>
      </c>
      <c r="U127" s="60" t="s">
        <v>137</v>
      </c>
      <c r="V127" s="60">
        <v>0</v>
      </c>
      <c r="W127" s="60">
        <v>1014</v>
      </c>
      <c r="X127" s="60" t="s">
        <v>137</v>
      </c>
      <c r="Y127" s="60">
        <v>1010</v>
      </c>
      <c r="Z127" s="60" t="s">
        <v>137</v>
      </c>
      <c r="AA127" s="60">
        <v>198.12</v>
      </c>
      <c r="AB127" s="60" t="s">
        <v>137</v>
      </c>
    </row>
    <row r="128" spans="1:28" x14ac:dyDescent="0.3">
      <c r="A128" t="s">
        <v>7</v>
      </c>
      <c r="B128" s="1">
        <v>41795</v>
      </c>
      <c r="C128" s="60">
        <v>26</v>
      </c>
      <c r="D128" s="60">
        <v>26.67</v>
      </c>
      <c r="E128" s="60">
        <v>14</v>
      </c>
      <c r="J128" s="60">
        <v>1</v>
      </c>
      <c r="K128" s="60">
        <v>23</v>
      </c>
      <c r="L128" s="60">
        <v>22</v>
      </c>
      <c r="M128" s="60">
        <v>21</v>
      </c>
      <c r="N128" s="60">
        <v>23</v>
      </c>
      <c r="O128" s="60">
        <v>22</v>
      </c>
      <c r="P128" s="60">
        <v>21</v>
      </c>
      <c r="Q128" s="60">
        <v>100</v>
      </c>
      <c r="R128" s="60" t="s">
        <v>137</v>
      </c>
      <c r="S128" s="60">
        <v>100</v>
      </c>
      <c r="T128" s="60">
        <v>27</v>
      </c>
      <c r="U128" s="60" t="s">
        <v>137</v>
      </c>
      <c r="V128" s="60">
        <v>0</v>
      </c>
      <c r="W128" s="60">
        <v>1014</v>
      </c>
      <c r="X128" s="60" t="s">
        <v>137</v>
      </c>
      <c r="Y128" s="60">
        <v>1011</v>
      </c>
      <c r="Z128" s="60" t="s">
        <v>137</v>
      </c>
      <c r="AA128" s="60">
        <v>129.54</v>
      </c>
      <c r="AB128" s="60" t="s">
        <v>137</v>
      </c>
    </row>
    <row r="129" spans="1:28" x14ac:dyDescent="0.3">
      <c r="A129" t="s">
        <v>7</v>
      </c>
      <c r="B129" s="1">
        <v>41796</v>
      </c>
      <c r="C129" s="60">
        <v>24</v>
      </c>
      <c r="D129" s="60">
        <v>39.369999999999997</v>
      </c>
      <c r="E129" s="60">
        <v>24</v>
      </c>
      <c r="J129" s="60">
        <v>2</v>
      </c>
      <c r="K129" s="60">
        <v>25</v>
      </c>
      <c r="L129" s="60">
        <v>23</v>
      </c>
      <c r="M129" s="60">
        <v>21</v>
      </c>
      <c r="N129" s="60">
        <v>25</v>
      </c>
      <c r="O129" s="60">
        <v>23</v>
      </c>
      <c r="P129" s="60">
        <v>21</v>
      </c>
      <c r="Q129" s="60">
        <v>100</v>
      </c>
      <c r="R129" s="60" t="s">
        <v>137</v>
      </c>
      <c r="S129" s="60">
        <v>100</v>
      </c>
      <c r="T129" s="60">
        <v>23</v>
      </c>
      <c r="U129" s="60" t="s">
        <v>137</v>
      </c>
      <c r="V129" s="60">
        <v>0</v>
      </c>
      <c r="W129" s="60">
        <v>1014</v>
      </c>
      <c r="X129" s="60" t="s">
        <v>137</v>
      </c>
      <c r="Y129" s="60">
        <v>1011</v>
      </c>
      <c r="Z129" s="60" t="s">
        <v>137</v>
      </c>
      <c r="AA129" s="60">
        <v>198.12</v>
      </c>
      <c r="AB129" s="60" t="s">
        <v>137</v>
      </c>
    </row>
    <row r="130" spans="1:28" x14ac:dyDescent="0.3">
      <c r="A130" t="s">
        <v>7</v>
      </c>
      <c r="B130" s="1">
        <v>41797</v>
      </c>
      <c r="C130" s="60">
        <v>26</v>
      </c>
      <c r="D130" s="60">
        <v>0</v>
      </c>
      <c r="E130" s="60">
        <v>24</v>
      </c>
      <c r="J130" s="60">
        <v>3</v>
      </c>
      <c r="K130" s="60">
        <v>28</v>
      </c>
      <c r="L130" s="60">
        <v>26</v>
      </c>
      <c r="M130" s="60">
        <v>23</v>
      </c>
      <c r="N130" s="60">
        <v>25</v>
      </c>
      <c r="O130" s="60">
        <v>24</v>
      </c>
      <c r="P130" s="60">
        <v>23</v>
      </c>
      <c r="Q130" s="60">
        <v>100</v>
      </c>
      <c r="R130" s="60" t="s">
        <v>137</v>
      </c>
      <c r="S130" s="60">
        <v>84</v>
      </c>
      <c r="T130" s="60">
        <v>27</v>
      </c>
      <c r="U130" s="60" t="s">
        <v>137</v>
      </c>
      <c r="V130" s="60">
        <v>0</v>
      </c>
      <c r="W130" s="60">
        <v>1013</v>
      </c>
      <c r="X130" s="60" t="s">
        <v>137</v>
      </c>
      <c r="Y130" s="60">
        <v>1010</v>
      </c>
      <c r="Z130" s="60" t="s">
        <v>137</v>
      </c>
      <c r="AA130" s="60">
        <v>0</v>
      </c>
      <c r="AB130" s="60" t="s">
        <v>137</v>
      </c>
    </row>
    <row r="131" spans="1:28" x14ac:dyDescent="0.3">
      <c r="A131" t="s">
        <v>7</v>
      </c>
      <c r="B131" s="1">
        <v>41798</v>
      </c>
      <c r="C131" s="60">
        <v>26</v>
      </c>
      <c r="D131" s="60">
        <v>0</v>
      </c>
      <c r="E131" s="60">
        <v>24</v>
      </c>
      <c r="J131" s="60">
        <v>4</v>
      </c>
      <c r="K131" s="60">
        <v>28</v>
      </c>
      <c r="L131" s="60">
        <v>26</v>
      </c>
      <c r="M131" s="60">
        <v>23</v>
      </c>
      <c r="N131" s="60">
        <v>26</v>
      </c>
      <c r="O131" s="60">
        <v>24</v>
      </c>
      <c r="P131" s="60">
        <v>23</v>
      </c>
      <c r="Q131" s="60">
        <v>100</v>
      </c>
      <c r="R131" s="60" t="s">
        <v>137</v>
      </c>
      <c r="S131" s="60">
        <v>79</v>
      </c>
      <c r="T131" s="60">
        <v>21</v>
      </c>
      <c r="U131" s="60" t="s">
        <v>137</v>
      </c>
      <c r="V131" s="60">
        <v>0</v>
      </c>
      <c r="W131" s="60">
        <v>1013</v>
      </c>
      <c r="X131" s="60" t="s">
        <v>137</v>
      </c>
      <c r="Y131" s="60">
        <v>1010</v>
      </c>
      <c r="Z131" s="60" t="s">
        <v>137</v>
      </c>
      <c r="AA131" s="60">
        <v>0</v>
      </c>
      <c r="AB131" s="60" t="s">
        <v>137</v>
      </c>
    </row>
    <row r="132" spans="1:28" x14ac:dyDescent="0.3">
      <c r="A132" t="s">
        <v>7</v>
      </c>
      <c r="B132" s="1">
        <v>41799</v>
      </c>
      <c r="C132" s="60">
        <v>26</v>
      </c>
      <c r="D132" s="60">
        <v>8.89</v>
      </c>
      <c r="E132" s="60">
        <v>24</v>
      </c>
      <c r="J132" s="60">
        <v>5</v>
      </c>
      <c r="K132" s="60">
        <v>28</v>
      </c>
      <c r="L132" s="60">
        <v>26</v>
      </c>
      <c r="M132" s="60">
        <v>23</v>
      </c>
      <c r="N132" s="60">
        <v>25</v>
      </c>
      <c r="O132" s="60">
        <v>24</v>
      </c>
      <c r="P132" s="60">
        <v>23</v>
      </c>
      <c r="Q132" s="60">
        <v>100</v>
      </c>
      <c r="R132" s="60" t="s">
        <v>137</v>
      </c>
      <c r="S132" s="60">
        <v>79</v>
      </c>
      <c r="T132" s="60">
        <v>14</v>
      </c>
      <c r="U132" s="60" t="s">
        <v>137</v>
      </c>
      <c r="V132" s="60">
        <v>0</v>
      </c>
      <c r="W132" s="60">
        <v>1013</v>
      </c>
      <c r="X132" s="60" t="s">
        <v>137</v>
      </c>
      <c r="Y132" s="60">
        <v>1010</v>
      </c>
      <c r="Z132" s="60" t="s">
        <v>137</v>
      </c>
      <c r="AA132" s="60">
        <v>26.67</v>
      </c>
      <c r="AB132" s="60" t="s">
        <v>137</v>
      </c>
    </row>
    <row r="133" spans="1:28" x14ac:dyDescent="0.3">
      <c r="A133" t="s">
        <v>7</v>
      </c>
      <c r="B133" s="1">
        <v>41800</v>
      </c>
      <c r="C133" s="60">
        <v>26</v>
      </c>
      <c r="D133" s="60">
        <v>0</v>
      </c>
      <c r="E133" s="60">
        <v>24</v>
      </c>
      <c r="J133" s="60">
        <v>6</v>
      </c>
      <c r="K133" s="60">
        <v>28</v>
      </c>
      <c r="L133" s="60">
        <v>24</v>
      </c>
      <c r="M133" s="60">
        <v>22</v>
      </c>
      <c r="N133" s="60">
        <v>25</v>
      </c>
      <c r="O133" s="60">
        <v>24</v>
      </c>
      <c r="P133" s="60">
        <v>22</v>
      </c>
      <c r="Q133" s="60">
        <v>100</v>
      </c>
      <c r="R133" s="60" t="s">
        <v>137</v>
      </c>
      <c r="S133" s="60">
        <v>79</v>
      </c>
      <c r="T133" s="60">
        <v>24</v>
      </c>
      <c r="U133" s="60" t="s">
        <v>137</v>
      </c>
      <c r="V133" s="60">
        <v>0</v>
      </c>
      <c r="W133" s="60">
        <v>1015</v>
      </c>
      <c r="X133" s="60" t="s">
        <v>137</v>
      </c>
      <c r="Y133" s="60">
        <v>1012</v>
      </c>
      <c r="Z133" s="60" t="s">
        <v>137</v>
      </c>
      <c r="AA133" s="60">
        <v>39.369999999999997</v>
      </c>
      <c r="AB133" s="60" t="s">
        <v>137</v>
      </c>
    </row>
    <row r="134" spans="1:28" x14ac:dyDescent="0.3">
      <c r="A134" t="s">
        <v>7</v>
      </c>
      <c r="B134" s="1">
        <v>41801</v>
      </c>
      <c r="C134" s="60">
        <v>27</v>
      </c>
      <c r="D134" s="60">
        <v>0</v>
      </c>
      <c r="E134" s="60">
        <v>24</v>
      </c>
      <c r="J134" s="60">
        <v>7</v>
      </c>
      <c r="K134" s="60">
        <v>28</v>
      </c>
      <c r="L134" s="60">
        <v>26</v>
      </c>
      <c r="M134" s="60">
        <v>24</v>
      </c>
      <c r="N134" s="60">
        <v>25</v>
      </c>
      <c r="O134" s="60">
        <v>24</v>
      </c>
      <c r="P134" s="60">
        <v>22</v>
      </c>
      <c r="Q134" s="60">
        <v>100</v>
      </c>
      <c r="R134" s="60" t="s">
        <v>137</v>
      </c>
      <c r="S134" s="60">
        <v>79</v>
      </c>
      <c r="T134" s="60">
        <v>24</v>
      </c>
      <c r="U134" s="60" t="s">
        <v>137</v>
      </c>
      <c r="V134" s="60">
        <v>0</v>
      </c>
      <c r="W134" s="60">
        <v>1016</v>
      </c>
      <c r="X134" s="60" t="s">
        <v>137</v>
      </c>
      <c r="Y134" s="60">
        <v>1012</v>
      </c>
      <c r="Z134" s="60" t="s">
        <v>137</v>
      </c>
      <c r="AA134" s="60">
        <v>0</v>
      </c>
      <c r="AB134" s="60" t="s">
        <v>137</v>
      </c>
    </row>
    <row r="135" spans="1:28" x14ac:dyDescent="0.3">
      <c r="A135" t="s">
        <v>7</v>
      </c>
      <c r="B135" s="1">
        <v>41802</v>
      </c>
      <c r="C135" s="60">
        <v>27</v>
      </c>
      <c r="D135" s="60">
        <v>0</v>
      </c>
      <c r="E135" s="60">
        <v>24</v>
      </c>
      <c r="J135" s="60">
        <v>8</v>
      </c>
      <c r="K135" s="60">
        <v>29</v>
      </c>
      <c r="L135" s="60">
        <v>26</v>
      </c>
      <c r="M135" s="60">
        <v>23</v>
      </c>
      <c r="N135" s="60">
        <v>25</v>
      </c>
      <c r="O135" s="60">
        <v>24</v>
      </c>
      <c r="P135" s="60">
        <v>22</v>
      </c>
      <c r="Q135" s="60">
        <v>100</v>
      </c>
      <c r="R135" s="60" t="s">
        <v>137</v>
      </c>
      <c r="S135" s="60">
        <v>70</v>
      </c>
      <c r="T135" s="60">
        <v>24</v>
      </c>
      <c r="U135" s="60" t="s">
        <v>137</v>
      </c>
      <c r="V135" s="60">
        <v>0</v>
      </c>
      <c r="W135" s="60">
        <v>1016</v>
      </c>
      <c r="X135" s="60" t="s">
        <v>137</v>
      </c>
      <c r="Y135" s="60">
        <v>1012</v>
      </c>
      <c r="Z135" s="60" t="s">
        <v>137</v>
      </c>
      <c r="AA135" s="60">
        <v>0</v>
      </c>
      <c r="AB135" s="60" t="s">
        <v>137</v>
      </c>
    </row>
    <row r="136" spans="1:28" x14ac:dyDescent="0.3">
      <c r="A136" t="s">
        <v>7</v>
      </c>
      <c r="B136" s="24">
        <v>41803</v>
      </c>
      <c r="C136" s="60">
        <v>26</v>
      </c>
      <c r="D136" s="60">
        <v>0</v>
      </c>
      <c r="E136" s="60">
        <v>23</v>
      </c>
      <c r="J136" s="60">
        <v>9</v>
      </c>
      <c r="K136" s="60">
        <v>29</v>
      </c>
      <c r="L136" s="60">
        <v>26</v>
      </c>
      <c r="M136" s="60">
        <v>22</v>
      </c>
      <c r="N136" s="60">
        <v>24</v>
      </c>
      <c r="O136" s="60">
        <v>23</v>
      </c>
      <c r="P136" s="60">
        <v>22</v>
      </c>
      <c r="Q136" s="60">
        <v>100</v>
      </c>
      <c r="R136" s="60" t="s">
        <v>137</v>
      </c>
      <c r="S136" s="60">
        <v>74</v>
      </c>
      <c r="T136" s="60">
        <v>24</v>
      </c>
      <c r="U136" s="60" t="s">
        <v>137</v>
      </c>
      <c r="V136" s="60">
        <v>0</v>
      </c>
      <c r="W136" s="60">
        <v>1015</v>
      </c>
      <c r="X136" s="60" t="s">
        <v>137</v>
      </c>
      <c r="Y136" s="60">
        <v>1012</v>
      </c>
      <c r="Z136" s="60" t="s">
        <v>137</v>
      </c>
      <c r="AA136" s="60">
        <v>8.89</v>
      </c>
      <c r="AB136" s="60" t="s">
        <v>137</v>
      </c>
    </row>
    <row r="137" spans="1:28" x14ac:dyDescent="0.3">
      <c r="A137" t="s">
        <v>7</v>
      </c>
      <c r="B137" s="1">
        <v>41804</v>
      </c>
      <c r="C137" s="60">
        <v>26</v>
      </c>
      <c r="D137" s="60">
        <v>0</v>
      </c>
      <c r="E137" s="60">
        <v>26</v>
      </c>
      <c r="J137" s="60">
        <v>10</v>
      </c>
      <c r="K137" s="60">
        <v>29</v>
      </c>
      <c r="L137" s="60">
        <v>26</v>
      </c>
      <c r="M137" s="60">
        <v>23</v>
      </c>
      <c r="N137" s="60">
        <v>25</v>
      </c>
      <c r="O137" s="60">
        <v>24</v>
      </c>
      <c r="P137" s="60">
        <v>23</v>
      </c>
      <c r="Q137" s="60">
        <v>100</v>
      </c>
      <c r="R137" s="60" t="s">
        <v>137</v>
      </c>
      <c r="S137" s="60">
        <v>74</v>
      </c>
      <c r="T137" s="60">
        <v>24</v>
      </c>
      <c r="U137" s="60" t="s">
        <v>137</v>
      </c>
      <c r="V137" s="60">
        <v>0</v>
      </c>
      <c r="W137" s="60">
        <v>1015</v>
      </c>
      <c r="X137" s="60" t="s">
        <v>137</v>
      </c>
      <c r="Y137" s="60">
        <v>1012</v>
      </c>
      <c r="Z137" s="60" t="s">
        <v>137</v>
      </c>
      <c r="AA137" s="60">
        <v>0</v>
      </c>
      <c r="AB137" s="60" t="s">
        <v>137</v>
      </c>
    </row>
    <row r="138" spans="1:28" x14ac:dyDescent="0.3">
      <c r="A138" t="s">
        <v>7</v>
      </c>
      <c r="B138" s="1">
        <v>41805</v>
      </c>
      <c r="C138" s="60">
        <v>26</v>
      </c>
      <c r="D138" s="60">
        <v>3.81</v>
      </c>
      <c r="E138" s="60">
        <v>26</v>
      </c>
      <c r="J138" s="60">
        <v>11</v>
      </c>
      <c r="K138" s="60">
        <v>29</v>
      </c>
      <c r="L138" s="60">
        <v>27</v>
      </c>
      <c r="M138" s="60">
        <v>24</v>
      </c>
      <c r="N138" s="60">
        <v>25</v>
      </c>
      <c r="O138" s="60">
        <v>24</v>
      </c>
      <c r="P138" s="60">
        <v>24</v>
      </c>
      <c r="Q138" s="60">
        <v>100</v>
      </c>
      <c r="R138" s="60" t="s">
        <v>137</v>
      </c>
      <c r="S138" s="60">
        <v>74</v>
      </c>
      <c r="T138" s="60">
        <v>24</v>
      </c>
      <c r="U138" s="60" t="s">
        <v>137</v>
      </c>
      <c r="V138" s="60">
        <v>0</v>
      </c>
      <c r="W138" s="60">
        <v>1015</v>
      </c>
      <c r="X138" s="60" t="s">
        <v>137</v>
      </c>
      <c r="Y138" s="60">
        <v>1012</v>
      </c>
      <c r="Z138" s="60" t="s">
        <v>137</v>
      </c>
      <c r="AA138" s="60">
        <v>0</v>
      </c>
      <c r="AB138" s="60" t="s">
        <v>137</v>
      </c>
    </row>
    <row r="139" spans="1:28" x14ac:dyDescent="0.3">
      <c r="A139" t="s">
        <v>7</v>
      </c>
      <c r="B139" s="1">
        <v>41806</v>
      </c>
      <c r="C139" s="60">
        <v>26</v>
      </c>
      <c r="D139" s="60">
        <v>0</v>
      </c>
      <c r="E139" s="60">
        <v>27</v>
      </c>
      <c r="J139" s="60">
        <v>12</v>
      </c>
      <c r="K139" s="60">
        <v>29</v>
      </c>
      <c r="L139" s="60">
        <v>27</v>
      </c>
      <c r="M139" s="60">
        <v>24</v>
      </c>
      <c r="N139" s="60">
        <v>25</v>
      </c>
      <c r="O139" s="60">
        <v>24</v>
      </c>
      <c r="P139" s="60">
        <v>22</v>
      </c>
      <c r="Q139" s="60">
        <v>100</v>
      </c>
      <c r="R139" s="60" t="s">
        <v>137</v>
      </c>
      <c r="S139" s="60">
        <v>78</v>
      </c>
      <c r="T139" s="60">
        <v>24</v>
      </c>
      <c r="U139" s="60" t="s">
        <v>137</v>
      </c>
      <c r="V139" s="60">
        <v>0</v>
      </c>
      <c r="W139" s="60">
        <v>1016</v>
      </c>
      <c r="X139" s="60" t="s">
        <v>137</v>
      </c>
      <c r="Y139" s="60">
        <v>1012</v>
      </c>
      <c r="Z139" s="60" t="s">
        <v>137</v>
      </c>
      <c r="AA139" s="60">
        <v>0</v>
      </c>
      <c r="AB139" s="60" t="s">
        <v>137</v>
      </c>
    </row>
    <row r="140" spans="1:28" x14ac:dyDescent="0.3">
      <c r="A140" t="s">
        <v>7</v>
      </c>
      <c r="B140" s="1">
        <v>41807</v>
      </c>
      <c r="C140" s="60">
        <v>26</v>
      </c>
      <c r="D140" s="60">
        <v>0</v>
      </c>
      <c r="E140" s="60">
        <v>27</v>
      </c>
      <c r="J140" s="60">
        <v>13</v>
      </c>
      <c r="K140" s="60">
        <v>29</v>
      </c>
      <c r="L140" s="60">
        <v>26</v>
      </c>
      <c r="M140" s="60">
        <v>23</v>
      </c>
      <c r="N140" s="60">
        <v>25</v>
      </c>
      <c r="O140" s="60">
        <v>24</v>
      </c>
      <c r="P140" s="60">
        <v>23</v>
      </c>
      <c r="Q140" s="60">
        <v>100</v>
      </c>
      <c r="R140" s="60" t="s">
        <v>137</v>
      </c>
      <c r="S140" s="60">
        <v>74</v>
      </c>
      <c r="T140" s="60">
        <v>23</v>
      </c>
      <c r="U140" s="60" t="s">
        <v>137</v>
      </c>
      <c r="V140" s="60">
        <v>0</v>
      </c>
      <c r="W140" s="60">
        <v>1016</v>
      </c>
      <c r="X140" s="60" t="s">
        <v>137</v>
      </c>
      <c r="Y140" s="60">
        <v>1013</v>
      </c>
      <c r="Z140" s="60" t="s">
        <v>137</v>
      </c>
      <c r="AA140" s="60">
        <v>0</v>
      </c>
      <c r="AB140" s="60" t="s">
        <v>137</v>
      </c>
    </row>
    <row r="141" spans="1:28" x14ac:dyDescent="0.3">
      <c r="A141" t="s">
        <v>7</v>
      </c>
      <c r="B141" s="1">
        <v>41808</v>
      </c>
      <c r="C141" s="60">
        <v>26</v>
      </c>
      <c r="D141" s="60">
        <v>0</v>
      </c>
      <c r="E141" s="60">
        <v>24</v>
      </c>
      <c r="J141" s="60">
        <v>14</v>
      </c>
      <c r="K141" s="60">
        <v>29</v>
      </c>
      <c r="L141" s="60">
        <v>26</v>
      </c>
      <c r="M141" s="60">
        <v>22</v>
      </c>
      <c r="N141" s="60">
        <v>25</v>
      </c>
      <c r="O141" s="60">
        <v>24</v>
      </c>
      <c r="P141" s="60">
        <v>22</v>
      </c>
      <c r="Q141" s="60">
        <v>100</v>
      </c>
      <c r="R141" s="60" t="s">
        <v>137</v>
      </c>
      <c r="S141" s="60">
        <v>74</v>
      </c>
      <c r="T141" s="60">
        <v>26</v>
      </c>
      <c r="U141" s="60" t="s">
        <v>137</v>
      </c>
      <c r="V141" s="60">
        <v>0</v>
      </c>
      <c r="W141" s="60">
        <v>1016</v>
      </c>
      <c r="X141" s="60" t="s">
        <v>137</v>
      </c>
      <c r="Y141" s="60">
        <v>1013</v>
      </c>
      <c r="Z141" s="60" t="s">
        <v>137</v>
      </c>
      <c r="AA141" s="60">
        <v>0</v>
      </c>
      <c r="AB141" s="60" t="s">
        <v>137</v>
      </c>
    </row>
    <row r="142" spans="1:28" x14ac:dyDescent="0.3">
      <c r="A142" t="s">
        <v>7</v>
      </c>
      <c r="B142" s="1">
        <v>41809</v>
      </c>
      <c r="C142" s="60">
        <v>26</v>
      </c>
      <c r="D142" s="60">
        <v>0</v>
      </c>
      <c r="E142" s="60">
        <v>21</v>
      </c>
      <c r="J142" s="60">
        <v>15</v>
      </c>
      <c r="K142" s="60">
        <v>29</v>
      </c>
      <c r="L142" s="60">
        <v>26</v>
      </c>
      <c r="M142" s="60">
        <v>22</v>
      </c>
      <c r="N142" s="60">
        <v>25</v>
      </c>
      <c r="O142" s="60">
        <v>23</v>
      </c>
      <c r="P142" s="60">
        <v>22</v>
      </c>
      <c r="Q142" s="60">
        <v>100</v>
      </c>
      <c r="R142" s="60" t="s">
        <v>137</v>
      </c>
      <c r="S142" s="60">
        <v>70</v>
      </c>
      <c r="T142" s="60">
        <v>26</v>
      </c>
      <c r="U142" s="60" t="s">
        <v>137</v>
      </c>
      <c r="V142" s="60">
        <v>0</v>
      </c>
      <c r="W142" s="60">
        <v>1017</v>
      </c>
      <c r="X142" s="60" t="s">
        <v>137</v>
      </c>
      <c r="Y142" s="60">
        <v>1013</v>
      </c>
      <c r="Z142" s="60" t="s">
        <v>137</v>
      </c>
      <c r="AA142" s="60">
        <v>3.81</v>
      </c>
      <c r="AB142" s="60" t="s">
        <v>137</v>
      </c>
    </row>
    <row r="143" spans="1:28" x14ac:dyDescent="0.3">
      <c r="A143" t="s">
        <v>7</v>
      </c>
      <c r="B143" s="1">
        <v>41810</v>
      </c>
      <c r="C143" s="60">
        <v>26</v>
      </c>
      <c r="D143" s="60">
        <v>0</v>
      </c>
      <c r="E143" s="60">
        <v>23</v>
      </c>
      <c r="J143" s="60">
        <v>16</v>
      </c>
      <c r="K143" s="60">
        <v>29</v>
      </c>
      <c r="L143" s="60">
        <v>26</v>
      </c>
      <c r="M143" s="60">
        <v>22</v>
      </c>
      <c r="N143" s="60">
        <v>25</v>
      </c>
      <c r="O143" s="60">
        <v>24</v>
      </c>
      <c r="P143" s="60">
        <v>22</v>
      </c>
      <c r="Q143" s="60">
        <v>100</v>
      </c>
      <c r="R143" s="60" t="s">
        <v>137</v>
      </c>
      <c r="S143" s="60">
        <v>70</v>
      </c>
      <c r="T143" s="60">
        <v>27</v>
      </c>
      <c r="U143" s="60" t="s">
        <v>137</v>
      </c>
      <c r="V143" s="60">
        <v>0</v>
      </c>
      <c r="W143" s="60">
        <v>1018</v>
      </c>
      <c r="X143" s="60" t="s">
        <v>137</v>
      </c>
      <c r="Y143" s="60">
        <v>1014</v>
      </c>
      <c r="Z143" s="60" t="s">
        <v>137</v>
      </c>
      <c r="AA143" s="60">
        <v>0</v>
      </c>
      <c r="AB143" s="60" t="s">
        <v>137</v>
      </c>
    </row>
    <row r="144" spans="1:28" x14ac:dyDescent="0.3">
      <c r="A144" t="s">
        <v>7</v>
      </c>
      <c r="B144" s="1">
        <v>41811</v>
      </c>
      <c r="C144" s="60">
        <v>25</v>
      </c>
      <c r="D144" s="60">
        <v>0</v>
      </c>
      <c r="E144" s="60">
        <v>19</v>
      </c>
      <c r="J144" s="60">
        <v>17</v>
      </c>
      <c r="K144" s="60">
        <v>29</v>
      </c>
      <c r="L144" s="60">
        <v>26</v>
      </c>
      <c r="M144" s="60">
        <v>22</v>
      </c>
      <c r="N144" s="60">
        <v>25</v>
      </c>
      <c r="O144" s="60">
        <v>24</v>
      </c>
      <c r="P144" s="60">
        <v>22</v>
      </c>
      <c r="Q144" s="60">
        <v>100</v>
      </c>
      <c r="R144" s="60" t="s">
        <v>137</v>
      </c>
      <c r="S144" s="60">
        <v>79</v>
      </c>
      <c r="T144" s="60">
        <v>27</v>
      </c>
      <c r="U144" s="60" t="s">
        <v>137</v>
      </c>
      <c r="V144" s="60">
        <v>0</v>
      </c>
      <c r="W144" s="60">
        <v>1017</v>
      </c>
      <c r="X144" s="60" t="s">
        <v>137</v>
      </c>
      <c r="Y144" s="60">
        <v>1015</v>
      </c>
      <c r="Z144" s="60" t="s">
        <v>137</v>
      </c>
      <c r="AA144" s="60">
        <v>0</v>
      </c>
      <c r="AB144" s="60" t="s">
        <v>137</v>
      </c>
    </row>
    <row r="145" spans="1:28" x14ac:dyDescent="0.3">
      <c r="A145" t="s">
        <v>7</v>
      </c>
      <c r="B145" s="1">
        <v>41812</v>
      </c>
      <c r="C145" s="60">
        <v>26</v>
      </c>
      <c r="D145" s="60">
        <v>0</v>
      </c>
      <c r="E145" s="60">
        <v>29</v>
      </c>
      <c r="J145" s="60">
        <v>18</v>
      </c>
      <c r="K145" s="60">
        <v>30</v>
      </c>
      <c r="L145" s="60">
        <v>26</v>
      </c>
      <c r="M145" s="60">
        <v>22</v>
      </c>
      <c r="N145" s="60">
        <v>24</v>
      </c>
      <c r="O145" s="60">
        <v>23</v>
      </c>
      <c r="P145" s="60">
        <v>22</v>
      </c>
      <c r="Q145" s="60">
        <v>100</v>
      </c>
      <c r="R145" s="60" t="s">
        <v>137</v>
      </c>
      <c r="S145" s="60">
        <v>70</v>
      </c>
      <c r="T145" s="60">
        <v>24</v>
      </c>
      <c r="U145" s="60" t="s">
        <v>137</v>
      </c>
      <c r="V145" s="60">
        <v>0</v>
      </c>
      <c r="W145" s="60">
        <v>1017</v>
      </c>
      <c r="X145" s="60" t="s">
        <v>137</v>
      </c>
      <c r="Y145" s="60">
        <v>1013</v>
      </c>
      <c r="Z145" s="60" t="s">
        <v>137</v>
      </c>
      <c r="AA145" s="60">
        <v>0</v>
      </c>
      <c r="AB145" s="60" t="s">
        <v>137</v>
      </c>
    </row>
    <row r="146" spans="1:28" x14ac:dyDescent="0.3">
      <c r="A146" t="s">
        <v>7</v>
      </c>
      <c r="B146" s="1">
        <v>41813</v>
      </c>
      <c r="C146" s="60">
        <v>26</v>
      </c>
      <c r="D146" s="60">
        <v>0</v>
      </c>
      <c r="E146" s="60">
        <v>23</v>
      </c>
      <c r="J146" s="60">
        <v>19</v>
      </c>
      <c r="K146" s="60">
        <v>29</v>
      </c>
      <c r="L146" s="60">
        <v>26</v>
      </c>
      <c r="M146" s="60">
        <v>23</v>
      </c>
      <c r="N146" s="60">
        <v>25</v>
      </c>
      <c r="O146" s="60">
        <v>23</v>
      </c>
      <c r="P146" s="60">
        <v>22</v>
      </c>
      <c r="Q146" s="60">
        <v>100</v>
      </c>
      <c r="R146" s="60" t="s">
        <v>137</v>
      </c>
      <c r="S146" s="60">
        <v>70</v>
      </c>
      <c r="T146" s="60">
        <v>21</v>
      </c>
      <c r="U146" s="60" t="s">
        <v>137</v>
      </c>
      <c r="V146" s="60">
        <v>0</v>
      </c>
      <c r="W146" s="60">
        <v>1019</v>
      </c>
      <c r="X146" s="60" t="s">
        <v>137</v>
      </c>
      <c r="Y146" s="60">
        <v>1015</v>
      </c>
      <c r="Z146" s="60" t="s">
        <v>137</v>
      </c>
      <c r="AA146" s="60">
        <v>0</v>
      </c>
      <c r="AB146" s="60" t="s">
        <v>137</v>
      </c>
    </row>
    <row r="147" spans="1:28" x14ac:dyDescent="0.3">
      <c r="A147" t="s">
        <v>8</v>
      </c>
      <c r="B147" s="20">
        <v>41814</v>
      </c>
      <c r="C147" s="61">
        <v>27</v>
      </c>
      <c r="D147" s="61">
        <v>0</v>
      </c>
      <c r="E147" s="61">
        <v>27</v>
      </c>
      <c r="J147" s="60">
        <v>20</v>
      </c>
      <c r="K147" s="60">
        <v>29</v>
      </c>
      <c r="L147" s="60">
        <v>26</v>
      </c>
      <c r="M147" s="60">
        <v>22</v>
      </c>
      <c r="N147" s="60">
        <v>24</v>
      </c>
      <c r="O147" s="60">
        <v>23</v>
      </c>
      <c r="P147" s="60">
        <v>22</v>
      </c>
      <c r="Q147" s="60">
        <v>100</v>
      </c>
      <c r="R147" s="60" t="s">
        <v>137</v>
      </c>
      <c r="S147" s="60">
        <v>74</v>
      </c>
      <c r="T147" s="60">
        <v>23</v>
      </c>
      <c r="U147" s="60" t="s">
        <v>137</v>
      </c>
      <c r="V147" s="60">
        <v>0</v>
      </c>
      <c r="W147" s="60">
        <v>1018</v>
      </c>
      <c r="X147" s="60" t="s">
        <v>137</v>
      </c>
      <c r="Y147" s="60">
        <v>1015</v>
      </c>
      <c r="Z147" s="60" t="s">
        <v>137</v>
      </c>
      <c r="AA147" s="60">
        <v>0</v>
      </c>
      <c r="AB147" s="60" t="s">
        <v>137</v>
      </c>
    </row>
    <row r="148" spans="1:28" x14ac:dyDescent="0.3">
      <c r="A148" t="s">
        <v>8</v>
      </c>
      <c r="B148" s="1">
        <v>41815</v>
      </c>
      <c r="C148" s="60">
        <v>27</v>
      </c>
      <c r="D148" s="60">
        <v>0</v>
      </c>
      <c r="E148" s="60">
        <v>26</v>
      </c>
      <c r="J148" s="60">
        <v>21</v>
      </c>
      <c r="K148" s="60">
        <v>30</v>
      </c>
      <c r="L148" s="60">
        <v>25</v>
      </c>
      <c r="M148" s="60">
        <v>20</v>
      </c>
      <c r="N148" s="60">
        <v>24</v>
      </c>
      <c r="O148" s="60">
        <v>23</v>
      </c>
      <c r="P148" s="60">
        <v>20</v>
      </c>
      <c r="Q148" s="60">
        <v>100</v>
      </c>
      <c r="R148" s="60" t="s">
        <v>137</v>
      </c>
      <c r="S148" s="60">
        <v>66</v>
      </c>
      <c r="T148" s="60">
        <v>19</v>
      </c>
      <c r="U148" s="60" t="s">
        <v>137</v>
      </c>
      <c r="V148" s="60">
        <v>0</v>
      </c>
      <c r="W148" s="60">
        <v>1017</v>
      </c>
      <c r="X148" s="60" t="s">
        <v>137</v>
      </c>
      <c r="Y148" s="60">
        <v>1014</v>
      </c>
      <c r="Z148" s="60" t="s">
        <v>137</v>
      </c>
      <c r="AA148" s="60">
        <v>0</v>
      </c>
      <c r="AB148" s="60" t="s">
        <v>137</v>
      </c>
    </row>
    <row r="149" spans="1:28" x14ac:dyDescent="0.3">
      <c r="A149" t="s">
        <v>8</v>
      </c>
      <c r="B149" s="1">
        <v>41816</v>
      </c>
      <c r="C149" s="60">
        <v>27</v>
      </c>
      <c r="D149" s="60">
        <v>0</v>
      </c>
      <c r="E149" s="60">
        <v>27</v>
      </c>
      <c r="J149" s="60">
        <v>22</v>
      </c>
      <c r="K149" s="60">
        <v>30</v>
      </c>
      <c r="L149" s="60">
        <v>26</v>
      </c>
      <c r="M149" s="60">
        <v>22</v>
      </c>
      <c r="N149" s="60">
        <v>25</v>
      </c>
      <c r="O149" s="60">
        <v>23</v>
      </c>
      <c r="P149" s="60">
        <v>22</v>
      </c>
      <c r="Q149" s="60">
        <v>100</v>
      </c>
      <c r="R149" s="60" t="s">
        <v>137</v>
      </c>
      <c r="S149" s="60">
        <v>70</v>
      </c>
      <c r="T149" s="60">
        <v>29</v>
      </c>
      <c r="U149" s="60" t="s">
        <v>137</v>
      </c>
      <c r="V149" s="60">
        <v>0</v>
      </c>
      <c r="W149" s="60">
        <v>1017</v>
      </c>
      <c r="X149" s="60" t="s">
        <v>137</v>
      </c>
      <c r="Y149" s="60">
        <v>1013</v>
      </c>
      <c r="Z149" s="60" t="s">
        <v>137</v>
      </c>
      <c r="AA149" s="60">
        <v>0</v>
      </c>
      <c r="AB149" s="60" t="s">
        <v>137</v>
      </c>
    </row>
    <row r="150" spans="1:28" x14ac:dyDescent="0.3">
      <c r="A150" t="s">
        <v>8</v>
      </c>
      <c r="B150" s="1">
        <v>41817</v>
      </c>
      <c r="C150" s="60">
        <v>26</v>
      </c>
      <c r="D150" s="60">
        <v>0</v>
      </c>
      <c r="E150" s="60">
        <v>26</v>
      </c>
      <c r="J150" s="60">
        <v>23</v>
      </c>
      <c r="K150" s="60">
        <v>30</v>
      </c>
      <c r="L150" s="60">
        <v>26</v>
      </c>
      <c r="M150" s="60">
        <v>21</v>
      </c>
      <c r="N150" s="60">
        <v>25</v>
      </c>
      <c r="O150" s="60">
        <v>23</v>
      </c>
      <c r="P150" s="60">
        <v>21</v>
      </c>
      <c r="Q150" s="60">
        <v>100</v>
      </c>
      <c r="R150" s="60" t="s">
        <v>137</v>
      </c>
      <c r="S150" s="60">
        <v>66</v>
      </c>
      <c r="T150" s="60">
        <v>23</v>
      </c>
      <c r="U150" s="60" t="s">
        <v>137</v>
      </c>
      <c r="V150" s="60">
        <v>0</v>
      </c>
      <c r="W150" s="60">
        <v>1019</v>
      </c>
      <c r="X150" s="60" t="s">
        <v>137</v>
      </c>
      <c r="Y150" s="60">
        <v>1014</v>
      </c>
      <c r="Z150" s="60" t="s">
        <v>137</v>
      </c>
      <c r="AA150" s="60">
        <v>0</v>
      </c>
      <c r="AB150" s="60" t="s">
        <v>137</v>
      </c>
    </row>
    <row r="151" spans="1:28" x14ac:dyDescent="0.3">
      <c r="A151" t="s">
        <v>8</v>
      </c>
      <c r="B151" s="1">
        <v>41818</v>
      </c>
      <c r="C151" s="60">
        <v>27</v>
      </c>
      <c r="D151" s="60">
        <v>0</v>
      </c>
      <c r="E151" s="60">
        <v>27</v>
      </c>
      <c r="J151" s="60">
        <v>24</v>
      </c>
      <c r="K151" s="60">
        <v>30</v>
      </c>
      <c r="L151" s="60">
        <v>27</v>
      </c>
      <c r="M151" s="60">
        <v>23</v>
      </c>
      <c r="N151" s="60">
        <v>25</v>
      </c>
      <c r="O151" s="60">
        <v>24</v>
      </c>
      <c r="P151" s="60">
        <v>23</v>
      </c>
      <c r="Q151" s="60">
        <v>100</v>
      </c>
      <c r="R151" s="60" t="s">
        <v>137</v>
      </c>
      <c r="S151" s="60">
        <v>74</v>
      </c>
      <c r="T151" s="60">
        <v>27</v>
      </c>
      <c r="U151" s="60" t="s">
        <v>137</v>
      </c>
      <c r="V151" s="60">
        <v>6</v>
      </c>
      <c r="W151" s="60">
        <v>1020</v>
      </c>
      <c r="X151" s="60" t="s">
        <v>137</v>
      </c>
      <c r="Y151" s="60">
        <v>1016</v>
      </c>
      <c r="Z151" s="60" t="s">
        <v>137</v>
      </c>
      <c r="AA151" s="60">
        <v>0</v>
      </c>
      <c r="AB151" s="60" t="s">
        <v>137</v>
      </c>
    </row>
    <row r="152" spans="1:28" x14ac:dyDescent="0.3">
      <c r="A152" t="s">
        <v>8</v>
      </c>
      <c r="B152" s="1">
        <v>41819</v>
      </c>
      <c r="C152" s="60">
        <v>26</v>
      </c>
      <c r="D152" s="60">
        <v>0</v>
      </c>
      <c r="E152" s="60">
        <v>23</v>
      </c>
      <c r="J152" s="60">
        <v>25</v>
      </c>
      <c r="K152" s="60">
        <v>31</v>
      </c>
      <c r="L152" s="60">
        <v>27</v>
      </c>
      <c r="M152" s="60">
        <v>23</v>
      </c>
      <c r="N152" s="60">
        <v>25</v>
      </c>
      <c r="O152" s="60">
        <v>24</v>
      </c>
      <c r="P152" s="60">
        <v>23</v>
      </c>
      <c r="Q152" s="60">
        <v>100</v>
      </c>
      <c r="R152" s="60" t="s">
        <v>137</v>
      </c>
      <c r="S152" s="60">
        <v>66</v>
      </c>
      <c r="T152" s="60">
        <v>26</v>
      </c>
      <c r="U152" s="60" t="s">
        <v>137</v>
      </c>
      <c r="V152" s="60">
        <v>0</v>
      </c>
      <c r="W152" s="60">
        <v>1019</v>
      </c>
      <c r="X152" s="60" t="s">
        <v>137</v>
      </c>
      <c r="Y152" s="60">
        <v>1015</v>
      </c>
      <c r="Z152" s="60" t="s">
        <v>137</v>
      </c>
      <c r="AA152" s="60">
        <v>0</v>
      </c>
      <c r="AB152" s="60" t="s">
        <v>137</v>
      </c>
    </row>
    <row r="153" spans="1:28" x14ac:dyDescent="0.3">
      <c r="A153" t="s">
        <v>8</v>
      </c>
      <c r="B153" s="1">
        <v>41820</v>
      </c>
      <c r="C153" s="60">
        <v>26</v>
      </c>
      <c r="D153" s="60">
        <v>0</v>
      </c>
      <c r="E153" s="60">
        <v>24</v>
      </c>
      <c r="J153" s="60">
        <v>26</v>
      </c>
      <c r="K153" s="60">
        <v>29</v>
      </c>
      <c r="L153" s="60">
        <v>27</v>
      </c>
      <c r="M153" s="60">
        <v>24</v>
      </c>
      <c r="N153" s="60">
        <v>26</v>
      </c>
      <c r="O153" s="60">
        <v>24</v>
      </c>
      <c r="P153" s="60">
        <v>24</v>
      </c>
      <c r="Q153" s="60">
        <v>100</v>
      </c>
      <c r="R153" s="60" t="s">
        <v>137</v>
      </c>
      <c r="S153" s="60">
        <v>74</v>
      </c>
      <c r="T153" s="60">
        <v>27</v>
      </c>
      <c r="U153" s="60" t="s">
        <v>137</v>
      </c>
      <c r="V153" s="60">
        <v>0</v>
      </c>
      <c r="W153" s="60">
        <v>1018</v>
      </c>
      <c r="X153" s="60" t="s">
        <v>137</v>
      </c>
      <c r="Y153" s="60">
        <v>1014</v>
      </c>
      <c r="Z153" s="60" t="s">
        <v>137</v>
      </c>
      <c r="AA153" s="60">
        <v>0</v>
      </c>
      <c r="AB153" s="60" t="s">
        <v>137</v>
      </c>
    </row>
    <row r="154" spans="1:28" x14ac:dyDescent="0.3">
      <c r="A154" t="s">
        <v>8</v>
      </c>
      <c r="B154" s="1">
        <v>41821</v>
      </c>
      <c r="C154" s="60">
        <v>26</v>
      </c>
      <c r="D154" s="60">
        <v>0</v>
      </c>
      <c r="E154" s="60">
        <v>19</v>
      </c>
      <c r="J154" s="60">
        <v>27</v>
      </c>
      <c r="K154" s="60">
        <v>30</v>
      </c>
      <c r="L154" s="60">
        <v>26</v>
      </c>
      <c r="M154" s="60">
        <v>22</v>
      </c>
      <c r="N154" s="60">
        <v>25</v>
      </c>
      <c r="O154" s="60">
        <v>24</v>
      </c>
      <c r="P154" s="60">
        <v>22</v>
      </c>
      <c r="Q154" s="60">
        <v>100</v>
      </c>
      <c r="R154" s="60" t="s">
        <v>137</v>
      </c>
      <c r="S154" s="60">
        <v>70</v>
      </c>
      <c r="T154" s="60">
        <v>26</v>
      </c>
      <c r="U154" s="60" t="s">
        <v>137</v>
      </c>
      <c r="V154" s="60">
        <v>0</v>
      </c>
      <c r="W154" s="60">
        <v>1018</v>
      </c>
      <c r="X154" s="60" t="s">
        <v>137</v>
      </c>
      <c r="Y154" s="60">
        <v>1014</v>
      </c>
      <c r="Z154" s="60" t="s">
        <v>137</v>
      </c>
      <c r="AA154" s="60">
        <v>0</v>
      </c>
      <c r="AB154" s="60" t="s">
        <v>137</v>
      </c>
    </row>
    <row r="155" spans="1:28" x14ac:dyDescent="0.3">
      <c r="A155" t="s">
        <v>8</v>
      </c>
      <c r="B155" s="1">
        <v>41822</v>
      </c>
      <c r="C155" s="60">
        <v>26</v>
      </c>
      <c r="D155" s="60">
        <v>0</v>
      </c>
      <c r="E155" s="60">
        <v>13</v>
      </c>
      <c r="J155" s="60">
        <v>28</v>
      </c>
      <c r="K155" s="60">
        <v>30</v>
      </c>
      <c r="L155" s="60">
        <v>27</v>
      </c>
      <c r="M155" s="60">
        <v>24</v>
      </c>
      <c r="N155" s="60">
        <v>25</v>
      </c>
      <c r="O155" s="60">
        <v>24</v>
      </c>
      <c r="P155" s="60">
        <v>23</v>
      </c>
      <c r="Q155" s="60">
        <v>100</v>
      </c>
      <c r="R155" s="60" t="s">
        <v>137</v>
      </c>
      <c r="S155" s="60">
        <v>70</v>
      </c>
      <c r="T155" s="60">
        <v>27</v>
      </c>
      <c r="U155" s="60" t="s">
        <v>137</v>
      </c>
      <c r="V155" s="60">
        <v>6</v>
      </c>
      <c r="W155" s="60">
        <v>1020</v>
      </c>
      <c r="X155" s="60" t="s">
        <v>137</v>
      </c>
      <c r="Y155" s="60">
        <v>1015</v>
      </c>
      <c r="Z155" s="60" t="s">
        <v>137</v>
      </c>
      <c r="AA155" s="60">
        <v>0</v>
      </c>
      <c r="AB155" s="60" t="s">
        <v>137</v>
      </c>
    </row>
    <row r="156" spans="1:28" x14ac:dyDescent="0.3">
      <c r="A156" t="s">
        <v>8</v>
      </c>
      <c r="B156" s="1">
        <v>41823</v>
      </c>
      <c r="C156" s="60">
        <v>26</v>
      </c>
      <c r="D156" s="60">
        <v>0</v>
      </c>
      <c r="E156" s="60">
        <v>26</v>
      </c>
      <c r="J156" s="60">
        <v>29</v>
      </c>
      <c r="K156" s="60">
        <v>30</v>
      </c>
      <c r="L156" s="60">
        <v>26</v>
      </c>
      <c r="M156" s="60">
        <v>22</v>
      </c>
      <c r="N156" s="60">
        <v>24</v>
      </c>
      <c r="O156" s="60">
        <v>23</v>
      </c>
      <c r="P156" s="60">
        <v>22</v>
      </c>
      <c r="Q156" s="60">
        <v>100</v>
      </c>
      <c r="R156" s="60" t="s">
        <v>137</v>
      </c>
      <c r="S156" s="60">
        <v>66</v>
      </c>
      <c r="T156" s="60">
        <v>23</v>
      </c>
      <c r="U156" s="60" t="s">
        <v>137</v>
      </c>
      <c r="V156" s="60">
        <v>0</v>
      </c>
      <c r="W156" s="60">
        <v>1021</v>
      </c>
      <c r="X156" s="60" t="s">
        <v>137</v>
      </c>
      <c r="Y156" s="60">
        <v>1016</v>
      </c>
      <c r="Z156" s="60" t="s">
        <v>137</v>
      </c>
      <c r="AA156" s="60">
        <v>0</v>
      </c>
      <c r="AB156" s="60" t="s">
        <v>137</v>
      </c>
    </row>
    <row r="157" spans="1:28" x14ac:dyDescent="0.3">
      <c r="A157" t="s">
        <v>8</v>
      </c>
      <c r="B157" s="1">
        <v>41824</v>
      </c>
      <c r="C157" s="60">
        <v>27</v>
      </c>
      <c r="D157" s="60">
        <v>8.89</v>
      </c>
      <c r="E157" s="60">
        <v>26</v>
      </c>
      <c r="J157" s="60">
        <v>30</v>
      </c>
      <c r="K157" s="60">
        <v>30</v>
      </c>
      <c r="L157" s="60">
        <v>26</v>
      </c>
      <c r="M157" s="60">
        <v>21</v>
      </c>
      <c r="N157" s="60">
        <v>25</v>
      </c>
      <c r="O157" s="60">
        <v>23</v>
      </c>
      <c r="P157" s="60">
        <v>21</v>
      </c>
      <c r="Q157" s="60">
        <v>100</v>
      </c>
      <c r="R157" s="60" t="s">
        <v>137</v>
      </c>
      <c r="S157" s="60">
        <v>70</v>
      </c>
      <c r="T157" s="60">
        <v>24</v>
      </c>
      <c r="U157" s="60" t="s">
        <v>137</v>
      </c>
      <c r="V157" s="60">
        <v>0</v>
      </c>
      <c r="W157" s="60">
        <v>1019</v>
      </c>
      <c r="X157" s="60" t="s">
        <v>137</v>
      </c>
      <c r="Y157" s="60">
        <v>1015</v>
      </c>
      <c r="Z157" s="60" t="s">
        <v>137</v>
      </c>
      <c r="AA157" s="60">
        <v>0</v>
      </c>
      <c r="AB157" s="60" t="s">
        <v>137</v>
      </c>
    </row>
    <row r="158" spans="1:28" x14ac:dyDescent="0.3">
      <c r="A158" t="s">
        <v>8</v>
      </c>
      <c r="B158" s="1">
        <v>41825</v>
      </c>
      <c r="C158" s="60">
        <v>26</v>
      </c>
      <c r="D158" s="60">
        <v>0</v>
      </c>
      <c r="E158" s="60">
        <v>26</v>
      </c>
      <c r="J158" s="60">
        <v>1</v>
      </c>
      <c r="K158" s="60">
        <v>31</v>
      </c>
      <c r="L158" s="60">
        <v>26</v>
      </c>
      <c r="M158" s="60">
        <v>22</v>
      </c>
      <c r="N158" s="60">
        <v>25</v>
      </c>
      <c r="O158" s="60">
        <v>23</v>
      </c>
      <c r="P158" s="60">
        <v>22</v>
      </c>
      <c r="Q158" s="60">
        <v>100</v>
      </c>
      <c r="R158" s="60" t="s">
        <v>137</v>
      </c>
      <c r="S158" s="60">
        <v>58</v>
      </c>
      <c r="T158" s="60">
        <v>19</v>
      </c>
      <c r="U158" s="60" t="s">
        <v>137</v>
      </c>
      <c r="V158" s="60">
        <v>0</v>
      </c>
      <c r="W158" s="60">
        <v>1017</v>
      </c>
      <c r="X158" s="60" t="s">
        <v>137</v>
      </c>
      <c r="Y158" s="60">
        <v>1013</v>
      </c>
      <c r="Z158" s="60" t="s">
        <v>137</v>
      </c>
      <c r="AA158" s="60">
        <v>0</v>
      </c>
      <c r="AB158" s="60" t="s">
        <v>137</v>
      </c>
    </row>
    <row r="159" spans="1:28" x14ac:dyDescent="0.3">
      <c r="A159" t="s">
        <v>8</v>
      </c>
      <c r="B159" s="1">
        <v>41826</v>
      </c>
      <c r="C159" s="60">
        <v>26</v>
      </c>
      <c r="D159" s="60">
        <v>0</v>
      </c>
      <c r="E159" s="60">
        <v>23</v>
      </c>
      <c r="J159" s="60">
        <v>2</v>
      </c>
      <c r="K159" s="60">
        <v>31</v>
      </c>
      <c r="L159" s="60">
        <v>26</v>
      </c>
      <c r="M159" s="60">
        <v>21</v>
      </c>
      <c r="N159" s="60">
        <v>24</v>
      </c>
      <c r="O159" s="60">
        <v>23</v>
      </c>
      <c r="P159" s="60">
        <v>21</v>
      </c>
      <c r="Q159" s="60">
        <v>100</v>
      </c>
      <c r="R159" s="60" t="s">
        <v>137</v>
      </c>
      <c r="S159" s="60">
        <v>62</v>
      </c>
      <c r="T159" s="60">
        <v>13</v>
      </c>
      <c r="U159" s="60" t="s">
        <v>137</v>
      </c>
      <c r="V159" s="60">
        <v>0</v>
      </c>
      <c r="W159" s="60">
        <v>1017</v>
      </c>
      <c r="X159" s="60" t="s">
        <v>137</v>
      </c>
      <c r="Y159" s="60">
        <v>1014</v>
      </c>
      <c r="Z159" s="60" t="s">
        <v>137</v>
      </c>
      <c r="AA159" s="60">
        <v>0</v>
      </c>
      <c r="AB159" s="60" t="s">
        <v>137</v>
      </c>
    </row>
    <row r="160" spans="1:28" x14ac:dyDescent="0.3">
      <c r="A160" t="s">
        <v>8</v>
      </c>
      <c r="B160" s="1">
        <v>41827</v>
      </c>
      <c r="C160" s="60">
        <v>24</v>
      </c>
      <c r="D160" s="60">
        <v>0</v>
      </c>
      <c r="E160" s="60">
        <v>21</v>
      </c>
      <c r="J160" s="60">
        <v>3</v>
      </c>
      <c r="K160" s="60">
        <v>30</v>
      </c>
      <c r="L160" s="60">
        <v>26</v>
      </c>
      <c r="M160" s="60">
        <v>21</v>
      </c>
      <c r="N160" s="60">
        <v>25</v>
      </c>
      <c r="O160" s="60">
        <v>23</v>
      </c>
      <c r="P160" s="60">
        <v>21</v>
      </c>
      <c r="Q160" s="60">
        <v>100</v>
      </c>
      <c r="R160" s="60" t="s">
        <v>137</v>
      </c>
      <c r="S160" s="60">
        <v>70</v>
      </c>
      <c r="T160" s="60">
        <v>26</v>
      </c>
      <c r="U160" s="60" t="s">
        <v>137</v>
      </c>
      <c r="V160" s="60">
        <v>0</v>
      </c>
      <c r="W160" s="60">
        <v>1019</v>
      </c>
      <c r="X160" s="60" t="s">
        <v>137</v>
      </c>
      <c r="Y160" s="60">
        <v>1015</v>
      </c>
      <c r="Z160" s="60" t="s">
        <v>137</v>
      </c>
      <c r="AA160" s="60">
        <v>0</v>
      </c>
      <c r="AB160" s="60" t="s">
        <v>137</v>
      </c>
    </row>
    <row r="161" spans="1:28" x14ac:dyDescent="0.3">
      <c r="A161" t="s">
        <v>8</v>
      </c>
      <c r="B161" s="1">
        <v>41828</v>
      </c>
      <c r="C161" s="60">
        <v>26</v>
      </c>
      <c r="D161" s="60">
        <v>0</v>
      </c>
      <c r="E161" s="60">
        <v>23</v>
      </c>
      <c r="J161" s="60">
        <v>4</v>
      </c>
      <c r="K161" s="60">
        <v>30</v>
      </c>
      <c r="L161" s="60">
        <v>27</v>
      </c>
      <c r="M161" s="60">
        <v>23</v>
      </c>
      <c r="N161" s="60">
        <v>29</v>
      </c>
      <c r="O161" s="60">
        <v>24</v>
      </c>
      <c r="P161" s="60">
        <v>23</v>
      </c>
      <c r="Q161" s="60">
        <v>100</v>
      </c>
      <c r="R161" s="60" t="s">
        <v>137</v>
      </c>
      <c r="S161" s="60">
        <v>74</v>
      </c>
      <c r="T161" s="60">
        <v>26</v>
      </c>
      <c r="U161" s="60" t="s">
        <v>137</v>
      </c>
      <c r="V161" s="60">
        <v>0</v>
      </c>
      <c r="W161" s="60">
        <v>1020</v>
      </c>
      <c r="X161" s="60" t="s">
        <v>137</v>
      </c>
      <c r="Y161" s="60">
        <v>1016</v>
      </c>
      <c r="Z161" s="60" t="s">
        <v>137</v>
      </c>
      <c r="AA161" s="60">
        <v>8.89</v>
      </c>
      <c r="AB161" s="60" t="s">
        <v>137</v>
      </c>
    </row>
    <row r="162" spans="1:28" x14ac:dyDescent="0.3">
      <c r="A162" t="s">
        <v>8</v>
      </c>
      <c r="B162" s="1">
        <v>41829</v>
      </c>
      <c r="C162" s="60">
        <v>26</v>
      </c>
      <c r="D162" s="60">
        <v>0</v>
      </c>
      <c r="E162" s="60">
        <v>24</v>
      </c>
      <c r="J162" s="60">
        <v>5</v>
      </c>
      <c r="K162" s="60">
        <v>30</v>
      </c>
      <c r="L162" s="60">
        <v>26</v>
      </c>
      <c r="M162" s="60">
        <v>21</v>
      </c>
      <c r="N162" s="60">
        <v>25</v>
      </c>
      <c r="O162" s="60">
        <v>23</v>
      </c>
      <c r="P162" s="60">
        <v>21</v>
      </c>
      <c r="Q162" s="60">
        <v>100</v>
      </c>
      <c r="R162" s="60" t="s">
        <v>137</v>
      </c>
      <c r="S162" s="60">
        <v>70</v>
      </c>
      <c r="T162" s="60">
        <v>26</v>
      </c>
      <c r="U162" s="60" t="s">
        <v>137</v>
      </c>
      <c r="V162" s="60">
        <v>0</v>
      </c>
      <c r="W162" s="60">
        <v>1020</v>
      </c>
      <c r="X162" s="60" t="s">
        <v>137</v>
      </c>
      <c r="Y162" s="60">
        <v>1016</v>
      </c>
      <c r="Z162" s="60" t="s">
        <v>137</v>
      </c>
      <c r="AA162" s="60">
        <v>0</v>
      </c>
      <c r="AB162" s="60" t="s">
        <v>137</v>
      </c>
    </row>
    <row r="163" spans="1:28" x14ac:dyDescent="0.3">
      <c r="A163" t="s">
        <v>8</v>
      </c>
      <c r="B163" s="1">
        <v>41830</v>
      </c>
      <c r="C163" s="60">
        <v>26</v>
      </c>
      <c r="D163" s="60">
        <v>0</v>
      </c>
      <c r="E163" s="60">
        <v>27</v>
      </c>
      <c r="J163" s="60">
        <v>6</v>
      </c>
      <c r="K163" s="60">
        <v>30</v>
      </c>
      <c r="L163" s="60">
        <v>26</v>
      </c>
      <c r="M163" s="60">
        <v>21</v>
      </c>
      <c r="N163" s="60">
        <v>24</v>
      </c>
      <c r="O163" s="60">
        <v>23</v>
      </c>
      <c r="P163" s="60">
        <v>21</v>
      </c>
      <c r="Q163" s="60">
        <v>100</v>
      </c>
      <c r="R163" s="60" t="s">
        <v>137</v>
      </c>
      <c r="S163" s="60">
        <v>62</v>
      </c>
      <c r="T163" s="60">
        <v>23</v>
      </c>
      <c r="U163" s="60" t="s">
        <v>137</v>
      </c>
      <c r="V163" s="60">
        <v>0</v>
      </c>
      <c r="W163" s="60">
        <v>1019</v>
      </c>
      <c r="X163" s="60" t="s">
        <v>137</v>
      </c>
      <c r="Y163" s="60">
        <v>1015</v>
      </c>
      <c r="Z163" s="60" t="s">
        <v>137</v>
      </c>
      <c r="AA163" s="60">
        <v>0</v>
      </c>
      <c r="AB163" s="60" t="s">
        <v>137</v>
      </c>
    </row>
    <row r="164" spans="1:28" x14ac:dyDescent="0.3">
      <c r="A164" t="s">
        <v>8</v>
      </c>
      <c r="B164" s="1">
        <v>41831</v>
      </c>
      <c r="C164" s="60">
        <v>26</v>
      </c>
      <c r="D164" s="60">
        <v>0</v>
      </c>
      <c r="E164" s="60">
        <v>26</v>
      </c>
      <c r="J164" s="60">
        <v>7</v>
      </c>
      <c r="K164" s="60">
        <v>30</v>
      </c>
      <c r="L164" s="60">
        <v>24</v>
      </c>
      <c r="M164" s="60">
        <v>19</v>
      </c>
      <c r="N164" s="60">
        <v>24</v>
      </c>
      <c r="O164" s="60">
        <v>23</v>
      </c>
      <c r="P164" s="60">
        <v>19</v>
      </c>
      <c r="Q164" s="60">
        <v>100</v>
      </c>
      <c r="R164" s="60" t="s">
        <v>137</v>
      </c>
      <c r="S164" s="60">
        <v>70</v>
      </c>
      <c r="T164" s="60">
        <v>21</v>
      </c>
      <c r="U164" s="60" t="s">
        <v>137</v>
      </c>
      <c r="V164" s="60">
        <v>0</v>
      </c>
      <c r="W164" s="60">
        <v>1019</v>
      </c>
      <c r="X164" s="60" t="s">
        <v>137</v>
      </c>
      <c r="Y164" s="60">
        <v>1016</v>
      </c>
      <c r="Z164" s="60" t="s">
        <v>137</v>
      </c>
      <c r="AA164" s="60">
        <v>0</v>
      </c>
      <c r="AB164" s="60" t="s">
        <v>137</v>
      </c>
    </row>
    <row r="165" spans="1:28" x14ac:dyDescent="0.3">
      <c r="A165" t="s">
        <v>8</v>
      </c>
      <c r="B165" s="24">
        <v>41832</v>
      </c>
      <c r="C165" s="60">
        <v>26</v>
      </c>
      <c r="D165" s="60">
        <v>0</v>
      </c>
      <c r="E165" s="60">
        <v>23</v>
      </c>
      <c r="J165" s="60">
        <v>8</v>
      </c>
      <c r="K165" s="60">
        <v>31</v>
      </c>
      <c r="L165" s="60">
        <v>26</v>
      </c>
      <c r="M165" s="60">
        <v>20</v>
      </c>
      <c r="N165" s="60">
        <v>24</v>
      </c>
      <c r="O165" s="60">
        <v>23</v>
      </c>
      <c r="P165" s="60">
        <v>20</v>
      </c>
      <c r="Q165" s="60">
        <v>100</v>
      </c>
      <c r="R165" s="60" t="s">
        <v>137</v>
      </c>
      <c r="S165" s="60">
        <v>62</v>
      </c>
      <c r="T165" s="60">
        <v>23</v>
      </c>
      <c r="U165" s="60" t="s">
        <v>137</v>
      </c>
      <c r="V165" s="60">
        <v>0</v>
      </c>
      <c r="W165" s="60">
        <v>1020</v>
      </c>
      <c r="X165" s="60" t="s">
        <v>137</v>
      </c>
      <c r="Y165" s="60">
        <v>1016</v>
      </c>
      <c r="Z165" s="60" t="s">
        <v>137</v>
      </c>
      <c r="AA165" s="60">
        <v>0</v>
      </c>
      <c r="AB165" s="60" t="s">
        <v>137</v>
      </c>
    </row>
    <row r="166" spans="1:28" x14ac:dyDescent="0.3">
      <c r="A166" t="s">
        <v>8</v>
      </c>
      <c r="B166" s="1">
        <v>41833</v>
      </c>
      <c r="C166" s="60">
        <v>26</v>
      </c>
      <c r="D166" s="60">
        <v>0</v>
      </c>
      <c r="E166" s="60">
        <v>24</v>
      </c>
      <c r="J166" s="60">
        <v>9</v>
      </c>
      <c r="K166" s="60">
        <v>31</v>
      </c>
      <c r="L166" s="60">
        <v>26</v>
      </c>
      <c r="M166" s="60">
        <v>22</v>
      </c>
      <c r="N166" s="60">
        <v>24</v>
      </c>
      <c r="O166" s="60">
        <v>23</v>
      </c>
      <c r="P166" s="60">
        <v>22</v>
      </c>
      <c r="Q166" s="60">
        <v>100</v>
      </c>
      <c r="R166" s="60" t="s">
        <v>137</v>
      </c>
      <c r="S166" s="60">
        <v>66</v>
      </c>
      <c r="T166" s="60">
        <v>24</v>
      </c>
      <c r="U166" s="60" t="s">
        <v>137</v>
      </c>
      <c r="V166" s="60">
        <v>0</v>
      </c>
      <c r="W166" s="60">
        <v>1020</v>
      </c>
      <c r="X166" s="60" t="s">
        <v>137</v>
      </c>
      <c r="Y166" s="60">
        <v>1016</v>
      </c>
      <c r="Z166" s="60" t="s">
        <v>137</v>
      </c>
      <c r="AA166" s="60">
        <v>0</v>
      </c>
      <c r="AB166" s="60" t="s">
        <v>137</v>
      </c>
    </row>
    <row r="167" spans="1:28" x14ac:dyDescent="0.3">
      <c r="A167" t="s">
        <v>8</v>
      </c>
      <c r="B167" s="1">
        <v>41834</v>
      </c>
      <c r="C167" s="60">
        <v>26</v>
      </c>
      <c r="D167" s="60">
        <v>0</v>
      </c>
      <c r="E167" s="60">
        <v>26</v>
      </c>
      <c r="J167" s="60">
        <v>10</v>
      </c>
      <c r="K167" s="60">
        <v>30</v>
      </c>
      <c r="L167" s="60">
        <v>26</v>
      </c>
      <c r="M167" s="60">
        <v>22</v>
      </c>
      <c r="N167" s="60">
        <v>26</v>
      </c>
      <c r="O167" s="60">
        <v>24</v>
      </c>
      <c r="P167" s="60">
        <v>22</v>
      </c>
      <c r="Q167" s="60">
        <v>100</v>
      </c>
      <c r="R167" s="60" t="s">
        <v>137</v>
      </c>
      <c r="S167" s="60">
        <v>74</v>
      </c>
      <c r="T167" s="60">
        <v>27</v>
      </c>
      <c r="U167" s="60" t="s">
        <v>137</v>
      </c>
      <c r="V167" s="60">
        <v>0</v>
      </c>
      <c r="W167" s="60">
        <v>1019</v>
      </c>
      <c r="X167" s="60" t="s">
        <v>137</v>
      </c>
      <c r="Y167" s="60">
        <v>1015</v>
      </c>
      <c r="Z167" s="60" t="s">
        <v>137</v>
      </c>
      <c r="AA167" s="60">
        <v>0</v>
      </c>
      <c r="AB167" s="60" t="s">
        <v>137</v>
      </c>
    </row>
    <row r="168" spans="1:28" x14ac:dyDescent="0.3">
      <c r="A168" t="s">
        <v>8</v>
      </c>
      <c r="B168" s="1">
        <v>41835</v>
      </c>
      <c r="C168" s="60">
        <v>27</v>
      </c>
      <c r="D168" s="60">
        <v>0</v>
      </c>
      <c r="E168" s="60">
        <v>27</v>
      </c>
      <c r="J168" s="60">
        <v>11</v>
      </c>
      <c r="K168" s="60">
        <v>30</v>
      </c>
      <c r="L168" s="60">
        <v>26</v>
      </c>
      <c r="M168" s="60">
        <v>22</v>
      </c>
      <c r="N168" s="60">
        <v>25</v>
      </c>
      <c r="O168" s="60">
        <v>24</v>
      </c>
      <c r="P168" s="60">
        <v>22</v>
      </c>
      <c r="Q168" s="60">
        <v>100</v>
      </c>
      <c r="R168" s="60" t="s">
        <v>137</v>
      </c>
      <c r="S168" s="60">
        <v>70</v>
      </c>
      <c r="T168" s="60">
        <v>26</v>
      </c>
      <c r="U168" s="60" t="s">
        <v>137</v>
      </c>
      <c r="V168" s="60">
        <v>0</v>
      </c>
      <c r="W168" s="60">
        <v>1019</v>
      </c>
      <c r="X168" s="60" t="s">
        <v>137</v>
      </c>
      <c r="Y168" s="60">
        <v>1015</v>
      </c>
      <c r="Z168" s="60" t="s">
        <v>137</v>
      </c>
      <c r="AA168" s="60">
        <v>0</v>
      </c>
      <c r="AB168" s="60" t="s">
        <v>137</v>
      </c>
    </row>
    <row r="169" spans="1:28" x14ac:dyDescent="0.3">
      <c r="A169" t="s">
        <v>8</v>
      </c>
      <c r="B169" s="1">
        <v>41836</v>
      </c>
      <c r="C169" s="60">
        <v>27</v>
      </c>
      <c r="D169" s="60">
        <v>0</v>
      </c>
      <c r="E169" s="60">
        <v>19</v>
      </c>
      <c r="J169" s="60">
        <v>12</v>
      </c>
      <c r="K169" s="60">
        <v>30</v>
      </c>
      <c r="L169" s="60">
        <v>26</v>
      </c>
      <c r="M169" s="60">
        <v>21</v>
      </c>
      <c r="N169" s="60">
        <v>25</v>
      </c>
      <c r="O169" s="60">
        <v>24</v>
      </c>
      <c r="P169" s="60">
        <v>21</v>
      </c>
      <c r="Q169" s="60">
        <v>100</v>
      </c>
      <c r="R169" s="60" t="s">
        <v>137</v>
      </c>
      <c r="S169" s="60">
        <v>70</v>
      </c>
      <c r="T169" s="60">
        <v>23</v>
      </c>
      <c r="U169" s="60" t="s">
        <v>137</v>
      </c>
      <c r="V169" s="60">
        <v>0</v>
      </c>
      <c r="W169" s="60">
        <v>1019</v>
      </c>
      <c r="X169" s="60" t="s">
        <v>137</v>
      </c>
      <c r="Y169" s="60">
        <v>1015</v>
      </c>
      <c r="Z169" s="60" t="s">
        <v>137</v>
      </c>
      <c r="AA169" s="60">
        <v>0</v>
      </c>
      <c r="AB169" s="60" t="s">
        <v>137</v>
      </c>
    </row>
    <row r="170" spans="1:28" x14ac:dyDescent="0.3">
      <c r="A170" t="s">
        <v>8</v>
      </c>
      <c r="B170" s="1">
        <v>41837</v>
      </c>
      <c r="C170" s="60">
        <v>27</v>
      </c>
      <c r="D170" s="60">
        <v>0</v>
      </c>
      <c r="E170" s="60">
        <v>16</v>
      </c>
      <c r="J170" s="60">
        <v>13</v>
      </c>
      <c r="K170" s="60">
        <v>31</v>
      </c>
      <c r="L170" s="60">
        <v>26</v>
      </c>
      <c r="M170" s="60">
        <v>22</v>
      </c>
      <c r="N170" s="60">
        <v>25</v>
      </c>
      <c r="O170" s="60">
        <v>24</v>
      </c>
      <c r="P170" s="60">
        <v>22</v>
      </c>
      <c r="Q170" s="60">
        <v>100</v>
      </c>
      <c r="R170" s="60" t="s">
        <v>137</v>
      </c>
      <c r="S170" s="60">
        <v>66</v>
      </c>
      <c r="T170" s="60">
        <v>24</v>
      </c>
      <c r="U170" s="60" t="s">
        <v>137</v>
      </c>
      <c r="V170" s="60">
        <v>0</v>
      </c>
      <c r="W170" s="60">
        <v>1019</v>
      </c>
      <c r="X170" s="60" t="s">
        <v>137</v>
      </c>
      <c r="Y170" s="60">
        <v>1016</v>
      </c>
      <c r="Z170" s="60" t="s">
        <v>137</v>
      </c>
      <c r="AA170" s="60">
        <v>0</v>
      </c>
      <c r="AB170" s="60" t="s">
        <v>137</v>
      </c>
    </row>
    <row r="171" spans="1:28" x14ac:dyDescent="0.3">
      <c r="A171" t="s">
        <v>8</v>
      </c>
      <c r="B171" s="1">
        <v>41838</v>
      </c>
      <c r="C171" s="60">
        <v>26</v>
      </c>
      <c r="D171" s="60">
        <v>0</v>
      </c>
      <c r="E171" s="60">
        <v>27</v>
      </c>
      <c r="J171" s="60">
        <v>14</v>
      </c>
      <c r="K171" s="60">
        <v>30</v>
      </c>
      <c r="L171" s="60">
        <v>26</v>
      </c>
      <c r="M171" s="60">
        <v>22</v>
      </c>
      <c r="N171" s="60">
        <v>25</v>
      </c>
      <c r="O171" s="60">
        <v>24</v>
      </c>
      <c r="P171" s="60">
        <v>22</v>
      </c>
      <c r="Q171" s="60">
        <v>100</v>
      </c>
      <c r="R171" s="60" t="s">
        <v>137</v>
      </c>
      <c r="S171" s="60">
        <v>70</v>
      </c>
      <c r="T171" s="60">
        <v>26</v>
      </c>
      <c r="U171" s="60" t="s">
        <v>137</v>
      </c>
      <c r="V171" s="60">
        <v>0</v>
      </c>
      <c r="W171" s="60">
        <v>1019</v>
      </c>
      <c r="X171" s="60" t="s">
        <v>137</v>
      </c>
      <c r="Y171" s="60">
        <v>1016</v>
      </c>
      <c r="Z171" s="60" t="s">
        <v>137</v>
      </c>
      <c r="AA171" s="60">
        <v>0</v>
      </c>
      <c r="AB171" s="60" t="s">
        <v>137</v>
      </c>
    </row>
    <row r="172" spans="1:28" x14ac:dyDescent="0.3">
      <c r="A172" t="s">
        <v>8</v>
      </c>
      <c r="B172" s="1">
        <v>41839</v>
      </c>
      <c r="C172" s="60">
        <v>27</v>
      </c>
      <c r="D172" s="60">
        <v>0</v>
      </c>
      <c r="E172" s="60">
        <v>23</v>
      </c>
      <c r="J172" s="60">
        <v>15</v>
      </c>
      <c r="K172" s="60">
        <v>31</v>
      </c>
      <c r="L172" s="60">
        <v>27</v>
      </c>
      <c r="M172" s="60">
        <v>23</v>
      </c>
      <c r="N172" s="60">
        <v>25</v>
      </c>
      <c r="O172" s="60">
        <v>24</v>
      </c>
      <c r="P172" s="60">
        <v>23</v>
      </c>
      <c r="Q172" s="60">
        <v>100</v>
      </c>
      <c r="R172" s="60" t="s">
        <v>137</v>
      </c>
      <c r="S172" s="60">
        <v>66</v>
      </c>
      <c r="T172" s="60">
        <v>27</v>
      </c>
      <c r="U172" s="60" t="s">
        <v>137</v>
      </c>
      <c r="V172" s="60">
        <v>0</v>
      </c>
      <c r="W172" s="60">
        <v>1019</v>
      </c>
      <c r="X172" s="60" t="s">
        <v>137</v>
      </c>
      <c r="Y172" s="60">
        <v>1014</v>
      </c>
      <c r="Z172" s="60" t="s">
        <v>137</v>
      </c>
      <c r="AA172" s="60">
        <v>0</v>
      </c>
      <c r="AB172" s="60" t="s">
        <v>137</v>
      </c>
    </row>
    <row r="173" spans="1:28" x14ac:dyDescent="0.3">
      <c r="A173" t="s">
        <v>8</v>
      </c>
      <c r="B173" s="1">
        <v>41840</v>
      </c>
      <c r="C173" s="60">
        <v>27</v>
      </c>
      <c r="D173" s="60">
        <v>90.17</v>
      </c>
      <c r="E173" s="60">
        <v>19</v>
      </c>
      <c r="J173" s="60">
        <v>16</v>
      </c>
      <c r="K173" s="60">
        <v>31</v>
      </c>
      <c r="L173" s="60">
        <v>27</v>
      </c>
      <c r="M173" s="60">
        <v>23</v>
      </c>
      <c r="N173" s="60">
        <v>25</v>
      </c>
      <c r="O173" s="60">
        <v>24</v>
      </c>
      <c r="P173" s="60">
        <v>22</v>
      </c>
      <c r="Q173" s="60">
        <v>100</v>
      </c>
      <c r="R173" s="60" t="s">
        <v>137</v>
      </c>
      <c r="S173" s="60">
        <v>66</v>
      </c>
      <c r="T173" s="60">
        <v>19</v>
      </c>
      <c r="U173" s="60" t="s">
        <v>137</v>
      </c>
      <c r="V173" s="60">
        <v>0</v>
      </c>
      <c r="W173" s="60">
        <v>1017</v>
      </c>
      <c r="X173" s="60" t="s">
        <v>137</v>
      </c>
      <c r="Y173" s="60">
        <v>1014</v>
      </c>
      <c r="Z173" s="60" t="s">
        <v>137</v>
      </c>
      <c r="AA173" s="60">
        <v>0</v>
      </c>
      <c r="AB173" s="60" t="s">
        <v>137</v>
      </c>
    </row>
    <row r="174" spans="1:28" x14ac:dyDescent="0.3">
      <c r="A174" t="s">
        <v>8</v>
      </c>
      <c r="B174" s="1">
        <v>41841</v>
      </c>
      <c r="C174" s="60">
        <v>26</v>
      </c>
      <c r="D174" s="60">
        <v>0</v>
      </c>
      <c r="E174" s="60">
        <v>19</v>
      </c>
      <c r="J174" s="60">
        <v>17</v>
      </c>
      <c r="K174" s="60">
        <v>31</v>
      </c>
      <c r="L174" s="60">
        <v>27</v>
      </c>
      <c r="M174" s="60">
        <v>23</v>
      </c>
      <c r="N174" s="60">
        <v>25</v>
      </c>
      <c r="O174" s="60">
        <v>24</v>
      </c>
      <c r="P174" s="60">
        <v>23</v>
      </c>
      <c r="Q174" s="60">
        <v>100</v>
      </c>
      <c r="R174" s="60" t="s">
        <v>137</v>
      </c>
      <c r="S174" s="60">
        <v>62</v>
      </c>
      <c r="T174" s="60">
        <v>16</v>
      </c>
      <c r="U174" s="60" t="s">
        <v>137</v>
      </c>
      <c r="V174" s="60">
        <v>0</v>
      </c>
      <c r="W174" s="60">
        <v>1017</v>
      </c>
      <c r="X174" s="60" t="s">
        <v>137</v>
      </c>
      <c r="Y174" s="60">
        <v>1015</v>
      </c>
      <c r="Z174" s="60" t="s">
        <v>137</v>
      </c>
      <c r="AA174" s="60">
        <v>0</v>
      </c>
      <c r="AB174" s="60" t="s">
        <v>137</v>
      </c>
    </row>
    <row r="175" spans="1:28" x14ac:dyDescent="0.3">
      <c r="A175" t="s">
        <v>8</v>
      </c>
      <c r="B175" s="1">
        <v>41842</v>
      </c>
      <c r="C175" s="60">
        <v>26</v>
      </c>
      <c r="D175" s="60">
        <v>52.07</v>
      </c>
      <c r="E175" s="60">
        <v>23</v>
      </c>
      <c r="J175" s="60">
        <v>18</v>
      </c>
      <c r="K175" s="60">
        <v>31</v>
      </c>
      <c r="L175" s="60">
        <v>26</v>
      </c>
      <c r="M175" s="60">
        <v>22</v>
      </c>
      <c r="N175" s="60">
        <v>25</v>
      </c>
      <c r="O175" s="60">
        <v>24</v>
      </c>
      <c r="P175" s="60">
        <v>22</v>
      </c>
      <c r="Q175" s="60">
        <v>100</v>
      </c>
      <c r="R175" s="60" t="s">
        <v>137</v>
      </c>
      <c r="S175" s="60">
        <v>66</v>
      </c>
      <c r="T175" s="60">
        <v>27</v>
      </c>
      <c r="U175" s="60" t="s">
        <v>137</v>
      </c>
      <c r="V175" s="60">
        <v>0</v>
      </c>
      <c r="W175" s="60">
        <v>1019</v>
      </c>
      <c r="X175" s="60" t="s">
        <v>137</v>
      </c>
      <c r="Y175" s="60">
        <v>1015</v>
      </c>
      <c r="Z175" s="60" t="s">
        <v>137</v>
      </c>
      <c r="AA175" s="60">
        <v>0</v>
      </c>
      <c r="AB175" s="60" t="s">
        <v>137</v>
      </c>
    </row>
    <row r="176" spans="1:28" x14ac:dyDescent="0.3">
      <c r="A176" t="s">
        <v>8</v>
      </c>
      <c r="B176" s="1">
        <v>41843</v>
      </c>
      <c r="C176" s="60">
        <v>27</v>
      </c>
      <c r="D176" s="60">
        <v>0</v>
      </c>
      <c r="E176" s="60">
        <v>16</v>
      </c>
      <c r="J176" s="60">
        <v>19</v>
      </c>
      <c r="K176" s="60">
        <v>32</v>
      </c>
      <c r="L176" s="60">
        <v>27</v>
      </c>
      <c r="M176" s="60">
        <v>23</v>
      </c>
      <c r="N176" s="60">
        <v>25</v>
      </c>
      <c r="O176" s="60">
        <v>24</v>
      </c>
      <c r="P176" s="60">
        <v>23</v>
      </c>
      <c r="Q176" s="60">
        <v>100</v>
      </c>
      <c r="R176" s="60" t="s">
        <v>137</v>
      </c>
      <c r="S176" s="60">
        <v>59</v>
      </c>
      <c r="T176" s="60">
        <v>23</v>
      </c>
      <c r="U176" s="60" t="s">
        <v>137</v>
      </c>
      <c r="V176" s="60">
        <v>0</v>
      </c>
      <c r="W176" s="60">
        <v>1019</v>
      </c>
      <c r="X176" s="60" t="s">
        <v>137</v>
      </c>
      <c r="Y176" s="60">
        <v>1015</v>
      </c>
      <c r="Z176" s="60" t="s">
        <v>137</v>
      </c>
      <c r="AA176" s="60">
        <v>0</v>
      </c>
      <c r="AB176" s="60" t="s">
        <v>137</v>
      </c>
    </row>
    <row r="177" spans="1:28" x14ac:dyDescent="0.3">
      <c r="A177" t="s">
        <v>8</v>
      </c>
      <c r="B177" s="1">
        <v>41844</v>
      </c>
      <c r="C177" s="60">
        <v>26</v>
      </c>
      <c r="D177" s="60">
        <v>0</v>
      </c>
      <c r="E177" s="60">
        <v>23</v>
      </c>
      <c r="J177" s="60">
        <v>20</v>
      </c>
      <c r="K177" s="60">
        <v>32</v>
      </c>
      <c r="L177" s="60">
        <v>27</v>
      </c>
      <c r="M177" s="60">
        <v>23</v>
      </c>
      <c r="N177" s="60">
        <v>25</v>
      </c>
      <c r="O177" s="60">
        <v>24</v>
      </c>
      <c r="P177" s="60">
        <v>23</v>
      </c>
      <c r="Q177" s="60">
        <v>100</v>
      </c>
      <c r="R177" s="60" t="s">
        <v>137</v>
      </c>
      <c r="S177" s="60">
        <v>59</v>
      </c>
      <c r="T177" s="60">
        <v>19</v>
      </c>
      <c r="U177" s="60" t="s">
        <v>137</v>
      </c>
      <c r="V177" s="60">
        <v>0</v>
      </c>
      <c r="W177" s="60">
        <v>1018</v>
      </c>
      <c r="X177" s="60" t="s">
        <v>137</v>
      </c>
      <c r="Y177" s="60">
        <v>1015</v>
      </c>
      <c r="Z177" s="60" t="s">
        <v>137</v>
      </c>
      <c r="AA177" s="60">
        <v>90.17</v>
      </c>
      <c r="AB177" s="60" t="s">
        <v>137</v>
      </c>
    </row>
    <row r="178" spans="1:28" x14ac:dyDescent="0.3">
      <c r="A178" t="s">
        <v>8</v>
      </c>
      <c r="B178" s="1">
        <v>41845</v>
      </c>
      <c r="C178" s="60">
        <v>26</v>
      </c>
      <c r="D178" s="60">
        <v>0</v>
      </c>
      <c r="E178" s="60">
        <v>24</v>
      </c>
      <c r="J178" s="60">
        <v>21</v>
      </c>
      <c r="K178" s="60">
        <v>31</v>
      </c>
      <c r="L178" s="60">
        <v>26</v>
      </c>
      <c r="M178" s="60">
        <v>22</v>
      </c>
      <c r="N178" s="60">
        <v>25</v>
      </c>
      <c r="O178" s="60">
        <v>23</v>
      </c>
      <c r="P178" s="60">
        <v>22</v>
      </c>
      <c r="Q178" s="60">
        <v>100</v>
      </c>
      <c r="R178" s="60" t="s">
        <v>137</v>
      </c>
      <c r="S178" s="60">
        <v>62</v>
      </c>
      <c r="T178" s="60">
        <v>19</v>
      </c>
      <c r="U178" s="60" t="s">
        <v>137</v>
      </c>
      <c r="V178" s="60">
        <v>0</v>
      </c>
      <c r="W178" s="60">
        <v>1018</v>
      </c>
      <c r="X178" s="60" t="s">
        <v>137</v>
      </c>
      <c r="Y178" s="60">
        <v>1014</v>
      </c>
      <c r="Z178" s="60" t="s">
        <v>137</v>
      </c>
      <c r="AA178" s="60">
        <v>0</v>
      </c>
      <c r="AB178" s="60" t="s">
        <v>137</v>
      </c>
    </row>
    <row r="179" spans="1:28" x14ac:dyDescent="0.3">
      <c r="A179" t="s">
        <v>8</v>
      </c>
      <c r="B179" s="1">
        <v>41846</v>
      </c>
      <c r="C179" s="60">
        <v>26</v>
      </c>
      <c r="D179" s="60">
        <v>0</v>
      </c>
      <c r="E179" s="60">
        <v>26</v>
      </c>
      <c r="J179" s="60">
        <v>22</v>
      </c>
      <c r="K179" s="60">
        <v>31</v>
      </c>
      <c r="L179" s="60">
        <v>26</v>
      </c>
      <c r="M179" s="60">
        <v>22</v>
      </c>
      <c r="N179" s="60">
        <v>25</v>
      </c>
      <c r="O179" s="60">
        <v>23</v>
      </c>
      <c r="P179" s="60">
        <v>21</v>
      </c>
      <c r="Q179" s="60">
        <v>100</v>
      </c>
      <c r="R179" s="60" t="s">
        <v>137</v>
      </c>
      <c r="S179" s="60">
        <v>62</v>
      </c>
      <c r="T179" s="60">
        <v>23</v>
      </c>
      <c r="U179" s="60" t="s">
        <v>137</v>
      </c>
      <c r="V179" s="60">
        <v>0</v>
      </c>
      <c r="W179" s="60">
        <v>1019</v>
      </c>
      <c r="X179" s="60" t="s">
        <v>137</v>
      </c>
      <c r="Y179" s="60">
        <v>1015</v>
      </c>
      <c r="Z179" s="60" t="s">
        <v>137</v>
      </c>
      <c r="AA179" s="60">
        <v>52.07</v>
      </c>
      <c r="AB179" s="60" t="s">
        <v>137</v>
      </c>
    </row>
    <row r="180" spans="1:28" x14ac:dyDescent="0.3">
      <c r="A180" t="s">
        <v>8</v>
      </c>
      <c r="B180" s="1">
        <v>41847</v>
      </c>
      <c r="C180" s="60">
        <v>26</v>
      </c>
      <c r="D180" s="60">
        <v>0</v>
      </c>
      <c r="E180" s="60">
        <v>26</v>
      </c>
      <c r="J180" s="60">
        <v>23</v>
      </c>
      <c r="K180" s="60">
        <v>32</v>
      </c>
      <c r="L180" s="60">
        <v>27</v>
      </c>
      <c r="M180" s="60">
        <v>22</v>
      </c>
      <c r="N180" s="60">
        <v>25</v>
      </c>
      <c r="O180" s="60">
        <v>23</v>
      </c>
      <c r="P180" s="60">
        <v>20</v>
      </c>
      <c r="Q180" s="60">
        <v>100</v>
      </c>
      <c r="R180" s="60" t="s">
        <v>137</v>
      </c>
      <c r="S180" s="60">
        <v>49</v>
      </c>
      <c r="T180" s="60">
        <v>16</v>
      </c>
      <c r="U180" s="60" t="s">
        <v>137</v>
      </c>
      <c r="V180" s="60">
        <v>0</v>
      </c>
      <c r="W180" s="60">
        <v>1019</v>
      </c>
      <c r="X180" s="60" t="s">
        <v>137</v>
      </c>
      <c r="Y180" s="60">
        <v>1015</v>
      </c>
      <c r="Z180" s="60" t="s">
        <v>137</v>
      </c>
      <c r="AA180" s="60">
        <v>0</v>
      </c>
      <c r="AB180" s="60" t="s">
        <v>137</v>
      </c>
    </row>
    <row r="181" spans="1:28" x14ac:dyDescent="0.3">
      <c r="A181" t="s">
        <v>8</v>
      </c>
      <c r="B181" s="1">
        <v>41848</v>
      </c>
      <c r="C181" s="60">
        <v>27</v>
      </c>
      <c r="D181" s="60">
        <v>0</v>
      </c>
      <c r="E181" s="60">
        <v>26</v>
      </c>
      <c r="J181" s="60">
        <v>24</v>
      </c>
      <c r="K181" s="60">
        <v>30</v>
      </c>
      <c r="L181" s="60">
        <v>26</v>
      </c>
      <c r="M181" s="60">
        <v>22</v>
      </c>
      <c r="N181" s="60">
        <v>25</v>
      </c>
      <c r="O181" s="60">
        <v>23</v>
      </c>
      <c r="P181" s="60">
        <v>22</v>
      </c>
      <c r="Q181" s="60">
        <v>100</v>
      </c>
      <c r="R181" s="60" t="s">
        <v>137</v>
      </c>
      <c r="S181" s="60">
        <v>62</v>
      </c>
      <c r="T181" s="60">
        <v>23</v>
      </c>
      <c r="U181" s="60" t="s">
        <v>137</v>
      </c>
      <c r="V181" s="60">
        <v>0</v>
      </c>
      <c r="W181" s="60">
        <v>1019</v>
      </c>
      <c r="X181" s="60" t="s">
        <v>137</v>
      </c>
      <c r="Y181" s="60">
        <v>1014</v>
      </c>
      <c r="Z181" s="60" t="s">
        <v>137</v>
      </c>
      <c r="AA181" s="60">
        <v>0</v>
      </c>
      <c r="AB181" s="60" t="s">
        <v>137</v>
      </c>
    </row>
    <row r="182" spans="1:28" x14ac:dyDescent="0.3">
      <c r="A182" t="s">
        <v>8</v>
      </c>
      <c r="B182" s="1">
        <v>41849</v>
      </c>
      <c r="C182" s="60">
        <v>27</v>
      </c>
      <c r="D182" s="60">
        <v>0</v>
      </c>
      <c r="E182" s="60">
        <v>23</v>
      </c>
      <c r="J182" s="60">
        <v>25</v>
      </c>
      <c r="K182" s="60">
        <v>30</v>
      </c>
      <c r="L182" s="60">
        <v>26</v>
      </c>
      <c r="M182" s="60">
        <v>22</v>
      </c>
      <c r="N182" s="60">
        <v>25</v>
      </c>
      <c r="O182" s="60">
        <v>24</v>
      </c>
      <c r="P182" s="60">
        <v>22</v>
      </c>
      <c r="Q182" s="60">
        <v>100</v>
      </c>
      <c r="R182" s="60" t="s">
        <v>137</v>
      </c>
      <c r="S182" s="60">
        <v>70</v>
      </c>
      <c r="T182" s="60">
        <v>24</v>
      </c>
      <c r="U182" s="60" t="s">
        <v>137</v>
      </c>
      <c r="V182" s="60">
        <v>0</v>
      </c>
      <c r="W182" s="60">
        <v>1019</v>
      </c>
      <c r="X182" s="60" t="s">
        <v>137</v>
      </c>
      <c r="Y182" s="60">
        <v>1015</v>
      </c>
      <c r="Z182" s="60" t="s">
        <v>137</v>
      </c>
      <c r="AA182" s="60">
        <v>0</v>
      </c>
      <c r="AB182" s="60" t="s">
        <v>137</v>
      </c>
    </row>
    <row r="183" spans="1:28" x14ac:dyDescent="0.3">
      <c r="A183" t="s">
        <v>9</v>
      </c>
      <c r="B183" s="20">
        <v>41850</v>
      </c>
      <c r="C183" s="61">
        <v>27</v>
      </c>
      <c r="D183" s="61">
        <v>0</v>
      </c>
      <c r="E183" s="61">
        <v>23</v>
      </c>
      <c r="J183" s="60">
        <v>26</v>
      </c>
      <c r="K183" s="60">
        <v>31</v>
      </c>
      <c r="L183" s="60">
        <v>26</v>
      </c>
      <c r="M183" s="60">
        <v>22</v>
      </c>
      <c r="N183" s="60">
        <v>26</v>
      </c>
      <c r="O183" s="60">
        <v>24</v>
      </c>
      <c r="P183" s="60">
        <v>22</v>
      </c>
      <c r="Q183" s="60">
        <v>100</v>
      </c>
      <c r="R183" s="60" t="s">
        <v>137</v>
      </c>
      <c r="S183" s="60">
        <v>70</v>
      </c>
      <c r="T183" s="60">
        <v>26</v>
      </c>
      <c r="U183" s="60" t="s">
        <v>137</v>
      </c>
      <c r="V183" s="60">
        <v>0</v>
      </c>
      <c r="W183" s="60">
        <v>1019</v>
      </c>
      <c r="X183" s="60" t="s">
        <v>137</v>
      </c>
      <c r="Y183" s="60">
        <v>1016</v>
      </c>
      <c r="Z183" s="60" t="s">
        <v>137</v>
      </c>
      <c r="AA183" s="60">
        <v>0</v>
      </c>
      <c r="AB183" s="60" t="s">
        <v>137</v>
      </c>
    </row>
    <row r="184" spans="1:28" x14ac:dyDescent="0.3">
      <c r="A184" t="s">
        <v>9</v>
      </c>
      <c r="B184" s="1">
        <v>41851</v>
      </c>
      <c r="C184" s="60">
        <v>26</v>
      </c>
      <c r="D184" s="60">
        <v>0</v>
      </c>
      <c r="E184" s="60">
        <v>19</v>
      </c>
      <c r="J184" s="60">
        <v>27</v>
      </c>
      <c r="K184" s="60">
        <v>30</v>
      </c>
      <c r="L184" s="60">
        <v>26</v>
      </c>
      <c r="M184" s="60">
        <v>22</v>
      </c>
      <c r="N184" s="60">
        <v>25</v>
      </c>
      <c r="O184" s="60">
        <v>24</v>
      </c>
      <c r="P184" s="60">
        <v>22</v>
      </c>
      <c r="Q184" s="60">
        <v>100</v>
      </c>
      <c r="R184" s="60" t="s">
        <v>137</v>
      </c>
      <c r="S184" s="60">
        <v>70</v>
      </c>
      <c r="T184" s="60">
        <v>26</v>
      </c>
      <c r="U184" s="60" t="s">
        <v>137</v>
      </c>
      <c r="V184" s="60">
        <v>0</v>
      </c>
      <c r="W184" s="60">
        <v>1020</v>
      </c>
      <c r="X184" s="60" t="s">
        <v>137</v>
      </c>
      <c r="Y184" s="60">
        <v>1016</v>
      </c>
      <c r="Z184" s="60" t="s">
        <v>137</v>
      </c>
      <c r="AA184" s="60">
        <v>0</v>
      </c>
      <c r="AB184" s="60" t="s">
        <v>137</v>
      </c>
    </row>
    <row r="185" spans="1:28" x14ac:dyDescent="0.3">
      <c r="A185" t="s">
        <v>9</v>
      </c>
      <c r="B185" s="1">
        <v>41852</v>
      </c>
      <c r="C185" s="60">
        <v>26</v>
      </c>
      <c r="D185" s="60">
        <v>0</v>
      </c>
      <c r="E185" s="60">
        <v>23</v>
      </c>
      <c r="J185" s="60">
        <v>28</v>
      </c>
      <c r="K185" s="60">
        <v>31</v>
      </c>
      <c r="L185" s="60">
        <v>27</v>
      </c>
      <c r="M185" s="60">
        <v>23</v>
      </c>
      <c r="N185" s="60">
        <v>25</v>
      </c>
      <c r="O185" s="60">
        <v>24</v>
      </c>
      <c r="P185" s="60">
        <v>23</v>
      </c>
      <c r="Q185" s="60">
        <v>100</v>
      </c>
      <c r="R185" s="60" t="s">
        <v>137</v>
      </c>
      <c r="S185" s="60">
        <v>70</v>
      </c>
      <c r="T185" s="60">
        <v>26</v>
      </c>
      <c r="U185" s="60" t="s">
        <v>137</v>
      </c>
      <c r="V185" s="60">
        <v>0</v>
      </c>
      <c r="W185" s="60">
        <v>1020</v>
      </c>
      <c r="X185" s="60" t="s">
        <v>137</v>
      </c>
      <c r="Y185" s="60">
        <v>1016</v>
      </c>
      <c r="Z185" s="60" t="s">
        <v>137</v>
      </c>
      <c r="AA185" s="60">
        <v>0</v>
      </c>
      <c r="AB185" s="60" t="s">
        <v>137</v>
      </c>
    </row>
    <row r="186" spans="1:28" x14ac:dyDescent="0.3">
      <c r="A186" t="s">
        <v>9</v>
      </c>
      <c r="B186" s="1">
        <v>41853</v>
      </c>
      <c r="C186" s="60">
        <v>26</v>
      </c>
      <c r="D186" s="60">
        <v>0</v>
      </c>
      <c r="E186" s="60">
        <v>19</v>
      </c>
      <c r="J186" s="60">
        <v>29</v>
      </c>
      <c r="K186" s="60">
        <v>32</v>
      </c>
      <c r="L186" s="60">
        <v>27</v>
      </c>
      <c r="M186" s="60">
        <v>22</v>
      </c>
      <c r="N186" s="60">
        <v>25</v>
      </c>
      <c r="O186" s="60">
        <v>24</v>
      </c>
      <c r="P186" s="60">
        <v>22</v>
      </c>
      <c r="Q186" s="60">
        <v>100</v>
      </c>
      <c r="R186" s="60" t="s">
        <v>137</v>
      </c>
      <c r="S186" s="60">
        <v>59</v>
      </c>
      <c r="T186" s="60">
        <v>23</v>
      </c>
      <c r="U186" s="60" t="s">
        <v>137</v>
      </c>
      <c r="V186" s="60">
        <v>0</v>
      </c>
      <c r="W186" s="60">
        <v>1019</v>
      </c>
      <c r="X186" s="60" t="s">
        <v>137</v>
      </c>
      <c r="Y186" s="60">
        <v>1013</v>
      </c>
      <c r="Z186" s="60" t="s">
        <v>137</v>
      </c>
      <c r="AA186" s="60">
        <v>0</v>
      </c>
      <c r="AB186" s="60" t="s">
        <v>137</v>
      </c>
    </row>
    <row r="187" spans="1:28" x14ac:dyDescent="0.3">
      <c r="A187" t="s">
        <v>9</v>
      </c>
      <c r="B187" s="1">
        <v>41854</v>
      </c>
      <c r="C187" s="60">
        <v>26</v>
      </c>
      <c r="D187" s="60">
        <v>11.43</v>
      </c>
      <c r="E187" s="60">
        <v>11</v>
      </c>
      <c r="J187" s="60">
        <v>30</v>
      </c>
      <c r="K187" s="60">
        <v>32</v>
      </c>
      <c r="L187" s="60">
        <v>27</v>
      </c>
      <c r="M187" s="60">
        <v>22</v>
      </c>
      <c r="N187" s="60">
        <v>26</v>
      </c>
      <c r="O187" s="60">
        <v>24</v>
      </c>
      <c r="P187" s="60">
        <v>22</v>
      </c>
      <c r="Q187" s="60">
        <v>100</v>
      </c>
      <c r="R187" s="60" t="s">
        <v>137</v>
      </c>
      <c r="S187" s="60">
        <v>58</v>
      </c>
      <c r="T187" s="60">
        <v>23</v>
      </c>
      <c r="U187" s="60" t="s">
        <v>137</v>
      </c>
      <c r="V187" s="60">
        <v>0</v>
      </c>
      <c r="W187" s="60">
        <v>1019</v>
      </c>
      <c r="X187" s="60" t="s">
        <v>137</v>
      </c>
      <c r="Y187" s="60">
        <v>1014</v>
      </c>
      <c r="Z187" s="60" t="s">
        <v>137</v>
      </c>
      <c r="AA187" s="60">
        <v>0</v>
      </c>
      <c r="AB187" s="60" t="s">
        <v>137</v>
      </c>
    </row>
    <row r="188" spans="1:28" x14ac:dyDescent="0.3">
      <c r="A188" t="s">
        <v>9</v>
      </c>
      <c r="B188" s="1">
        <v>41855</v>
      </c>
      <c r="C188" s="60">
        <v>26</v>
      </c>
      <c r="D188" s="60">
        <v>31.75</v>
      </c>
      <c r="E188" s="60">
        <v>13</v>
      </c>
      <c r="J188" s="60">
        <v>31</v>
      </c>
      <c r="K188" s="60">
        <v>32</v>
      </c>
      <c r="L188" s="60">
        <v>26</v>
      </c>
      <c r="M188" s="60">
        <v>21</v>
      </c>
      <c r="N188" s="60">
        <v>25</v>
      </c>
      <c r="O188" s="60">
        <v>23</v>
      </c>
      <c r="P188" s="60">
        <v>21</v>
      </c>
      <c r="Q188" s="60">
        <v>100</v>
      </c>
      <c r="R188" s="60" t="s">
        <v>137</v>
      </c>
      <c r="S188" s="60">
        <v>59</v>
      </c>
      <c r="T188" s="60">
        <v>19</v>
      </c>
      <c r="U188" s="60" t="s">
        <v>137</v>
      </c>
      <c r="V188" s="60">
        <v>0</v>
      </c>
      <c r="W188" s="60">
        <v>1017</v>
      </c>
      <c r="X188" s="60" t="s">
        <v>137</v>
      </c>
      <c r="Y188" s="60">
        <v>1013</v>
      </c>
      <c r="Z188" s="60" t="s">
        <v>137</v>
      </c>
      <c r="AA188" s="60">
        <v>0</v>
      </c>
      <c r="AB188" s="60" t="s">
        <v>137</v>
      </c>
    </row>
    <row r="189" spans="1:28" x14ac:dyDescent="0.3">
      <c r="A189" t="s">
        <v>9</v>
      </c>
      <c r="B189" s="1">
        <v>41856</v>
      </c>
      <c r="C189" s="60">
        <v>26</v>
      </c>
      <c r="D189" s="60">
        <v>0</v>
      </c>
      <c r="E189" s="60">
        <v>24</v>
      </c>
      <c r="J189" s="60">
        <v>1</v>
      </c>
      <c r="K189" s="60">
        <v>31</v>
      </c>
      <c r="L189" s="60">
        <v>26</v>
      </c>
      <c r="M189" s="60">
        <v>21</v>
      </c>
      <c r="N189" s="60">
        <v>25</v>
      </c>
      <c r="O189" s="60">
        <v>23</v>
      </c>
      <c r="P189" s="60">
        <v>21</v>
      </c>
      <c r="Q189" s="60">
        <v>100</v>
      </c>
      <c r="R189" s="60" t="s">
        <v>137</v>
      </c>
      <c r="S189" s="60">
        <v>62</v>
      </c>
      <c r="T189" s="60">
        <v>23</v>
      </c>
      <c r="U189" s="60" t="s">
        <v>137</v>
      </c>
      <c r="V189" s="60">
        <v>0</v>
      </c>
      <c r="W189" s="60">
        <v>1015</v>
      </c>
      <c r="X189" s="60" t="s">
        <v>137</v>
      </c>
      <c r="Y189" s="60">
        <v>1013</v>
      </c>
      <c r="Z189" s="60" t="s">
        <v>137</v>
      </c>
      <c r="AA189" s="60">
        <v>0</v>
      </c>
      <c r="AB189" s="60" t="s">
        <v>137</v>
      </c>
    </row>
    <row r="190" spans="1:28" x14ac:dyDescent="0.3">
      <c r="A190" t="s">
        <v>9</v>
      </c>
      <c r="B190" s="1">
        <v>41857</v>
      </c>
      <c r="C190" s="60">
        <v>26</v>
      </c>
      <c r="D190" s="60">
        <v>8.89</v>
      </c>
      <c r="E190" s="60">
        <v>23</v>
      </c>
      <c r="J190" s="60">
        <v>2</v>
      </c>
      <c r="K190" s="60">
        <v>31</v>
      </c>
      <c r="L190" s="60">
        <v>26</v>
      </c>
      <c r="M190" s="60">
        <v>21</v>
      </c>
      <c r="N190" s="60">
        <v>25</v>
      </c>
      <c r="O190" s="60">
        <v>24</v>
      </c>
      <c r="P190" s="60">
        <v>21</v>
      </c>
      <c r="Q190" s="60">
        <v>100</v>
      </c>
      <c r="R190" s="60" t="s">
        <v>137</v>
      </c>
      <c r="S190" s="60">
        <v>66</v>
      </c>
      <c r="T190" s="60">
        <v>19</v>
      </c>
      <c r="U190" s="60" t="s">
        <v>137</v>
      </c>
      <c r="V190" s="60">
        <v>0</v>
      </c>
      <c r="W190" s="60">
        <v>1017</v>
      </c>
      <c r="X190" s="60" t="s">
        <v>137</v>
      </c>
      <c r="Y190" s="60">
        <v>1012</v>
      </c>
      <c r="Z190" s="60" t="s">
        <v>137</v>
      </c>
      <c r="AA190" s="60">
        <v>0</v>
      </c>
      <c r="AB190" s="60" t="s">
        <v>137</v>
      </c>
    </row>
    <row r="191" spans="1:28" x14ac:dyDescent="0.3">
      <c r="A191" t="s">
        <v>9</v>
      </c>
      <c r="B191" s="1">
        <v>41858</v>
      </c>
      <c r="C191" s="60">
        <v>26</v>
      </c>
      <c r="D191" s="60">
        <v>0</v>
      </c>
      <c r="E191" s="60">
        <v>23</v>
      </c>
      <c r="J191" s="60">
        <v>3</v>
      </c>
      <c r="K191" s="60">
        <v>30</v>
      </c>
      <c r="L191" s="60">
        <v>26</v>
      </c>
      <c r="M191" s="60">
        <v>21</v>
      </c>
      <c r="N191" s="60">
        <v>25</v>
      </c>
      <c r="O191" s="60">
        <v>23</v>
      </c>
      <c r="P191" s="60">
        <v>21</v>
      </c>
      <c r="Q191" s="60">
        <v>100</v>
      </c>
      <c r="R191" s="60" t="s">
        <v>137</v>
      </c>
      <c r="S191" s="60">
        <v>70</v>
      </c>
      <c r="T191" s="60">
        <v>11</v>
      </c>
      <c r="U191" s="60" t="s">
        <v>137</v>
      </c>
      <c r="V191" s="60">
        <v>0</v>
      </c>
      <c r="W191" s="60">
        <v>1016</v>
      </c>
      <c r="X191" s="60" t="s">
        <v>137</v>
      </c>
      <c r="Y191" s="60">
        <v>1013</v>
      </c>
      <c r="Z191" s="60" t="s">
        <v>137</v>
      </c>
      <c r="AA191" s="60">
        <v>11.43</v>
      </c>
      <c r="AB191" s="60" t="s">
        <v>137</v>
      </c>
    </row>
    <row r="192" spans="1:28" x14ac:dyDescent="0.3">
      <c r="A192" t="s">
        <v>9</v>
      </c>
      <c r="B192" s="1">
        <v>41859</v>
      </c>
      <c r="C192" s="60">
        <v>27</v>
      </c>
      <c r="D192" s="60">
        <v>0</v>
      </c>
      <c r="E192" s="60">
        <v>24</v>
      </c>
      <c r="J192" s="60">
        <v>4</v>
      </c>
      <c r="K192" s="60">
        <v>30</v>
      </c>
      <c r="L192" s="60">
        <v>26</v>
      </c>
      <c r="M192" s="60">
        <v>21</v>
      </c>
      <c r="N192" s="60">
        <v>25</v>
      </c>
      <c r="O192" s="60">
        <v>23</v>
      </c>
      <c r="P192" s="60">
        <v>21</v>
      </c>
      <c r="Q192" s="60">
        <v>100</v>
      </c>
      <c r="R192" s="60" t="s">
        <v>137</v>
      </c>
      <c r="S192" s="60">
        <v>66</v>
      </c>
      <c r="T192" s="60">
        <v>13</v>
      </c>
      <c r="U192" s="60" t="s">
        <v>137</v>
      </c>
      <c r="V192" s="60">
        <v>0</v>
      </c>
      <c r="W192" s="60">
        <v>1018</v>
      </c>
      <c r="X192" s="60" t="s">
        <v>137</v>
      </c>
      <c r="Y192" s="60">
        <v>1014</v>
      </c>
      <c r="Z192" s="60" t="s">
        <v>137</v>
      </c>
      <c r="AA192" s="60">
        <v>31.75</v>
      </c>
      <c r="AB192" s="60" t="s">
        <v>137</v>
      </c>
    </row>
    <row r="193" spans="1:28" x14ac:dyDescent="0.3">
      <c r="A193" t="s">
        <v>9</v>
      </c>
      <c r="B193" s="1">
        <v>41860</v>
      </c>
      <c r="C193" s="60">
        <v>27</v>
      </c>
      <c r="D193" s="60">
        <v>0</v>
      </c>
      <c r="E193" s="60">
        <v>29</v>
      </c>
      <c r="J193" s="60">
        <v>5</v>
      </c>
      <c r="K193" s="60">
        <v>32</v>
      </c>
      <c r="L193" s="60">
        <v>26</v>
      </c>
      <c r="M193" s="60">
        <v>21</v>
      </c>
      <c r="N193" s="60">
        <v>25</v>
      </c>
      <c r="O193" s="60">
        <v>23</v>
      </c>
      <c r="P193" s="60">
        <v>21</v>
      </c>
      <c r="Q193" s="60">
        <v>100</v>
      </c>
      <c r="R193" s="60" t="s">
        <v>137</v>
      </c>
      <c r="S193" s="60">
        <v>59</v>
      </c>
      <c r="T193" s="60">
        <v>24</v>
      </c>
      <c r="U193" s="60" t="s">
        <v>137</v>
      </c>
      <c r="V193" s="60">
        <v>0</v>
      </c>
      <c r="W193" s="60">
        <v>1019</v>
      </c>
      <c r="X193" s="60" t="s">
        <v>137</v>
      </c>
      <c r="Y193" s="60">
        <v>1015</v>
      </c>
      <c r="Z193" s="60" t="s">
        <v>137</v>
      </c>
      <c r="AA193" s="60">
        <v>0</v>
      </c>
      <c r="AB193" s="60" t="s">
        <v>137</v>
      </c>
    </row>
    <row r="194" spans="1:28" x14ac:dyDescent="0.3">
      <c r="A194" t="s">
        <v>9</v>
      </c>
      <c r="B194" s="1">
        <v>41861</v>
      </c>
      <c r="C194" s="60">
        <v>27</v>
      </c>
      <c r="D194" s="60">
        <v>0</v>
      </c>
      <c r="E194" s="60">
        <v>27</v>
      </c>
      <c r="J194" s="60">
        <v>6</v>
      </c>
      <c r="K194" s="60">
        <v>31</v>
      </c>
      <c r="L194" s="60">
        <v>26</v>
      </c>
      <c r="M194" s="60">
        <v>22</v>
      </c>
      <c r="N194" s="60">
        <v>25</v>
      </c>
      <c r="O194" s="60">
        <v>24</v>
      </c>
      <c r="P194" s="60">
        <v>22</v>
      </c>
      <c r="Q194" s="60">
        <v>100</v>
      </c>
      <c r="R194" s="60" t="s">
        <v>137</v>
      </c>
      <c r="S194" s="60">
        <v>66</v>
      </c>
      <c r="T194" s="60">
        <v>23</v>
      </c>
      <c r="U194" s="60" t="s">
        <v>137</v>
      </c>
      <c r="V194" s="60">
        <v>0</v>
      </c>
      <c r="W194" s="60">
        <v>1019</v>
      </c>
      <c r="X194" s="60" t="s">
        <v>137</v>
      </c>
      <c r="Y194" s="60">
        <v>1015</v>
      </c>
      <c r="Z194" s="60" t="s">
        <v>137</v>
      </c>
      <c r="AA194" s="60">
        <v>8.89</v>
      </c>
      <c r="AB194" s="60" t="s">
        <v>137</v>
      </c>
    </row>
    <row r="195" spans="1:28" x14ac:dyDescent="0.3">
      <c r="A195" t="s">
        <v>9</v>
      </c>
      <c r="B195" s="1">
        <v>41862</v>
      </c>
      <c r="C195" s="60">
        <v>26</v>
      </c>
      <c r="D195" s="60">
        <v>0</v>
      </c>
      <c r="E195" s="60">
        <v>27</v>
      </c>
      <c r="J195" s="60">
        <v>7</v>
      </c>
      <c r="K195" s="60">
        <v>31</v>
      </c>
      <c r="L195" s="60">
        <v>26</v>
      </c>
      <c r="M195" s="60">
        <v>22</v>
      </c>
      <c r="N195" s="60">
        <v>25</v>
      </c>
      <c r="O195" s="60">
        <v>24</v>
      </c>
      <c r="P195" s="60">
        <v>22</v>
      </c>
      <c r="Q195" s="60">
        <v>100</v>
      </c>
      <c r="R195" s="60" t="s">
        <v>137</v>
      </c>
      <c r="S195" s="60">
        <v>66</v>
      </c>
      <c r="T195" s="60">
        <v>23</v>
      </c>
      <c r="U195" s="60" t="s">
        <v>137</v>
      </c>
      <c r="V195" s="60">
        <v>0</v>
      </c>
      <c r="W195" s="60">
        <v>1017</v>
      </c>
      <c r="X195" s="60" t="s">
        <v>137</v>
      </c>
      <c r="Y195" s="60">
        <v>1013</v>
      </c>
      <c r="Z195" s="60" t="s">
        <v>137</v>
      </c>
      <c r="AA195" s="60">
        <v>0</v>
      </c>
      <c r="AB195" s="60" t="s">
        <v>137</v>
      </c>
    </row>
    <row r="196" spans="1:28" x14ac:dyDescent="0.3">
      <c r="A196" t="s">
        <v>9</v>
      </c>
      <c r="B196" s="1">
        <v>41863</v>
      </c>
      <c r="C196" s="60">
        <v>26</v>
      </c>
      <c r="D196" s="60">
        <v>0</v>
      </c>
      <c r="E196" s="60">
        <v>16</v>
      </c>
      <c r="J196" s="60">
        <v>8</v>
      </c>
      <c r="K196" s="60">
        <v>32</v>
      </c>
      <c r="L196" s="60">
        <v>27</v>
      </c>
      <c r="M196" s="60">
        <v>22</v>
      </c>
      <c r="N196" s="60">
        <v>26</v>
      </c>
      <c r="O196" s="60">
        <v>24</v>
      </c>
      <c r="P196" s="60">
        <v>22</v>
      </c>
      <c r="Q196" s="60">
        <v>100</v>
      </c>
      <c r="R196" s="60" t="s">
        <v>137</v>
      </c>
      <c r="S196" s="60">
        <v>66</v>
      </c>
      <c r="T196" s="60">
        <v>24</v>
      </c>
      <c r="U196" s="60" t="s">
        <v>137</v>
      </c>
      <c r="V196" s="60">
        <v>0</v>
      </c>
      <c r="W196" s="60">
        <v>1016</v>
      </c>
      <c r="X196" s="60" t="s">
        <v>137</v>
      </c>
      <c r="Y196" s="60">
        <v>1014</v>
      </c>
      <c r="Z196" s="60" t="s">
        <v>137</v>
      </c>
      <c r="AA196" s="60">
        <v>0</v>
      </c>
      <c r="AB196" s="60" t="s">
        <v>137</v>
      </c>
    </row>
    <row r="197" spans="1:28" x14ac:dyDescent="0.3">
      <c r="A197" t="s">
        <v>9</v>
      </c>
      <c r="B197" s="1">
        <v>41864</v>
      </c>
      <c r="C197" s="60">
        <v>28</v>
      </c>
      <c r="D197" s="60">
        <v>0</v>
      </c>
      <c r="E197" s="60">
        <v>19</v>
      </c>
      <c r="J197" s="60">
        <v>9</v>
      </c>
      <c r="K197" s="60">
        <v>31</v>
      </c>
      <c r="L197" s="60">
        <v>27</v>
      </c>
      <c r="M197" s="60">
        <v>23</v>
      </c>
      <c r="N197" s="60">
        <v>24</v>
      </c>
      <c r="O197" s="60">
        <v>23</v>
      </c>
      <c r="P197" s="60">
        <v>22</v>
      </c>
      <c r="Q197" s="60">
        <v>100</v>
      </c>
      <c r="R197" s="60" t="s">
        <v>137</v>
      </c>
      <c r="S197" s="60">
        <v>62</v>
      </c>
      <c r="T197" s="60">
        <v>29</v>
      </c>
      <c r="U197" s="60" t="s">
        <v>137</v>
      </c>
      <c r="V197" s="60">
        <v>0</v>
      </c>
      <c r="W197" s="60">
        <v>1017</v>
      </c>
      <c r="X197" s="60" t="s">
        <v>137</v>
      </c>
      <c r="Y197" s="60">
        <v>1014</v>
      </c>
      <c r="Z197" s="60" t="s">
        <v>137</v>
      </c>
      <c r="AA197" s="60">
        <v>0</v>
      </c>
      <c r="AB197" s="60" t="s">
        <v>137</v>
      </c>
    </row>
    <row r="198" spans="1:28" x14ac:dyDescent="0.3">
      <c r="A198" t="s">
        <v>9</v>
      </c>
      <c r="B198" s="1">
        <v>41865</v>
      </c>
      <c r="C198" s="60">
        <v>26</v>
      </c>
      <c r="D198" s="60">
        <v>0</v>
      </c>
      <c r="E198" s="60">
        <v>26</v>
      </c>
      <c r="J198" s="60">
        <v>10</v>
      </c>
      <c r="K198" s="60">
        <v>32</v>
      </c>
      <c r="L198" s="60">
        <v>27</v>
      </c>
      <c r="M198" s="60">
        <v>22</v>
      </c>
      <c r="N198" s="60">
        <v>25</v>
      </c>
      <c r="O198" s="60">
        <v>24</v>
      </c>
      <c r="P198" s="60">
        <v>22</v>
      </c>
      <c r="Q198" s="60">
        <v>100</v>
      </c>
      <c r="R198" s="60" t="s">
        <v>137</v>
      </c>
      <c r="S198" s="60">
        <v>59</v>
      </c>
      <c r="T198" s="60">
        <v>27</v>
      </c>
      <c r="U198" s="60" t="s">
        <v>137</v>
      </c>
      <c r="V198" s="60">
        <v>0</v>
      </c>
      <c r="W198" s="60">
        <v>1017</v>
      </c>
      <c r="X198" s="60" t="s">
        <v>137</v>
      </c>
      <c r="Y198" s="60">
        <v>1013</v>
      </c>
      <c r="Z198" s="60" t="s">
        <v>137</v>
      </c>
      <c r="AA198" s="60">
        <v>0</v>
      </c>
      <c r="AB198" s="60" t="s">
        <v>137</v>
      </c>
    </row>
    <row r="199" spans="1:28" x14ac:dyDescent="0.3">
      <c r="A199" t="s">
        <v>9</v>
      </c>
      <c r="B199" s="1">
        <v>41866</v>
      </c>
      <c r="C199" s="60">
        <v>26</v>
      </c>
      <c r="D199" s="60">
        <v>0</v>
      </c>
      <c r="E199" s="60">
        <v>16</v>
      </c>
      <c r="J199" s="60">
        <v>11</v>
      </c>
      <c r="K199" s="60">
        <v>31</v>
      </c>
      <c r="L199" s="60">
        <v>26</v>
      </c>
      <c r="M199" s="60">
        <v>22</v>
      </c>
      <c r="N199" s="60">
        <v>25</v>
      </c>
      <c r="O199" s="60">
        <v>24</v>
      </c>
      <c r="P199" s="60">
        <v>22</v>
      </c>
      <c r="Q199" s="60">
        <v>100</v>
      </c>
      <c r="R199" s="60" t="s">
        <v>137</v>
      </c>
      <c r="S199" s="60">
        <v>58</v>
      </c>
      <c r="T199" s="60">
        <v>27</v>
      </c>
      <c r="U199" s="60" t="s">
        <v>137</v>
      </c>
      <c r="V199" s="60">
        <v>0</v>
      </c>
      <c r="W199" s="60">
        <v>1017</v>
      </c>
      <c r="X199" s="60" t="s">
        <v>137</v>
      </c>
      <c r="Y199" s="60">
        <v>1014</v>
      </c>
      <c r="Z199" s="60" t="s">
        <v>137</v>
      </c>
      <c r="AA199" s="60">
        <v>0</v>
      </c>
      <c r="AB199" s="60" t="s">
        <v>137</v>
      </c>
    </row>
    <row r="200" spans="1:28" x14ac:dyDescent="0.3">
      <c r="A200" t="s">
        <v>9</v>
      </c>
      <c r="B200" s="1">
        <v>41867</v>
      </c>
      <c r="C200" s="60">
        <v>27</v>
      </c>
      <c r="D200" s="60">
        <v>0</v>
      </c>
      <c r="E200" s="60">
        <v>26</v>
      </c>
      <c r="J200" s="60">
        <v>12</v>
      </c>
      <c r="K200" s="60">
        <v>31</v>
      </c>
      <c r="L200" s="60">
        <v>26</v>
      </c>
      <c r="M200" s="60">
        <v>22</v>
      </c>
      <c r="N200" s="60">
        <v>25</v>
      </c>
      <c r="O200" s="60">
        <v>23</v>
      </c>
      <c r="P200" s="60">
        <v>22</v>
      </c>
      <c r="Q200" s="60">
        <v>100</v>
      </c>
      <c r="R200" s="60" t="s">
        <v>137</v>
      </c>
      <c r="S200" s="60">
        <v>66</v>
      </c>
      <c r="T200" s="60">
        <v>16</v>
      </c>
      <c r="U200" s="60" t="s">
        <v>137</v>
      </c>
      <c r="V200" s="60">
        <v>0</v>
      </c>
      <c r="W200" s="60">
        <v>1018</v>
      </c>
      <c r="X200" s="60" t="s">
        <v>137</v>
      </c>
      <c r="Y200" s="60">
        <v>1014</v>
      </c>
      <c r="Z200" s="60" t="s">
        <v>137</v>
      </c>
      <c r="AA200" s="60">
        <v>0</v>
      </c>
      <c r="AB200" s="60" t="s">
        <v>137</v>
      </c>
    </row>
    <row r="201" spans="1:28" x14ac:dyDescent="0.3">
      <c r="A201" t="s">
        <v>9</v>
      </c>
      <c r="B201" s="1">
        <v>41868</v>
      </c>
      <c r="C201" s="60">
        <v>27</v>
      </c>
      <c r="D201" s="60">
        <v>0</v>
      </c>
      <c r="E201" s="60">
        <v>27</v>
      </c>
      <c r="J201" s="60">
        <v>13</v>
      </c>
      <c r="K201" s="60">
        <v>34</v>
      </c>
      <c r="L201" s="60">
        <v>28</v>
      </c>
      <c r="M201" s="60">
        <v>22</v>
      </c>
      <c r="N201" s="60">
        <v>24</v>
      </c>
      <c r="O201" s="60">
        <v>23</v>
      </c>
      <c r="P201" s="60">
        <v>22</v>
      </c>
      <c r="Q201" s="60">
        <v>100</v>
      </c>
      <c r="R201" s="60" t="s">
        <v>137</v>
      </c>
      <c r="S201" s="60">
        <v>56</v>
      </c>
      <c r="T201" s="60">
        <v>19</v>
      </c>
      <c r="U201" s="60" t="s">
        <v>137</v>
      </c>
      <c r="V201" s="60">
        <v>0</v>
      </c>
      <c r="W201" s="60">
        <v>1018</v>
      </c>
      <c r="X201" s="60" t="s">
        <v>137</v>
      </c>
      <c r="Y201" s="60">
        <v>1014</v>
      </c>
      <c r="Z201" s="60" t="s">
        <v>137</v>
      </c>
      <c r="AA201" s="60">
        <v>0</v>
      </c>
      <c r="AB201" s="60" t="s">
        <v>137</v>
      </c>
    </row>
    <row r="202" spans="1:28" x14ac:dyDescent="0.3">
      <c r="A202" t="s">
        <v>9</v>
      </c>
      <c r="B202" s="24">
        <v>41869</v>
      </c>
      <c r="C202" s="60">
        <v>28</v>
      </c>
      <c r="D202" s="60">
        <v>0</v>
      </c>
      <c r="E202" s="60">
        <v>24</v>
      </c>
      <c r="J202" s="60">
        <v>14</v>
      </c>
      <c r="K202" s="60">
        <v>32</v>
      </c>
      <c r="L202" s="60">
        <v>26</v>
      </c>
      <c r="M202" s="60">
        <v>21</v>
      </c>
      <c r="N202" s="60">
        <v>25</v>
      </c>
      <c r="O202" s="60">
        <v>23</v>
      </c>
      <c r="P202" s="60">
        <v>21</v>
      </c>
      <c r="Q202" s="60">
        <v>100</v>
      </c>
      <c r="R202" s="60" t="s">
        <v>137</v>
      </c>
      <c r="S202" s="60">
        <v>62</v>
      </c>
      <c r="T202" s="60">
        <v>26</v>
      </c>
      <c r="U202" s="60" t="s">
        <v>137</v>
      </c>
      <c r="V202" s="60">
        <v>0</v>
      </c>
      <c r="W202" s="60">
        <v>1019</v>
      </c>
      <c r="X202" s="60" t="s">
        <v>137</v>
      </c>
      <c r="Y202" s="60">
        <v>1014</v>
      </c>
      <c r="Z202" s="60" t="s">
        <v>137</v>
      </c>
      <c r="AA202" s="60">
        <v>0</v>
      </c>
      <c r="AB202" s="60" t="s">
        <v>137</v>
      </c>
    </row>
    <row r="203" spans="1:28" x14ac:dyDescent="0.3">
      <c r="A203" t="s">
        <v>9</v>
      </c>
      <c r="B203" s="1">
        <v>41870</v>
      </c>
      <c r="C203" s="60">
        <v>26</v>
      </c>
      <c r="D203" s="60">
        <v>0</v>
      </c>
      <c r="E203" s="60">
        <v>27</v>
      </c>
      <c r="J203" s="60">
        <v>15</v>
      </c>
      <c r="K203" s="60">
        <v>30</v>
      </c>
      <c r="L203" s="60">
        <v>26</v>
      </c>
      <c r="M203" s="60">
        <v>21</v>
      </c>
      <c r="N203" s="60">
        <v>26</v>
      </c>
      <c r="O203" s="60">
        <v>24</v>
      </c>
      <c r="P203" s="60">
        <v>21</v>
      </c>
      <c r="Q203" s="60">
        <v>100</v>
      </c>
      <c r="R203" s="60" t="s">
        <v>137</v>
      </c>
      <c r="S203" s="60">
        <v>74</v>
      </c>
      <c r="T203" s="60">
        <v>16</v>
      </c>
      <c r="U203" s="60" t="s">
        <v>137</v>
      </c>
      <c r="V203" s="60">
        <v>0</v>
      </c>
      <c r="W203" s="60">
        <v>1019</v>
      </c>
      <c r="X203" s="60" t="s">
        <v>137</v>
      </c>
      <c r="Y203" s="60">
        <v>1015</v>
      </c>
      <c r="Z203" s="60" t="s">
        <v>137</v>
      </c>
      <c r="AA203" s="60">
        <v>0</v>
      </c>
      <c r="AB203" s="60" t="s">
        <v>137</v>
      </c>
    </row>
    <row r="204" spans="1:28" x14ac:dyDescent="0.3">
      <c r="A204" t="s">
        <v>9</v>
      </c>
      <c r="B204" s="1">
        <v>41871</v>
      </c>
      <c r="C204" s="60">
        <v>29</v>
      </c>
      <c r="D204" s="60">
        <v>0</v>
      </c>
      <c r="E204" s="60">
        <v>23</v>
      </c>
      <c r="J204" s="60">
        <v>16</v>
      </c>
      <c r="K204" s="60">
        <v>32</v>
      </c>
      <c r="L204" s="60">
        <v>27</v>
      </c>
      <c r="M204" s="60">
        <v>23</v>
      </c>
      <c r="N204" s="60">
        <v>25</v>
      </c>
      <c r="O204" s="60">
        <v>24</v>
      </c>
      <c r="P204" s="60">
        <v>23</v>
      </c>
      <c r="Q204" s="60">
        <v>100</v>
      </c>
      <c r="R204" s="60" t="s">
        <v>137</v>
      </c>
      <c r="S204" s="60">
        <v>59</v>
      </c>
      <c r="T204" s="60">
        <v>26</v>
      </c>
      <c r="U204" s="60" t="s">
        <v>137</v>
      </c>
      <c r="V204" s="60">
        <v>0</v>
      </c>
      <c r="W204" s="60">
        <v>1019</v>
      </c>
      <c r="X204" s="60" t="s">
        <v>137</v>
      </c>
      <c r="Y204" s="60">
        <v>1015</v>
      </c>
      <c r="Z204" s="60" t="s">
        <v>137</v>
      </c>
      <c r="AA204" s="60">
        <v>0</v>
      </c>
      <c r="AB204" s="60" t="s">
        <v>137</v>
      </c>
    </row>
    <row r="205" spans="1:28" x14ac:dyDescent="0.3">
      <c r="A205" t="s">
        <v>9</v>
      </c>
      <c r="B205" s="1">
        <v>41872</v>
      </c>
      <c r="C205" s="60">
        <v>27</v>
      </c>
      <c r="D205" s="60">
        <v>0</v>
      </c>
      <c r="E205" s="60">
        <v>27</v>
      </c>
      <c r="J205" s="60">
        <v>17</v>
      </c>
      <c r="K205" s="60">
        <v>31</v>
      </c>
      <c r="L205" s="60">
        <v>27</v>
      </c>
      <c r="M205" s="60">
        <v>23</v>
      </c>
      <c r="N205" s="60">
        <v>26</v>
      </c>
      <c r="O205" s="60">
        <v>24</v>
      </c>
      <c r="P205" s="60">
        <v>23</v>
      </c>
      <c r="Q205" s="60">
        <v>100</v>
      </c>
      <c r="R205" s="60" t="s">
        <v>137</v>
      </c>
      <c r="S205" s="60">
        <v>62</v>
      </c>
      <c r="T205" s="60">
        <v>27</v>
      </c>
      <c r="U205" s="60" t="s">
        <v>137</v>
      </c>
      <c r="V205" s="60">
        <v>0</v>
      </c>
      <c r="W205" s="60">
        <v>1019</v>
      </c>
      <c r="X205" s="60" t="s">
        <v>137</v>
      </c>
      <c r="Y205" s="60">
        <v>1015</v>
      </c>
      <c r="Z205" s="60" t="s">
        <v>137</v>
      </c>
      <c r="AA205" s="60">
        <v>0</v>
      </c>
      <c r="AB205" s="60" t="s">
        <v>137</v>
      </c>
    </row>
    <row r="206" spans="1:28" x14ac:dyDescent="0.3">
      <c r="A206" t="s">
        <v>9</v>
      </c>
      <c r="B206" s="1">
        <v>41873</v>
      </c>
      <c r="C206" s="60">
        <v>27</v>
      </c>
      <c r="D206" s="60">
        <v>0</v>
      </c>
      <c r="E206" s="60">
        <v>26</v>
      </c>
      <c r="J206" s="60">
        <v>18</v>
      </c>
      <c r="K206" s="60">
        <v>33</v>
      </c>
      <c r="L206" s="60">
        <v>28</v>
      </c>
      <c r="M206" s="60">
        <v>23</v>
      </c>
      <c r="N206" s="60">
        <v>25</v>
      </c>
      <c r="O206" s="60">
        <v>24</v>
      </c>
      <c r="P206" s="60">
        <v>22</v>
      </c>
      <c r="Q206" s="60">
        <v>100</v>
      </c>
      <c r="R206" s="60" t="s">
        <v>137</v>
      </c>
      <c r="S206" s="60">
        <v>55</v>
      </c>
      <c r="T206" s="60">
        <v>24</v>
      </c>
      <c r="U206" s="60" t="s">
        <v>137</v>
      </c>
      <c r="V206" s="60">
        <v>0</v>
      </c>
      <c r="W206" s="60">
        <v>1017</v>
      </c>
      <c r="X206" s="60" t="s">
        <v>137</v>
      </c>
      <c r="Y206" s="60">
        <v>1013</v>
      </c>
      <c r="Z206" s="60" t="s">
        <v>137</v>
      </c>
      <c r="AA206" s="60">
        <v>0</v>
      </c>
      <c r="AB206" s="60" t="s">
        <v>137</v>
      </c>
    </row>
    <row r="207" spans="1:28" x14ac:dyDescent="0.3">
      <c r="A207" t="s">
        <v>9</v>
      </c>
      <c r="B207" s="1">
        <v>41874</v>
      </c>
      <c r="C207" s="60">
        <v>26</v>
      </c>
      <c r="D207" s="60">
        <v>0</v>
      </c>
      <c r="E207" s="60">
        <v>27</v>
      </c>
      <c r="J207" s="60">
        <v>19</v>
      </c>
      <c r="K207" s="60">
        <v>31</v>
      </c>
      <c r="L207" s="60">
        <v>26</v>
      </c>
      <c r="M207" s="60">
        <v>21</v>
      </c>
      <c r="N207" s="60">
        <v>28</v>
      </c>
      <c r="O207" s="60">
        <v>24</v>
      </c>
      <c r="P207" s="60">
        <v>21</v>
      </c>
      <c r="Q207" s="60">
        <v>100</v>
      </c>
      <c r="R207" s="60" t="s">
        <v>137</v>
      </c>
      <c r="S207" s="60">
        <v>66</v>
      </c>
      <c r="T207" s="60">
        <v>27</v>
      </c>
      <c r="U207" s="60" t="s">
        <v>137</v>
      </c>
      <c r="V207" s="60">
        <v>0</v>
      </c>
      <c r="W207" s="60">
        <v>1017</v>
      </c>
      <c r="X207" s="60" t="s">
        <v>137</v>
      </c>
      <c r="Y207" s="60">
        <v>1013</v>
      </c>
      <c r="Z207" s="60" t="s">
        <v>137</v>
      </c>
      <c r="AA207" s="60">
        <v>0</v>
      </c>
      <c r="AB207" s="60" t="s">
        <v>137</v>
      </c>
    </row>
    <row r="208" spans="1:28" x14ac:dyDescent="0.3">
      <c r="A208" t="s">
        <v>9</v>
      </c>
      <c r="B208" s="1">
        <v>41875</v>
      </c>
      <c r="C208" s="60">
        <v>26</v>
      </c>
      <c r="D208" s="60">
        <v>0</v>
      </c>
      <c r="E208" s="60">
        <v>23</v>
      </c>
      <c r="J208" s="60">
        <v>20</v>
      </c>
      <c r="K208" s="60">
        <v>36</v>
      </c>
      <c r="L208" s="60">
        <v>29</v>
      </c>
      <c r="M208" s="60">
        <v>23</v>
      </c>
      <c r="N208" s="60">
        <v>26</v>
      </c>
      <c r="O208" s="60">
        <v>25</v>
      </c>
      <c r="P208" s="60">
        <v>23</v>
      </c>
      <c r="Q208" s="60">
        <v>100</v>
      </c>
      <c r="R208" s="60" t="s">
        <v>137</v>
      </c>
      <c r="S208" s="60">
        <v>53</v>
      </c>
      <c r="T208" s="60">
        <v>23</v>
      </c>
      <c r="U208" s="60" t="s">
        <v>137</v>
      </c>
      <c r="V208" s="60">
        <v>0</v>
      </c>
      <c r="W208" s="60">
        <v>1019</v>
      </c>
      <c r="X208" s="60" t="s">
        <v>137</v>
      </c>
      <c r="Y208" s="60">
        <v>1014</v>
      </c>
      <c r="Z208" s="60" t="s">
        <v>137</v>
      </c>
      <c r="AA208" s="60">
        <v>0</v>
      </c>
      <c r="AB208" s="60" t="s">
        <v>137</v>
      </c>
    </row>
    <row r="209" spans="1:28" x14ac:dyDescent="0.3">
      <c r="A209" t="s">
        <v>9</v>
      </c>
      <c r="B209" s="1">
        <v>41876</v>
      </c>
      <c r="C209" s="60">
        <v>28</v>
      </c>
      <c r="D209" s="60">
        <v>0</v>
      </c>
      <c r="E209" s="60">
        <v>19</v>
      </c>
      <c r="J209" s="60">
        <v>21</v>
      </c>
      <c r="K209" s="60">
        <v>31</v>
      </c>
      <c r="L209" s="60">
        <v>27</v>
      </c>
      <c r="M209" s="60">
        <v>23</v>
      </c>
      <c r="N209" s="60">
        <v>26</v>
      </c>
      <c r="O209" s="60">
        <v>24</v>
      </c>
      <c r="P209" s="60">
        <v>23</v>
      </c>
      <c r="Q209" s="60">
        <v>100</v>
      </c>
      <c r="R209" s="60" t="s">
        <v>137</v>
      </c>
      <c r="S209" s="60">
        <v>66</v>
      </c>
      <c r="T209" s="60">
        <v>27</v>
      </c>
      <c r="U209" s="60" t="s">
        <v>137</v>
      </c>
      <c r="V209" s="60">
        <v>0</v>
      </c>
      <c r="W209" s="60">
        <v>1018</v>
      </c>
      <c r="X209" s="60" t="s">
        <v>137</v>
      </c>
      <c r="Y209" s="60">
        <v>1015</v>
      </c>
      <c r="Z209" s="60" t="s">
        <v>137</v>
      </c>
      <c r="AA209" s="60">
        <v>0</v>
      </c>
      <c r="AB209" s="60" t="s">
        <v>137</v>
      </c>
    </row>
    <row r="210" spans="1:28" x14ac:dyDescent="0.3">
      <c r="A210" t="s">
        <v>9</v>
      </c>
      <c r="B210" s="1">
        <v>41877</v>
      </c>
      <c r="C210" s="60">
        <v>28</v>
      </c>
      <c r="D210" s="60">
        <v>24.13</v>
      </c>
      <c r="E210" s="60">
        <v>26</v>
      </c>
      <c r="J210" s="60">
        <v>22</v>
      </c>
      <c r="K210" s="60">
        <v>30</v>
      </c>
      <c r="L210" s="60">
        <v>27</v>
      </c>
      <c r="M210" s="60">
        <v>23</v>
      </c>
      <c r="N210" s="60">
        <v>25</v>
      </c>
      <c r="O210" s="60">
        <v>24</v>
      </c>
      <c r="P210" s="60">
        <v>23</v>
      </c>
      <c r="Q210" s="60">
        <v>100</v>
      </c>
      <c r="R210" s="60" t="s">
        <v>137</v>
      </c>
      <c r="S210" s="60">
        <v>70</v>
      </c>
      <c r="T210" s="60">
        <v>26</v>
      </c>
      <c r="U210" s="60" t="s">
        <v>137</v>
      </c>
      <c r="V210" s="60">
        <v>0</v>
      </c>
      <c r="W210" s="60">
        <v>1017</v>
      </c>
      <c r="X210" s="60" t="s">
        <v>137</v>
      </c>
      <c r="Y210" s="60">
        <v>1013</v>
      </c>
      <c r="Z210" s="60" t="s">
        <v>137</v>
      </c>
      <c r="AA210" s="60">
        <v>0</v>
      </c>
      <c r="AB210" s="60" t="s">
        <v>137</v>
      </c>
    </row>
    <row r="211" spans="1:28" x14ac:dyDescent="0.3">
      <c r="A211" t="s">
        <v>9</v>
      </c>
      <c r="B211" s="1">
        <v>41878</v>
      </c>
      <c r="C211" s="60">
        <v>28</v>
      </c>
      <c r="D211" s="60">
        <v>0</v>
      </c>
      <c r="E211" s="60">
        <v>14</v>
      </c>
      <c r="J211" s="60">
        <v>23</v>
      </c>
      <c r="K211" s="60">
        <v>31</v>
      </c>
      <c r="L211" s="60">
        <v>26</v>
      </c>
      <c r="M211" s="60">
        <v>22</v>
      </c>
      <c r="N211" s="60">
        <v>25</v>
      </c>
      <c r="O211" s="60">
        <v>24</v>
      </c>
      <c r="P211" s="60">
        <v>22</v>
      </c>
      <c r="Q211" s="60">
        <v>100</v>
      </c>
      <c r="R211" s="60" t="s">
        <v>137</v>
      </c>
      <c r="S211" s="60">
        <v>66</v>
      </c>
      <c r="T211" s="60">
        <v>27</v>
      </c>
      <c r="U211" s="60" t="s">
        <v>137</v>
      </c>
      <c r="V211" s="60">
        <v>0</v>
      </c>
      <c r="W211" s="60">
        <v>1017</v>
      </c>
      <c r="X211" s="60" t="s">
        <v>137</v>
      </c>
      <c r="Y211" s="60">
        <v>1011</v>
      </c>
      <c r="Z211" s="60" t="s">
        <v>137</v>
      </c>
      <c r="AA211" s="60">
        <v>0</v>
      </c>
      <c r="AB211" s="60" t="s">
        <v>137</v>
      </c>
    </row>
    <row r="212" spans="1:28" x14ac:dyDescent="0.3">
      <c r="A212" t="s">
        <v>9</v>
      </c>
      <c r="B212" s="1">
        <v>41879</v>
      </c>
      <c r="C212" s="60">
        <v>27</v>
      </c>
      <c r="D212" s="60">
        <v>39.369999999999997</v>
      </c>
      <c r="E212" s="60">
        <v>26</v>
      </c>
      <c r="J212" s="60">
        <v>24</v>
      </c>
      <c r="K212" s="60">
        <v>31</v>
      </c>
      <c r="L212" s="60">
        <v>26</v>
      </c>
      <c r="M212" s="60">
        <v>22</v>
      </c>
      <c r="N212" s="60">
        <v>25</v>
      </c>
      <c r="O212" s="60">
        <v>24</v>
      </c>
      <c r="P212" s="60">
        <v>22</v>
      </c>
      <c r="Q212" s="60">
        <v>100</v>
      </c>
      <c r="R212" s="60" t="s">
        <v>137</v>
      </c>
      <c r="S212" s="60">
        <v>62</v>
      </c>
      <c r="T212" s="60">
        <v>23</v>
      </c>
      <c r="U212" s="60" t="s">
        <v>137</v>
      </c>
      <c r="V212" s="60">
        <v>0</v>
      </c>
      <c r="W212" s="60">
        <v>1013</v>
      </c>
      <c r="X212" s="60" t="s">
        <v>137</v>
      </c>
      <c r="Y212" s="60">
        <v>1009</v>
      </c>
      <c r="Z212" s="60" t="s">
        <v>137</v>
      </c>
      <c r="AA212" s="60">
        <v>0</v>
      </c>
      <c r="AB212" s="60" t="s">
        <v>137</v>
      </c>
    </row>
    <row r="213" spans="1:28" x14ac:dyDescent="0.3">
      <c r="A213" t="s">
        <v>9</v>
      </c>
      <c r="B213" s="1">
        <v>41880</v>
      </c>
      <c r="C213" s="60">
        <v>26</v>
      </c>
      <c r="D213" s="60">
        <v>0</v>
      </c>
      <c r="E213" s="60">
        <v>27</v>
      </c>
      <c r="J213" s="60">
        <v>25</v>
      </c>
      <c r="K213" s="60">
        <v>32</v>
      </c>
      <c r="L213" s="60">
        <v>28</v>
      </c>
      <c r="M213" s="60">
        <v>24</v>
      </c>
      <c r="N213" s="60">
        <v>25</v>
      </c>
      <c r="O213" s="60">
        <v>24</v>
      </c>
      <c r="P213" s="60">
        <v>23</v>
      </c>
      <c r="Q213" s="60">
        <v>100</v>
      </c>
      <c r="R213" s="60" t="s">
        <v>137</v>
      </c>
      <c r="S213" s="60">
        <v>62</v>
      </c>
      <c r="T213" s="60">
        <v>19</v>
      </c>
      <c r="U213" s="60" t="s">
        <v>137</v>
      </c>
      <c r="V213" s="60">
        <v>0</v>
      </c>
      <c r="W213" s="60">
        <v>1012</v>
      </c>
      <c r="X213" s="60" t="s">
        <v>137</v>
      </c>
      <c r="Y213" s="60">
        <v>1009</v>
      </c>
      <c r="Z213" s="60" t="s">
        <v>137</v>
      </c>
      <c r="AA213" s="60">
        <v>0</v>
      </c>
      <c r="AB213" s="60" t="s">
        <v>137</v>
      </c>
    </row>
    <row r="214" spans="1:28" x14ac:dyDescent="0.3">
      <c r="A214" t="s">
        <v>9</v>
      </c>
      <c r="B214" s="1">
        <v>41881</v>
      </c>
      <c r="C214" s="60">
        <v>26</v>
      </c>
      <c r="D214" s="60">
        <v>105.41</v>
      </c>
      <c r="E214" s="60">
        <v>35</v>
      </c>
      <c r="J214" s="60">
        <v>26</v>
      </c>
      <c r="K214" s="60">
        <v>33</v>
      </c>
      <c r="L214" s="60">
        <v>28</v>
      </c>
      <c r="M214" s="60">
        <v>23</v>
      </c>
      <c r="N214" s="60">
        <v>26</v>
      </c>
      <c r="O214" s="60">
        <v>24</v>
      </c>
      <c r="P214" s="60">
        <v>23</v>
      </c>
      <c r="Q214" s="60">
        <v>100</v>
      </c>
      <c r="R214" s="60" t="s">
        <v>137</v>
      </c>
      <c r="S214" s="60">
        <v>55</v>
      </c>
      <c r="T214" s="60">
        <v>26</v>
      </c>
      <c r="U214" s="60" t="s">
        <v>137</v>
      </c>
      <c r="V214" s="60">
        <v>0</v>
      </c>
      <c r="W214" s="60">
        <v>1013</v>
      </c>
      <c r="X214" s="60" t="s">
        <v>137</v>
      </c>
      <c r="Y214" s="60">
        <v>1009</v>
      </c>
      <c r="Z214" s="60" t="s">
        <v>137</v>
      </c>
      <c r="AA214" s="60">
        <v>24.13</v>
      </c>
      <c r="AB214" s="60" t="s">
        <v>137</v>
      </c>
    </row>
    <row r="215" spans="1:28" x14ac:dyDescent="0.3">
      <c r="A215" t="s">
        <v>9</v>
      </c>
      <c r="B215" s="1">
        <v>41882</v>
      </c>
      <c r="C215" s="60">
        <v>24</v>
      </c>
      <c r="D215" s="60">
        <v>173.99</v>
      </c>
      <c r="E215" s="60">
        <v>34</v>
      </c>
      <c r="J215" s="60">
        <v>27</v>
      </c>
      <c r="K215" s="60">
        <v>33</v>
      </c>
      <c r="L215" s="60">
        <v>28</v>
      </c>
      <c r="M215" s="60">
        <v>23</v>
      </c>
      <c r="N215" s="60">
        <v>26</v>
      </c>
      <c r="O215" s="60">
        <v>24</v>
      </c>
      <c r="P215" s="60">
        <v>21</v>
      </c>
      <c r="Q215" s="60">
        <v>100</v>
      </c>
      <c r="R215" s="60" t="s">
        <v>137</v>
      </c>
      <c r="S215" s="60">
        <v>52</v>
      </c>
      <c r="T215" s="60">
        <v>14</v>
      </c>
      <c r="U215" s="60" t="s">
        <v>137</v>
      </c>
      <c r="V215" s="60">
        <v>0</v>
      </c>
      <c r="W215" s="60">
        <v>1015</v>
      </c>
      <c r="X215" s="60" t="s">
        <v>137</v>
      </c>
      <c r="Y215" s="60">
        <v>1010</v>
      </c>
      <c r="Z215" s="60" t="s">
        <v>137</v>
      </c>
      <c r="AA215" s="60">
        <v>0</v>
      </c>
      <c r="AB215" s="60" t="s">
        <v>137</v>
      </c>
    </row>
    <row r="216" spans="1:28" x14ac:dyDescent="0.3">
      <c r="A216" t="s">
        <v>9</v>
      </c>
      <c r="B216" s="1">
        <v>41883</v>
      </c>
      <c r="C216" s="60">
        <v>26</v>
      </c>
      <c r="D216" s="60">
        <v>0</v>
      </c>
      <c r="E216" s="60">
        <v>27</v>
      </c>
      <c r="J216" s="60">
        <v>28</v>
      </c>
      <c r="K216" s="60">
        <v>32</v>
      </c>
      <c r="L216" s="60">
        <v>27</v>
      </c>
      <c r="M216" s="60">
        <v>23</v>
      </c>
      <c r="N216" s="60">
        <v>25</v>
      </c>
      <c r="O216" s="60">
        <v>24</v>
      </c>
      <c r="P216" s="60">
        <v>22</v>
      </c>
      <c r="Q216" s="60">
        <v>100</v>
      </c>
      <c r="R216" s="60" t="s">
        <v>137</v>
      </c>
      <c r="S216" s="60">
        <v>55</v>
      </c>
      <c r="T216" s="60">
        <v>26</v>
      </c>
      <c r="U216" s="60" t="s">
        <v>137</v>
      </c>
      <c r="V216" s="60">
        <v>0</v>
      </c>
      <c r="W216" s="60">
        <v>1014</v>
      </c>
      <c r="X216" s="60" t="s">
        <v>137</v>
      </c>
      <c r="Y216" s="60">
        <v>1010</v>
      </c>
      <c r="Z216" s="60" t="s">
        <v>137</v>
      </c>
      <c r="AA216" s="60">
        <v>39.369999999999997</v>
      </c>
      <c r="AB216" s="60" t="s">
        <v>137</v>
      </c>
    </row>
    <row r="217" spans="1:28" x14ac:dyDescent="0.3">
      <c r="A217" t="s">
        <v>9</v>
      </c>
      <c r="B217" s="1">
        <v>41884</v>
      </c>
      <c r="C217" s="60">
        <v>27</v>
      </c>
      <c r="D217" s="60">
        <v>0</v>
      </c>
      <c r="E217" s="60">
        <v>23</v>
      </c>
      <c r="J217" s="60">
        <v>29</v>
      </c>
      <c r="K217" s="60">
        <v>31</v>
      </c>
      <c r="L217" s="60">
        <v>26</v>
      </c>
      <c r="M217" s="60">
        <v>22</v>
      </c>
      <c r="N217" s="60">
        <v>25</v>
      </c>
      <c r="O217" s="60">
        <v>24</v>
      </c>
      <c r="P217" s="60">
        <v>22</v>
      </c>
      <c r="Q217" s="60">
        <v>100</v>
      </c>
      <c r="R217" s="60" t="s">
        <v>137</v>
      </c>
      <c r="S217" s="60">
        <v>66</v>
      </c>
      <c r="T217" s="60">
        <v>27</v>
      </c>
      <c r="U217" s="60" t="s">
        <v>137</v>
      </c>
      <c r="V217" s="60">
        <v>0</v>
      </c>
      <c r="W217" s="60">
        <v>1015</v>
      </c>
      <c r="X217" s="60" t="s">
        <v>137</v>
      </c>
      <c r="Y217" s="60">
        <v>1012</v>
      </c>
      <c r="Z217" s="60" t="s">
        <v>137</v>
      </c>
      <c r="AA217" s="60">
        <v>0</v>
      </c>
      <c r="AB217" s="60" t="s">
        <v>137</v>
      </c>
    </row>
    <row r="218" spans="1:28" x14ac:dyDescent="0.3">
      <c r="A218" t="s">
        <v>9</v>
      </c>
      <c r="B218" s="1">
        <v>41885</v>
      </c>
      <c r="C218" s="60">
        <v>26</v>
      </c>
      <c r="D218" s="60">
        <v>0</v>
      </c>
      <c r="E218" s="60">
        <v>19</v>
      </c>
      <c r="J218" s="60">
        <v>30</v>
      </c>
      <c r="K218" s="60">
        <v>31</v>
      </c>
      <c r="L218" s="60">
        <v>26</v>
      </c>
      <c r="M218" s="60">
        <v>22</v>
      </c>
      <c r="N218" s="60">
        <v>25</v>
      </c>
      <c r="O218" s="60">
        <v>24</v>
      </c>
      <c r="P218" s="60">
        <v>22</v>
      </c>
      <c r="Q218" s="60">
        <v>100</v>
      </c>
      <c r="R218" s="60" t="s">
        <v>137</v>
      </c>
      <c r="S218" s="60">
        <v>66</v>
      </c>
      <c r="T218" s="60">
        <v>35</v>
      </c>
      <c r="U218" s="60" t="s">
        <v>137</v>
      </c>
      <c r="V218" s="60">
        <v>0</v>
      </c>
      <c r="W218" s="60">
        <v>1015</v>
      </c>
      <c r="X218" s="60" t="s">
        <v>137</v>
      </c>
      <c r="Y218" s="60">
        <v>1012</v>
      </c>
      <c r="Z218" s="60" t="s">
        <v>137</v>
      </c>
      <c r="AA218" s="60">
        <v>105.41</v>
      </c>
      <c r="AB218" s="60" t="s">
        <v>137</v>
      </c>
    </row>
    <row r="219" spans="1:28" x14ac:dyDescent="0.3">
      <c r="A219" t="s">
        <v>10</v>
      </c>
      <c r="B219" s="20">
        <v>41886</v>
      </c>
      <c r="C219" s="61">
        <v>26</v>
      </c>
      <c r="D219" s="61">
        <v>81.28</v>
      </c>
      <c r="E219" s="61">
        <v>29</v>
      </c>
      <c r="J219" s="60">
        <v>31</v>
      </c>
      <c r="K219" s="60">
        <v>27</v>
      </c>
      <c r="L219" s="60">
        <v>24</v>
      </c>
      <c r="M219" s="60">
        <v>22</v>
      </c>
      <c r="N219" s="60">
        <v>25</v>
      </c>
      <c r="O219" s="60">
        <v>23</v>
      </c>
      <c r="P219" s="60">
        <v>22</v>
      </c>
      <c r="Q219" s="60">
        <v>100</v>
      </c>
      <c r="R219" s="60" t="s">
        <v>137</v>
      </c>
      <c r="S219" s="60">
        <v>74</v>
      </c>
      <c r="T219" s="60">
        <v>34</v>
      </c>
      <c r="U219" s="60" t="s">
        <v>137</v>
      </c>
      <c r="V219" s="60">
        <v>0</v>
      </c>
      <c r="W219" s="60">
        <v>1015</v>
      </c>
      <c r="X219" s="60" t="s">
        <v>137</v>
      </c>
      <c r="Y219" s="60">
        <v>1012</v>
      </c>
      <c r="Z219" s="60" t="s">
        <v>137</v>
      </c>
      <c r="AA219" s="60">
        <v>173.99</v>
      </c>
      <c r="AB219" s="60" t="s">
        <v>137</v>
      </c>
    </row>
    <row r="220" spans="1:28" x14ac:dyDescent="0.3">
      <c r="A220" t="s">
        <v>10</v>
      </c>
      <c r="B220" s="1">
        <v>41887</v>
      </c>
      <c r="C220" s="60">
        <v>25</v>
      </c>
      <c r="D220" s="60">
        <v>133.35</v>
      </c>
      <c r="E220" s="60">
        <v>27</v>
      </c>
      <c r="J220" s="60">
        <v>1</v>
      </c>
      <c r="K220" s="60">
        <v>29</v>
      </c>
      <c r="L220" s="60">
        <v>26</v>
      </c>
      <c r="M220" s="60">
        <v>23</v>
      </c>
      <c r="N220" s="60">
        <v>25</v>
      </c>
      <c r="O220" s="60">
        <v>24</v>
      </c>
      <c r="P220" s="60">
        <v>23</v>
      </c>
      <c r="Q220" s="60">
        <v>100</v>
      </c>
      <c r="R220" s="60" t="s">
        <v>137</v>
      </c>
      <c r="S220" s="60">
        <v>74</v>
      </c>
      <c r="T220" s="60">
        <v>27</v>
      </c>
      <c r="U220" s="60" t="s">
        <v>137</v>
      </c>
      <c r="V220" s="60">
        <v>6</v>
      </c>
      <c r="W220" s="60">
        <v>1017</v>
      </c>
      <c r="X220" s="60" t="s">
        <v>137</v>
      </c>
      <c r="Y220" s="60">
        <v>1012</v>
      </c>
      <c r="Z220" s="60" t="s">
        <v>137</v>
      </c>
      <c r="AA220" s="60">
        <v>0</v>
      </c>
      <c r="AB220" s="60" t="s">
        <v>137</v>
      </c>
    </row>
    <row r="221" spans="1:28" x14ac:dyDescent="0.3">
      <c r="A221" t="s">
        <v>10</v>
      </c>
      <c r="B221" s="1">
        <v>41888</v>
      </c>
      <c r="C221" s="60">
        <v>24</v>
      </c>
      <c r="D221" s="60">
        <v>179.07</v>
      </c>
      <c r="E221" s="60">
        <v>37</v>
      </c>
      <c r="J221" s="60">
        <v>2</v>
      </c>
      <c r="K221" s="60">
        <v>31</v>
      </c>
      <c r="L221" s="60">
        <v>27</v>
      </c>
      <c r="M221" s="60">
        <v>23</v>
      </c>
      <c r="N221" s="60">
        <v>25</v>
      </c>
      <c r="O221" s="60">
        <v>24</v>
      </c>
      <c r="P221" s="60">
        <v>23</v>
      </c>
      <c r="Q221" s="60">
        <v>100</v>
      </c>
      <c r="R221" s="60" t="s">
        <v>137</v>
      </c>
      <c r="S221" s="60">
        <v>66</v>
      </c>
      <c r="T221" s="60">
        <v>23</v>
      </c>
      <c r="U221" s="60" t="s">
        <v>137</v>
      </c>
      <c r="V221" s="60">
        <v>0</v>
      </c>
      <c r="W221" s="60">
        <v>1017</v>
      </c>
      <c r="X221" s="60" t="s">
        <v>137</v>
      </c>
      <c r="Y221" s="60">
        <v>1012</v>
      </c>
      <c r="Z221" s="60" t="s">
        <v>137</v>
      </c>
      <c r="AA221" s="60">
        <v>0</v>
      </c>
      <c r="AB221" s="60" t="s">
        <v>137</v>
      </c>
    </row>
    <row r="222" spans="1:28" x14ac:dyDescent="0.3">
      <c r="A222" t="s">
        <v>10</v>
      </c>
      <c r="B222" s="1">
        <v>41889</v>
      </c>
      <c r="C222" s="60">
        <v>26</v>
      </c>
      <c r="D222" s="60">
        <v>102.87</v>
      </c>
      <c r="E222" s="60">
        <v>24</v>
      </c>
      <c r="J222" s="60">
        <v>3</v>
      </c>
      <c r="K222" s="60">
        <v>31</v>
      </c>
      <c r="L222" s="60">
        <v>26</v>
      </c>
      <c r="M222" s="60">
        <v>22</v>
      </c>
      <c r="N222" s="60">
        <v>25</v>
      </c>
      <c r="O222" s="60">
        <v>23</v>
      </c>
      <c r="P222" s="60">
        <v>22</v>
      </c>
      <c r="Q222" s="60">
        <v>100</v>
      </c>
      <c r="R222" s="60" t="s">
        <v>137</v>
      </c>
      <c r="S222" s="60">
        <v>62</v>
      </c>
      <c r="T222" s="60">
        <v>19</v>
      </c>
      <c r="U222" s="60" t="s">
        <v>137</v>
      </c>
      <c r="V222" s="60">
        <v>0</v>
      </c>
      <c r="W222" s="60">
        <v>1015</v>
      </c>
      <c r="X222" s="60" t="s">
        <v>137</v>
      </c>
      <c r="Y222" s="60">
        <v>1012</v>
      </c>
      <c r="Z222" s="60" t="s">
        <v>137</v>
      </c>
      <c r="AA222" s="60">
        <v>0</v>
      </c>
      <c r="AB222" s="60" t="s">
        <v>137</v>
      </c>
    </row>
    <row r="223" spans="1:28" x14ac:dyDescent="0.3">
      <c r="A223" t="s">
        <v>10</v>
      </c>
      <c r="B223" s="1">
        <v>41890</v>
      </c>
      <c r="C223" s="60">
        <v>26</v>
      </c>
      <c r="D223" s="60">
        <v>0</v>
      </c>
      <c r="E223" s="60">
        <v>24</v>
      </c>
      <c r="J223" s="60">
        <v>4</v>
      </c>
      <c r="K223" s="60">
        <v>30</v>
      </c>
      <c r="L223" s="60">
        <v>26</v>
      </c>
      <c r="M223" s="60">
        <v>22</v>
      </c>
      <c r="N223" s="60">
        <v>26</v>
      </c>
      <c r="O223" s="60">
        <v>24</v>
      </c>
      <c r="P223" s="60">
        <v>22</v>
      </c>
      <c r="Q223" s="60">
        <v>100</v>
      </c>
      <c r="R223" s="60" t="s">
        <v>137</v>
      </c>
      <c r="S223" s="60">
        <v>70</v>
      </c>
      <c r="T223" s="60">
        <v>29</v>
      </c>
      <c r="U223" s="60" t="s">
        <v>137</v>
      </c>
      <c r="V223" s="60">
        <v>0</v>
      </c>
      <c r="W223" s="60">
        <v>1018</v>
      </c>
      <c r="X223" s="60" t="s">
        <v>137</v>
      </c>
      <c r="Y223" s="60">
        <v>1014</v>
      </c>
      <c r="Z223" s="60" t="s">
        <v>137</v>
      </c>
      <c r="AA223" s="60">
        <v>81.28</v>
      </c>
      <c r="AB223" s="60" t="s">
        <v>137</v>
      </c>
    </row>
    <row r="224" spans="1:28" x14ac:dyDescent="0.3">
      <c r="A224" t="s">
        <v>10</v>
      </c>
      <c r="B224" s="1">
        <v>41891</v>
      </c>
      <c r="C224" s="60">
        <v>26</v>
      </c>
      <c r="D224" s="60">
        <v>0</v>
      </c>
      <c r="E224" s="60">
        <v>19</v>
      </c>
      <c r="J224" s="60">
        <v>5</v>
      </c>
      <c r="K224" s="60">
        <v>30</v>
      </c>
      <c r="L224" s="60">
        <v>25</v>
      </c>
      <c r="M224" s="60">
        <v>20</v>
      </c>
      <c r="N224" s="60">
        <v>26</v>
      </c>
      <c r="O224" s="60">
        <v>23</v>
      </c>
      <c r="P224" s="60">
        <v>20</v>
      </c>
      <c r="Q224" s="60">
        <v>100</v>
      </c>
      <c r="R224" s="60" t="s">
        <v>137</v>
      </c>
      <c r="S224" s="60">
        <v>79</v>
      </c>
      <c r="T224" s="60">
        <v>27</v>
      </c>
      <c r="U224" s="60" t="s">
        <v>137</v>
      </c>
      <c r="V224" s="60">
        <v>0</v>
      </c>
      <c r="W224" s="60">
        <v>1019</v>
      </c>
      <c r="X224" s="60" t="s">
        <v>137</v>
      </c>
      <c r="Y224" s="60">
        <v>1014</v>
      </c>
      <c r="Z224" s="60" t="s">
        <v>137</v>
      </c>
      <c r="AA224" s="60">
        <v>133.35</v>
      </c>
      <c r="AB224" s="60" t="s">
        <v>137</v>
      </c>
    </row>
    <row r="225" spans="1:28" x14ac:dyDescent="0.3">
      <c r="A225" t="s">
        <v>10</v>
      </c>
      <c r="B225" s="1">
        <v>41892</v>
      </c>
      <c r="C225" s="60">
        <v>24</v>
      </c>
      <c r="D225" s="60">
        <v>199.39</v>
      </c>
      <c r="E225" s="60">
        <v>23</v>
      </c>
      <c r="J225" s="60">
        <v>6</v>
      </c>
      <c r="K225" s="60">
        <v>28</v>
      </c>
      <c r="L225" s="60">
        <v>24</v>
      </c>
      <c r="M225" s="60">
        <v>21</v>
      </c>
      <c r="N225" s="60">
        <v>26</v>
      </c>
      <c r="O225" s="60">
        <v>23</v>
      </c>
      <c r="P225" s="60">
        <v>21</v>
      </c>
      <c r="Q225" s="60">
        <v>100</v>
      </c>
      <c r="R225" s="60" t="s">
        <v>137</v>
      </c>
      <c r="S225" s="60">
        <v>84</v>
      </c>
      <c r="T225" s="60">
        <v>37</v>
      </c>
      <c r="U225" s="60" t="s">
        <v>137</v>
      </c>
      <c r="V225" s="60">
        <v>0</v>
      </c>
      <c r="W225" s="60">
        <v>1016</v>
      </c>
      <c r="X225" s="60" t="s">
        <v>137</v>
      </c>
      <c r="Y225" s="60">
        <v>1012</v>
      </c>
      <c r="Z225" s="60" t="s">
        <v>137</v>
      </c>
      <c r="AA225" s="60">
        <v>179.07</v>
      </c>
      <c r="AB225" s="60" t="s">
        <v>137</v>
      </c>
    </row>
    <row r="226" spans="1:28" x14ac:dyDescent="0.3">
      <c r="A226" t="s">
        <v>10</v>
      </c>
      <c r="B226" s="1">
        <v>41893</v>
      </c>
      <c r="C226" s="60">
        <v>23</v>
      </c>
      <c r="D226" s="60">
        <v>369.57</v>
      </c>
      <c r="E226" s="60">
        <v>35</v>
      </c>
      <c r="J226" s="60">
        <v>7</v>
      </c>
      <c r="K226" s="60">
        <v>29</v>
      </c>
      <c r="L226" s="60">
        <v>26</v>
      </c>
      <c r="M226" s="60">
        <v>22</v>
      </c>
      <c r="N226" s="60">
        <v>26</v>
      </c>
      <c r="O226" s="60">
        <v>23</v>
      </c>
      <c r="P226" s="60">
        <v>22</v>
      </c>
      <c r="Q226" s="60">
        <v>100</v>
      </c>
      <c r="R226" s="60" t="s">
        <v>137</v>
      </c>
      <c r="S226" s="60">
        <v>74</v>
      </c>
      <c r="T226" s="60">
        <v>24</v>
      </c>
      <c r="U226" s="60" t="s">
        <v>137</v>
      </c>
      <c r="V226" s="60">
        <v>0</v>
      </c>
      <c r="W226" s="60">
        <v>1015</v>
      </c>
      <c r="X226" s="60" t="s">
        <v>137</v>
      </c>
      <c r="Y226" s="60">
        <v>1012</v>
      </c>
      <c r="Z226" s="60" t="s">
        <v>137</v>
      </c>
      <c r="AA226" s="60">
        <v>102.87</v>
      </c>
      <c r="AB226" s="60" t="s">
        <v>137</v>
      </c>
    </row>
    <row r="227" spans="1:28" x14ac:dyDescent="0.3">
      <c r="A227" t="s">
        <v>10</v>
      </c>
      <c r="B227" s="1">
        <v>41894</v>
      </c>
      <c r="C227" s="60">
        <v>26</v>
      </c>
      <c r="D227" s="60">
        <v>0</v>
      </c>
      <c r="E227" s="60">
        <v>32</v>
      </c>
      <c r="J227" s="60">
        <v>8</v>
      </c>
      <c r="K227" s="60">
        <v>30</v>
      </c>
      <c r="L227" s="60">
        <v>26</v>
      </c>
      <c r="M227" s="60">
        <v>21</v>
      </c>
      <c r="N227" s="60">
        <v>25</v>
      </c>
      <c r="O227" s="60">
        <v>23</v>
      </c>
      <c r="P227" s="60">
        <v>21</v>
      </c>
      <c r="Q227" s="60">
        <v>100</v>
      </c>
      <c r="R227" s="60" t="s">
        <v>137</v>
      </c>
      <c r="S227" s="60">
        <v>66</v>
      </c>
      <c r="T227" s="60">
        <v>24</v>
      </c>
      <c r="U227" s="60" t="s">
        <v>137</v>
      </c>
      <c r="V227" s="60">
        <v>0</v>
      </c>
      <c r="W227" s="60">
        <v>1015</v>
      </c>
      <c r="X227" s="60" t="s">
        <v>137</v>
      </c>
      <c r="Y227" s="60">
        <v>1012</v>
      </c>
      <c r="Z227" s="60" t="s">
        <v>137</v>
      </c>
      <c r="AA227" s="60">
        <v>0</v>
      </c>
      <c r="AB227" s="60" t="s">
        <v>137</v>
      </c>
    </row>
    <row r="228" spans="1:28" x14ac:dyDescent="0.3">
      <c r="A228" t="s">
        <v>10</v>
      </c>
      <c r="B228" s="1">
        <v>41895</v>
      </c>
      <c r="C228" s="60">
        <v>26</v>
      </c>
      <c r="D228" s="60">
        <v>0</v>
      </c>
      <c r="E228" s="60">
        <v>23</v>
      </c>
      <c r="J228" s="60">
        <v>9</v>
      </c>
      <c r="K228" s="60">
        <v>30</v>
      </c>
      <c r="L228" s="60">
        <v>26</v>
      </c>
      <c r="M228" s="60">
        <v>21</v>
      </c>
      <c r="N228" s="60">
        <v>25</v>
      </c>
      <c r="O228" s="60">
        <v>23</v>
      </c>
      <c r="P228" s="60">
        <v>21</v>
      </c>
      <c r="Q228" s="60">
        <v>100</v>
      </c>
      <c r="R228" s="60" t="s">
        <v>137</v>
      </c>
      <c r="S228" s="60">
        <v>74</v>
      </c>
      <c r="T228" s="60">
        <v>19</v>
      </c>
      <c r="U228" s="60" t="s">
        <v>137</v>
      </c>
      <c r="V228" s="60">
        <v>0</v>
      </c>
      <c r="W228" s="60">
        <v>1016</v>
      </c>
      <c r="X228" s="60" t="s">
        <v>137</v>
      </c>
      <c r="Y228" s="60">
        <v>1011</v>
      </c>
      <c r="Z228" s="60" t="s">
        <v>137</v>
      </c>
      <c r="AA228" s="60">
        <v>0</v>
      </c>
      <c r="AB228" s="60" t="s">
        <v>137</v>
      </c>
    </row>
    <row r="229" spans="1:28" x14ac:dyDescent="0.3">
      <c r="A229" t="s">
        <v>10</v>
      </c>
      <c r="B229" s="1">
        <v>41896</v>
      </c>
      <c r="C229" s="60">
        <v>24</v>
      </c>
      <c r="D229" s="60">
        <v>0</v>
      </c>
      <c r="E229" s="60">
        <v>32</v>
      </c>
      <c r="J229" s="60">
        <v>10</v>
      </c>
      <c r="K229" s="60">
        <v>28</v>
      </c>
      <c r="L229" s="60">
        <v>24</v>
      </c>
      <c r="M229" s="60">
        <v>21</v>
      </c>
      <c r="N229" s="60">
        <v>25</v>
      </c>
      <c r="O229" s="60">
        <v>23</v>
      </c>
      <c r="P229" s="60">
        <v>21</v>
      </c>
      <c r="Q229" s="60">
        <v>100</v>
      </c>
      <c r="R229" s="60" t="s">
        <v>137</v>
      </c>
      <c r="S229" s="60">
        <v>84</v>
      </c>
      <c r="T229" s="60">
        <v>23</v>
      </c>
      <c r="U229" s="60" t="s">
        <v>137</v>
      </c>
      <c r="V229" s="60">
        <v>0</v>
      </c>
      <c r="W229" s="60">
        <v>1014</v>
      </c>
      <c r="X229" s="60" t="s">
        <v>137</v>
      </c>
      <c r="Y229" s="60">
        <v>1011</v>
      </c>
      <c r="Z229" s="60" t="s">
        <v>137</v>
      </c>
      <c r="AA229" s="60">
        <v>199.39</v>
      </c>
      <c r="AB229" s="60" t="s">
        <v>137</v>
      </c>
    </row>
    <row r="230" spans="1:28" x14ac:dyDescent="0.3">
      <c r="A230" t="s">
        <v>10</v>
      </c>
      <c r="B230" s="1">
        <v>41897</v>
      </c>
      <c r="C230" s="60">
        <v>27</v>
      </c>
      <c r="D230" s="60">
        <v>0</v>
      </c>
      <c r="E230" s="60">
        <v>32</v>
      </c>
      <c r="J230" s="60">
        <v>11</v>
      </c>
      <c r="K230" s="60">
        <v>25</v>
      </c>
      <c r="L230" s="60">
        <v>23</v>
      </c>
      <c r="M230" s="60">
        <v>21</v>
      </c>
      <c r="N230" s="60">
        <v>25</v>
      </c>
      <c r="O230" s="60">
        <v>23</v>
      </c>
      <c r="P230" s="60">
        <v>21</v>
      </c>
      <c r="Q230" s="60">
        <v>100</v>
      </c>
      <c r="R230" s="60" t="s">
        <v>137</v>
      </c>
      <c r="S230" s="60">
        <v>94</v>
      </c>
      <c r="T230" s="60">
        <v>35</v>
      </c>
      <c r="U230" s="60" t="s">
        <v>137</v>
      </c>
      <c r="V230" s="60">
        <v>0</v>
      </c>
      <c r="W230" s="60">
        <v>1015</v>
      </c>
      <c r="X230" s="60" t="s">
        <v>137</v>
      </c>
      <c r="Y230" s="60">
        <v>1011</v>
      </c>
      <c r="Z230" s="60" t="s">
        <v>137</v>
      </c>
      <c r="AA230" s="60">
        <v>369.57</v>
      </c>
      <c r="AB230" s="60" t="s">
        <v>137</v>
      </c>
    </row>
    <row r="231" spans="1:28" x14ac:dyDescent="0.3">
      <c r="A231" t="s">
        <v>10</v>
      </c>
      <c r="B231" s="1">
        <v>41898</v>
      </c>
      <c r="C231" s="60">
        <v>27</v>
      </c>
      <c r="D231" s="60">
        <v>0</v>
      </c>
      <c r="E231" s="60">
        <v>23</v>
      </c>
      <c r="J231" s="60">
        <v>12</v>
      </c>
      <c r="K231" s="60">
        <v>29</v>
      </c>
      <c r="L231" s="60">
        <v>26</v>
      </c>
      <c r="M231" s="60">
        <v>22</v>
      </c>
      <c r="N231" s="60">
        <v>25</v>
      </c>
      <c r="O231" s="60">
        <v>23</v>
      </c>
      <c r="P231" s="60">
        <v>22</v>
      </c>
      <c r="Q231" s="60">
        <v>100</v>
      </c>
      <c r="R231" s="60" t="s">
        <v>137</v>
      </c>
      <c r="S231" s="60">
        <v>74</v>
      </c>
      <c r="T231" s="60">
        <v>32</v>
      </c>
      <c r="U231" s="60" t="s">
        <v>137</v>
      </c>
      <c r="V231" s="60">
        <v>0</v>
      </c>
      <c r="W231" s="60">
        <v>1015</v>
      </c>
      <c r="X231" s="60" t="s">
        <v>137</v>
      </c>
      <c r="Y231" s="60">
        <v>1012</v>
      </c>
      <c r="Z231" s="60" t="s">
        <v>137</v>
      </c>
      <c r="AA231" s="60">
        <v>0</v>
      </c>
      <c r="AB231" s="60" t="s">
        <v>137</v>
      </c>
    </row>
    <row r="232" spans="1:28" x14ac:dyDescent="0.3">
      <c r="A232" t="s">
        <v>10</v>
      </c>
      <c r="B232" s="1">
        <v>41899</v>
      </c>
      <c r="C232" s="60">
        <v>24</v>
      </c>
      <c r="D232" s="60">
        <v>0</v>
      </c>
      <c r="E232" s="60">
        <v>13</v>
      </c>
      <c r="J232" s="60">
        <v>13</v>
      </c>
      <c r="K232" s="60">
        <v>29</v>
      </c>
      <c r="L232" s="60">
        <v>26</v>
      </c>
      <c r="M232" s="60">
        <v>22</v>
      </c>
      <c r="N232" s="60">
        <v>25</v>
      </c>
      <c r="O232" s="60">
        <v>23</v>
      </c>
      <c r="P232" s="60">
        <v>22</v>
      </c>
      <c r="Q232" s="60">
        <v>100</v>
      </c>
      <c r="R232" s="60" t="s">
        <v>137</v>
      </c>
      <c r="S232" s="60">
        <v>70</v>
      </c>
      <c r="T232" s="60">
        <v>23</v>
      </c>
      <c r="U232" s="60" t="s">
        <v>137</v>
      </c>
      <c r="V232" s="60">
        <v>0</v>
      </c>
      <c r="W232" s="60">
        <v>1015</v>
      </c>
      <c r="X232" s="60" t="s">
        <v>137</v>
      </c>
      <c r="Y232" s="60">
        <v>1012</v>
      </c>
      <c r="Z232" s="60" t="s">
        <v>137</v>
      </c>
      <c r="AA232" s="60">
        <v>0</v>
      </c>
      <c r="AB232" s="60" t="s">
        <v>137</v>
      </c>
    </row>
    <row r="233" spans="1:28" x14ac:dyDescent="0.3">
      <c r="A233" t="s">
        <v>10</v>
      </c>
      <c r="B233" s="24">
        <v>41900</v>
      </c>
      <c r="C233" s="60">
        <v>25</v>
      </c>
      <c r="D233" s="60">
        <v>0</v>
      </c>
      <c r="E233" s="60">
        <v>16</v>
      </c>
      <c r="J233" s="60">
        <v>14</v>
      </c>
      <c r="K233" s="60">
        <v>27</v>
      </c>
      <c r="L233" s="60">
        <v>24</v>
      </c>
      <c r="M233" s="60">
        <v>22</v>
      </c>
      <c r="N233" s="60">
        <v>25</v>
      </c>
      <c r="O233" s="60">
        <v>23</v>
      </c>
      <c r="P233" s="60">
        <v>22</v>
      </c>
      <c r="Q233" s="60">
        <v>100</v>
      </c>
      <c r="R233" s="60" t="s">
        <v>137</v>
      </c>
      <c r="S233" s="60">
        <v>79</v>
      </c>
      <c r="T233" s="60">
        <v>32</v>
      </c>
      <c r="U233" s="60" t="s">
        <v>137</v>
      </c>
      <c r="V233" s="60">
        <v>0</v>
      </c>
      <c r="W233" s="60">
        <v>1018</v>
      </c>
      <c r="X233" s="60" t="s">
        <v>137</v>
      </c>
      <c r="Y233" s="60">
        <v>1014</v>
      </c>
      <c r="Z233" s="60" t="s">
        <v>137</v>
      </c>
      <c r="AA233" s="60">
        <v>0</v>
      </c>
      <c r="AB233" s="60" t="s">
        <v>137</v>
      </c>
    </row>
    <row r="234" spans="1:28" x14ac:dyDescent="0.3">
      <c r="A234" t="s">
        <v>10</v>
      </c>
      <c r="B234" s="1">
        <v>41901</v>
      </c>
      <c r="C234" s="60">
        <v>26</v>
      </c>
      <c r="D234" s="60">
        <v>0</v>
      </c>
      <c r="E234" s="60">
        <v>23</v>
      </c>
      <c r="J234" s="60">
        <v>15</v>
      </c>
      <c r="K234" s="60">
        <v>30</v>
      </c>
      <c r="L234" s="60">
        <v>27</v>
      </c>
      <c r="M234" s="60">
        <v>23</v>
      </c>
      <c r="N234" s="60">
        <v>25</v>
      </c>
      <c r="O234" s="60">
        <v>24</v>
      </c>
      <c r="P234" s="60">
        <v>23</v>
      </c>
      <c r="Q234" s="60">
        <v>100</v>
      </c>
      <c r="R234" s="60" t="s">
        <v>137</v>
      </c>
      <c r="S234" s="60">
        <v>70</v>
      </c>
      <c r="T234" s="60">
        <v>32</v>
      </c>
      <c r="U234" s="60" t="s">
        <v>137</v>
      </c>
      <c r="V234" s="60">
        <v>0</v>
      </c>
      <c r="W234" s="60">
        <v>1019</v>
      </c>
      <c r="X234" s="60" t="s">
        <v>137</v>
      </c>
      <c r="Y234" s="60">
        <v>1015</v>
      </c>
      <c r="Z234" s="60" t="s">
        <v>137</v>
      </c>
      <c r="AA234" s="60">
        <v>0</v>
      </c>
      <c r="AB234" s="60" t="s">
        <v>137</v>
      </c>
    </row>
    <row r="235" spans="1:28" ht="14.4" customHeight="1" x14ac:dyDescent="0.3">
      <c r="A235" t="s">
        <v>10</v>
      </c>
      <c r="B235" s="1">
        <v>41902</v>
      </c>
      <c r="C235" s="60">
        <v>24</v>
      </c>
      <c r="D235" s="60">
        <v>69.849999999999994</v>
      </c>
      <c r="E235" s="60">
        <v>23</v>
      </c>
      <c r="I235" s="59"/>
      <c r="J235" s="60">
        <v>16</v>
      </c>
      <c r="K235" s="60">
        <v>30</v>
      </c>
      <c r="L235" s="60">
        <v>27</v>
      </c>
      <c r="M235" s="60">
        <v>23</v>
      </c>
      <c r="N235" s="60">
        <v>25</v>
      </c>
      <c r="O235" s="60">
        <v>24</v>
      </c>
      <c r="P235" s="60">
        <v>23</v>
      </c>
      <c r="Q235" s="60">
        <v>100</v>
      </c>
      <c r="R235" s="60" t="s">
        <v>137</v>
      </c>
      <c r="S235" s="60">
        <v>70</v>
      </c>
      <c r="T235" s="60">
        <v>23</v>
      </c>
      <c r="U235" s="60" t="s">
        <v>137</v>
      </c>
      <c r="V235" s="60">
        <v>0</v>
      </c>
      <c r="W235" s="60">
        <v>1018</v>
      </c>
      <c r="X235" s="60" t="s">
        <v>137</v>
      </c>
      <c r="Y235" s="60">
        <v>1014</v>
      </c>
      <c r="Z235" s="60" t="s">
        <v>137</v>
      </c>
      <c r="AA235" s="60">
        <v>0</v>
      </c>
      <c r="AB235" s="60" t="s">
        <v>137</v>
      </c>
    </row>
    <row r="236" spans="1:28" x14ac:dyDescent="0.3">
      <c r="A236" t="s">
        <v>10</v>
      </c>
      <c r="B236" s="1">
        <v>41903</v>
      </c>
      <c r="C236" s="60">
        <v>26</v>
      </c>
      <c r="D236" s="60">
        <v>0</v>
      </c>
      <c r="E236" s="60">
        <v>26</v>
      </c>
      <c r="I236" s="60"/>
      <c r="J236" s="60">
        <v>17</v>
      </c>
      <c r="K236" s="60">
        <v>29</v>
      </c>
      <c r="L236" s="60">
        <v>24</v>
      </c>
      <c r="M236" s="60">
        <v>21</v>
      </c>
      <c r="N236" s="60">
        <v>26</v>
      </c>
      <c r="O236" s="60">
        <v>23</v>
      </c>
      <c r="P236" s="60">
        <v>21</v>
      </c>
      <c r="Q236" s="60">
        <v>100</v>
      </c>
      <c r="R236" s="60" t="s">
        <v>137</v>
      </c>
      <c r="S236" s="60">
        <v>74</v>
      </c>
      <c r="T236" s="60">
        <v>13</v>
      </c>
      <c r="U236" s="60" t="s">
        <v>137</v>
      </c>
      <c r="V236" s="60">
        <v>0</v>
      </c>
      <c r="W236" s="60">
        <v>1016</v>
      </c>
      <c r="X236" s="60" t="s">
        <v>137</v>
      </c>
      <c r="Y236" s="60">
        <v>1012</v>
      </c>
      <c r="Z236" s="60" t="s">
        <v>137</v>
      </c>
      <c r="AA236" s="60">
        <v>0</v>
      </c>
      <c r="AB236" s="60" t="s">
        <v>137</v>
      </c>
    </row>
    <row r="237" spans="1:28" x14ac:dyDescent="0.3">
      <c r="A237" t="s">
        <v>10</v>
      </c>
      <c r="B237" s="1">
        <v>41904</v>
      </c>
      <c r="C237" s="60">
        <v>27</v>
      </c>
      <c r="D237" s="60">
        <v>8.89</v>
      </c>
      <c r="E237" s="60">
        <v>23</v>
      </c>
      <c r="I237" s="60"/>
      <c r="J237" s="60">
        <v>18</v>
      </c>
      <c r="K237" s="60">
        <v>30</v>
      </c>
      <c r="L237" s="60">
        <v>25</v>
      </c>
      <c r="M237" s="60">
        <v>20</v>
      </c>
      <c r="N237" s="60">
        <v>24</v>
      </c>
      <c r="O237" s="60">
        <v>23</v>
      </c>
      <c r="P237" s="60">
        <v>20</v>
      </c>
      <c r="Q237" s="60">
        <v>100</v>
      </c>
      <c r="R237" s="60" t="s">
        <v>137</v>
      </c>
      <c r="S237" s="60">
        <v>66</v>
      </c>
      <c r="T237" s="60">
        <v>16</v>
      </c>
      <c r="U237" s="60" t="s">
        <v>137</v>
      </c>
      <c r="V237" s="60">
        <v>0</v>
      </c>
      <c r="W237" s="60">
        <v>1015</v>
      </c>
      <c r="X237" s="60" t="s">
        <v>137</v>
      </c>
      <c r="Y237" s="60">
        <v>1011</v>
      </c>
      <c r="Z237" s="60" t="s">
        <v>137</v>
      </c>
      <c r="AA237" s="60">
        <v>0</v>
      </c>
      <c r="AB237" s="60" t="s">
        <v>137</v>
      </c>
    </row>
    <row r="238" spans="1:28" x14ac:dyDescent="0.3">
      <c r="A238" t="s">
        <v>10</v>
      </c>
      <c r="B238" s="1">
        <v>41905</v>
      </c>
      <c r="C238" s="60">
        <v>24</v>
      </c>
      <c r="D238" s="60">
        <v>15.24</v>
      </c>
      <c r="E238" s="60">
        <v>14</v>
      </c>
      <c r="I238" s="60"/>
      <c r="J238" s="60">
        <v>19</v>
      </c>
      <c r="K238" s="60">
        <v>30</v>
      </c>
      <c r="L238" s="60">
        <v>26</v>
      </c>
      <c r="M238" s="60">
        <v>21</v>
      </c>
      <c r="N238" s="60">
        <v>25</v>
      </c>
      <c r="O238" s="60">
        <v>23</v>
      </c>
      <c r="P238" s="60">
        <v>21</v>
      </c>
      <c r="Q238" s="60">
        <v>100</v>
      </c>
      <c r="R238" s="60" t="s">
        <v>137</v>
      </c>
      <c r="S238" s="60">
        <v>74</v>
      </c>
      <c r="T238" s="60">
        <v>23</v>
      </c>
      <c r="U238" s="60" t="s">
        <v>137</v>
      </c>
      <c r="V238" s="60">
        <v>0</v>
      </c>
      <c r="W238" s="60">
        <v>1015</v>
      </c>
      <c r="X238" s="60" t="s">
        <v>137</v>
      </c>
      <c r="Y238" s="60">
        <v>1011</v>
      </c>
      <c r="Z238" s="60" t="s">
        <v>137</v>
      </c>
      <c r="AA238" s="60">
        <v>0</v>
      </c>
      <c r="AB238" s="60" t="s">
        <v>137</v>
      </c>
    </row>
    <row r="239" spans="1:28" x14ac:dyDescent="0.3">
      <c r="A239" t="s">
        <v>10</v>
      </c>
      <c r="B239" s="1">
        <v>41906</v>
      </c>
      <c r="C239" s="60">
        <v>24</v>
      </c>
      <c r="D239" s="60">
        <v>204.47</v>
      </c>
      <c r="E239" s="60">
        <v>34</v>
      </c>
      <c r="I239" s="60"/>
      <c r="J239" s="60">
        <v>20</v>
      </c>
      <c r="K239" s="60">
        <v>28</v>
      </c>
      <c r="L239" s="60">
        <v>24</v>
      </c>
      <c r="M239" s="60">
        <v>22</v>
      </c>
      <c r="N239" s="60">
        <v>26</v>
      </c>
      <c r="O239" s="60">
        <v>24</v>
      </c>
      <c r="P239" s="60">
        <v>22</v>
      </c>
      <c r="Q239" s="60">
        <v>100</v>
      </c>
      <c r="R239" s="60" t="s">
        <v>137</v>
      </c>
      <c r="S239" s="60">
        <v>84</v>
      </c>
      <c r="T239" s="60">
        <v>23</v>
      </c>
      <c r="U239" s="60" t="s">
        <v>137</v>
      </c>
      <c r="V239" s="60">
        <v>0</v>
      </c>
      <c r="W239" s="60">
        <v>1014</v>
      </c>
      <c r="X239" s="60" t="s">
        <v>137</v>
      </c>
      <c r="Y239" s="60">
        <v>1011</v>
      </c>
      <c r="Z239" s="60" t="s">
        <v>137</v>
      </c>
      <c r="AA239" s="60">
        <v>69.849999999999994</v>
      </c>
      <c r="AB239" s="60" t="s">
        <v>137</v>
      </c>
    </row>
    <row r="240" spans="1:28" x14ac:dyDescent="0.3">
      <c r="A240" t="s">
        <v>10</v>
      </c>
      <c r="B240" s="1">
        <v>41907</v>
      </c>
      <c r="C240" s="60">
        <v>23</v>
      </c>
      <c r="D240" s="60">
        <v>54.61</v>
      </c>
      <c r="E240" s="60">
        <v>14</v>
      </c>
      <c r="I240" s="60"/>
      <c r="J240" s="60">
        <v>21</v>
      </c>
      <c r="K240" s="60">
        <v>29</v>
      </c>
      <c r="L240" s="60">
        <v>26</v>
      </c>
      <c r="M240" s="60">
        <v>23</v>
      </c>
      <c r="N240" s="60">
        <v>25</v>
      </c>
      <c r="O240" s="60">
        <v>24</v>
      </c>
      <c r="P240" s="60">
        <v>23</v>
      </c>
      <c r="Q240" s="60">
        <v>100</v>
      </c>
      <c r="R240" s="60" t="s">
        <v>137</v>
      </c>
      <c r="S240" s="60">
        <v>79</v>
      </c>
      <c r="T240" s="60">
        <v>26</v>
      </c>
      <c r="U240" s="60" t="s">
        <v>137</v>
      </c>
      <c r="V240" s="60">
        <v>0</v>
      </c>
      <c r="W240" s="60">
        <v>1016</v>
      </c>
      <c r="X240" s="60" t="s">
        <v>137</v>
      </c>
      <c r="Y240" s="60">
        <v>1011</v>
      </c>
      <c r="Z240" s="60" t="s">
        <v>137</v>
      </c>
      <c r="AA240" s="60">
        <v>0</v>
      </c>
      <c r="AB240" s="60" t="s">
        <v>137</v>
      </c>
    </row>
    <row r="241" spans="1:28" x14ac:dyDescent="0.3">
      <c r="A241" t="s">
        <v>10</v>
      </c>
      <c r="B241" s="1">
        <v>41908</v>
      </c>
      <c r="C241" s="60">
        <v>23</v>
      </c>
      <c r="D241" s="60">
        <v>46.99</v>
      </c>
      <c r="E241" s="60">
        <v>23</v>
      </c>
      <c r="I241" s="60"/>
      <c r="J241" s="60">
        <v>22</v>
      </c>
      <c r="K241" s="60">
        <v>30</v>
      </c>
      <c r="L241" s="60">
        <v>27</v>
      </c>
      <c r="M241" s="60">
        <v>23</v>
      </c>
      <c r="N241" s="60">
        <v>26</v>
      </c>
      <c r="O241" s="60">
        <v>24</v>
      </c>
      <c r="P241" s="60">
        <v>21</v>
      </c>
      <c r="Q241" s="60">
        <v>100</v>
      </c>
      <c r="R241" s="60" t="s">
        <v>137</v>
      </c>
      <c r="S241" s="60">
        <v>74</v>
      </c>
      <c r="T241" s="60">
        <v>23</v>
      </c>
      <c r="U241" s="60" t="s">
        <v>137</v>
      </c>
      <c r="V241" s="60">
        <v>0</v>
      </c>
      <c r="W241" s="60">
        <v>1016</v>
      </c>
      <c r="X241" s="60" t="s">
        <v>137</v>
      </c>
      <c r="Y241" s="60">
        <v>1012</v>
      </c>
      <c r="Z241" s="60" t="s">
        <v>137</v>
      </c>
      <c r="AA241" s="60">
        <v>8.89</v>
      </c>
      <c r="AB241" s="60" t="s">
        <v>137</v>
      </c>
    </row>
    <row r="242" spans="1:28" x14ac:dyDescent="0.3">
      <c r="A242" t="s">
        <v>10</v>
      </c>
      <c r="B242" s="1">
        <v>41909</v>
      </c>
      <c r="C242" s="60">
        <v>26</v>
      </c>
      <c r="D242" s="60">
        <v>62.23</v>
      </c>
      <c r="E242" s="60">
        <v>21</v>
      </c>
      <c r="I242" s="60"/>
      <c r="J242" s="60">
        <v>23</v>
      </c>
      <c r="K242" s="60">
        <v>27</v>
      </c>
      <c r="L242" s="60">
        <v>24</v>
      </c>
      <c r="M242" s="60">
        <v>22</v>
      </c>
      <c r="N242" s="60">
        <v>25</v>
      </c>
      <c r="O242" s="60">
        <v>24</v>
      </c>
      <c r="P242" s="60">
        <v>22</v>
      </c>
      <c r="Q242" s="60">
        <v>100</v>
      </c>
      <c r="R242" s="60" t="s">
        <v>137</v>
      </c>
      <c r="S242" s="60">
        <v>89</v>
      </c>
      <c r="T242" s="60">
        <v>14</v>
      </c>
      <c r="U242" s="60" t="s">
        <v>137</v>
      </c>
      <c r="V242" s="60">
        <v>0</v>
      </c>
      <c r="W242" s="60">
        <v>1016</v>
      </c>
      <c r="X242" s="60" t="s">
        <v>137</v>
      </c>
      <c r="Y242" s="60">
        <v>1011</v>
      </c>
      <c r="Z242" s="60" t="s">
        <v>137</v>
      </c>
      <c r="AA242" s="60">
        <v>15.24</v>
      </c>
      <c r="AB242" s="60" t="s">
        <v>137</v>
      </c>
    </row>
    <row r="243" spans="1:28" x14ac:dyDescent="0.3">
      <c r="A243" t="s">
        <v>10</v>
      </c>
      <c r="B243" s="1">
        <v>41910</v>
      </c>
      <c r="C243" s="60">
        <v>26</v>
      </c>
      <c r="D243" s="60">
        <v>0</v>
      </c>
      <c r="E243" s="60">
        <v>16</v>
      </c>
      <c r="I243" s="60"/>
      <c r="J243" s="60">
        <v>24</v>
      </c>
      <c r="K243" s="60">
        <v>29</v>
      </c>
      <c r="L243" s="60">
        <v>24</v>
      </c>
      <c r="M243" s="60">
        <v>21</v>
      </c>
      <c r="N243" s="60">
        <v>26</v>
      </c>
      <c r="O243" s="60">
        <v>23</v>
      </c>
      <c r="P243" s="60">
        <v>21</v>
      </c>
      <c r="Q243" s="60">
        <v>100</v>
      </c>
      <c r="R243" s="60" t="s">
        <v>137</v>
      </c>
      <c r="S243" s="60">
        <v>79</v>
      </c>
      <c r="T243" s="60">
        <v>34</v>
      </c>
      <c r="U243" s="60" t="s">
        <v>137</v>
      </c>
      <c r="V243" s="60">
        <v>0</v>
      </c>
      <c r="W243" s="60">
        <v>1016</v>
      </c>
      <c r="X243" s="60" t="s">
        <v>137</v>
      </c>
      <c r="Y243" s="60">
        <v>1012</v>
      </c>
      <c r="Z243" s="60" t="s">
        <v>137</v>
      </c>
      <c r="AA243" s="60">
        <v>204.47</v>
      </c>
      <c r="AB243" s="60" t="s">
        <v>137</v>
      </c>
    </row>
    <row r="244" spans="1:28" x14ac:dyDescent="0.3">
      <c r="A244" t="s">
        <v>10</v>
      </c>
      <c r="B244" s="1">
        <v>41911</v>
      </c>
      <c r="C244" s="60">
        <v>24</v>
      </c>
      <c r="D244" s="60">
        <v>0</v>
      </c>
      <c r="E244" s="60">
        <v>16</v>
      </c>
      <c r="I244" s="60"/>
      <c r="J244" s="60">
        <v>25</v>
      </c>
      <c r="K244" s="60">
        <v>26</v>
      </c>
      <c r="L244" s="60">
        <v>23</v>
      </c>
      <c r="M244" s="60">
        <v>21</v>
      </c>
      <c r="N244" s="60">
        <v>25</v>
      </c>
      <c r="O244" s="60">
        <v>23</v>
      </c>
      <c r="P244" s="60">
        <v>21</v>
      </c>
      <c r="Q244" s="60">
        <v>100</v>
      </c>
      <c r="R244" s="60" t="s">
        <v>137</v>
      </c>
      <c r="S244" s="60">
        <v>94</v>
      </c>
      <c r="T244" s="60">
        <v>14</v>
      </c>
      <c r="U244" s="60" t="s">
        <v>137</v>
      </c>
      <c r="V244" s="60">
        <v>0</v>
      </c>
      <c r="W244" s="60">
        <v>1016</v>
      </c>
      <c r="X244" s="60" t="s">
        <v>137</v>
      </c>
      <c r="Y244" s="60">
        <v>1011</v>
      </c>
      <c r="Z244" s="60" t="s">
        <v>137</v>
      </c>
      <c r="AA244" s="60">
        <v>54.61</v>
      </c>
      <c r="AB244" s="60" t="s">
        <v>137</v>
      </c>
    </row>
    <row r="245" spans="1:28" x14ac:dyDescent="0.3">
      <c r="A245" t="s">
        <v>11</v>
      </c>
      <c r="B245" s="20">
        <v>41912</v>
      </c>
      <c r="C245" s="61">
        <v>24</v>
      </c>
      <c r="D245" s="61">
        <v>0</v>
      </c>
      <c r="E245" s="61">
        <v>14</v>
      </c>
      <c r="I245" s="60"/>
      <c r="J245" s="60">
        <v>26</v>
      </c>
      <c r="K245" s="60">
        <v>27</v>
      </c>
      <c r="L245" s="60">
        <v>23</v>
      </c>
      <c r="M245" s="60">
        <v>21</v>
      </c>
      <c r="N245" s="60">
        <v>25</v>
      </c>
      <c r="O245" s="60">
        <v>23</v>
      </c>
      <c r="P245" s="60">
        <v>21</v>
      </c>
      <c r="Q245" s="60">
        <v>100</v>
      </c>
      <c r="R245" s="60" t="s">
        <v>137</v>
      </c>
      <c r="S245" s="60">
        <v>84</v>
      </c>
      <c r="T245" s="60">
        <v>23</v>
      </c>
      <c r="U245" s="60" t="s">
        <v>137</v>
      </c>
      <c r="V245" s="60">
        <v>0</v>
      </c>
      <c r="W245" s="60">
        <v>1015</v>
      </c>
      <c r="X245" s="60" t="s">
        <v>137</v>
      </c>
      <c r="Y245" s="60">
        <v>1010</v>
      </c>
      <c r="Z245" s="60" t="s">
        <v>137</v>
      </c>
      <c r="AA245" s="60">
        <v>46.99</v>
      </c>
      <c r="AB245" s="60" t="s">
        <v>137</v>
      </c>
    </row>
    <row r="246" spans="1:28" x14ac:dyDescent="0.3">
      <c r="A246" t="s">
        <v>11</v>
      </c>
      <c r="B246" s="1">
        <v>41913</v>
      </c>
      <c r="C246" s="60">
        <v>26</v>
      </c>
      <c r="D246" s="60">
        <v>0</v>
      </c>
      <c r="E246" s="60">
        <v>16</v>
      </c>
      <c r="I246" s="60"/>
      <c r="J246" s="60">
        <v>27</v>
      </c>
      <c r="K246" s="60">
        <v>29</v>
      </c>
      <c r="L246" s="60">
        <v>26</v>
      </c>
      <c r="M246" s="60">
        <v>22</v>
      </c>
      <c r="N246" s="60">
        <v>25</v>
      </c>
      <c r="O246" s="60">
        <v>24</v>
      </c>
      <c r="P246" s="60">
        <v>22</v>
      </c>
      <c r="Q246" s="60">
        <v>100</v>
      </c>
      <c r="R246" s="60" t="s">
        <v>137</v>
      </c>
      <c r="S246" s="60">
        <v>74</v>
      </c>
      <c r="T246" s="60">
        <v>21</v>
      </c>
      <c r="U246" s="60" t="s">
        <v>137</v>
      </c>
      <c r="V246" s="60">
        <v>0</v>
      </c>
      <c r="W246" s="60">
        <v>1013</v>
      </c>
      <c r="X246" s="60" t="s">
        <v>137</v>
      </c>
      <c r="Y246" s="60">
        <v>1009</v>
      </c>
      <c r="Z246" s="60" t="s">
        <v>137</v>
      </c>
      <c r="AA246" s="60">
        <v>62.23</v>
      </c>
      <c r="AB246" s="60" t="s">
        <v>137</v>
      </c>
    </row>
    <row r="247" spans="1:28" x14ac:dyDescent="0.3">
      <c r="A247" t="s">
        <v>11</v>
      </c>
      <c r="B247" s="1">
        <v>41914</v>
      </c>
      <c r="C247" s="60">
        <v>27</v>
      </c>
      <c r="D247" s="60">
        <v>0</v>
      </c>
      <c r="E247" s="60">
        <v>24</v>
      </c>
      <c r="I247" s="60"/>
      <c r="J247" s="60">
        <v>28</v>
      </c>
      <c r="K247" s="60">
        <v>29</v>
      </c>
      <c r="L247" s="60">
        <v>26</v>
      </c>
      <c r="M247" s="60">
        <v>22</v>
      </c>
      <c r="N247" s="60">
        <v>25</v>
      </c>
      <c r="O247" s="60">
        <v>23</v>
      </c>
      <c r="P247" s="60">
        <v>22</v>
      </c>
      <c r="Q247" s="60">
        <v>100</v>
      </c>
      <c r="R247" s="60" t="s">
        <v>137</v>
      </c>
      <c r="S247" s="60">
        <v>70</v>
      </c>
      <c r="T247" s="60">
        <v>16</v>
      </c>
      <c r="U247" s="60" t="s">
        <v>137</v>
      </c>
      <c r="V247" s="60">
        <v>0</v>
      </c>
      <c r="W247" s="60">
        <v>1014</v>
      </c>
      <c r="X247" s="60" t="s">
        <v>137</v>
      </c>
      <c r="Y247" s="60">
        <v>1010</v>
      </c>
      <c r="Z247" s="60" t="s">
        <v>137</v>
      </c>
      <c r="AA247" s="60">
        <v>0</v>
      </c>
      <c r="AB247" s="60" t="s">
        <v>137</v>
      </c>
    </row>
    <row r="248" spans="1:28" x14ac:dyDescent="0.3">
      <c r="A248" t="s">
        <v>11</v>
      </c>
      <c r="B248" s="1">
        <v>41915</v>
      </c>
      <c r="C248" s="60">
        <v>26</v>
      </c>
      <c r="D248" s="60">
        <v>0</v>
      </c>
      <c r="E248" s="60">
        <v>23</v>
      </c>
      <c r="I248" s="60"/>
      <c r="J248" s="60">
        <v>29</v>
      </c>
      <c r="K248" s="60">
        <v>29</v>
      </c>
      <c r="L248" s="60">
        <v>24</v>
      </c>
      <c r="M248" s="60">
        <v>21</v>
      </c>
      <c r="N248" s="60">
        <v>25</v>
      </c>
      <c r="O248" s="60">
        <v>23</v>
      </c>
      <c r="P248" s="60">
        <v>21</v>
      </c>
      <c r="Q248" s="60">
        <v>100</v>
      </c>
      <c r="R248" s="60" t="s">
        <v>137</v>
      </c>
      <c r="S248" s="60">
        <v>74</v>
      </c>
      <c r="T248" s="60">
        <v>16</v>
      </c>
      <c r="U248" s="60" t="s">
        <v>137</v>
      </c>
      <c r="V248" s="60">
        <v>0</v>
      </c>
      <c r="W248" s="60">
        <v>1013</v>
      </c>
      <c r="X248" s="60" t="s">
        <v>137</v>
      </c>
      <c r="Y248" s="60">
        <v>1010</v>
      </c>
      <c r="Z248" s="60" t="s">
        <v>137</v>
      </c>
      <c r="AA248" s="60">
        <v>0</v>
      </c>
      <c r="AB248" s="60" t="s">
        <v>137</v>
      </c>
    </row>
    <row r="249" spans="1:28" x14ac:dyDescent="0.3">
      <c r="A249" t="s">
        <v>11</v>
      </c>
      <c r="B249" s="1">
        <v>41916</v>
      </c>
      <c r="C249" s="60">
        <v>24</v>
      </c>
      <c r="D249" s="60">
        <v>0</v>
      </c>
      <c r="E249" s="60">
        <v>16</v>
      </c>
      <c r="I249" s="60"/>
      <c r="J249" s="60">
        <v>30</v>
      </c>
      <c r="K249" s="60">
        <v>29</v>
      </c>
      <c r="L249" s="60">
        <v>24</v>
      </c>
      <c r="M249" s="60">
        <v>21</v>
      </c>
      <c r="N249" s="60">
        <v>26</v>
      </c>
      <c r="O249" s="60">
        <v>24</v>
      </c>
      <c r="P249" s="60">
        <v>21</v>
      </c>
      <c r="Q249" s="60">
        <v>100</v>
      </c>
      <c r="R249" s="60" t="s">
        <v>137</v>
      </c>
      <c r="S249" s="60">
        <v>79</v>
      </c>
      <c r="T249" s="60">
        <v>14</v>
      </c>
      <c r="U249" s="60" t="s">
        <v>137</v>
      </c>
      <c r="V249" s="60">
        <v>0</v>
      </c>
      <c r="W249" s="60">
        <v>1014</v>
      </c>
      <c r="X249" s="60" t="s">
        <v>137</v>
      </c>
      <c r="Y249" s="60">
        <v>1010</v>
      </c>
      <c r="Z249" s="60" t="s">
        <v>137</v>
      </c>
      <c r="AA249" s="60">
        <v>0</v>
      </c>
      <c r="AB249" s="60" t="s">
        <v>137</v>
      </c>
    </row>
    <row r="250" spans="1:28" x14ac:dyDescent="0.3">
      <c r="A250" t="s">
        <v>11</v>
      </c>
      <c r="B250" s="1">
        <v>41917</v>
      </c>
      <c r="C250" s="60">
        <v>24</v>
      </c>
      <c r="D250" s="60">
        <v>0</v>
      </c>
      <c r="E250" s="60">
        <v>13</v>
      </c>
      <c r="I250" s="60"/>
      <c r="J250" s="60">
        <v>1</v>
      </c>
      <c r="K250" s="60">
        <v>30</v>
      </c>
      <c r="L250" s="60">
        <v>26</v>
      </c>
      <c r="M250" s="60">
        <v>21</v>
      </c>
      <c r="N250" s="60">
        <v>25</v>
      </c>
      <c r="O250" s="60">
        <v>24</v>
      </c>
      <c r="P250" s="60">
        <v>21</v>
      </c>
      <c r="Q250" s="60">
        <v>100</v>
      </c>
      <c r="R250" s="60" t="s">
        <v>137</v>
      </c>
      <c r="S250" s="60">
        <v>74</v>
      </c>
      <c r="T250" s="60">
        <v>16</v>
      </c>
      <c r="U250" s="60" t="s">
        <v>137</v>
      </c>
      <c r="V250" s="60">
        <v>0</v>
      </c>
      <c r="W250" s="60">
        <v>1015</v>
      </c>
      <c r="X250" s="60" t="s">
        <v>137</v>
      </c>
      <c r="Y250" s="60">
        <v>1010</v>
      </c>
      <c r="Z250" s="60" t="s">
        <v>137</v>
      </c>
      <c r="AA250" s="60">
        <v>0</v>
      </c>
      <c r="AB250" s="60" t="s">
        <v>137</v>
      </c>
    </row>
    <row r="251" spans="1:28" x14ac:dyDescent="0.3">
      <c r="A251" t="s">
        <v>11</v>
      </c>
      <c r="B251" s="1">
        <v>41918</v>
      </c>
      <c r="C251" s="60">
        <v>24</v>
      </c>
      <c r="D251" s="60">
        <v>0</v>
      </c>
      <c r="E251" s="60">
        <v>24</v>
      </c>
      <c r="I251" s="60"/>
      <c r="J251" s="60">
        <v>2</v>
      </c>
      <c r="K251" s="60">
        <v>30</v>
      </c>
      <c r="L251" s="60">
        <v>27</v>
      </c>
      <c r="M251" s="60">
        <v>23</v>
      </c>
      <c r="N251" s="60">
        <v>26</v>
      </c>
      <c r="O251" s="60">
        <v>24</v>
      </c>
      <c r="P251" s="60">
        <v>23</v>
      </c>
      <c r="Q251" s="60">
        <v>100</v>
      </c>
      <c r="R251" s="60" t="s">
        <v>137</v>
      </c>
      <c r="S251" s="60">
        <v>74</v>
      </c>
      <c r="T251" s="60">
        <v>24</v>
      </c>
      <c r="U251" s="60" t="s">
        <v>137</v>
      </c>
      <c r="V251" s="60">
        <v>0</v>
      </c>
      <c r="W251" s="60">
        <v>1017</v>
      </c>
      <c r="X251" s="60" t="s">
        <v>137</v>
      </c>
      <c r="Y251" s="60">
        <v>1013</v>
      </c>
      <c r="Z251" s="60" t="s">
        <v>137</v>
      </c>
      <c r="AA251" s="60">
        <v>0</v>
      </c>
      <c r="AB251" s="60" t="s">
        <v>137</v>
      </c>
    </row>
    <row r="252" spans="1:28" x14ac:dyDescent="0.3">
      <c r="A252" t="s">
        <v>11</v>
      </c>
      <c r="B252" s="1">
        <v>41919</v>
      </c>
      <c r="C252" s="60">
        <v>24</v>
      </c>
      <c r="D252" s="60">
        <v>0</v>
      </c>
      <c r="E252" s="60">
        <v>26</v>
      </c>
      <c r="I252" s="60"/>
      <c r="J252" s="60">
        <v>3</v>
      </c>
      <c r="K252" s="60">
        <v>30</v>
      </c>
      <c r="L252" s="60">
        <v>26</v>
      </c>
      <c r="M252" s="60">
        <v>22</v>
      </c>
      <c r="N252" s="60">
        <v>25</v>
      </c>
      <c r="O252" s="60">
        <v>23</v>
      </c>
      <c r="P252" s="60">
        <v>22</v>
      </c>
      <c r="Q252" s="60">
        <v>100</v>
      </c>
      <c r="R252" s="60" t="s">
        <v>137</v>
      </c>
      <c r="S252" s="60">
        <v>66</v>
      </c>
      <c r="T252" s="60">
        <v>23</v>
      </c>
      <c r="U252" s="60" t="s">
        <v>137</v>
      </c>
      <c r="V252" s="60">
        <v>0</v>
      </c>
      <c r="W252" s="60">
        <v>1018</v>
      </c>
      <c r="X252" s="60" t="s">
        <v>137</v>
      </c>
      <c r="Y252" s="60">
        <v>1014</v>
      </c>
      <c r="Z252" s="60" t="s">
        <v>137</v>
      </c>
      <c r="AA252" s="60">
        <v>0</v>
      </c>
      <c r="AB252" s="60" t="s">
        <v>137</v>
      </c>
    </row>
    <row r="253" spans="1:28" x14ac:dyDescent="0.3">
      <c r="A253" t="s">
        <v>11</v>
      </c>
      <c r="B253" s="1">
        <v>41920</v>
      </c>
      <c r="C253" s="60">
        <v>26</v>
      </c>
      <c r="D253" s="60">
        <v>0</v>
      </c>
      <c r="E253" s="60">
        <v>24</v>
      </c>
      <c r="I253" s="60"/>
      <c r="J253" s="60">
        <v>4</v>
      </c>
      <c r="K253" s="60">
        <v>29</v>
      </c>
      <c r="L253" s="60">
        <v>24</v>
      </c>
      <c r="M253" s="60">
        <v>21</v>
      </c>
      <c r="N253" s="60">
        <v>25</v>
      </c>
      <c r="O253" s="60">
        <v>23</v>
      </c>
      <c r="P253" s="60">
        <v>21</v>
      </c>
      <c r="Q253" s="60">
        <v>100</v>
      </c>
      <c r="R253" s="60" t="s">
        <v>137</v>
      </c>
      <c r="S253" s="60">
        <v>74</v>
      </c>
      <c r="T253" s="60">
        <v>16</v>
      </c>
      <c r="U253" s="60" t="s">
        <v>137</v>
      </c>
      <c r="V253" s="60">
        <v>0</v>
      </c>
      <c r="W253" s="60">
        <v>1016</v>
      </c>
      <c r="X253" s="60" t="s">
        <v>137</v>
      </c>
      <c r="Y253" s="60">
        <v>1013</v>
      </c>
      <c r="Z253" s="60" t="s">
        <v>137</v>
      </c>
      <c r="AA253" s="60">
        <v>0</v>
      </c>
      <c r="AB253" s="60" t="s">
        <v>137</v>
      </c>
    </row>
    <row r="254" spans="1:28" x14ac:dyDescent="0.3">
      <c r="A254" t="s">
        <v>11</v>
      </c>
      <c r="B254" s="1">
        <v>41921</v>
      </c>
      <c r="C254" s="60">
        <v>24</v>
      </c>
      <c r="D254" s="60">
        <v>13.97</v>
      </c>
      <c r="E254" s="60">
        <v>27</v>
      </c>
      <c r="I254" s="60"/>
      <c r="J254" s="60">
        <v>5</v>
      </c>
      <c r="K254" s="60">
        <v>29</v>
      </c>
      <c r="L254" s="60">
        <v>24</v>
      </c>
      <c r="M254" s="60">
        <v>20</v>
      </c>
      <c r="N254" s="60">
        <v>24</v>
      </c>
      <c r="O254" s="60">
        <v>22</v>
      </c>
      <c r="P254" s="60">
        <v>20</v>
      </c>
      <c r="Q254" s="60">
        <v>100</v>
      </c>
      <c r="R254" s="60" t="s">
        <v>137</v>
      </c>
      <c r="S254" s="60">
        <v>74</v>
      </c>
      <c r="T254" s="60">
        <v>13</v>
      </c>
      <c r="U254" s="60" t="s">
        <v>137</v>
      </c>
      <c r="V254" s="60">
        <v>0</v>
      </c>
      <c r="W254" s="60">
        <v>1015</v>
      </c>
      <c r="X254" s="60" t="s">
        <v>137</v>
      </c>
      <c r="Y254" s="60">
        <v>1012</v>
      </c>
      <c r="Z254" s="60" t="s">
        <v>137</v>
      </c>
      <c r="AA254" s="60">
        <v>0</v>
      </c>
      <c r="AB254" s="60" t="s">
        <v>137</v>
      </c>
    </row>
    <row r="255" spans="1:28" x14ac:dyDescent="0.3">
      <c r="A255" t="s">
        <v>11</v>
      </c>
      <c r="B255" s="1">
        <v>41922</v>
      </c>
      <c r="C255" s="60">
        <v>24</v>
      </c>
      <c r="D255" s="60">
        <v>0</v>
      </c>
      <c r="E255" s="60">
        <v>24</v>
      </c>
      <c r="I255" s="60"/>
      <c r="J255" s="60">
        <v>6</v>
      </c>
      <c r="K255" s="60">
        <v>29</v>
      </c>
      <c r="L255" s="60">
        <v>24</v>
      </c>
      <c r="M255" s="60">
        <v>21</v>
      </c>
      <c r="N255" s="60">
        <v>25</v>
      </c>
      <c r="O255" s="60">
        <v>23</v>
      </c>
      <c r="P255" s="60">
        <v>21</v>
      </c>
      <c r="Q255" s="60">
        <v>100</v>
      </c>
      <c r="R255" s="60" t="s">
        <v>137</v>
      </c>
      <c r="S255" s="60">
        <v>74</v>
      </c>
      <c r="T255" s="60">
        <v>24</v>
      </c>
      <c r="U255" s="60" t="s">
        <v>137</v>
      </c>
      <c r="V255" s="60">
        <v>0</v>
      </c>
      <c r="W255" s="60">
        <v>1016</v>
      </c>
      <c r="X255" s="60" t="s">
        <v>137</v>
      </c>
      <c r="Y255" s="60">
        <v>1012</v>
      </c>
      <c r="Z255" s="60" t="s">
        <v>137</v>
      </c>
      <c r="AA255" s="60">
        <v>0</v>
      </c>
      <c r="AB255" s="60" t="s">
        <v>137</v>
      </c>
    </row>
    <row r="256" spans="1:28" x14ac:dyDescent="0.3">
      <c r="A256" t="s">
        <v>11</v>
      </c>
      <c r="B256" s="1">
        <v>41923</v>
      </c>
      <c r="C256" s="60">
        <v>24</v>
      </c>
      <c r="D256" s="60">
        <v>8.89</v>
      </c>
      <c r="E256" s="60">
        <v>23</v>
      </c>
      <c r="I256" s="60"/>
      <c r="J256" s="60">
        <v>7</v>
      </c>
      <c r="K256" s="60">
        <v>29</v>
      </c>
      <c r="L256" s="60">
        <v>24</v>
      </c>
      <c r="M256" s="60">
        <v>21</v>
      </c>
      <c r="N256" s="60">
        <v>26</v>
      </c>
      <c r="O256" s="60">
        <v>23</v>
      </c>
      <c r="P256" s="60">
        <v>21</v>
      </c>
      <c r="Q256" s="60">
        <v>100</v>
      </c>
      <c r="R256" s="60" t="s">
        <v>137</v>
      </c>
      <c r="S256" s="60">
        <v>70</v>
      </c>
      <c r="T256" s="60">
        <v>26</v>
      </c>
      <c r="U256" s="60" t="s">
        <v>137</v>
      </c>
      <c r="V256" s="60">
        <v>0</v>
      </c>
      <c r="W256" s="60">
        <v>1016</v>
      </c>
      <c r="X256" s="60" t="s">
        <v>137</v>
      </c>
      <c r="Y256" s="60">
        <v>1012</v>
      </c>
      <c r="Z256" s="60" t="s">
        <v>137</v>
      </c>
      <c r="AA256" s="60">
        <v>0</v>
      </c>
      <c r="AB256" s="60" t="s">
        <v>137</v>
      </c>
    </row>
    <row r="257" spans="1:28" x14ac:dyDescent="0.3">
      <c r="A257" t="s">
        <v>11</v>
      </c>
      <c r="B257" s="1">
        <v>41924</v>
      </c>
      <c r="C257" s="60">
        <v>26</v>
      </c>
      <c r="D257" s="60">
        <v>0</v>
      </c>
      <c r="E257" s="60">
        <v>16</v>
      </c>
      <c r="I257" s="60"/>
      <c r="J257" s="60">
        <v>8</v>
      </c>
      <c r="K257" s="60">
        <v>29</v>
      </c>
      <c r="L257" s="60">
        <v>26</v>
      </c>
      <c r="M257" s="60">
        <v>23</v>
      </c>
      <c r="N257" s="60">
        <v>25</v>
      </c>
      <c r="O257" s="60">
        <v>23</v>
      </c>
      <c r="P257" s="60">
        <v>22</v>
      </c>
      <c r="Q257" s="60">
        <v>100</v>
      </c>
      <c r="R257" s="60" t="s">
        <v>137</v>
      </c>
      <c r="S257" s="60">
        <v>70</v>
      </c>
      <c r="T257" s="60">
        <v>24</v>
      </c>
      <c r="U257" s="60" t="s">
        <v>137</v>
      </c>
      <c r="V257" s="60">
        <v>6</v>
      </c>
      <c r="W257" s="60">
        <v>1017</v>
      </c>
      <c r="X257" s="60" t="s">
        <v>137</v>
      </c>
      <c r="Y257" s="60">
        <v>1013</v>
      </c>
      <c r="Z257" s="60" t="s">
        <v>137</v>
      </c>
      <c r="AA257" s="60">
        <v>0</v>
      </c>
      <c r="AB257" s="60" t="s">
        <v>137</v>
      </c>
    </row>
    <row r="258" spans="1:28" x14ac:dyDescent="0.3">
      <c r="A258" t="s">
        <v>11</v>
      </c>
      <c r="B258" s="1">
        <v>41925</v>
      </c>
      <c r="C258" s="60">
        <v>24</v>
      </c>
      <c r="D258" s="60">
        <v>53.34</v>
      </c>
      <c r="E258" s="60">
        <v>23</v>
      </c>
      <c r="I258" s="60"/>
      <c r="J258" s="60">
        <v>9</v>
      </c>
      <c r="K258" s="60">
        <v>28</v>
      </c>
      <c r="L258" s="60">
        <v>24</v>
      </c>
      <c r="M258" s="60">
        <v>21</v>
      </c>
      <c r="N258" s="60">
        <v>25</v>
      </c>
      <c r="O258" s="60">
        <v>23</v>
      </c>
      <c r="P258" s="60">
        <v>21</v>
      </c>
      <c r="Q258" s="60">
        <v>100</v>
      </c>
      <c r="R258" s="60" t="s">
        <v>137</v>
      </c>
      <c r="S258" s="60">
        <v>79</v>
      </c>
      <c r="T258" s="60">
        <v>27</v>
      </c>
      <c r="U258" s="60" t="s">
        <v>137</v>
      </c>
      <c r="V258" s="60">
        <v>0</v>
      </c>
      <c r="W258" s="60">
        <v>1016</v>
      </c>
      <c r="X258" s="60" t="s">
        <v>137</v>
      </c>
      <c r="Y258" s="60">
        <v>1013</v>
      </c>
      <c r="Z258" s="60" t="s">
        <v>137</v>
      </c>
      <c r="AA258" s="60">
        <v>13.97</v>
      </c>
      <c r="AB258" s="60" t="s">
        <v>137</v>
      </c>
    </row>
    <row r="259" spans="1:28" x14ac:dyDescent="0.3">
      <c r="A259" t="s">
        <v>11</v>
      </c>
      <c r="B259" s="1">
        <v>41926</v>
      </c>
      <c r="C259" s="60">
        <v>24</v>
      </c>
      <c r="D259" s="60">
        <v>8.89</v>
      </c>
      <c r="E259" s="60">
        <v>21</v>
      </c>
      <c r="I259" s="60"/>
      <c r="J259" s="60">
        <v>10</v>
      </c>
      <c r="K259" s="60">
        <v>28</v>
      </c>
      <c r="L259" s="60">
        <v>24</v>
      </c>
      <c r="M259" s="60">
        <v>21</v>
      </c>
      <c r="N259" s="60">
        <v>25</v>
      </c>
      <c r="O259" s="60">
        <v>24</v>
      </c>
      <c r="P259" s="60">
        <v>21</v>
      </c>
      <c r="Q259" s="60">
        <v>100</v>
      </c>
      <c r="R259" s="60" t="s">
        <v>137</v>
      </c>
      <c r="S259" s="60">
        <v>79</v>
      </c>
      <c r="T259" s="60">
        <v>24</v>
      </c>
      <c r="U259" s="60" t="s">
        <v>137</v>
      </c>
      <c r="V259" s="60">
        <v>0</v>
      </c>
      <c r="W259" s="60">
        <v>1015</v>
      </c>
      <c r="X259" s="60" t="s">
        <v>137</v>
      </c>
      <c r="Y259" s="60">
        <v>1011</v>
      </c>
      <c r="Z259" s="60" t="s">
        <v>137</v>
      </c>
      <c r="AA259" s="60">
        <v>0</v>
      </c>
      <c r="AB259" s="60" t="s">
        <v>137</v>
      </c>
    </row>
    <row r="260" spans="1:28" x14ac:dyDescent="0.3">
      <c r="A260" t="s">
        <v>11</v>
      </c>
      <c r="B260" s="1">
        <v>41927</v>
      </c>
      <c r="C260" s="60">
        <v>24</v>
      </c>
      <c r="D260" s="60">
        <v>31.75</v>
      </c>
      <c r="E260" s="60">
        <v>26</v>
      </c>
      <c r="I260" s="60"/>
      <c r="J260" s="60">
        <v>11</v>
      </c>
      <c r="K260" s="60">
        <v>29</v>
      </c>
      <c r="L260" s="60">
        <v>24</v>
      </c>
      <c r="M260" s="60">
        <v>20</v>
      </c>
      <c r="N260" s="60">
        <v>25</v>
      </c>
      <c r="O260" s="60">
        <v>23</v>
      </c>
      <c r="P260" s="60">
        <v>20</v>
      </c>
      <c r="Q260" s="60">
        <v>100</v>
      </c>
      <c r="R260" s="60" t="s">
        <v>137</v>
      </c>
      <c r="S260" s="60">
        <v>74</v>
      </c>
      <c r="T260" s="60">
        <v>23</v>
      </c>
      <c r="U260" s="60" t="s">
        <v>137</v>
      </c>
      <c r="V260" s="60">
        <v>0</v>
      </c>
      <c r="W260" s="60">
        <v>1015</v>
      </c>
      <c r="X260" s="60" t="s">
        <v>137</v>
      </c>
      <c r="Y260" s="60">
        <v>1011</v>
      </c>
      <c r="Z260" s="60" t="s">
        <v>137</v>
      </c>
      <c r="AA260" s="60">
        <v>8.89</v>
      </c>
      <c r="AB260" s="60" t="s">
        <v>137</v>
      </c>
    </row>
    <row r="261" spans="1:28" x14ac:dyDescent="0.3">
      <c r="A261" t="s">
        <v>11</v>
      </c>
      <c r="B261" s="1">
        <v>41928</v>
      </c>
      <c r="C261" s="60">
        <v>24</v>
      </c>
      <c r="D261" s="60">
        <v>55.88</v>
      </c>
      <c r="E261" s="60">
        <v>19</v>
      </c>
      <c r="I261" s="60"/>
      <c r="J261" s="60">
        <v>12</v>
      </c>
      <c r="K261" s="60">
        <v>29</v>
      </c>
      <c r="L261" s="60">
        <v>26</v>
      </c>
      <c r="M261" s="60">
        <v>22</v>
      </c>
      <c r="N261" s="60">
        <v>25</v>
      </c>
      <c r="O261" s="60">
        <v>24</v>
      </c>
      <c r="P261" s="60">
        <v>22</v>
      </c>
      <c r="Q261" s="60">
        <v>100</v>
      </c>
      <c r="R261" s="60" t="s">
        <v>137</v>
      </c>
      <c r="S261" s="60">
        <v>74</v>
      </c>
      <c r="T261" s="60">
        <v>16</v>
      </c>
      <c r="U261" s="60" t="s">
        <v>137</v>
      </c>
      <c r="V261" s="60">
        <v>0</v>
      </c>
      <c r="W261" s="60">
        <v>1015</v>
      </c>
      <c r="X261" s="60" t="s">
        <v>137</v>
      </c>
      <c r="Y261" s="60">
        <v>1011</v>
      </c>
      <c r="Z261" s="60" t="s">
        <v>137</v>
      </c>
      <c r="AA261" s="60">
        <v>0</v>
      </c>
      <c r="AB261" s="60" t="s">
        <v>137</v>
      </c>
    </row>
    <row r="262" spans="1:28" x14ac:dyDescent="0.3">
      <c r="A262" t="s">
        <v>11</v>
      </c>
      <c r="B262" s="1">
        <v>41929</v>
      </c>
      <c r="C262" s="60">
        <v>24</v>
      </c>
      <c r="D262" s="60">
        <v>0</v>
      </c>
      <c r="E262" s="60">
        <v>14</v>
      </c>
      <c r="I262" s="60"/>
      <c r="J262" s="60">
        <v>13</v>
      </c>
      <c r="K262" s="60">
        <v>29</v>
      </c>
      <c r="L262" s="60">
        <v>24</v>
      </c>
      <c r="M262" s="60">
        <v>21</v>
      </c>
      <c r="N262" s="60">
        <v>25</v>
      </c>
      <c r="O262" s="60">
        <v>24</v>
      </c>
      <c r="P262" s="60">
        <v>21</v>
      </c>
      <c r="Q262" s="60">
        <v>100</v>
      </c>
      <c r="R262" s="60" t="s">
        <v>137</v>
      </c>
      <c r="S262" s="60">
        <v>79</v>
      </c>
      <c r="T262" s="60">
        <v>23</v>
      </c>
      <c r="U262" s="60" t="s">
        <v>137</v>
      </c>
      <c r="V262" s="60">
        <v>0</v>
      </c>
      <c r="W262" s="60">
        <v>1015</v>
      </c>
      <c r="X262" s="60" t="s">
        <v>137</v>
      </c>
      <c r="Y262" s="60">
        <v>1011</v>
      </c>
      <c r="Z262" s="60" t="s">
        <v>137</v>
      </c>
      <c r="AA262" s="60">
        <v>53.34</v>
      </c>
      <c r="AB262" s="60" t="s">
        <v>137</v>
      </c>
    </row>
    <row r="263" spans="1:28" x14ac:dyDescent="0.3">
      <c r="A263" t="s">
        <v>11</v>
      </c>
      <c r="B263" s="1">
        <v>41930</v>
      </c>
      <c r="C263" s="60">
        <v>23</v>
      </c>
      <c r="D263" s="60">
        <v>52.07</v>
      </c>
      <c r="E263" s="60">
        <v>21</v>
      </c>
      <c r="I263" s="60"/>
      <c r="J263" s="60">
        <v>14</v>
      </c>
      <c r="K263" s="60">
        <v>28</v>
      </c>
      <c r="L263" s="60">
        <v>24</v>
      </c>
      <c r="M263" s="60">
        <v>21</v>
      </c>
      <c r="N263" s="60">
        <v>26</v>
      </c>
      <c r="O263" s="60">
        <v>23</v>
      </c>
      <c r="P263" s="60">
        <v>21</v>
      </c>
      <c r="Q263" s="60">
        <v>100</v>
      </c>
      <c r="R263" s="60" t="s">
        <v>137</v>
      </c>
      <c r="S263" s="60">
        <v>84</v>
      </c>
      <c r="T263" s="60">
        <v>21</v>
      </c>
      <c r="U263" s="60" t="s">
        <v>137</v>
      </c>
      <c r="V263" s="60">
        <v>0</v>
      </c>
      <c r="W263" s="60">
        <v>1016</v>
      </c>
      <c r="X263" s="60" t="s">
        <v>137</v>
      </c>
      <c r="Y263" s="60">
        <v>1012</v>
      </c>
      <c r="Z263" s="60" t="s">
        <v>137</v>
      </c>
      <c r="AA263" s="60">
        <v>8.89</v>
      </c>
      <c r="AB263" s="60" t="s">
        <v>137</v>
      </c>
    </row>
    <row r="264" spans="1:28" x14ac:dyDescent="0.3">
      <c r="A264" t="s">
        <v>11</v>
      </c>
      <c r="B264" s="24">
        <v>41931</v>
      </c>
      <c r="C264" s="60">
        <v>23</v>
      </c>
      <c r="D264" s="60">
        <v>217.17</v>
      </c>
      <c r="E264" s="60">
        <v>19</v>
      </c>
      <c r="I264" s="60"/>
      <c r="J264" s="60">
        <v>15</v>
      </c>
      <c r="K264" s="60">
        <v>29</v>
      </c>
      <c r="L264" s="60">
        <v>24</v>
      </c>
      <c r="M264" s="60">
        <v>21</v>
      </c>
      <c r="N264" s="60">
        <v>25</v>
      </c>
      <c r="O264" s="60">
        <v>23</v>
      </c>
      <c r="P264" s="60">
        <v>21</v>
      </c>
      <c r="Q264" s="60">
        <v>100</v>
      </c>
      <c r="R264" s="60" t="s">
        <v>137</v>
      </c>
      <c r="S264" s="60">
        <v>74</v>
      </c>
      <c r="T264" s="60">
        <v>26</v>
      </c>
      <c r="U264" s="60" t="s">
        <v>137</v>
      </c>
      <c r="V264" s="60">
        <v>0</v>
      </c>
      <c r="W264" s="60">
        <v>1017</v>
      </c>
      <c r="X264" s="60" t="s">
        <v>137</v>
      </c>
      <c r="Y264" s="60">
        <v>1012</v>
      </c>
      <c r="Z264" s="60" t="s">
        <v>137</v>
      </c>
      <c r="AA264" s="60">
        <v>31.75</v>
      </c>
      <c r="AB264" s="60" t="s">
        <v>137</v>
      </c>
    </row>
    <row r="265" spans="1:28" x14ac:dyDescent="0.3">
      <c r="A265" t="s">
        <v>11</v>
      </c>
      <c r="B265" s="1">
        <v>41932</v>
      </c>
      <c r="C265" s="60">
        <v>23</v>
      </c>
      <c r="D265" s="60">
        <v>26.67</v>
      </c>
      <c r="E265" s="60">
        <v>26</v>
      </c>
      <c r="I265" s="60"/>
      <c r="J265" s="60">
        <v>16</v>
      </c>
      <c r="K265" s="60">
        <v>28</v>
      </c>
      <c r="L265" s="60">
        <v>24</v>
      </c>
      <c r="M265" s="60">
        <v>21</v>
      </c>
      <c r="N265" s="60">
        <v>25</v>
      </c>
      <c r="O265" s="60">
        <v>23</v>
      </c>
      <c r="P265" s="60">
        <v>21</v>
      </c>
      <c r="Q265" s="60">
        <v>100</v>
      </c>
      <c r="R265" s="60" t="s">
        <v>137</v>
      </c>
      <c r="S265" s="60">
        <v>79</v>
      </c>
      <c r="T265" s="60">
        <v>19</v>
      </c>
      <c r="U265" s="60" t="s">
        <v>137</v>
      </c>
      <c r="V265" s="60">
        <v>0</v>
      </c>
      <c r="W265" s="60">
        <v>1017</v>
      </c>
      <c r="X265" s="60" t="s">
        <v>137</v>
      </c>
      <c r="Y265" s="60">
        <v>1012</v>
      </c>
      <c r="Z265" s="60" t="s">
        <v>137</v>
      </c>
      <c r="AA265" s="60">
        <v>55.88</v>
      </c>
      <c r="AB265" s="60" t="s">
        <v>137</v>
      </c>
    </row>
    <row r="266" spans="1:28" x14ac:dyDescent="0.3">
      <c r="A266" t="s">
        <v>11</v>
      </c>
      <c r="B266" s="1">
        <v>41933</v>
      </c>
      <c r="C266" s="60">
        <v>23</v>
      </c>
      <c r="D266" s="60">
        <v>201.93</v>
      </c>
      <c r="E266" s="60">
        <v>26</v>
      </c>
      <c r="I266" s="60"/>
      <c r="J266" s="60">
        <v>17</v>
      </c>
      <c r="K266" s="60">
        <v>28</v>
      </c>
      <c r="L266" s="60">
        <v>24</v>
      </c>
      <c r="M266" s="60">
        <v>22</v>
      </c>
      <c r="N266" s="60">
        <v>24</v>
      </c>
      <c r="O266" s="60">
        <v>23</v>
      </c>
      <c r="P266" s="60">
        <v>22</v>
      </c>
      <c r="Q266" s="60">
        <v>100</v>
      </c>
      <c r="R266" s="60" t="s">
        <v>137</v>
      </c>
      <c r="S266" s="60">
        <v>79</v>
      </c>
      <c r="T266" s="60">
        <v>14</v>
      </c>
      <c r="U266" s="60" t="s">
        <v>137</v>
      </c>
      <c r="V266" s="60">
        <v>0</v>
      </c>
      <c r="W266" s="60">
        <v>1016</v>
      </c>
      <c r="X266" s="60" t="s">
        <v>137</v>
      </c>
      <c r="Y266" s="60">
        <v>1012</v>
      </c>
      <c r="Z266" s="60" t="s">
        <v>137</v>
      </c>
      <c r="AA266" s="60">
        <v>0</v>
      </c>
      <c r="AB266" s="60" t="s">
        <v>137</v>
      </c>
    </row>
    <row r="267" spans="1:28" x14ac:dyDescent="0.3">
      <c r="A267" t="s">
        <v>11</v>
      </c>
      <c r="B267" s="1">
        <v>41934</v>
      </c>
      <c r="C267" s="60">
        <v>23</v>
      </c>
      <c r="D267" s="60">
        <v>97.79</v>
      </c>
      <c r="E267" s="60">
        <v>172</v>
      </c>
      <c r="I267" s="60"/>
      <c r="J267" s="60">
        <v>18</v>
      </c>
      <c r="K267" s="60">
        <v>27</v>
      </c>
      <c r="L267" s="60">
        <v>23</v>
      </c>
      <c r="M267" s="60">
        <v>21</v>
      </c>
      <c r="N267" s="60">
        <v>24</v>
      </c>
      <c r="O267" s="60">
        <v>23</v>
      </c>
      <c r="P267" s="60">
        <v>21</v>
      </c>
      <c r="Q267" s="60">
        <v>100</v>
      </c>
      <c r="R267" s="60" t="s">
        <v>137</v>
      </c>
      <c r="S267" s="60">
        <v>79</v>
      </c>
      <c r="T267" s="60">
        <v>21</v>
      </c>
      <c r="U267" s="60" t="s">
        <v>137</v>
      </c>
      <c r="V267" s="60">
        <v>0</v>
      </c>
      <c r="W267" s="60">
        <v>1015</v>
      </c>
      <c r="X267" s="60" t="s">
        <v>137</v>
      </c>
      <c r="Y267" s="60">
        <v>1012</v>
      </c>
      <c r="Z267" s="60" t="s">
        <v>137</v>
      </c>
      <c r="AA267" s="60">
        <v>52.07</v>
      </c>
      <c r="AB267" s="60" t="s">
        <v>137</v>
      </c>
    </row>
    <row r="268" spans="1:28" x14ac:dyDescent="0.3">
      <c r="A268" t="s">
        <v>11</v>
      </c>
      <c r="B268" s="1">
        <v>41935</v>
      </c>
      <c r="C268" s="60">
        <v>24</v>
      </c>
      <c r="D268" s="60">
        <v>128.27000000000001</v>
      </c>
      <c r="E268" s="60">
        <v>11</v>
      </c>
      <c r="J268" s="60">
        <v>19</v>
      </c>
      <c r="K268" s="60">
        <v>27</v>
      </c>
      <c r="L268" s="60">
        <v>23</v>
      </c>
      <c r="M268" s="60">
        <v>21</v>
      </c>
      <c r="N268" s="60">
        <v>25</v>
      </c>
      <c r="O268" s="60">
        <v>23</v>
      </c>
      <c r="P268" s="60">
        <v>21</v>
      </c>
      <c r="Q268" s="60">
        <v>100</v>
      </c>
      <c r="R268" s="60" t="s">
        <v>137</v>
      </c>
      <c r="S268" s="60">
        <v>84</v>
      </c>
      <c r="T268" s="60">
        <v>19</v>
      </c>
      <c r="U268" s="60" t="s">
        <v>137</v>
      </c>
      <c r="V268" s="60">
        <v>0</v>
      </c>
      <c r="W268" s="60">
        <v>1015</v>
      </c>
      <c r="X268" s="60" t="s">
        <v>137</v>
      </c>
      <c r="Y268" s="60">
        <v>1011</v>
      </c>
      <c r="Z268" s="60" t="s">
        <v>137</v>
      </c>
      <c r="AA268" s="60">
        <v>217.17</v>
      </c>
      <c r="AB268" s="60" t="s">
        <v>137</v>
      </c>
    </row>
    <row r="269" spans="1:28" x14ac:dyDescent="0.3">
      <c r="A269" t="s">
        <v>11</v>
      </c>
      <c r="B269" s="1">
        <v>41936</v>
      </c>
      <c r="C269" s="60">
        <v>23</v>
      </c>
      <c r="D269" s="60">
        <v>3.81</v>
      </c>
      <c r="E269" s="60">
        <v>26</v>
      </c>
      <c r="J269" s="60">
        <v>20</v>
      </c>
      <c r="K269" s="60">
        <v>27</v>
      </c>
      <c r="L269" s="60">
        <v>23</v>
      </c>
      <c r="M269" s="60">
        <v>20</v>
      </c>
      <c r="N269" s="60">
        <v>25</v>
      </c>
      <c r="O269" s="60">
        <v>23</v>
      </c>
      <c r="P269" s="60">
        <v>20</v>
      </c>
      <c r="Q269" s="60">
        <v>100</v>
      </c>
      <c r="R269" s="60" t="s">
        <v>137</v>
      </c>
      <c r="S269" s="60">
        <v>83</v>
      </c>
      <c r="T269" s="60">
        <v>26</v>
      </c>
      <c r="U269" s="60" t="s">
        <v>137</v>
      </c>
      <c r="V269" s="60">
        <v>0</v>
      </c>
      <c r="W269" s="60">
        <v>1015</v>
      </c>
      <c r="X269" s="60" t="s">
        <v>137</v>
      </c>
      <c r="Y269" s="60">
        <v>1009</v>
      </c>
      <c r="Z269" s="60" t="s">
        <v>137</v>
      </c>
      <c r="AA269" s="60">
        <v>26.67</v>
      </c>
      <c r="AB269" s="60" t="s">
        <v>137</v>
      </c>
    </row>
    <row r="270" spans="1:28" x14ac:dyDescent="0.3">
      <c r="A270" t="s">
        <v>11</v>
      </c>
      <c r="B270" s="1">
        <v>41937</v>
      </c>
      <c r="C270" s="60">
        <v>24</v>
      </c>
      <c r="D270" s="60">
        <v>0</v>
      </c>
      <c r="E270" s="60">
        <v>26</v>
      </c>
      <c r="J270" s="60">
        <v>21</v>
      </c>
      <c r="K270" s="60">
        <v>27</v>
      </c>
      <c r="L270" s="60">
        <v>23</v>
      </c>
      <c r="M270" s="60">
        <v>21</v>
      </c>
      <c r="N270" s="60">
        <v>25</v>
      </c>
      <c r="O270" s="60">
        <v>23</v>
      </c>
      <c r="P270" s="60">
        <v>21</v>
      </c>
      <c r="Q270" s="60">
        <v>100</v>
      </c>
      <c r="R270" s="60" t="s">
        <v>137</v>
      </c>
      <c r="S270" s="60">
        <v>89</v>
      </c>
      <c r="T270" s="60">
        <v>26</v>
      </c>
      <c r="U270" s="60" t="s">
        <v>137</v>
      </c>
      <c r="V270" s="60">
        <v>0</v>
      </c>
      <c r="W270" s="60">
        <v>1012</v>
      </c>
      <c r="X270" s="60" t="s">
        <v>137</v>
      </c>
      <c r="Y270" s="60">
        <v>1007</v>
      </c>
      <c r="Z270" s="60" t="s">
        <v>137</v>
      </c>
      <c r="AA270" s="60">
        <v>201.93</v>
      </c>
      <c r="AB270" s="60" t="s">
        <v>137</v>
      </c>
    </row>
    <row r="271" spans="1:28" x14ac:dyDescent="0.3">
      <c r="A271" t="s">
        <v>11</v>
      </c>
      <c r="B271" s="1">
        <v>41938</v>
      </c>
      <c r="C271" s="60">
        <v>23</v>
      </c>
      <c r="D271" s="60">
        <v>0</v>
      </c>
      <c r="E271" s="60">
        <v>23</v>
      </c>
      <c r="J271" s="60">
        <v>22</v>
      </c>
      <c r="K271" s="60">
        <v>25</v>
      </c>
      <c r="L271" s="60">
        <v>23</v>
      </c>
      <c r="M271" s="60">
        <v>21</v>
      </c>
      <c r="N271" s="60">
        <v>24</v>
      </c>
      <c r="O271" s="60">
        <v>23</v>
      </c>
      <c r="P271" s="60">
        <v>21</v>
      </c>
      <c r="Q271" s="60">
        <v>100</v>
      </c>
      <c r="R271" s="60" t="s">
        <v>137</v>
      </c>
      <c r="S271" s="60">
        <v>94</v>
      </c>
      <c r="T271" s="60">
        <v>172</v>
      </c>
      <c r="U271" s="60" t="s">
        <v>137</v>
      </c>
      <c r="V271" s="60">
        <v>0</v>
      </c>
      <c r="W271" s="60">
        <v>1011</v>
      </c>
      <c r="X271" s="60" t="s">
        <v>137</v>
      </c>
      <c r="Y271" s="60">
        <v>1007</v>
      </c>
      <c r="Z271" s="60" t="s">
        <v>137</v>
      </c>
      <c r="AA271" s="60">
        <v>97.79</v>
      </c>
      <c r="AB271" s="60" t="s">
        <v>137</v>
      </c>
    </row>
    <row r="272" spans="1:28" x14ac:dyDescent="0.3">
      <c r="A272" t="s">
        <v>11</v>
      </c>
      <c r="B272" s="1">
        <v>41939</v>
      </c>
      <c r="C272" s="60">
        <v>24</v>
      </c>
      <c r="D272" s="60">
        <v>0</v>
      </c>
      <c r="E272" s="60">
        <v>14</v>
      </c>
      <c r="J272" s="60">
        <v>23</v>
      </c>
      <c r="K272" s="60">
        <v>28</v>
      </c>
      <c r="L272" s="60">
        <v>24</v>
      </c>
      <c r="M272" s="60">
        <v>22</v>
      </c>
      <c r="N272" s="60">
        <v>25</v>
      </c>
      <c r="O272" s="60">
        <v>24</v>
      </c>
      <c r="P272" s="60">
        <v>22</v>
      </c>
      <c r="Q272" s="60">
        <v>100</v>
      </c>
      <c r="R272" s="60" t="s">
        <v>137</v>
      </c>
      <c r="S272" s="60">
        <v>79</v>
      </c>
      <c r="T272" s="60">
        <v>11</v>
      </c>
      <c r="U272" s="60" t="s">
        <v>137</v>
      </c>
      <c r="V272" s="60">
        <v>0</v>
      </c>
      <c r="W272" s="60">
        <v>1011</v>
      </c>
      <c r="X272" s="60" t="s">
        <v>137</v>
      </c>
      <c r="Y272" s="60">
        <v>1007</v>
      </c>
      <c r="Z272" s="60" t="s">
        <v>137</v>
      </c>
      <c r="AA272" s="60">
        <v>128.27000000000001</v>
      </c>
      <c r="AB272" s="60" t="s">
        <v>137</v>
      </c>
    </row>
    <row r="273" spans="1:28" x14ac:dyDescent="0.3">
      <c r="A273" t="s">
        <v>11</v>
      </c>
      <c r="B273" s="1">
        <v>41940</v>
      </c>
      <c r="C273" s="60">
        <v>24</v>
      </c>
      <c r="D273" s="60">
        <v>0</v>
      </c>
      <c r="E273" s="60">
        <v>23</v>
      </c>
      <c r="J273" s="60">
        <v>24</v>
      </c>
      <c r="K273" s="60">
        <v>26</v>
      </c>
      <c r="L273" s="60">
        <v>23</v>
      </c>
      <c r="M273" s="60">
        <v>22</v>
      </c>
      <c r="N273" s="60">
        <v>25</v>
      </c>
      <c r="O273" s="60">
        <v>23</v>
      </c>
      <c r="P273" s="60">
        <v>22</v>
      </c>
      <c r="Q273" s="60">
        <v>100</v>
      </c>
      <c r="R273" s="60" t="s">
        <v>137</v>
      </c>
      <c r="S273" s="60">
        <v>89</v>
      </c>
      <c r="T273" s="60">
        <v>26</v>
      </c>
      <c r="U273" s="60" t="s">
        <v>137</v>
      </c>
      <c r="V273" s="60">
        <v>0</v>
      </c>
      <c r="W273" s="60">
        <v>1013</v>
      </c>
      <c r="X273" s="60" t="s">
        <v>137</v>
      </c>
      <c r="Y273" s="60">
        <v>1009</v>
      </c>
      <c r="Z273" s="60" t="s">
        <v>137</v>
      </c>
      <c r="AA273" s="60">
        <v>3.81</v>
      </c>
      <c r="AB273" s="60" t="s">
        <v>137</v>
      </c>
    </row>
    <row r="274" spans="1:28" x14ac:dyDescent="0.3">
      <c r="A274" t="s">
        <v>11</v>
      </c>
      <c r="B274" s="1">
        <v>41941</v>
      </c>
      <c r="C274" s="60">
        <v>24</v>
      </c>
      <c r="D274" s="60">
        <v>0</v>
      </c>
      <c r="E274" s="60">
        <v>24</v>
      </c>
      <c r="J274" s="60">
        <v>25</v>
      </c>
      <c r="K274" s="60">
        <v>27</v>
      </c>
      <c r="L274" s="60">
        <v>24</v>
      </c>
      <c r="M274" s="60">
        <v>22</v>
      </c>
      <c r="N274" s="60">
        <v>23</v>
      </c>
      <c r="O274" s="60">
        <v>21</v>
      </c>
      <c r="P274" s="60">
        <v>20</v>
      </c>
      <c r="Q274" s="60">
        <v>100</v>
      </c>
      <c r="R274" s="60" t="s">
        <v>137</v>
      </c>
      <c r="S274" s="60">
        <v>65</v>
      </c>
      <c r="T274" s="60">
        <v>26</v>
      </c>
      <c r="U274" s="60" t="s">
        <v>137</v>
      </c>
      <c r="V274" s="60">
        <v>14</v>
      </c>
      <c r="W274" s="60">
        <v>1016</v>
      </c>
      <c r="X274" s="60" t="s">
        <v>137</v>
      </c>
      <c r="Y274" s="60">
        <v>1007</v>
      </c>
      <c r="Z274" s="60" t="s">
        <v>137</v>
      </c>
      <c r="AA274" s="60">
        <v>0</v>
      </c>
      <c r="AB274" s="60" t="s">
        <v>137</v>
      </c>
    </row>
    <row r="275" spans="1:28" x14ac:dyDescent="0.3">
      <c r="A275" t="s">
        <v>11</v>
      </c>
      <c r="B275" s="1">
        <v>41942</v>
      </c>
      <c r="C275" s="60">
        <v>23</v>
      </c>
      <c r="D275" s="60">
        <v>0</v>
      </c>
      <c r="E275" s="60">
        <v>19</v>
      </c>
      <c r="J275" s="60">
        <v>26</v>
      </c>
      <c r="K275" s="60">
        <v>26</v>
      </c>
      <c r="L275" s="60">
        <v>23</v>
      </c>
      <c r="M275" s="60">
        <v>21</v>
      </c>
      <c r="N275" s="60">
        <v>21</v>
      </c>
      <c r="O275" s="60">
        <v>20</v>
      </c>
      <c r="P275" s="60">
        <v>19</v>
      </c>
      <c r="Q275" s="60">
        <v>94</v>
      </c>
      <c r="R275" s="60" t="s">
        <v>137</v>
      </c>
      <c r="S275" s="60">
        <v>65</v>
      </c>
      <c r="T275" s="60">
        <v>23</v>
      </c>
      <c r="U275" s="60" t="s">
        <v>137</v>
      </c>
      <c r="V275" s="60">
        <v>6</v>
      </c>
      <c r="W275" s="60">
        <v>1017</v>
      </c>
      <c r="X275" s="60" t="s">
        <v>137</v>
      </c>
      <c r="Y275" s="60">
        <v>1013</v>
      </c>
      <c r="Z275" s="60" t="s">
        <v>137</v>
      </c>
      <c r="AA275" s="60">
        <v>0</v>
      </c>
      <c r="AB275" s="60" t="s">
        <v>137</v>
      </c>
    </row>
    <row r="276" spans="1:28" x14ac:dyDescent="0.3">
      <c r="A276" t="s">
        <v>11</v>
      </c>
      <c r="B276" s="1">
        <v>41943</v>
      </c>
      <c r="C276" s="60">
        <v>24</v>
      </c>
      <c r="D276" s="60">
        <v>0</v>
      </c>
      <c r="E276" s="60">
        <v>23</v>
      </c>
      <c r="J276" s="60">
        <v>27</v>
      </c>
      <c r="K276" s="60">
        <v>29</v>
      </c>
      <c r="L276" s="60">
        <v>24</v>
      </c>
      <c r="M276" s="60">
        <v>19</v>
      </c>
      <c r="N276" s="60">
        <v>21</v>
      </c>
      <c r="O276" s="60">
        <v>19</v>
      </c>
      <c r="P276" s="60">
        <v>17</v>
      </c>
      <c r="Q276" s="60">
        <v>100</v>
      </c>
      <c r="R276" s="60" t="s">
        <v>137</v>
      </c>
      <c r="S276" s="60">
        <v>48</v>
      </c>
      <c r="T276" s="60">
        <v>14</v>
      </c>
      <c r="U276" s="60" t="s">
        <v>137</v>
      </c>
      <c r="V276" s="60">
        <v>0</v>
      </c>
      <c r="W276" s="60">
        <v>1017</v>
      </c>
      <c r="X276" s="60" t="s">
        <v>137</v>
      </c>
      <c r="Y276" s="60">
        <v>1013</v>
      </c>
      <c r="Z276" s="60" t="s">
        <v>137</v>
      </c>
      <c r="AA276" s="60">
        <v>0</v>
      </c>
      <c r="AB276" s="60" t="s">
        <v>137</v>
      </c>
    </row>
    <row r="277" spans="1:28" x14ac:dyDescent="0.3">
      <c r="A277" t="s">
        <v>11</v>
      </c>
      <c r="B277" s="1">
        <v>41944</v>
      </c>
      <c r="C277" s="60">
        <v>23</v>
      </c>
      <c r="D277" s="60">
        <v>0</v>
      </c>
      <c r="E277" s="60">
        <v>34</v>
      </c>
      <c r="J277" s="60">
        <v>28</v>
      </c>
      <c r="K277" s="60">
        <v>28</v>
      </c>
      <c r="L277" s="60">
        <v>24</v>
      </c>
      <c r="M277" s="60">
        <v>21</v>
      </c>
      <c r="N277" s="60">
        <v>25</v>
      </c>
      <c r="O277" s="60">
        <v>23</v>
      </c>
      <c r="P277" s="60">
        <v>21</v>
      </c>
      <c r="Q277" s="60">
        <v>100</v>
      </c>
      <c r="R277" s="60" t="s">
        <v>137</v>
      </c>
      <c r="S277" s="60">
        <v>79</v>
      </c>
      <c r="T277" s="60">
        <v>23</v>
      </c>
      <c r="U277" s="60" t="s">
        <v>137</v>
      </c>
      <c r="V277" s="60">
        <v>0</v>
      </c>
      <c r="W277" s="60">
        <v>1017</v>
      </c>
      <c r="X277" s="60" t="s">
        <v>137</v>
      </c>
      <c r="Y277" s="60">
        <v>1014</v>
      </c>
      <c r="Z277" s="60" t="s">
        <v>137</v>
      </c>
      <c r="AA277" s="60">
        <v>0</v>
      </c>
      <c r="AB277" s="60" t="s">
        <v>137</v>
      </c>
    </row>
    <row r="278" spans="1:28" x14ac:dyDescent="0.3">
      <c r="A278" t="s">
        <v>11</v>
      </c>
      <c r="B278" s="1">
        <v>41945</v>
      </c>
      <c r="C278" s="60">
        <v>22</v>
      </c>
      <c r="D278" s="60">
        <v>1.27</v>
      </c>
      <c r="E278" s="60">
        <v>26</v>
      </c>
      <c r="J278" s="60">
        <v>29</v>
      </c>
      <c r="K278" s="60">
        <v>28</v>
      </c>
      <c r="L278" s="60">
        <v>24</v>
      </c>
      <c r="M278" s="60">
        <v>22</v>
      </c>
      <c r="N278" s="60">
        <v>25</v>
      </c>
      <c r="O278" s="60">
        <v>23</v>
      </c>
      <c r="P278" s="60">
        <v>22</v>
      </c>
      <c r="Q278" s="60">
        <v>100</v>
      </c>
      <c r="R278" s="60" t="s">
        <v>137</v>
      </c>
      <c r="S278" s="60">
        <v>79</v>
      </c>
      <c r="T278" s="60">
        <v>24</v>
      </c>
      <c r="U278" s="60" t="s">
        <v>137</v>
      </c>
      <c r="V278" s="60">
        <v>0</v>
      </c>
      <c r="W278" s="60">
        <v>1017</v>
      </c>
      <c r="X278" s="60" t="s">
        <v>137</v>
      </c>
      <c r="Y278" s="60">
        <v>1013</v>
      </c>
      <c r="Z278" s="60" t="s">
        <v>137</v>
      </c>
      <c r="AA278" s="60">
        <v>0</v>
      </c>
      <c r="AB278" s="60" t="s">
        <v>137</v>
      </c>
    </row>
    <row r="279" spans="1:28" x14ac:dyDescent="0.3">
      <c r="A279" t="s">
        <v>11</v>
      </c>
      <c r="B279" s="1">
        <v>41946</v>
      </c>
      <c r="C279" s="60">
        <v>22</v>
      </c>
      <c r="D279" s="60">
        <v>0</v>
      </c>
      <c r="E279" s="60">
        <v>24</v>
      </c>
      <c r="J279" s="60">
        <v>30</v>
      </c>
      <c r="K279" s="60">
        <v>27</v>
      </c>
      <c r="L279" s="60">
        <v>23</v>
      </c>
      <c r="M279" s="60">
        <v>21</v>
      </c>
      <c r="N279" s="60">
        <v>24</v>
      </c>
      <c r="O279" s="60">
        <v>23</v>
      </c>
      <c r="P279" s="60">
        <v>21</v>
      </c>
      <c r="Q279" s="60">
        <v>100</v>
      </c>
      <c r="R279" s="60" t="s">
        <v>137</v>
      </c>
      <c r="S279" s="60">
        <v>79</v>
      </c>
      <c r="T279" s="60">
        <v>19</v>
      </c>
      <c r="U279" s="60" t="s">
        <v>137</v>
      </c>
      <c r="V279" s="60">
        <v>0</v>
      </c>
      <c r="W279" s="60">
        <v>1015</v>
      </c>
      <c r="X279" s="60" t="s">
        <v>137</v>
      </c>
      <c r="Y279" s="60">
        <v>1011</v>
      </c>
      <c r="Z279" s="60" t="s">
        <v>137</v>
      </c>
      <c r="AA279" s="60">
        <v>0</v>
      </c>
      <c r="AB279" s="60" t="s">
        <v>137</v>
      </c>
    </row>
    <row r="280" spans="1:28" x14ac:dyDescent="0.3">
      <c r="A280" t="s">
        <v>11</v>
      </c>
      <c r="B280" s="1">
        <v>41947</v>
      </c>
      <c r="C280" s="60">
        <v>22</v>
      </c>
      <c r="D280" s="60">
        <v>0</v>
      </c>
      <c r="E280" s="60">
        <v>24</v>
      </c>
      <c r="J280" s="60">
        <v>31</v>
      </c>
      <c r="K280" s="60">
        <v>27</v>
      </c>
      <c r="L280" s="60">
        <v>24</v>
      </c>
      <c r="M280" s="60">
        <v>22</v>
      </c>
      <c r="N280" s="60">
        <v>23</v>
      </c>
      <c r="O280" s="60">
        <v>22</v>
      </c>
      <c r="P280" s="60">
        <v>21</v>
      </c>
      <c r="Q280" s="60">
        <v>100</v>
      </c>
      <c r="R280" s="60" t="s">
        <v>137</v>
      </c>
      <c r="S280" s="60">
        <v>74</v>
      </c>
      <c r="T280" s="60">
        <v>23</v>
      </c>
      <c r="U280" s="60" t="s">
        <v>137</v>
      </c>
      <c r="V280" s="60">
        <v>0</v>
      </c>
      <c r="W280" s="60">
        <v>1016</v>
      </c>
      <c r="X280" s="60" t="s">
        <v>137</v>
      </c>
      <c r="Y280" s="60">
        <v>1012</v>
      </c>
      <c r="Z280" s="60" t="s">
        <v>137</v>
      </c>
      <c r="AA280" s="60">
        <v>0</v>
      </c>
      <c r="AB280" s="60" t="s">
        <v>137</v>
      </c>
    </row>
    <row r="281" spans="1:28" x14ac:dyDescent="0.3">
      <c r="A281" t="s">
        <v>11</v>
      </c>
      <c r="B281" s="1">
        <v>41948</v>
      </c>
      <c r="C281" s="60">
        <v>21</v>
      </c>
      <c r="D281" s="60">
        <v>0</v>
      </c>
      <c r="E281" s="60">
        <v>26</v>
      </c>
      <c r="J281" s="60">
        <v>1</v>
      </c>
      <c r="K281" s="60">
        <v>26</v>
      </c>
      <c r="L281" s="60">
        <v>23</v>
      </c>
      <c r="M281" s="60">
        <v>20</v>
      </c>
      <c r="N281" s="60">
        <v>22</v>
      </c>
      <c r="O281" s="60">
        <v>18</v>
      </c>
      <c r="P281" s="60">
        <v>16</v>
      </c>
      <c r="Q281" s="60">
        <v>100</v>
      </c>
      <c r="R281" s="60" t="s">
        <v>137</v>
      </c>
      <c r="S281" s="60">
        <v>61</v>
      </c>
      <c r="T281" s="60">
        <v>34</v>
      </c>
      <c r="U281" s="60" t="s">
        <v>137</v>
      </c>
      <c r="V281" s="60">
        <v>10</v>
      </c>
      <c r="W281" s="60">
        <v>1021</v>
      </c>
      <c r="X281" s="60" t="s">
        <v>137</v>
      </c>
      <c r="Y281" s="60">
        <v>1015</v>
      </c>
      <c r="Z281" s="60" t="s">
        <v>137</v>
      </c>
      <c r="AA281" s="60">
        <v>0</v>
      </c>
      <c r="AB281" s="60" t="s">
        <v>137</v>
      </c>
    </row>
    <row r="282" spans="1:28" x14ac:dyDescent="0.3">
      <c r="A282" t="s">
        <v>12</v>
      </c>
      <c r="B282" s="20">
        <v>41949</v>
      </c>
      <c r="C282" s="61">
        <v>22</v>
      </c>
      <c r="D282" s="61">
        <v>0</v>
      </c>
      <c r="E282" s="61">
        <v>21</v>
      </c>
      <c r="J282" s="60">
        <v>2</v>
      </c>
      <c r="K282" s="60">
        <v>24</v>
      </c>
      <c r="L282" s="60">
        <v>22</v>
      </c>
      <c r="M282" s="60">
        <v>21</v>
      </c>
      <c r="N282" s="60">
        <v>19</v>
      </c>
      <c r="O282" s="60">
        <v>16</v>
      </c>
      <c r="P282" s="60">
        <v>14</v>
      </c>
      <c r="Q282" s="60">
        <v>88</v>
      </c>
      <c r="R282" s="60" t="s">
        <v>137</v>
      </c>
      <c r="S282" s="60">
        <v>60</v>
      </c>
      <c r="T282" s="60">
        <v>26</v>
      </c>
      <c r="U282" s="60" t="s">
        <v>137</v>
      </c>
      <c r="V282" s="60">
        <v>0</v>
      </c>
      <c r="W282" s="60">
        <v>1024</v>
      </c>
      <c r="X282" s="60" t="s">
        <v>137</v>
      </c>
      <c r="Y282" s="60">
        <v>1020</v>
      </c>
      <c r="Z282" s="60" t="s">
        <v>137</v>
      </c>
      <c r="AA282" s="60">
        <v>1.27</v>
      </c>
      <c r="AB282" s="60" t="s">
        <v>137</v>
      </c>
    </row>
    <row r="283" spans="1:28" x14ac:dyDescent="0.3">
      <c r="A283" t="s">
        <v>12</v>
      </c>
      <c r="B283" s="1">
        <v>41950</v>
      </c>
      <c r="C283" s="60">
        <v>22</v>
      </c>
      <c r="D283" s="60">
        <v>0</v>
      </c>
      <c r="E283" s="60">
        <v>14</v>
      </c>
      <c r="J283" s="60">
        <v>3</v>
      </c>
      <c r="K283" s="60">
        <v>24</v>
      </c>
      <c r="L283" s="60">
        <v>22</v>
      </c>
      <c r="M283" s="60">
        <v>20</v>
      </c>
      <c r="N283" s="60">
        <v>18</v>
      </c>
      <c r="O283" s="60">
        <v>17</v>
      </c>
      <c r="P283" s="60">
        <v>15</v>
      </c>
      <c r="Q283" s="60">
        <v>83</v>
      </c>
      <c r="R283" s="60" t="s">
        <v>137</v>
      </c>
      <c r="S283" s="60">
        <v>57</v>
      </c>
      <c r="T283" s="60">
        <v>24</v>
      </c>
      <c r="U283" s="60" t="s">
        <v>137</v>
      </c>
      <c r="V283" s="60">
        <v>6</v>
      </c>
      <c r="W283" s="60">
        <v>1024</v>
      </c>
      <c r="X283" s="60" t="s">
        <v>137</v>
      </c>
      <c r="Y283" s="60">
        <v>1019</v>
      </c>
      <c r="Z283" s="60" t="s">
        <v>137</v>
      </c>
      <c r="AA283" s="60">
        <v>0</v>
      </c>
      <c r="AB283" s="60" t="s">
        <v>137</v>
      </c>
    </row>
    <row r="284" spans="1:28" x14ac:dyDescent="0.3">
      <c r="A284" t="s">
        <v>12</v>
      </c>
      <c r="B284" s="1">
        <v>41951</v>
      </c>
      <c r="C284" s="60">
        <v>21</v>
      </c>
      <c r="D284" s="60">
        <v>0</v>
      </c>
      <c r="E284" s="60">
        <v>11</v>
      </c>
      <c r="J284" s="60">
        <v>4</v>
      </c>
      <c r="K284" s="60">
        <v>26</v>
      </c>
      <c r="L284" s="60">
        <v>22</v>
      </c>
      <c r="M284" s="60">
        <v>19</v>
      </c>
      <c r="N284" s="60">
        <v>19</v>
      </c>
      <c r="O284" s="60">
        <v>18</v>
      </c>
      <c r="P284" s="60">
        <v>17</v>
      </c>
      <c r="Q284" s="60">
        <v>94</v>
      </c>
      <c r="R284" s="60" t="s">
        <v>137</v>
      </c>
      <c r="S284" s="60">
        <v>65</v>
      </c>
      <c r="T284" s="60">
        <v>24</v>
      </c>
      <c r="U284" s="60" t="s">
        <v>137</v>
      </c>
      <c r="V284" s="60">
        <v>0</v>
      </c>
      <c r="W284" s="60">
        <v>1021</v>
      </c>
      <c r="X284" s="60" t="s">
        <v>137</v>
      </c>
      <c r="Y284" s="60">
        <v>1016</v>
      </c>
      <c r="Z284" s="60" t="s">
        <v>137</v>
      </c>
      <c r="AA284" s="60">
        <v>0</v>
      </c>
      <c r="AB284" s="60" t="s">
        <v>137</v>
      </c>
    </row>
    <row r="285" spans="1:28" x14ac:dyDescent="0.3">
      <c r="A285" t="s">
        <v>12</v>
      </c>
      <c r="B285" s="1">
        <v>41952</v>
      </c>
      <c r="C285" s="60">
        <v>21</v>
      </c>
      <c r="D285" s="60">
        <v>0</v>
      </c>
      <c r="E285" s="60">
        <v>35</v>
      </c>
      <c r="J285" s="60">
        <v>5</v>
      </c>
      <c r="K285" s="60">
        <v>26</v>
      </c>
      <c r="L285" s="60">
        <v>21</v>
      </c>
      <c r="M285" s="60">
        <v>17</v>
      </c>
      <c r="N285" s="60">
        <v>21</v>
      </c>
      <c r="O285" s="60">
        <v>20</v>
      </c>
      <c r="P285" s="60">
        <v>17</v>
      </c>
      <c r="Q285" s="60">
        <v>100</v>
      </c>
      <c r="R285" s="60" t="s">
        <v>137</v>
      </c>
      <c r="S285" s="60">
        <v>74</v>
      </c>
      <c r="T285" s="60">
        <v>26</v>
      </c>
      <c r="U285" s="60" t="s">
        <v>137</v>
      </c>
      <c r="V285" s="60">
        <v>0</v>
      </c>
      <c r="W285" s="60">
        <v>1020</v>
      </c>
      <c r="X285" s="60" t="s">
        <v>137</v>
      </c>
      <c r="Y285" s="60">
        <v>1015</v>
      </c>
      <c r="Z285" s="60" t="s">
        <v>137</v>
      </c>
      <c r="AA285" s="60">
        <v>0</v>
      </c>
      <c r="AB285" s="60" t="s">
        <v>137</v>
      </c>
    </row>
    <row r="286" spans="1:28" x14ac:dyDescent="0.3">
      <c r="A286" t="s">
        <v>12</v>
      </c>
      <c r="B286" s="1">
        <v>41953</v>
      </c>
      <c r="C286" s="60">
        <v>21</v>
      </c>
      <c r="D286" s="60">
        <v>0</v>
      </c>
      <c r="E286" s="60">
        <v>26</v>
      </c>
      <c r="J286" s="60">
        <v>6</v>
      </c>
      <c r="K286" s="60">
        <v>26</v>
      </c>
      <c r="L286" s="60">
        <v>22</v>
      </c>
      <c r="M286" s="60">
        <v>19</v>
      </c>
      <c r="N286" s="60">
        <v>21</v>
      </c>
      <c r="O286" s="60">
        <v>19</v>
      </c>
      <c r="P286" s="60">
        <v>18</v>
      </c>
      <c r="Q286" s="60">
        <v>100</v>
      </c>
      <c r="R286" s="60" t="s">
        <v>137</v>
      </c>
      <c r="S286" s="60">
        <v>69</v>
      </c>
      <c r="T286" s="60">
        <v>21</v>
      </c>
      <c r="U286" s="60" t="s">
        <v>137</v>
      </c>
      <c r="V286" s="60">
        <v>0</v>
      </c>
      <c r="W286" s="60">
        <v>1020</v>
      </c>
      <c r="X286" s="60" t="s">
        <v>137</v>
      </c>
      <c r="Y286" s="60">
        <v>1015</v>
      </c>
      <c r="Z286" s="60" t="s">
        <v>137</v>
      </c>
      <c r="AA286" s="60">
        <v>0</v>
      </c>
      <c r="AB286" s="60" t="s">
        <v>137</v>
      </c>
    </row>
    <row r="287" spans="1:28" x14ac:dyDescent="0.3">
      <c r="A287" t="s">
        <v>12</v>
      </c>
      <c r="B287" s="1">
        <v>41954</v>
      </c>
      <c r="C287" s="60">
        <v>20</v>
      </c>
      <c r="D287" s="60">
        <v>0</v>
      </c>
      <c r="E287" s="60">
        <v>13</v>
      </c>
      <c r="J287" s="60">
        <v>7</v>
      </c>
      <c r="K287" s="60">
        <v>26</v>
      </c>
      <c r="L287" s="60">
        <v>22</v>
      </c>
      <c r="M287" s="60">
        <v>19</v>
      </c>
      <c r="N287" s="60">
        <v>22</v>
      </c>
      <c r="O287" s="60">
        <v>21</v>
      </c>
      <c r="P287" s="60">
        <v>19</v>
      </c>
      <c r="Q287" s="60">
        <v>100</v>
      </c>
      <c r="R287" s="60" t="s">
        <v>137</v>
      </c>
      <c r="S287" s="60">
        <v>69</v>
      </c>
      <c r="T287" s="60">
        <v>14</v>
      </c>
      <c r="U287" s="60" t="s">
        <v>137</v>
      </c>
      <c r="V287" s="60">
        <v>0</v>
      </c>
      <c r="W287" s="60">
        <v>1018</v>
      </c>
      <c r="X287" s="60" t="s">
        <v>137</v>
      </c>
      <c r="Y287" s="60">
        <v>1013</v>
      </c>
      <c r="Z287" s="60" t="s">
        <v>137</v>
      </c>
      <c r="AA287" s="60">
        <v>0</v>
      </c>
      <c r="AB287" s="60" t="s">
        <v>137</v>
      </c>
    </row>
    <row r="288" spans="1:28" x14ac:dyDescent="0.3">
      <c r="A288" t="s">
        <v>12</v>
      </c>
      <c r="B288" s="1">
        <v>41955</v>
      </c>
      <c r="C288" s="60">
        <v>20</v>
      </c>
      <c r="D288" s="60">
        <v>0</v>
      </c>
      <c r="E288" s="60">
        <v>14</v>
      </c>
      <c r="J288" s="60">
        <v>8</v>
      </c>
      <c r="K288" s="60">
        <v>25</v>
      </c>
      <c r="L288" s="60">
        <v>21</v>
      </c>
      <c r="M288" s="60">
        <v>18</v>
      </c>
      <c r="N288" s="60">
        <v>22</v>
      </c>
      <c r="O288" s="60">
        <v>20</v>
      </c>
      <c r="P288" s="60">
        <v>18</v>
      </c>
      <c r="Q288" s="60">
        <v>100</v>
      </c>
      <c r="R288" s="60" t="s">
        <v>137</v>
      </c>
      <c r="S288" s="60">
        <v>78</v>
      </c>
      <c r="T288" s="60">
        <v>11</v>
      </c>
      <c r="U288" s="60" t="s">
        <v>137</v>
      </c>
      <c r="V288" s="60">
        <v>0</v>
      </c>
      <c r="W288" s="60">
        <v>1015</v>
      </c>
      <c r="X288" s="60" t="s">
        <v>137</v>
      </c>
      <c r="Y288" s="60">
        <v>1010</v>
      </c>
      <c r="Z288" s="60" t="s">
        <v>137</v>
      </c>
      <c r="AA288" s="60">
        <v>0</v>
      </c>
      <c r="AB288" s="60" t="s">
        <v>137</v>
      </c>
    </row>
    <row r="289" spans="1:28" x14ac:dyDescent="0.3">
      <c r="A289" t="s">
        <v>12</v>
      </c>
      <c r="B289" s="1">
        <v>41956</v>
      </c>
      <c r="C289" s="60">
        <v>20</v>
      </c>
      <c r="D289" s="60">
        <v>0</v>
      </c>
      <c r="E289" s="60">
        <v>13</v>
      </c>
      <c r="J289" s="60">
        <v>9</v>
      </c>
      <c r="K289" s="60">
        <v>25</v>
      </c>
      <c r="L289" s="60">
        <v>21</v>
      </c>
      <c r="M289" s="60">
        <v>17</v>
      </c>
      <c r="N289" s="60">
        <v>21</v>
      </c>
      <c r="O289" s="60">
        <v>20</v>
      </c>
      <c r="P289" s="60">
        <v>17</v>
      </c>
      <c r="Q289" s="60">
        <v>100</v>
      </c>
      <c r="R289" s="60" t="s">
        <v>137</v>
      </c>
      <c r="S289" s="60">
        <v>78</v>
      </c>
      <c r="T289" s="60">
        <v>35</v>
      </c>
      <c r="U289" s="60" t="s">
        <v>137</v>
      </c>
      <c r="V289" s="60">
        <v>0</v>
      </c>
      <c r="W289" s="60">
        <v>1015</v>
      </c>
      <c r="X289" s="60" t="s">
        <v>137</v>
      </c>
      <c r="Y289" s="60">
        <v>1011</v>
      </c>
      <c r="Z289" s="60" t="s">
        <v>137</v>
      </c>
      <c r="AA289" s="60">
        <v>0</v>
      </c>
      <c r="AB289" s="60" t="s">
        <v>137</v>
      </c>
    </row>
    <row r="290" spans="1:28" x14ac:dyDescent="0.3">
      <c r="A290" t="s">
        <v>12</v>
      </c>
      <c r="B290" s="1">
        <v>41957</v>
      </c>
      <c r="C290" s="60">
        <v>23</v>
      </c>
      <c r="D290" s="60">
        <v>0</v>
      </c>
      <c r="E290" s="60">
        <v>23</v>
      </c>
      <c r="J290" s="60">
        <v>10</v>
      </c>
      <c r="K290" s="60">
        <v>26</v>
      </c>
      <c r="L290" s="60">
        <v>21</v>
      </c>
      <c r="M290" s="60">
        <v>16</v>
      </c>
      <c r="N290" s="60">
        <v>20</v>
      </c>
      <c r="O290" s="60">
        <v>18</v>
      </c>
      <c r="P290" s="60">
        <v>16</v>
      </c>
      <c r="Q290" s="60">
        <v>100</v>
      </c>
      <c r="R290" s="60" t="s">
        <v>137</v>
      </c>
      <c r="S290" s="60">
        <v>61</v>
      </c>
      <c r="T290" s="60">
        <v>26</v>
      </c>
      <c r="U290" s="60" t="s">
        <v>137</v>
      </c>
      <c r="V290" s="60">
        <v>0</v>
      </c>
      <c r="W290" s="60">
        <v>1017</v>
      </c>
      <c r="X290" s="60" t="s">
        <v>137</v>
      </c>
      <c r="Y290" s="60">
        <v>1013</v>
      </c>
      <c r="Z290" s="60" t="s">
        <v>137</v>
      </c>
      <c r="AA290" s="60">
        <v>0</v>
      </c>
      <c r="AB290" s="60" t="s">
        <v>137</v>
      </c>
    </row>
    <row r="291" spans="1:28" x14ac:dyDescent="0.3">
      <c r="A291" t="s">
        <v>12</v>
      </c>
      <c r="B291" s="1">
        <v>41958</v>
      </c>
      <c r="C291" s="60">
        <v>22</v>
      </c>
      <c r="D291" s="60">
        <v>60.96</v>
      </c>
      <c r="E291" s="60">
        <v>23</v>
      </c>
      <c r="J291" s="60">
        <v>11</v>
      </c>
      <c r="K291" s="60">
        <v>26</v>
      </c>
      <c r="L291" s="60">
        <v>20</v>
      </c>
      <c r="M291" s="60">
        <v>14</v>
      </c>
      <c r="N291" s="60">
        <v>20</v>
      </c>
      <c r="O291" s="60">
        <v>17</v>
      </c>
      <c r="P291" s="60">
        <v>14</v>
      </c>
      <c r="Q291" s="60">
        <v>100</v>
      </c>
      <c r="R291" s="60" t="s">
        <v>137</v>
      </c>
      <c r="S291" s="60">
        <v>65</v>
      </c>
      <c r="T291" s="60">
        <v>13</v>
      </c>
      <c r="U291" s="60" t="s">
        <v>137</v>
      </c>
      <c r="V291" s="60">
        <v>0</v>
      </c>
      <c r="W291" s="60">
        <v>1016</v>
      </c>
      <c r="X291" s="60" t="s">
        <v>137</v>
      </c>
      <c r="Y291" s="60">
        <v>1013</v>
      </c>
      <c r="Z291" s="60" t="s">
        <v>137</v>
      </c>
      <c r="AA291" s="60">
        <v>0</v>
      </c>
      <c r="AB291" s="60" t="s">
        <v>137</v>
      </c>
    </row>
    <row r="292" spans="1:28" x14ac:dyDescent="0.3">
      <c r="A292" t="s">
        <v>12</v>
      </c>
      <c r="B292" s="1">
        <v>41959</v>
      </c>
      <c r="C292" s="60">
        <v>23</v>
      </c>
      <c r="D292" s="60">
        <v>3.81</v>
      </c>
      <c r="E292" s="60">
        <v>23</v>
      </c>
      <c r="J292" s="60">
        <v>12</v>
      </c>
      <c r="K292" s="60">
        <v>26</v>
      </c>
      <c r="L292" s="60">
        <v>20</v>
      </c>
      <c r="M292" s="60">
        <v>15</v>
      </c>
      <c r="N292" s="60">
        <v>20</v>
      </c>
      <c r="O292" s="60">
        <v>18</v>
      </c>
      <c r="P292" s="60">
        <v>15</v>
      </c>
      <c r="Q292" s="60">
        <v>100</v>
      </c>
      <c r="R292" s="60" t="s">
        <v>137</v>
      </c>
      <c r="S292" s="60">
        <v>61</v>
      </c>
      <c r="T292" s="60">
        <v>14</v>
      </c>
      <c r="U292" s="60" t="s">
        <v>137</v>
      </c>
      <c r="V292" s="60">
        <v>0</v>
      </c>
      <c r="W292" s="60">
        <v>1018</v>
      </c>
      <c r="X292" s="60" t="s">
        <v>137</v>
      </c>
      <c r="Y292" s="60">
        <v>1014</v>
      </c>
      <c r="Z292" s="60" t="s">
        <v>137</v>
      </c>
      <c r="AA292" s="60">
        <v>0</v>
      </c>
      <c r="AB292" s="60" t="s">
        <v>137</v>
      </c>
    </row>
    <row r="293" spans="1:28" x14ac:dyDescent="0.3">
      <c r="A293" t="s">
        <v>12</v>
      </c>
      <c r="B293" s="1">
        <v>41960</v>
      </c>
      <c r="C293" s="60">
        <v>24</v>
      </c>
      <c r="D293" s="60">
        <v>0</v>
      </c>
      <c r="E293" s="60">
        <v>23</v>
      </c>
      <c r="J293" s="60">
        <v>13</v>
      </c>
      <c r="K293" s="60">
        <v>26</v>
      </c>
      <c r="L293" s="60">
        <v>20</v>
      </c>
      <c r="M293" s="60">
        <v>15</v>
      </c>
      <c r="N293" s="60">
        <v>20</v>
      </c>
      <c r="O293" s="60">
        <v>18</v>
      </c>
      <c r="P293" s="60">
        <v>15</v>
      </c>
      <c r="Q293" s="60">
        <v>100</v>
      </c>
      <c r="R293" s="60" t="s">
        <v>137</v>
      </c>
      <c r="S293" s="60">
        <v>61</v>
      </c>
      <c r="T293" s="60">
        <v>13</v>
      </c>
      <c r="U293" s="60" t="s">
        <v>137</v>
      </c>
      <c r="V293" s="60">
        <v>0</v>
      </c>
      <c r="W293" s="60">
        <v>1018</v>
      </c>
      <c r="X293" s="60" t="s">
        <v>137</v>
      </c>
      <c r="Y293" s="60">
        <v>1014</v>
      </c>
      <c r="Z293" s="60" t="s">
        <v>137</v>
      </c>
      <c r="AA293" s="60">
        <v>0</v>
      </c>
      <c r="AB293" s="60" t="s">
        <v>137</v>
      </c>
    </row>
    <row r="294" spans="1:28" x14ac:dyDescent="0.3">
      <c r="A294" t="s">
        <v>12</v>
      </c>
      <c r="B294" s="1">
        <v>41961</v>
      </c>
      <c r="C294" s="60">
        <v>23</v>
      </c>
      <c r="D294" s="60">
        <v>123.19</v>
      </c>
      <c r="E294" s="60">
        <v>34</v>
      </c>
      <c r="J294" s="60">
        <v>14</v>
      </c>
      <c r="K294" s="60">
        <v>26</v>
      </c>
      <c r="L294" s="60">
        <v>23</v>
      </c>
      <c r="M294" s="60">
        <v>21</v>
      </c>
      <c r="N294" s="60">
        <v>21</v>
      </c>
      <c r="O294" s="60">
        <v>20</v>
      </c>
      <c r="P294" s="60">
        <v>19</v>
      </c>
      <c r="Q294" s="60">
        <v>88</v>
      </c>
      <c r="R294" s="60" t="s">
        <v>137</v>
      </c>
      <c r="S294" s="60">
        <v>74</v>
      </c>
      <c r="T294" s="60">
        <v>23</v>
      </c>
      <c r="U294" s="60" t="s">
        <v>137</v>
      </c>
      <c r="V294" s="60">
        <v>10</v>
      </c>
      <c r="W294" s="60">
        <v>1019</v>
      </c>
      <c r="X294" s="60" t="s">
        <v>137</v>
      </c>
      <c r="Y294" s="60">
        <v>1014</v>
      </c>
      <c r="Z294" s="60" t="s">
        <v>137</v>
      </c>
      <c r="AA294" s="60">
        <v>0</v>
      </c>
      <c r="AB294" s="60" t="s">
        <v>137</v>
      </c>
    </row>
    <row r="295" spans="1:28" x14ac:dyDescent="0.3">
      <c r="A295" t="s">
        <v>12</v>
      </c>
      <c r="B295" s="1">
        <v>41962</v>
      </c>
      <c r="C295" s="60">
        <v>21</v>
      </c>
      <c r="D295" s="60">
        <v>195.58</v>
      </c>
      <c r="E295" s="60">
        <v>34</v>
      </c>
      <c r="J295" s="60">
        <v>15</v>
      </c>
      <c r="K295" s="60">
        <v>26</v>
      </c>
      <c r="L295" s="60">
        <v>22</v>
      </c>
      <c r="M295" s="60">
        <v>18</v>
      </c>
      <c r="N295" s="60">
        <v>22</v>
      </c>
      <c r="O295" s="60">
        <v>21</v>
      </c>
      <c r="P295" s="60">
        <v>18</v>
      </c>
      <c r="Q295" s="60">
        <v>100</v>
      </c>
      <c r="R295" s="60" t="s">
        <v>137</v>
      </c>
      <c r="S295" s="60">
        <v>74</v>
      </c>
      <c r="T295" s="60">
        <v>23</v>
      </c>
      <c r="U295" s="60" t="s">
        <v>137</v>
      </c>
      <c r="V295" s="60">
        <v>0</v>
      </c>
      <c r="W295" s="60">
        <v>1021</v>
      </c>
      <c r="X295" s="60" t="s">
        <v>137</v>
      </c>
      <c r="Y295" s="60">
        <v>1016</v>
      </c>
      <c r="Z295" s="60" t="s">
        <v>137</v>
      </c>
      <c r="AA295" s="60">
        <v>60.96</v>
      </c>
      <c r="AB295" s="60" t="s">
        <v>137</v>
      </c>
    </row>
    <row r="296" spans="1:28" x14ac:dyDescent="0.3">
      <c r="A296" t="s">
        <v>12</v>
      </c>
      <c r="B296" s="1">
        <v>41963</v>
      </c>
      <c r="C296" s="60">
        <v>22</v>
      </c>
      <c r="D296" s="60">
        <v>0</v>
      </c>
      <c r="E296" s="60">
        <v>26</v>
      </c>
      <c r="J296" s="60">
        <v>16</v>
      </c>
      <c r="K296" s="60">
        <v>27</v>
      </c>
      <c r="L296" s="60">
        <v>23</v>
      </c>
      <c r="M296" s="60">
        <v>21</v>
      </c>
      <c r="N296" s="60">
        <v>24</v>
      </c>
      <c r="O296" s="60">
        <v>22</v>
      </c>
      <c r="P296" s="60">
        <v>21</v>
      </c>
      <c r="Q296" s="60">
        <v>100</v>
      </c>
      <c r="R296" s="60" t="s">
        <v>137</v>
      </c>
      <c r="S296" s="60">
        <v>79</v>
      </c>
      <c r="T296" s="60">
        <v>23</v>
      </c>
      <c r="U296" s="60" t="s">
        <v>137</v>
      </c>
      <c r="V296" s="60">
        <v>0</v>
      </c>
      <c r="W296" s="60">
        <v>1019</v>
      </c>
      <c r="X296" s="60" t="s">
        <v>137</v>
      </c>
      <c r="Y296" s="60">
        <v>1014</v>
      </c>
      <c r="Z296" s="60" t="s">
        <v>137</v>
      </c>
      <c r="AA296" s="60">
        <v>3.81</v>
      </c>
      <c r="AB296" s="60" t="s">
        <v>137</v>
      </c>
    </row>
    <row r="297" spans="1:28" x14ac:dyDescent="0.3">
      <c r="A297" t="s">
        <v>12</v>
      </c>
      <c r="B297" s="1">
        <v>41964</v>
      </c>
      <c r="C297" s="60">
        <v>23</v>
      </c>
      <c r="D297" s="60">
        <v>0</v>
      </c>
      <c r="E297" s="60">
        <v>26</v>
      </c>
      <c r="J297" s="60">
        <v>17</v>
      </c>
      <c r="K297" s="60">
        <v>28</v>
      </c>
      <c r="L297" s="60">
        <v>24</v>
      </c>
      <c r="M297" s="60">
        <v>20</v>
      </c>
      <c r="N297" s="60">
        <v>25</v>
      </c>
      <c r="O297" s="60">
        <v>23</v>
      </c>
      <c r="P297" s="60">
        <v>20</v>
      </c>
      <c r="Q297" s="60">
        <v>100</v>
      </c>
      <c r="R297" s="60" t="s">
        <v>137</v>
      </c>
      <c r="S297" s="60">
        <v>79</v>
      </c>
      <c r="T297" s="60">
        <v>23</v>
      </c>
      <c r="U297" s="60" t="s">
        <v>137</v>
      </c>
      <c r="V297" s="60">
        <v>0</v>
      </c>
      <c r="W297" s="60">
        <v>1017</v>
      </c>
      <c r="X297" s="60" t="s">
        <v>137</v>
      </c>
      <c r="Y297" s="60">
        <v>1013</v>
      </c>
      <c r="Z297" s="60" t="s">
        <v>137</v>
      </c>
      <c r="AA297" s="60">
        <v>0</v>
      </c>
      <c r="AB297" s="60" t="s">
        <v>137</v>
      </c>
    </row>
    <row r="298" spans="1:28" x14ac:dyDescent="0.3">
      <c r="A298" t="s">
        <v>12</v>
      </c>
      <c r="B298" s="1">
        <v>41965</v>
      </c>
      <c r="C298" s="60">
        <v>23</v>
      </c>
      <c r="D298" s="60">
        <v>0</v>
      </c>
      <c r="E298" s="60">
        <v>14</v>
      </c>
      <c r="J298" s="60">
        <v>18</v>
      </c>
      <c r="K298" s="60">
        <v>26</v>
      </c>
      <c r="L298" s="60">
        <v>23</v>
      </c>
      <c r="M298" s="60">
        <v>21</v>
      </c>
      <c r="N298" s="60">
        <v>24</v>
      </c>
      <c r="O298" s="60">
        <v>23</v>
      </c>
      <c r="P298" s="60">
        <v>21</v>
      </c>
      <c r="Q298" s="60">
        <v>100</v>
      </c>
      <c r="R298" s="60" t="s">
        <v>137</v>
      </c>
      <c r="S298" s="60">
        <v>89</v>
      </c>
      <c r="T298" s="60">
        <v>34</v>
      </c>
      <c r="U298" s="60" t="s">
        <v>137</v>
      </c>
      <c r="V298" s="60">
        <v>10</v>
      </c>
      <c r="W298" s="60">
        <v>1020</v>
      </c>
      <c r="X298" s="60" t="s">
        <v>137</v>
      </c>
      <c r="Y298" s="60">
        <v>1015</v>
      </c>
      <c r="Z298" s="60" t="s">
        <v>137</v>
      </c>
      <c r="AA298" s="60">
        <v>123.19</v>
      </c>
      <c r="AB298" s="60" t="s">
        <v>137</v>
      </c>
    </row>
    <row r="299" spans="1:28" x14ac:dyDescent="0.3">
      <c r="A299" t="s">
        <v>12</v>
      </c>
      <c r="B299" s="1">
        <v>41966</v>
      </c>
      <c r="C299" s="60">
        <v>23</v>
      </c>
      <c r="D299" s="60">
        <v>0</v>
      </c>
      <c r="E299" s="60">
        <v>24</v>
      </c>
      <c r="J299" s="60">
        <v>19</v>
      </c>
      <c r="K299" s="60">
        <v>22</v>
      </c>
      <c r="L299" s="60">
        <v>21</v>
      </c>
      <c r="M299" s="60">
        <v>20</v>
      </c>
      <c r="N299" s="60">
        <v>21</v>
      </c>
      <c r="O299" s="60">
        <v>19</v>
      </c>
      <c r="P299" s="60">
        <v>18</v>
      </c>
      <c r="Q299" s="60">
        <v>100</v>
      </c>
      <c r="R299" s="60" t="s">
        <v>137</v>
      </c>
      <c r="S299" s="60">
        <v>78</v>
      </c>
      <c r="T299" s="60">
        <v>34</v>
      </c>
      <c r="U299" s="60" t="s">
        <v>137</v>
      </c>
      <c r="V299" s="60">
        <v>16</v>
      </c>
      <c r="W299" s="60">
        <v>1024</v>
      </c>
      <c r="X299" s="60" t="s">
        <v>137</v>
      </c>
      <c r="Y299" s="60">
        <v>1018</v>
      </c>
      <c r="Z299" s="60" t="s">
        <v>137</v>
      </c>
      <c r="AA299" s="60">
        <v>195.58</v>
      </c>
      <c r="AB299" s="60" t="s">
        <v>137</v>
      </c>
    </row>
    <row r="300" spans="1:28" x14ac:dyDescent="0.3">
      <c r="A300" t="s">
        <v>12</v>
      </c>
      <c r="B300" s="1">
        <v>41967</v>
      </c>
      <c r="C300" s="60">
        <v>24</v>
      </c>
      <c r="D300" s="60">
        <v>0</v>
      </c>
      <c r="E300" s="60">
        <v>23</v>
      </c>
      <c r="J300" s="60">
        <v>20</v>
      </c>
      <c r="K300" s="60">
        <v>25</v>
      </c>
      <c r="L300" s="60">
        <v>22</v>
      </c>
      <c r="M300" s="60">
        <v>20</v>
      </c>
      <c r="N300" s="60">
        <v>22</v>
      </c>
      <c r="O300" s="60">
        <v>21</v>
      </c>
      <c r="P300" s="60">
        <v>19</v>
      </c>
      <c r="Q300" s="60">
        <v>100</v>
      </c>
      <c r="R300" s="60" t="s">
        <v>137</v>
      </c>
      <c r="S300" s="60">
        <v>83</v>
      </c>
      <c r="T300" s="60">
        <v>26</v>
      </c>
      <c r="U300" s="60" t="s">
        <v>137</v>
      </c>
      <c r="V300" s="60">
        <v>0</v>
      </c>
      <c r="W300" s="60">
        <v>1020</v>
      </c>
      <c r="X300" s="60" t="s">
        <v>137</v>
      </c>
      <c r="Y300" s="60">
        <v>1015</v>
      </c>
      <c r="Z300" s="60" t="s">
        <v>137</v>
      </c>
      <c r="AA300" s="60">
        <v>0</v>
      </c>
      <c r="AB300" s="60" t="s">
        <v>137</v>
      </c>
    </row>
    <row r="301" spans="1:28" x14ac:dyDescent="0.3">
      <c r="A301" t="s">
        <v>12</v>
      </c>
      <c r="B301" s="1">
        <v>41968</v>
      </c>
      <c r="C301" s="60">
        <v>24</v>
      </c>
      <c r="D301" s="60">
        <v>218.44</v>
      </c>
      <c r="E301" s="60">
        <v>16</v>
      </c>
      <c r="J301" s="60">
        <v>21</v>
      </c>
      <c r="K301" s="60">
        <v>27</v>
      </c>
      <c r="L301" s="60">
        <v>23</v>
      </c>
      <c r="M301" s="60">
        <v>20</v>
      </c>
      <c r="N301" s="60">
        <v>23</v>
      </c>
      <c r="O301" s="60">
        <v>22</v>
      </c>
      <c r="P301" s="60">
        <v>20</v>
      </c>
      <c r="Q301" s="60">
        <v>100</v>
      </c>
      <c r="R301" s="60" t="s">
        <v>137</v>
      </c>
      <c r="S301" s="60">
        <v>79</v>
      </c>
      <c r="T301" s="60">
        <v>26</v>
      </c>
      <c r="U301" s="60" t="s">
        <v>137</v>
      </c>
      <c r="V301" s="60">
        <v>0</v>
      </c>
      <c r="W301" s="60">
        <v>1020</v>
      </c>
      <c r="X301" s="60" t="s">
        <v>137</v>
      </c>
      <c r="Y301" s="60">
        <v>1015</v>
      </c>
      <c r="Z301" s="60" t="s">
        <v>137</v>
      </c>
      <c r="AA301" s="60">
        <v>0</v>
      </c>
      <c r="AB301" s="60" t="s">
        <v>137</v>
      </c>
    </row>
    <row r="302" spans="1:28" x14ac:dyDescent="0.3">
      <c r="A302" t="s">
        <v>12</v>
      </c>
      <c r="B302" s="24">
        <v>41969</v>
      </c>
      <c r="C302" s="60">
        <v>22</v>
      </c>
      <c r="D302" s="60">
        <v>0</v>
      </c>
      <c r="E302" s="60">
        <v>47</v>
      </c>
      <c r="J302" s="60">
        <v>22</v>
      </c>
      <c r="K302" s="60">
        <v>27</v>
      </c>
      <c r="L302" s="60">
        <v>23</v>
      </c>
      <c r="M302" s="60">
        <v>21</v>
      </c>
      <c r="N302" s="60">
        <v>25</v>
      </c>
      <c r="O302" s="60">
        <v>22</v>
      </c>
      <c r="P302" s="60">
        <v>21</v>
      </c>
      <c r="Q302" s="60">
        <v>100</v>
      </c>
      <c r="R302" s="60" t="s">
        <v>137</v>
      </c>
      <c r="S302" s="60">
        <v>79</v>
      </c>
      <c r="T302" s="60">
        <v>14</v>
      </c>
      <c r="U302" s="60" t="s">
        <v>137</v>
      </c>
      <c r="V302" s="60">
        <v>0</v>
      </c>
      <c r="W302" s="60">
        <v>1019</v>
      </c>
      <c r="X302" s="60" t="s">
        <v>137</v>
      </c>
      <c r="Y302" s="60">
        <v>1013</v>
      </c>
      <c r="Z302" s="60" t="s">
        <v>137</v>
      </c>
      <c r="AA302" s="60">
        <v>0</v>
      </c>
      <c r="AB302" s="60" t="s">
        <v>137</v>
      </c>
    </row>
    <row r="303" spans="1:28" x14ac:dyDescent="0.3">
      <c r="A303" t="s">
        <v>12</v>
      </c>
      <c r="B303" s="1">
        <v>41970</v>
      </c>
      <c r="C303" s="60">
        <v>22</v>
      </c>
      <c r="D303" s="60">
        <v>0</v>
      </c>
      <c r="E303" s="60">
        <v>34</v>
      </c>
      <c r="J303" s="60">
        <v>23</v>
      </c>
      <c r="K303" s="60">
        <v>27</v>
      </c>
      <c r="L303" s="60">
        <v>23</v>
      </c>
      <c r="M303" s="60">
        <v>21</v>
      </c>
      <c r="N303" s="60">
        <v>24</v>
      </c>
      <c r="O303" s="60">
        <v>23</v>
      </c>
      <c r="P303" s="60">
        <v>21</v>
      </c>
      <c r="Q303" s="60">
        <v>100</v>
      </c>
      <c r="R303" s="60" t="s">
        <v>137</v>
      </c>
      <c r="S303" s="60">
        <v>79</v>
      </c>
      <c r="T303" s="60">
        <v>24</v>
      </c>
      <c r="U303" s="60" t="s">
        <v>137</v>
      </c>
      <c r="V303" s="60">
        <v>0</v>
      </c>
      <c r="W303" s="60">
        <v>1015</v>
      </c>
      <c r="X303" s="60" t="s">
        <v>137</v>
      </c>
      <c r="Y303" s="60">
        <v>1009</v>
      </c>
      <c r="Z303" s="60" t="s">
        <v>137</v>
      </c>
      <c r="AA303" s="60">
        <v>0</v>
      </c>
      <c r="AB303" s="60" t="s">
        <v>137</v>
      </c>
    </row>
    <row r="304" spans="1:28" x14ac:dyDescent="0.3">
      <c r="A304" t="s">
        <v>12</v>
      </c>
      <c r="B304" s="1">
        <v>41971</v>
      </c>
      <c r="C304" s="60">
        <v>22</v>
      </c>
      <c r="D304" s="60">
        <v>0</v>
      </c>
      <c r="E304" s="60">
        <v>34</v>
      </c>
      <c r="J304" s="60">
        <v>24</v>
      </c>
      <c r="K304" s="60">
        <v>28</v>
      </c>
      <c r="L304" s="60">
        <v>24</v>
      </c>
      <c r="M304" s="60">
        <v>20</v>
      </c>
      <c r="N304" s="60">
        <v>25</v>
      </c>
      <c r="O304" s="60">
        <v>23</v>
      </c>
      <c r="P304" s="60">
        <v>20</v>
      </c>
      <c r="Q304" s="60">
        <v>100</v>
      </c>
      <c r="R304" s="60" t="s">
        <v>137</v>
      </c>
      <c r="S304" s="60">
        <v>84</v>
      </c>
      <c r="T304" s="60">
        <v>23</v>
      </c>
      <c r="U304" s="60" t="s">
        <v>137</v>
      </c>
      <c r="V304" s="60">
        <v>0</v>
      </c>
      <c r="W304" s="60">
        <v>1015</v>
      </c>
      <c r="X304" s="60" t="s">
        <v>137</v>
      </c>
      <c r="Y304" s="60">
        <v>1010</v>
      </c>
      <c r="Z304" s="60" t="s">
        <v>137</v>
      </c>
      <c r="AA304" s="60">
        <v>0</v>
      </c>
      <c r="AB304" s="60" t="s">
        <v>137</v>
      </c>
    </row>
    <row r="305" spans="1:28" x14ac:dyDescent="0.3">
      <c r="A305" t="s">
        <v>12</v>
      </c>
      <c r="B305" s="1">
        <v>41972</v>
      </c>
      <c r="C305" s="60">
        <v>20</v>
      </c>
      <c r="D305" s="60">
        <v>0</v>
      </c>
      <c r="E305" s="60">
        <v>27</v>
      </c>
      <c r="J305" s="60">
        <v>25</v>
      </c>
      <c r="K305" s="60">
        <v>28</v>
      </c>
      <c r="L305" s="60">
        <v>24</v>
      </c>
      <c r="M305" s="60">
        <v>21</v>
      </c>
      <c r="N305" s="60">
        <v>25</v>
      </c>
      <c r="O305" s="60">
        <v>24</v>
      </c>
      <c r="P305" s="60">
        <v>21</v>
      </c>
      <c r="Q305" s="60">
        <v>100</v>
      </c>
      <c r="R305" s="60" t="s">
        <v>137</v>
      </c>
      <c r="S305" s="60">
        <v>84</v>
      </c>
      <c r="T305" s="60">
        <v>16</v>
      </c>
      <c r="U305" s="60" t="s">
        <v>137</v>
      </c>
      <c r="V305" s="60">
        <v>0</v>
      </c>
      <c r="W305" s="60">
        <v>1016</v>
      </c>
      <c r="X305" s="60" t="s">
        <v>137</v>
      </c>
      <c r="Y305" s="60">
        <v>1012</v>
      </c>
      <c r="Z305" s="60" t="s">
        <v>137</v>
      </c>
      <c r="AA305" s="60">
        <v>218.44</v>
      </c>
      <c r="AB305" s="60" t="s">
        <v>137</v>
      </c>
    </row>
    <row r="306" spans="1:28" x14ac:dyDescent="0.3">
      <c r="A306" t="s">
        <v>12</v>
      </c>
      <c r="B306" s="1">
        <v>41973</v>
      </c>
      <c r="C306" s="60">
        <v>20</v>
      </c>
      <c r="D306" s="60">
        <v>0</v>
      </c>
      <c r="E306" s="60">
        <v>23</v>
      </c>
      <c r="J306" s="60">
        <v>26</v>
      </c>
      <c r="K306" s="60">
        <v>23</v>
      </c>
      <c r="L306" s="60">
        <v>22</v>
      </c>
      <c r="M306" s="60">
        <v>21</v>
      </c>
      <c r="N306" s="60">
        <v>21</v>
      </c>
      <c r="O306" s="60">
        <v>19</v>
      </c>
      <c r="P306" s="60">
        <v>17</v>
      </c>
      <c r="Q306" s="60">
        <v>100</v>
      </c>
      <c r="R306" s="60" t="s">
        <v>137</v>
      </c>
      <c r="S306" s="60">
        <v>69</v>
      </c>
      <c r="T306" s="60">
        <v>47</v>
      </c>
      <c r="U306" s="60" t="s">
        <v>137</v>
      </c>
      <c r="V306" s="60">
        <v>0</v>
      </c>
      <c r="W306" s="60">
        <v>1022</v>
      </c>
      <c r="X306" s="60" t="s">
        <v>137</v>
      </c>
      <c r="Y306" s="60">
        <v>1014</v>
      </c>
      <c r="Z306" s="60" t="s">
        <v>137</v>
      </c>
      <c r="AA306" s="60">
        <v>0</v>
      </c>
      <c r="AB306" s="60" t="s">
        <v>137</v>
      </c>
    </row>
    <row r="307" spans="1:28" x14ac:dyDescent="0.3">
      <c r="A307" t="s">
        <v>12</v>
      </c>
      <c r="B307" s="1">
        <v>41974</v>
      </c>
      <c r="C307" s="60">
        <v>22</v>
      </c>
      <c r="D307" s="60">
        <v>0</v>
      </c>
      <c r="E307" s="60">
        <v>23</v>
      </c>
      <c r="J307" s="60">
        <v>27</v>
      </c>
      <c r="K307" s="60">
        <v>23</v>
      </c>
      <c r="L307" s="60">
        <v>22</v>
      </c>
      <c r="M307" s="60">
        <v>21</v>
      </c>
      <c r="N307" s="60">
        <v>18</v>
      </c>
      <c r="O307" s="60">
        <v>17</v>
      </c>
      <c r="P307" s="60">
        <v>16</v>
      </c>
      <c r="Q307" s="60">
        <v>83</v>
      </c>
      <c r="R307" s="60" t="s">
        <v>137</v>
      </c>
      <c r="S307" s="60">
        <v>65</v>
      </c>
      <c r="T307" s="60">
        <v>34</v>
      </c>
      <c r="U307" s="60" t="s">
        <v>137</v>
      </c>
      <c r="V307" s="60">
        <v>19</v>
      </c>
      <c r="W307" s="60">
        <v>1025</v>
      </c>
      <c r="X307" s="60" t="s">
        <v>137</v>
      </c>
      <c r="Y307" s="60">
        <v>1020</v>
      </c>
      <c r="Z307" s="60" t="s">
        <v>137</v>
      </c>
      <c r="AA307" s="60">
        <v>0</v>
      </c>
      <c r="AB307" s="60" t="s">
        <v>137</v>
      </c>
    </row>
    <row r="308" spans="1:28" x14ac:dyDescent="0.3">
      <c r="A308" t="s">
        <v>12</v>
      </c>
      <c r="B308" s="1">
        <v>41975</v>
      </c>
      <c r="C308" s="60">
        <v>22</v>
      </c>
      <c r="D308" s="60">
        <v>20.32</v>
      </c>
      <c r="E308" s="60">
        <v>14</v>
      </c>
      <c r="J308" s="60">
        <v>28</v>
      </c>
      <c r="K308" s="60">
        <v>24</v>
      </c>
      <c r="L308" s="60">
        <v>22</v>
      </c>
      <c r="M308" s="60">
        <v>20</v>
      </c>
      <c r="N308" s="60">
        <v>18</v>
      </c>
      <c r="O308" s="60">
        <v>16</v>
      </c>
      <c r="P308" s="60">
        <v>14</v>
      </c>
      <c r="Q308" s="60">
        <v>83</v>
      </c>
      <c r="R308" s="60" t="s">
        <v>137</v>
      </c>
      <c r="S308" s="60">
        <v>61</v>
      </c>
      <c r="T308" s="60">
        <v>34</v>
      </c>
      <c r="U308" s="60" t="s">
        <v>137</v>
      </c>
      <c r="V308" s="60">
        <v>13</v>
      </c>
      <c r="W308" s="60">
        <v>1024</v>
      </c>
      <c r="X308" s="60" t="s">
        <v>137</v>
      </c>
      <c r="Y308" s="60">
        <v>1019</v>
      </c>
      <c r="Z308" s="60" t="s">
        <v>137</v>
      </c>
      <c r="AA308" s="60">
        <v>0</v>
      </c>
      <c r="AB308" s="60" t="s">
        <v>137</v>
      </c>
    </row>
    <row r="309" spans="1:28" x14ac:dyDescent="0.3">
      <c r="A309" t="s">
        <v>12</v>
      </c>
      <c r="B309" s="1">
        <v>41976</v>
      </c>
      <c r="C309" s="60">
        <v>22</v>
      </c>
      <c r="D309" s="60">
        <v>0</v>
      </c>
      <c r="E309" s="60">
        <v>24</v>
      </c>
      <c r="J309" s="60">
        <v>29</v>
      </c>
      <c r="K309" s="60">
        <v>24</v>
      </c>
      <c r="L309" s="60">
        <v>20</v>
      </c>
      <c r="M309" s="60">
        <v>17</v>
      </c>
      <c r="N309" s="60">
        <v>18</v>
      </c>
      <c r="O309" s="60">
        <v>16</v>
      </c>
      <c r="P309" s="60">
        <v>14</v>
      </c>
      <c r="Q309" s="60">
        <v>88</v>
      </c>
      <c r="R309" s="60" t="s">
        <v>137</v>
      </c>
      <c r="S309" s="60">
        <v>61</v>
      </c>
      <c r="T309" s="60">
        <v>27</v>
      </c>
      <c r="U309" s="60" t="s">
        <v>137</v>
      </c>
      <c r="V309" s="60">
        <v>0</v>
      </c>
      <c r="W309" s="60">
        <v>1023</v>
      </c>
      <c r="X309" s="60" t="s">
        <v>137</v>
      </c>
      <c r="Y309" s="60">
        <v>1017</v>
      </c>
      <c r="Z309" s="60" t="s">
        <v>137</v>
      </c>
      <c r="AA309" s="60">
        <v>0</v>
      </c>
      <c r="AB309" s="60" t="s">
        <v>137</v>
      </c>
    </row>
    <row r="310" spans="1:28" x14ac:dyDescent="0.3">
      <c r="A310" t="s">
        <v>12</v>
      </c>
      <c r="B310" s="1">
        <v>41977</v>
      </c>
      <c r="C310" s="60">
        <v>23</v>
      </c>
      <c r="D310" s="60">
        <v>0</v>
      </c>
      <c r="E310" s="60">
        <v>26</v>
      </c>
      <c r="J310" s="60">
        <v>30</v>
      </c>
      <c r="K310" s="60">
        <v>25</v>
      </c>
      <c r="L310" s="60">
        <v>20</v>
      </c>
      <c r="M310" s="60">
        <v>16</v>
      </c>
      <c r="N310" s="60">
        <v>21</v>
      </c>
      <c r="O310" s="60">
        <v>19</v>
      </c>
      <c r="P310" s="60">
        <v>16</v>
      </c>
      <c r="Q310" s="60">
        <v>100</v>
      </c>
      <c r="R310" s="60" t="s">
        <v>137</v>
      </c>
      <c r="S310" s="60">
        <v>73</v>
      </c>
      <c r="T310" s="60">
        <v>23</v>
      </c>
      <c r="U310" s="60" t="s">
        <v>137</v>
      </c>
      <c r="V310" s="60">
        <v>0</v>
      </c>
      <c r="W310" s="60">
        <v>1021</v>
      </c>
      <c r="X310" s="60" t="s">
        <v>137</v>
      </c>
      <c r="Y310" s="60">
        <v>1017</v>
      </c>
      <c r="Z310" s="60" t="s">
        <v>137</v>
      </c>
      <c r="AA310" s="60">
        <v>0</v>
      </c>
      <c r="AB310" s="60" t="s">
        <v>137</v>
      </c>
    </row>
    <row r="311" spans="1:28" x14ac:dyDescent="0.3">
      <c r="A311" t="s">
        <v>12</v>
      </c>
      <c r="B311" s="1">
        <v>41978</v>
      </c>
      <c r="C311" s="60">
        <v>21</v>
      </c>
      <c r="D311" s="60">
        <v>0</v>
      </c>
      <c r="E311" s="60">
        <v>23</v>
      </c>
      <c r="J311" s="60">
        <v>1</v>
      </c>
      <c r="K311" s="60">
        <v>26</v>
      </c>
      <c r="L311" s="60">
        <v>22</v>
      </c>
      <c r="M311" s="60">
        <v>19</v>
      </c>
      <c r="N311" s="60">
        <v>22</v>
      </c>
      <c r="O311" s="60">
        <v>21</v>
      </c>
      <c r="P311" s="60">
        <v>19</v>
      </c>
      <c r="Q311" s="60">
        <v>100</v>
      </c>
      <c r="R311" s="60" t="s">
        <v>137</v>
      </c>
      <c r="S311" s="60">
        <v>74</v>
      </c>
      <c r="T311" s="60">
        <v>23</v>
      </c>
      <c r="U311" s="60" t="s">
        <v>137</v>
      </c>
      <c r="V311" s="60">
        <v>0</v>
      </c>
      <c r="W311" s="60">
        <v>1021</v>
      </c>
      <c r="X311" s="60" t="s">
        <v>137</v>
      </c>
      <c r="Y311" s="60">
        <v>1016</v>
      </c>
      <c r="Z311" s="60" t="s">
        <v>137</v>
      </c>
      <c r="AA311" s="60">
        <v>0</v>
      </c>
      <c r="AB311" s="60" t="s">
        <v>137</v>
      </c>
    </row>
    <row r="312" spans="1:28" x14ac:dyDescent="0.3">
      <c r="A312" t="s">
        <v>12</v>
      </c>
      <c r="B312" s="1">
        <v>41979</v>
      </c>
      <c r="C312" s="60">
        <v>21</v>
      </c>
      <c r="D312" s="60">
        <v>0</v>
      </c>
      <c r="E312" s="60">
        <v>23</v>
      </c>
      <c r="J312" s="60">
        <v>2</v>
      </c>
      <c r="K312" s="60">
        <v>25</v>
      </c>
      <c r="L312" s="60">
        <v>22</v>
      </c>
      <c r="M312" s="60">
        <v>19</v>
      </c>
      <c r="N312" s="60">
        <v>23</v>
      </c>
      <c r="O312" s="60">
        <v>21</v>
      </c>
      <c r="P312" s="60">
        <v>19</v>
      </c>
      <c r="Q312" s="60">
        <v>100</v>
      </c>
      <c r="R312" s="60" t="s">
        <v>137</v>
      </c>
      <c r="S312" s="60">
        <v>89</v>
      </c>
      <c r="T312" s="60">
        <v>14</v>
      </c>
      <c r="U312" s="60" t="s">
        <v>137</v>
      </c>
      <c r="V312" s="60">
        <v>0</v>
      </c>
      <c r="W312" s="60">
        <v>1019</v>
      </c>
      <c r="X312" s="60" t="s">
        <v>137</v>
      </c>
      <c r="Y312" s="60">
        <v>1015</v>
      </c>
      <c r="Z312" s="60" t="s">
        <v>137</v>
      </c>
      <c r="AA312" s="60">
        <v>20.32</v>
      </c>
      <c r="AB312" s="60" t="s">
        <v>137</v>
      </c>
    </row>
    <row r="313" spans="1:28" x14ac:dyDescent="0.3">
      <c r="A313" t="s">
        <v>12</v>
      </c>
      <c r="B313" s="1">
        <v>41980</v>
      </c>
      <c r="C313" s="60">
        <v>22</v>
      </c>
      <c r="D313" s="60">
        <v>8.89</v>
      </c>
      <c r="E313" s="60">
        <v>14</v>
      </c>
      <c r="J313" s="60">
        <v>3</v>
      </c>
      <c r="K313" s="60">
        <v>26</v>
      </c>
      <c r="L313" s="60">
        <v>22</v>
      </c>
      <c r="M313" s="60">
        <v>19</v>
      </c>
      <c r="N313" s="60">
        <v>22</v>
      </c>
      <c r="O313" s="60">
        <v>21</v>
      </c>
      <c r="P313" s="60">
        <v>19</v>
      </c>
      <c r="Q313" s="60">
        <v>100</v>
      </c>
      <c r="R313" s="60" t="s">
        <v>137</v>
      </c>
      <c r="S313" s="60">
        <v>78</v>
      </c>
      <c r="T313" s="60">
        <v>24</v>
      </c>
      <c r="U313" s="60" t="s">
        <v>137</v>
      </c>
      <c r="V313" s="60">
        <v>0</v>
      </c>
      <c r="W313" s="60">
        <v>1018</v>
      </c>
      <c r="X313" s="60" t="s">
        <v>137</v>
      </c>
      <c r="Y313" s="60">
        <v>1014</v>
      </c>
      <c r="Z313" s="60" t="s">
        <v>137</v>
      </c>
      <c r="AA313" s="60">
        <v>0</v>
      </c>
      <c r="AB313" s="60" t="s">
        <v>137</v>
      </c>
    </row>
    <row r="314" spans="1:28" x14ac:dyDescent="0.3">
      <c r="A314" t="s">
        <v>12</v>
      </c>
      <c r="B314" s="1">
        <v>41981</v>
      </c>
      <c r="C314" s="60">
        <v>23</v>
      </c>
      <c r="D314" s="60">
        <v>0</v>
      </c>
      <c r="E314" s="60">
        <v>14</v>
      </c>
      <c r="J314" s="60">
        <v>4</v>
      </c>
      <c r="K314" s="60">
        <v>26</v>
      </c>
      <c r="L314" s="60">
        <v>23</v>
      </c>
      <c r="M314" s="60">
        <v>20</v>
      </c>
      <c r="N314" s="60">
        <v>21</v>
      </c>
      <c r="O314" s="60">
        <v>21</v>
      </c>
      <c r="P314" s="60">
        <v>20</v>
      </c>
      <c r="Q314" s="60">
        <v>100</v>
      </c>
      <c r="R314" s="60" t="s">
        <v>137</v>
      </c>
      <c r="S314" s="60">
        <v>74</v>
      </c>
      <c r="T314" s="60">
        <v>26</v>
      </c>
      <c r="U314" s="60" t="s">
        <v>137</v>
      </c>
      <c r="V314" s="60">
        <v>0</v>
      </c>
      <c r="W314" s="60">
        <v>1019</v>
      </c>
      <c r="X314" s="60" t="s">
        <v>137</v>
      </c>
      <c r="Y314" s="60">
        <v>1015</v>
      </c>
      <c r="Z314" s="60" t="s">
        <v>137</v>
      </c>
      <c r="AA314" s="60">
        <v>0</v>
      </c>
      <c r="AB314" s="60" t="s">
        <v>137</v>
      </c>
    </row>
    <row r="315" spans="1:28" x14ac:dyDescent="0.3">
      <c r="A315" t="s">
        <v>12</v>
      </c>
      <c r="B315" s="1">
        <v>41982</v>
      </c>
      <c r="C315" s="60">
        <v>23</v>
      </c>
      <c r="D315" s="60">
        <v>0</v>
      </c>
      <c r="E315" s="60">
        <v>29</v>
      </c>
      <c r="J315" s="60">
        <v>5</v>
      </c>
      <c r="K315" s="60">
        <v>26</v>
      </c>
      <c r="L315" s="60">
        <v>21</v>
      </c>
      <c r="M315" s="60">
        <v>17</v>
      </c>
      <c r="N315" s="60">
        <v>22</v>
      </c>
      <c r="O315" s="60">
        <v>21</v>
      </c>
      <c r="P315" s="60">
        <v>17</v>
      </c>
      <c r="Q315" s="60">
        <v>100</v>
      </c>
      <c r="R315" s="60" t="s">
        <v>137</v>
      </c>
      <c r="S315" s="60">
        <v>74</v>
      </c>
      <c r="T315" s="60">
        <v>23</v>
      </c>
      <c r="U315" s="60" t="s">
        <v>137</v>
      </c>
      <c r="V315" s="60">
        <v>0</v>
      </c>
      <c r="W315" s="60">
        <v>1021</v>
      </c>
      <c r="X315" s="60" t="s">
        <v>137</v>
      </c>
      <c r="Y315" s="60">
        <v>1017</v>
      </c>
      <c r="Z315" s="60" t="s">
        <v>137</v>
      </c>
      <c r="AA315" s="60">
        <v>0</v>
      </c>
      <c r="AB315" s="60" t="s">
        <v>137</v>
      </c>
    </row>
    <row r="316" spans="1:28" x14ac:dyDescent="0.3">
      <c r="A316" t="s">
        <v>12</v>
      </c>
      <c r="B316" s="1">
        <v>41983</v>
      </c>
      <c r="C316" s="60">
        <v>23</v>
      </c>
      <c r="D316" s="60">
        <v>0</v>
      </c>
      <c r="E316" s="60">
        <v>26</v>
      </c>
      <c r="J316" s="60">
        <v>6</v>
      </c>
      <c r="K316" s="60">
        <v>26</v>
      </c>
      <c r="L316" s="60">
        <v>21</v>
      </c>
      <c r="M316" s="60">
        <v>16</v>
      </c>
      <c r="N316" s="60">
        <v>22</v>
      </c>
      <c r="O316" s="60">
        <v>21</v>
      </c>
      <c r="P316" s="60">
        <v>16</v>
      </c>
      <c r="Q316" s="60">
        <v>100</v>
      </c>
      <c r="R316" s="60" t="s">
        <v>137</v>
      </c>
      <c r="S316" s="60">
        <v>78</v>
      </c>
      <c r="T316" s="60">
        <v>23</v>
      </c>
      <c r="U316" s="60" t="s">
        <v>137</v>
      </c>
      <c r="V316" s="60">
        <v>0</v>
      </c>
      <c r="W316" s="60">
        <v>1021</v>
      </c>
      <c r="X316" s="60" t="s">
        <v>137</v>
      </c>
      <c r="Y316" s="60">
        <v>1017</v>
      </c>
      <c r="Z316" s="60" t="s">
        <v>137</v>
      </c>
      <c r="AA316" s="60">
        <v>0</v>
      </c>
      <c r="AB316" s="60" t="s">
        <v>137</v>
      </c>
    </row>
    <row r="317" spans="1:28" x14ac:dyDescent="0.3">
      <c r="A317" t="s">
        <v>12</v>
      </c>
      <c r="B317" s="1">
        <v>41984</v>
      </c>
      <c r="C317" s="60">
        <v>21</v>
      </c>
      <c r="D317" s="60">
        <v>0</v>
      </c>
      <c r="E317" s="60">
        <v>16</v>
      </c>
      <c r="J317" s="60">
        <v>7</v>
      </c>
      <c r="K317" s="60">
        <v>26</v>
      </c>
      <c r="L317" s="60">
        <v>22</v>
      </c>
      <c r="M317" s="60">
        <v>19</v>
      </c>
      <c r="N317" s="60">
        <v>22</v>
      </c>
      <c r="O317" s="60">
        <v>21</v>
      </c>
      <c r="P317" s="60">
        <v>19</v>
      </c>
      <c r="Q317" s="60">
        <v>100</v>
      </c>
      <c r="R317" s="60" t="s">
        <v>137</v>
      </c>
      <c r="S317" s="60">
        <v>74</v>
      </c>
      <c r="T317" s="60">
        <v>14</v>
      </c>
      <c r="U317" s="60" t="s">
        <v>137</v>
      </c>
      <c r="V317" s="60">
        <v>0</v>
      </c>
      <c r="W317" s="60">
        <v>1020</v>
      </c>
      <c r="X317" s="60" t="s">
        <v>137</v>
      </c>
      <c r="Y317" s="60">
        <v>1016</v>
      </c>
      <c r="Z317" s="60" t="s">
        <v>137</v>
      </c>
      <c r="AA317" s="60">
        <v>8.89</v>
      </c>
      <c r="AB317" s="60" t="s">
        <v>137</v>
      </c>
    </row>
    <row r="318" spans="1:28" x14ac:dyDescent="0.3">
      <c r="A318" t="s">
        <v>12</v>
      </c>
      <c r="B318" s="1">
        <v>41985</v>
      </c>
      <c r="C318" s="60">
        <v>20</v>
      </c>
      <c r="D318" s="60">
        <v>22.86</v>
      </c>
      <c r="E318" s="60">
        <v>23</v>
      </c>
      <c r="J318" s="60">
        <v>8</v>
      </c>
      <c r="K318" s="60">
        <v>25</v>
      </c>
      <c r="L318" s="60">
        <v>23</v>
      </c>
      <c r="M318" s="60">
        <v>21</v>
      </c>
      <c r="N318" s="60">
        <v>22</v>
      </c>
      <c r="O318" s="60">
        <v>21</v>
      </c>
      <c r="P318" s="60">
        <v>19</v>
      </c>
      <c r="Q318" s="60">
        <v>100</v>
      </c>
      <c r="R318" s="60" t="s">
        <v>137</v>
      </c>
      <c r="S318" s="60">
        <v>78</v>
      </c>
      <c r="T318" s="60">
        <v>14</v>
      </c>
      <c r="U318" s="60" t="s">
        <v>137</v>
      </c>
      <c r="V318" s="60">
        <v>0</v>
      </c>
      <c r="W318" s="60">
        <v>1020</v>
      </c>
      <c r="X318" s="60" t="s">
        <v>137</v>
      </c>
      <c r="Y318" s="60">
        <v>1016</v>
      </c>
      <c r="Z318" s="60" t="s">
        <v>137</v>
      </c>
      <c r="AA318" s="60">
        <v>0</v>
      </c>
      <c r="AB318" s="60" t="s">
        <v>137</v>
      </c>
    </row>
    <row r="319" spans="1:28" x14ac:dyDescent="0.3">
      <c r="A319" t="s">
        <v>12</v>
      </c>
      <c r="B319" s="1">
        <v>41986</v>
      </c>
      <c r="C319" s="60">
        <v>21</v>
      </c>
      <c r="D319" s="60">
        <v>0</v>
      </c>
      <c r="E319" s="60">
        <v>26</v>
      </c>
      <c r="J319" s="60">
        <v>9</v>
      </c>
      <c r="K319" s="60">
        <v>25</v>
      </c>
      <c r="L319" s="60">
        <v>23</v>
      </c>
      <c r="M319" s="60">
        <v>21</v>
      </c>
      <c r="N319" s="60">
        <v>20</v>
      </c>
      <c r="O319" s="60">
        <v>18</v>
      </c>
      <c r="P319" s="60">
        <v>15</v>
      </c>
      <c r="Q319" s="60">
        <v>94</v>
      </c>
      <c r="R319" s="60" t="s">
        <v>137</v>
      </c>
      <c r="S319" s="60">
        <v>65</v>
      </c>
      <c r="T319" s="60">
        <v>29</v>
      </c>
      <c r="U319" s="60" t="s">
        <v>137</v>
      </c>
      <c r="V319" s="60">
        <v>11</v>
      </c>
      <c r="W319" s="60">
        <v>1020</v>
      </c>
      <c r="X319" s="60" t="s">
        <v>137</v>
      </c>
      <c r="Y319" s="60">
        <v>1017</v>
      </c>
      <c r="Z319" s="60" t="s">
        <v>137</v>
      </c>
      <c r="AA319" s="60">
        <v>0</v>
      </c>
      <c r="AB319" s="60" t="s">
        <v>137</v>
      </c>
    </row>
    <row r="320" spans="1:28" x14ac:dyDescent="0.3">
      <c r="A320" t="s">
        <v>12</v>
      </c>
      <c r="B320" s="1">
        <v>41987</v>
      </c>
      <c r="C320" s="60">
        <v>19</v>
      </c>
      <c r="D320" s="60">
        <v>0</v>
      </c>
      <c r="E320" s="60">
        <v>24</v>
      </c>
      <c r="J320" s="60">
        <v>10</v>
      </c>
      <c r="K320" s="60">
        <v>27</v>
      </c>
      <c r="L320" s="60">
        <v>23</v>
      </c>
      <c r="M320" s="60">
        <v>20</v>
      </c>
      <c r="N320" s="60">
        <v>17</v>
      </c>
      <c r="O320" s="60">
        <v>16</v>
      </c>
      <c r="P320" s="60">
        <v>13</v>
      </c>
      <c r="Q320" s="60">
        <v>78</v>
      </c>
      <c r="R320" s="60" t="s">
        <v>137</v>
      </c>
      <c r="S320" s="60">
        <v>51</v>
      </c>
      <c r="T320" s="60">
        <v>26</v>
      </c>
      <c r="U320" s="60" t="s">
        <v>137</v>
      </c>
      <c r="V320" s="60">
        <v>6</v>
      </c>
      <c r="W320" s="60">
        <v>1021</v>
      </c>
      <c r="X320" s="60" t="s">
        <v>137</v>
      </c>
      <c r="Y320" s="60">
        <v>1012</v>
      </c>
      <c r="Z320" s="60" t="s">
        <v>137</v>
      </c>
      <c r="AA320" s="60">
        <v>0</v>
      </c>
      <c r="AB320" s="60" t="s">
        <v>137</v>
      </c>
    </row>
    <row r="321" spans="1:28" x14ac:dyDescent="0.3">
      <c r="A321" t="s">
        <v>12</v>
      </c>
      <c r="B321" s="1">
        <v>41988</v>
      </c>
      <c r="C321" s="60">
        <v>17</v>
      </c>
      <c r="D321" s="60">
        <v>0</v>
      </c>
      <c r="E321" s="60">
        <v>14</v>
      </c>
      <c r="J321" s="60">
        <v>11</v>
      </c>
      <c r="K321" s="60">
        <v>23</v>
      </c>
      <c r="L321" s="60">
        <v>21</v>
      </c>
      <c r="M321" s="60">
        <v>19</v>
      </c>
      <c r="N321" s="60">
        <v>17</v>
      </c>
      <c r="O321" s="60">
        <v>16</v>
      </c>
      <c r="P321" s="60">
        <v>15</v>
      </c>
      <c r="Q321" s="60">
        <v>83</v>
      </c>
      <c r="R321" s="60" t="s">
        <v>137</v>
      </c>
      <c r="S321" s="60">
        <v>65</v>
      </c>
      <c r="T321" s="60">
        <v>16</v>
      </c>
      <c r="U321" s="60" t="s">
        <v>137</v>
      </c>
      <c r="V321" s="60">
        <v>0</v>
      </c>
      <c r="W321" s="60">
        <v>1023</v>
      </c>
      <c r="X321" s="60" t="s">
        <v>137</v>
      </c>
      <c r="Y321" s="60">
        <v>1018</v>
      </c>
      <c r="Z321" s="60" t="s">
        <v>137</v>
      </c>
      <c r="AA321" s="60">
        <v>0</v>
      </c>
      <c r="AB321" s="60" t="s">
        <v>137</v>
      </c>
    </row>
    <row r="322" spans="1:28" x14ac:dyDescent="0.3">
      <c r="A322" t="s">
        <v>16</v>
      </c>
      <c r="B322" s="20">
        <v>41989</v>
      </c>
      <c r="C322" s="61">
        <v>19</v>
      </c>
      <c r="D322" s="61">
        <v>0</v>
      </c>
      <c r="E322" s="61">
        <v>16</v>
      </c>
      <c r="J322" s="60">
        <v>12</v>
      </c>
      <c r="K322" s="60">
        <v>24</v>
      </c>
      <c r="L322" s="60">
        <v>20</v>
      </c>
      <c r="M322" s="60">
        <v>16</v>
      </c>
      <c r="N322" s="60">
        <v>19</v>
      </c>
      <c r="O322" s="60">
        <v>16</v>
      </c>
      <c r="P322" s="60">
        <v>14</v>
      </c>
      <c r="Q322" s="60">
        <v>100</v>
      </c>
      <c r="R322" s="60" t="s">
        <v>137</v>
      </c>
      <c r="S322" s="60">
        <v>61</v>
      </c>
      <c r="T322" s="60">
        <v>23</v>
      </c>
      <c r="U322" s="60" t="s">
        <v>137</v>
      </c>
      <c r="V322" s="60">
        <v>0</v>
      </c>
      <c r="W322" s="60">
        <v>1024</v>
      </c>
      <c r="X322" s="60" t="s">
        <v>137</v>
      </c>
      <c r="Y322" s="60">
        <v>1020</v>
      </c>
      <c r="Z322" s="60" t="s">
        <v>137</v>
      </c>
      <c r="AA322" s="60">
        <v>22.86</v>
      </c>
      <c r="AB322" s="60" t="s">
        <v>137</v>
      </c>
    </row>
    <row r="323" spans="1:28" x14ac:dyDescent="0.3">
      <c r="A323" t="s">
        <v>16</v>
      </c>
      <c r="B323" s="1">
        <v>41990</v>
      </c>
      <c r="C323" s="60">
        <v>19</v>
      </c>
      <c r="D323" s="60">
        <v>0</v>
      </c>
      <c r="E323" s="60">
        <v>19</v>
      </c>
      <c r="J323" s="60">
        <v>13</v>
      </c>
      <c r="K323" s="60">
        <v>24</v>
      </c>
      <c r="L323" s="60">
        <v>21</v>
      </c>
      <c r="M323" s="60">
        <v>19</v>
      </c>
      <c r="N323" s="60">
        <v>19</v>
      </c>
      <c r="O323" s="60">
        <v>17</v>
      </c>
      <c r="P323" s="60">
        <v>14</v>
      </c>
      <c r="Q323" s="60">
        <v>100</v>
      </c>
      <c r="R323" s="60" t="s">
        <v>137</v>
      </c>
      <c r="S323" s="60">
        <v>64</v>
      </c>
      <c r="T323" s="60">
        <v>26</v>
      </c>
      <c r="U323" s="60" t="s">
        <v>137</v>
      </c>
      <c r="V323" s="60">
        <v>0</v>
      </c>
      <c r="W323" s="60">
        <v>1022</v>
      </c>
      <c r="X323" s="60" t="s">
        <v>137</v>
      </c>
      <c r="Y323" s="60">
        <v>1017</v>
      </c>
      <c r="Z323" s="60" t="s">
        <v>137</v>
      </c>
      <c r="AA323" s="60">
        <v>0</v>
      </c>
      <c r="AB323" s="60" t="s">
        <v>137</v>
      </c>
    </row>
    <row r="324" spans="1:28" x14ac:dyDescent="0.3">
      <c r="A324" t="s">
        <v>16</v>
      </c>
      <c r="B324" s="1">
        <v>41991</v>
      </c>
      <c r="C324" s="60">
        <v>20</v>
      </c>
      <c r="D324" s="60">
        <v>0</v>
      </c>
      <c r="E324" s="60">
        <v>14</v>
      </c>
      <c r="J324" s="60">
        <v>14</v>
      </c>
      <c r="K324" s="60">
        <v>24</v>
      </c>
      <c r="L324" s="60">
        <v>19</v>
      </c>
      <c r="M324" s="60">
        <v>14</v>
      </c>
      <c r="N324" s="60">
        <v>17</v>
      </c>
      <c r="O324" s="60">
        <v>15</v>
      </c>
      <c r="P324" s="60">
        <v>14</v>
      </c>
      <c r="Q324" s="60">
        <v>100</v>
      </c>
      <c r="R324" s="60" t="s">
        <v>137</v>
      </c>
      <c r="S324" s="60">
        <v>61</v>
      </c>
      <c r="T324" s="60">
        <v>24</v>
      </c>
      <c r="U324" s="60" t="s">
        <v>137</v>
      </c>
      <c r="V324" s="60">
        <v>0</v>
      </c>
      <c r="W324" s="60">
        <v>1020</v>
      </c>
      <c r="X324" s="60" t="s">
        <v>137</v>
      </c>
      <c r="Y324" s="60">
        <v>1015</v>
      </c>
      <c r="Z324" s="60" t="s">
        <v>137</v>
      </c>
      <c r="AA324" s="60">
        <v>0</v>
      </c>
      <c r="AB324" s="60" t="s">
        <v>137</v>
      </c>
    </row>
    <row r="325" spans="1:28" x14ac:dyDescent="0.3">
      <c r="A325" t="s">
        <v>16</v>
      </c>
      <c r="B325" s="1">
        <v>41992</v>
      </c>
      <c r="C325" s="60">
        <v>22</v>
      </c>
      <c r="D325" s="60">
        <v>69.849999999999994</v>
      </c>
      <c r="E325" s="60">
        <v>23</v>
      </c>
      <c r="J325" s="60">
        <v>15</v>
      </c>
      <c r="K325" s="60">
        <v>24</v>
      </c>
      <c r="L325" s="60">
        <v>17</v>
      </c>
      <c r="M325" s="60">
        <v>11</v>
      </c>
      <c r="N325" s="60">
        <v>18</v>
      </c>
      <c r="O325" s="60">
        <v>16</v>
      </c>
      <c r="P325" s="60">
        <v>11</v>
      </c>
      <c r="Q325" s="60">
        <v>100</v>
      </c>
      <c r="R325" s="60" t="s">
        <v>137</v>
      </c>
      <c r="S325" s="60">
        <v>61</v>
      </c>
      <c r="T325" s="60">
        <v>14</v>
      </c>
      <c r="U325" s="60" t="s">
        <v>137</v>
      </c>
      <c r="V325" s="60">
        <v>0</v>
      </c>
      <c r="W325" s="60">
        <v>1020</v>
      </c>
      <c r="X325" s="60" t="s">
        <v>137</v>
      </c>
      <c r="Y325" s="60">
        <v>1016</v>
      </c>
      <c r="Z325" s="60" t="s">
        <v>137</v>
      </c>
      <c r="AA325" s="60">
        <v>0</v>
      </c>
      <c r="AB325" s="60" t="s">
        <v>137</v>
      </c>
    </row>
    <row r="326" spans="1:28" x14ac:dyDescent="0.3">
      <c r="A326" t="s">
        <v>16</v>
      </c>
      <c r="B326" s="1">
        <v>41993</v>
      </c>
      <c r="C326" s="60">
        <v>23</v>
      </c>
      <c r="D326" s="60">
        <v>24.13</v>
      </c>
      <c r="E326" s="60">
        <v>14</v>
      </c>
      <c r="J326" s="60">
        <v>16</v>
      </c>
      <c r="K326" s="60">
        <v>25</v>
      </c>
      <c r="L326" s="60">
        <v>19</v>
      </c>
      <c r="M326" s="60">
        <v>13</v>
      </c>
      <c r="N326" s="60">
        <v>18</v>
      </c>
      <c r="O326" s="60">
        <v>16</v>
      </c>
      <c r="P326" s="60">
        <v>13</v>
      </c>
      <c r="Q326" s="60">
        <v>100</v>
      </c>
      <c r="R326" s="60" t="s">
        <v>137</v>
      </c>
      <c r="S326" s="60">
        <v>61</v>
      </c>
      <c r="T326" s="60">
        <v>16</v>
      </c>
      <c r="U326" s="60" t="s">
        <v>137</v>
      </c>
      <c r="V326" s="60">
        <v>0</v>
      </c>
      <c r="W326" s="60">
        <v>1023</v>
      </c>
      <c r="X326" s="60" t="s">
        <v>137</v>
      </c>
      <c r="Y326" s="60">
        <v>1018</v>
      </c>
      <c r="Z326" s="60" t="s">
        <v>137</v>
      </c>
      <c r="AA326" s="60">
        <v>0</v>
      </c>
      <c r="AB326" s="60" t="s">
        <v>137</v>
      </c>
    </row>
    <row r="327" spans="1:28" x14ac:dyDescent="0.3">
      <c r="A327" t="s">
        <v>16</v>
      </c>
      <c r="B327" s="1">
        <v>41994</v>
      </c>
      <c r="C327" s="60">
        <v>23</v>
      </c>
      <c r="D327" s="60">
        <v>0</v>
      </c>
      <c r="E327" s="60">
        <v>11</v>
      </c>
      <c r="J327" s="60">
        <v>17</v>
      </c>
      <c r="K327" s="60">
        <v>24</v>
      </c>
      <c r="L327" s="60">
        <v>19</v>
      </c>
      <c r="M327" s="60">
        <v>15</v>
      </c>
      <c r="N327" s="60">
        <v>17</v>
      </c>
      <c r="O327" s="60">
        <v>16</v>
      </c>
      <c r="P327" s="60">
        <v>14</v>
      </c>
      <c r="Q327" s="60">
        <v>100</v>
      </c>
      <c r="R327" s="60" t="s">
        <v>137</v>
      </c>
      <c r="S327" s="60">
        <v>61</v>
      </c>
      <c r="T327" s="60">
        <v>19</v>
      </c>
      <c r="U327" s="60" t="s">
        <v>137</v>
      </c>
      <c r="V327" s="60">
        <v>0</v>
      </c>
      <c r="W327" s="60">
        <v>1023</v>
      </c>
      <c r="X327" s="60" t="s">
        <v>137</v>
      </c>
      <c r="Y327" s="60">
        <v>1018</v>
      </c>
      <c r="Z327" s="60" t="s">
        <v>137</v>
      </c>
      <c r="AA327" s="60">
        <v>0</v>
      </c>
      <c r="AB327" s="60" t="s">
        <v>137</v>
      </c>
    </row>
    <row r="328" spans="1:28" x14ac:dyDescent="0.3">
      <c r="A328" t="s">
        <v>16</v>
      </c>
      <c r="B328" s="1">
        <v>41995</v>
      </c>
      <c r="C328" s="60">
        <v>21</v>
      </c>
      <c r="D328" s="60">
        <v>0</v>
      </c>
      <c r="E328" s="60">
        <v>24</v>
      </c>
      <c r="J328" s="60">
        <v>18</v>
      </c>
      <c r="K328" s="60">
        <v>26</v>
      </c>
      <c r="L328" s="60">
        <v>20</v>
      </c>
      <c r="M328" s="60">
        <v>15</v>
      </c>
      <c r="N328" s="60">
        <v>20</v>
      </c>
      <c r="O328" s="60">
        <v>18</v>
      </c>
      <c r="P328" s="60">
        <v>15</v>
      </c>
      <c r="Q328" s="60">
        <v>100</v>
      </c>
      <c r="R328" s="60" t="s">
        <v>137</v>
      </c>
      <c r="S328" s="60">
        <v>69</v>
      </c>
      <c r="T328" s="60">
        <v>14</v>
      </c>
      <c r="U328" s="60" t="s">
        <v>137</v>
      </c>
      <c r="V328" s="60">
        <v>0</v>
      </c>
      <c r="W328" s="60">
        <v>1021</v>
      </c>
      <c r="X328" s="60" t="s">
        <v>137</v>
      </c>
      <c r="Y328" s="60">
        <v>1015</v>
      </c>
      <c r="Z328" s="60" t="s">
        <v>137</v>
      </c>
      <c r="AA328" s="60">
        <v>0</v>
      </c>
      <c r="AB328" s="60" t="s">
        <v>137</v>
      </c>
    </row>
    <row r="329" spans="1:28" x14ac:dyDescent="0.3">
      <c r="A329" t="s">
        <v>16</v>
      </c>
      <c r="B329" s="1">
        <v>41996</v>
      </c>
      <c r="C329" s="60">
        <v>24</v>
      </c>
      <c r="D329" s="60">
        <v>0</v>
      </c>
      <c r="E329" s="60">
        <v>26</v>
      </c>
      <c r="J329" s="60">
        <v>19</v>
      </c>
      <c r="K329" s="60">
        <v>24</v>
      </c>
      <c r="L329" s="60">
        <v>22</v>
      </c>
      <c r="M329" s="60">
        <v>20</v>
      </c>
      <c r="N329" s="60">
        <v>23</v>
      </c>
      <c r="O329" s="60">
        <v>22</v>
      </c>
      <c r="P329" s="60">
        <v>20</v>
      </c>
      <c r="Q329" s="60">
        <v>100</v>
      </c>
      <c r="R329" s="60" t="s">
        <v>137</v>
      </c>
      <c r="S329" s="60">
        <v>83</v>
      </c>
      <c r="T329" s="60">
        <v>23</v>
      </c>
      <c r="U329" s="60" t="s">
        <v>137</v>
      </c>
      <c r="V329" s="60">
        <v>0</v>
      </c>
      <c r="W329" s="60">
        <v>1017</v>
      </c>
      <c r="X329" s="60" t="s">
        <v>137</v>
      </c>
      <c r="Y329" s="60">
        <v>1013</v>
      </c>
      <c r="Z329" s="60" t="s">
        <v>137</v>
      </c>
      <c r="AA329" s="60">
        <v>69.849999999999994</v>
      </c>
      <c r="AB329" s="60" t="s">
        <v>137</v>
      </c>
    </row>
    <row r="330" spans="1:28" x14ac:dyDescent="0.3">
      <c r="A330" t="s">
        <v>16</v>
      </c>
      <c r="B330" s="1">
        <v>41997</v>
      </c>
      <c r="C330" s="60">
        <v>23</v>
      </c>
      <c r="D330" s="60">
        <v>0</v>
      </c>
      <c r="E330" s="60">
        <v>29</v>
      </c>
      <c r="J330" s="60">
        <v>20</v>
      </c>
      <c r="K330" s="60">
        <v>26</v>
      </c>
      <c r="L330" s="60">
        <v>23</v>
      </c>
      <c r="M330" s="60">
        <v>21</v>
      </c>
      <c r="N330" s="60">
        <v>24</v>
      </c>
      <c r="O330" s="60">
        <v>22</v>
      </c>
      <c r="P330" s="60">
        <v>21</v>
      </c>
      <c r="Q330" s="60">
        <v>100</v>
      </c>
      <c r="R330" s="60" t="s">
        <v>137</v>
      </c>
      <c r="S330" s="60">
        <v>89</v>
      </c>
      <c r="T330" s="60">
        <v>14</v>
      </c>
      <c r="U330" s="60" t="s">
        <v>137</v>
      </c>
      <c r="V330" s="60">
        <v>0</v>
      </c>
      <c r="W330" s="60">
        <v>1017</v>
      </c>
      <c r="X330" s="60" t="s">
        <v>137</v>
      </c>
      <c r="Y330" s="60">
        <v>1013</v>
      </c>
      <c r="Z330" s="60" t="s">
        <v>137</v>
      </c>
      <c r="AA330" s="60">
        <v>24.13</v>
      </c>
      <c r="AB330" s="60" t="s">
        <v>137</v>
      </c>
    </row>
    <row r="331" spans="1:28" x14ac:dyDescent="0.3">
      <c r="A331" t="s">
        <v>16</v>
      </c>
      <c r="B331" s="1">
        <v>41998</v>
      </c>
      <c r="C331" s="60">
        <v>22</v>
      </c>
      <c r="D331" s="60">
        <v>0</v>
      </c>
      <c r="E331" s="60">
        <v>24</v>
      </c>
      <c r="J331" s="60">
        <v>21</v>
      </c>
      <c r="K331" s="60">
        <v>26</v>
      </c>
      <c r="L331" s="60">
        <v>23</v>
      </c>
      <c r="M331" s="60">
        <v>19</v>
      </c>
      <c r="N331" s="60">
        <v>24</v>
      </c>
      <c r="O331" s="60">
        <v>22</v>
      </c>
      <c r="P331" s="60">
        <v>19</v>
      </c>
      <c r="Q331" s="60">
        <v>100</v>
      </c>
      <c r="R331" s="60" t="s">
        <v>137</v>
      </c>
      <c r="S331" s="60">
        <v>83</v>
      </c>
      <c r="T331" s="60">
        <v>11</v>
      </c>
      <c r="U331" s="60" t="s">
        <v>137</v>
      </c>
      <c r="V331" s="60">
        <v>0</v>
      </c>
      <c r="W331" s="60">
        <v>1018</v>
      </c>
      <c r="X331" s="60" t="s">
        <v>137</v>
      </c>
      <c r="Y331" s="60">
        <v>1014</v>
      </c>
      <c r="Z331" s="60" t="s">
        <v>137</v>
      </c>
      <c r="AA331" s="60">
        <v>0</v>
      </c>
      <c r="AB331" s="60" t="s">
        <v>137</v>
      </c>
    </row>
    <row r="332" spans="1:28" x14ac:dyDescent="0.3">
      <c r="A332" t="s">
        <v>16</v>
      </c>
      <c r="B332" s="1">
        <v>41999</v>
      </c>
      <c r="C332" s="60">
        <v>23</v>
      </c>
      <c r="D332" s="60">
        <v>0</v>
      </c>
      <c r="E332" s="60">
        <v>32</v>
      </c>
      <c r="J332" s="60">
        <v>22</v>
      </c>
      <c r="K332" s="60">
        <v>25</v>
      </c>
      <c r="L332" s="60">
        <v>21</v>
      </c>
      <c r="M332" s="60">
        <v>18</v>
      </c>
      <c r="N332" s="60">
        <v>24</v>
      </c>
      <c r="O332" s="60">
        <v>22</v>
      </c>
      <c r="P332" s="60">
        <v>18</v>
      </c>
      <c r="Q332" s="60">
        <v>100</v>
      </c>
      <c r="R332" s="60" t="s">
        <v>137</v>
      </c>
      <c r="S332" s="60">
        <v>88</v>
      </c>
      <c r="T332" s="60">
        <v>24</v>
      </c>
      <c r="U332" s="60" t="s">
        <v>137</v>
      </c>
      <c r="V332" s="60">
        <v>0</v>
      </c>
      <c r="W332" s="60">
        <v>1015</v>
      </c>
      <c r="X332" s="60" t="s">
        <v>137</v>
      </c>
      <c r="Y332" s="60">
        <v>1010</v>
      </c>
      <c r="Z332" s="60" t="s">
        <v>137</v>
      </c>
      <c r="AA332" s="60">
        <v>0</v>
      </c>
      <c r="AB332" s="60" t="s">
        <v>137</v>
      </c>
    </row>
    <row r="333" spans="1:28" x14ac:dyDescent="0.3">
      <c r="A333" t="s">
        <v>16</v>
      </c>
      <c r="B333" s="1">
        <v>42000</v>
      </c>
      <c r="C333" s="60">
        <v>22</v>
      </c>
      <c r="D333" s="60">
        <v>0</v>
      </c>
      <c r="E333" s="60">
        <v>23</v>
      </c>
      <c r="J333" s="60">
        <v>23</v>
      </c>
      <c r="K333" s="60">
        <v>27</v>
      </c>
      <c r="L333" s="60">
        <v>24</v>
      </c>
      <c r="M333" s="60">
        <v>23</v>
      </c>
      <c r="N333" s="60">
        <v>24</v>
      </c>
      <c r="O333" s="60">
        <v>23</v>
      </c>
      <c r="P333" s="60">
        <v>23</v>
      </c>
      <c r="Q333" s="60">
        <v>100</v>
      </c>
      <c r="R333" s="60" t="s">
        <v>137</v>
      </c>
      <c r="S333" s="60">
        <v>83</v>
      </c>
      <c r="T333" s="60">
        <v>26</v>
      </c>
      <c r="U333" s="60" t="s">
        <v>137</v>
      </c>
      <c r="V333" s="60">
        <v>8</v>
      </c>
      <c r="W333" s="60">
        <v>1012</v>
      </c>
      <c r="X333" s="60" t="s">
        <v>137</v>
      </c>
      <c r="Y333" s="60">
        <v>1007</v>
      </c>
      <c r="Z333" s="60" t="s">
        <v>137</v>
      </c>
      <c r="AA333" s="60">
        <v>0</v>
      </c>
      <c r="AB333" s="60" t="s">
        <v>137</v>
      </c>
    </row>
    <row r="334" spans="1:28" x14ac:dyDescent="0.3">
      <c r="A334" t="s">
        <v>16</v>
      </c>
      <c r="B334" s="1">
        <v>42001</v>
      </c>
      <c r="C334" s="60">
        <v>23</v>
      </c>
      <c r="D334" s="60">
        <v>0</v>
      </c>
      <c r="E334" s="60">
        <v>24</v>
      </c>
      <c r="J334" s="60">
        <v>24</v>
      </c>
      <c r="K334" s="60">
        <v>27</v>
      </c>
      <c r="L334" s="60">
        <v>23</v>
      </c>
      <c r="M334" s="60">
        <v>21</v>
      </c>
      <c r="N334" s="60">
        <v>24</v>
      </c>
      <c r="O334" s="60">
        <v>23</v>
      </c>
      <c r="P334" s="60">
        <v>20</v>
      </c>
      <c r="Q334" s="60">
        <v>100</v>
      </c>
      <c r="R334" s="60" t="s">
        <v>137</v>
      </c>
      <c r="S334" s="60">
        <v>84</v>
      </c>
      <c r="T334" s="60">
        <v>29</v>
      </c>
      <c r="U334" s="60" t="s">
        <v>137</v>
      </c>
      <c r="V334" s="60">
        <v>0</v>
      </c>
      <c r="W334" s="60">
        <v>1017</v>
      </c>
      <c r="X334" s="60" t="s">
        <v>137</v>
      </c>
      <c r="Y334" s="60">
        <v>1009</v>
      </c>
      <c r="Z334" s="60" t="s">
        <v>137</v>
      </c>
      <c r="AA334" s="60">
        <v>0</v>
      </c>
      <c r="AB334" s="60" t="s">
        <v>137</v>
      </c>
    </row>
    <row r="335" spans="1:28" x14ac:dyDescent="0.3">
      <c r="A335" t="s">
        <v>16</v>
      </c>
      <c r="B335" s="1">
        <v>42002</v>
      </c>
      <c r="C335" s="60">
        <v>22</v>
      </c>
      <c r="D335" s="60">
        <v>0</v>
      </c>
      <c r="E335" s="60">
        <v>16</v>
      </c>
      <c r="J335" s="60">
        <v>25</v>
      </c>
      <c r="K335" s="60">
        <v>24</v>
      </c>
      <c r="L335" s="60">
        <v>22</v>
      </c>
      <c r="M335" s="60">
        <v>20</v>
      </c>
      <c r="N335" s="60">
        <v>22</v>
      </c>
      <c r="O335" s="60">
        <v>21</v>
      </c>
      <c r="P335" s="60">
        <v>19</v>
      </c>
      <c r="Q335" s="60">
        <v>100</v>
      </c>
      <c r="R335" s="60" t="s">
        <v>137</v>
      </c>
      <c r="S335" s="60">
        <v>78</v>
      </c>
      <c r="T335" s="60">
        <v>24</v>
      </c>
      <c r="U335" s="60" t="s">
        <v>137</v>
      </c>
      <c r="V335" s="60">
        <v>8</v>
      </c>
      <c r="W335" s="60">
        <v>1022</v>
      </c>
      <c r="X335" s="60" t="s">
        <v>137</v>
      </c>
      <c r="Y335" s="60">
        <v>1016</v>
      </c>
      <c r="Z335" s="60" t="s">
        <v>137</v>
      </c>
      <c r="AA335" s="60">
        <v>0</v>
      </c>
      <c r="AB335" s="60" t="s">
        <v>137</v>
      </c>
    </row>
    <row r="336" spans="1:28" x14ac:dyDescent="0.3">
      <c r="A336" t="s">
        <v>16</v>
      </c>
      <c r="B336" s="1">
        <v>42003</v>
      </c>
      <c r="C336" s="60">
        <v>21</v>
      </c>
      <c r="D336" s="60">
        <v>0</v>
      </c>
      <c r="E336" s="60">
        <v>16</v>
      </c>
      <c r="J336" s="60">
        <v>26</v>
      </c>
      <c r="K336" s="60">
        <v>26</v>
      </c>
      <c r="L336" s="60">
        <v>23</v>
      </c>
      <c r="M336" s="60">
        <v>21</v>
      </c>
      <c r="N336" s="60">
        <v>24</v>
      </c>
      <c r="O336" s="60">
        <v>22</v>
      </c>
      <c r="P336" s="60">
        <v>21</v>
      </c>
      <c r="Q336" s="60">
        <v>100</v>
      </c>
      <c r="R336" s="60" t="s">
        <v>137</v>
      </c>
      <c r="S336" s="60">
        <v>83</v>
      </c>
      <c r="T336" s="60">
        <v>32</v>
      </c>
      <c r="U336" s="60" t="s">
        <v>137</v>
      </c>
      <c r="V336" s="60">
        <v>0</v>
      </c>
      <c r="W336" s="60">
        <v>1020</v>
      </c>
      <c r="X336" s="60" t="s">
        <v>137</v>
      </c>
      <c r="Y336" s="60">
        <v>1016</v>
      </c>
      <c r="Z336" s="60" t="s">
        <v>137</v>
      </c>
      <c r="AA336" s="60">
        <v>0</v>
      </c>
      <c r="AB336" s="60" t="s">
        <v>137</v>
      </c>
    </row>
    <row r="337" spans="1:28" x14ac:dyDescent="0.3">
      <c r="A337" t="s">
        <v>16</v>
      </c>
      <c r="B337" s="1">
        <v>42004</v>
      </c>
      <c r="C337" s="60">
        <v>22</v>
      </c>
      <c r="D337" s="60">
        <v>0</v>
      </c>
      <c r="E337" s="60">
        <v>21</v>
      </c>
      <c r="J337" s="60">
        <v>27</v>
      </c>
      <c r="K337" s="60">
        <v>26</v>
      </c>
      <c r="L337" s="60">
        <v>22</v>
      </c>
      <c r="M337" s="60">
        <v>18</v>
      </c>
      <c r="N337" s="60">
        <v>23</v>
      </c>
      <c r="O337" s="60">
        <v>21</v>
      </c>
      <c r="P337" s="60">
        <v>18</v>
      </c>
      <c r="Q337" s="60">
        <v>100</v>
      </c>
      <c r="R337" s="60" t="s">
        <v>137</v>
      </c>
      <c r="S337" s="60">
        <v>78</v>
      </c>
      <c r="T337" s="60">
        <v>23</v>
      </c>
      <c r="U337" s="60" t="s">
        <v>137</v>
      </c>
      <c r="V337" s="60">
        <v>0</v>
      </c>
      <c r="W337" s="60">
        <v>1022</v>
      </c>
      <c r="X337" s="60" t="s">
        <v>137</v>
      </c>
      <c r="Y337" s="60">
        <v>1012</v>
      </c>
      <c r="Z337" s="60" t="s">
        <v>137</v>
      </c>
      <c r="AA337" s="60">
        <v>0</v>
      </c>
      <c r="AB337" s="60" t="s">
        <v>137</v>
      </c>
    </row>
    <row r="338" spans="1:28" x14ac:dyDescent="0.3">
      <c r="A338" t="s">
        <v>16</v>
      </c>
      <c r="B338" s="1">
        <v>42005</v>
      </c>
      <c r="C338" s="60">
        <v>21</v>
      </c>
      <c r="D338" s="60">
        <v>0</v>
      </c>
      <c r="E338" s="60">
        <v>23</v>
      </c>
      <c r="J338" s="60">
        <v>28</v>
      </c>
      <c r="K338" s="60">
        <v>27</v>
      </c>
      <c r="L338" s="60">
        <v>23</v>
      </c>
      <c r="M338" s="60">
        <v>20</v>
      </c>
      <c r="N338" s="60">
        <v>23</v>
      </c>
      <c r="O338" s="60">
        <v>22</v>
      </c>
      <c r="P338" s="60">
        <v>20</v>
      </c>
      <c r="Q338" s="60">
        <v>100</v>
      </c>
      <c r="R338" s="60" t="s">
        <v>137</v>
      </c>
      <c r="S338" s="60">
        <v>79</v>
      </c>
      <c r="T338" s="60">
        <v>24</v>
      </c>
      <c r="U338" s="60" t="s">
        <v>137</v>
      </c>
      <c r="V338" s="60">
        <v>0</v>
      </c>
      <c r="W338" s="60">
        <v>1019</v>
      </c>
      <c r="X338" s="60" t="s">
        <v>137</v>
      </c>
      <c r="Y338" s="60">
        <v>1016</v>
      </c>
      <c r="Z338" s="60" t="s">
        <v>137</v>
      </c>
      <c r="AA338" s="60">
        <v>0</v>
      </c>
      <c r="AB338" s="60" t="s">
        <v>137</v>
      </c>
    </row>
    <row r="339" spans="1:28" x14ac:dyDescent="0.3">
      <c r="A339" t="s">
        <v>16</v>
      </c>
      <c r="B339" s="1">
        <v>42006</v>
      </c>
      <c r="C339" s="60">
        <v>22</v>
      </c>
      <c r="D339" s="60">
        <v>0</v>
      </c>
      <c r="E339" s="60">
        <v>27</v>
      </c>
      <c r="J339" s="60">
        <v>29</v>
      </c>
      <c r="K339" s="60">
        <v>26</v>
      </c>
      <c r="L339" s="60">
        <v>22</v>
      </c>
      <c r="M339" s="60">
        <v>19</v>
      </c>
      <c r="N339" s="60">
        <v>23</v>
      </c>
      <c r="O339" s="60">
        <v>22</v>
      </c>
      <c r="P339" s="60">
        <v>19</v>
      </c>
      <c r="Q339" s="60">
        <v>100</v>
      </c>
      <c r="R339" s="60" t="s">
        <v>137</v>
      </c>
      <c r="S339" s="60">
        <v>83</v>
      </c>
      <c r="T339" s="60">
        <v>16</v>
      </c>
      <c r="U339" s="60" t="s">
        <v>137</v>
      </c>
      <c r="V339" s="60">
        <v>0</v>
      </c>
      <c r="W339" s="60">
        <v>1020</v>
      </c>
      <c r="X339" s="60" t="s">
        <v>137</v>
      </c>
      <c r="Y339" s="60">
        <v>1016</v>
      </c>
      <c r="Z339" s="60" t="s">
        <v>137</v>
      </c>
      <c r="AA339" s="60">
        <v>0</v>
      </c>
      <c r="AB339" s="60" t="s">
        <v>137</v>
      </c>
    </row>
    <row r="340" spans="1:28" x14ac:dyDescent="0.3">
      <c r="A340" t="s">
        <v>16</v>
      </c>
      <c r="B340" s="1">
        <v>42007</v>
      </c>
      <c r="C340" s="60">
        <v>24</v>
      </c>
      <c r="D340" s="60">
        <v>0</v>
      </c>
      <c r="E340" s="60">
        <v>35</v>
      </c>
      <c r="J340" s="60">
        <v>30</v>
      </c>
      <c r="K340" s="60">
        <v>26</v>
      </c>
      <c r="L340" s="60">
        <v>21</v>
      </c>
      <c r="M340" s="60">
        <v>17</v>
      </c>
      <c r="N340" s="60">
        <v>23</v>
      </c>
      <c r="O340" s="60">
        <v>21</v>
      </c>
      <c r="P340" s="60">
        <v>17</v>
      </c>
      <c r="Q340" s="60">
        <v>100</v>
      </c>
      <c r="R340" s="60" t="s">
        <v>137</v>
      </c>
      <c r="S340" s="60">
        <v>78</v>
      </c>
      <c r="T340" s="60">
        <v>16</v>
      </c>
      <c r="U340" s="60" t="s">
        <v>137</v>
      </c>
      <c r="V340" s="60">
        <v>0</v>
      </c>
      <c r="W340" s="60">
        <v>1022</v>
      </c>
      <c r="X340" s="60" t="s">
        <v>137</v>
      </c>
      <c r="Y340" s="60">
        <v>1017</v>
      </c>
      <c r="Z340" s="60" t="s">
        <v>137</v>
      </c>
      <c r="AA340" s="60">
        <v>0</v>
      </c>
      <c r="AB340" s="60" t="s">
        <v>137</v>
      </c>
    </row>
    <row r="341" spans="1:28" x14ac:dyDescent="0.3">
      <c r="A341" t="s">
        <v>16</v>
      </c>
      <c r="B341" s="1">
        <v>42008</v>
      </c>
      <c r="C341" s="60">
        <v>23</v>
      </c>
      <c r="D341" s="60">
        <v>0</v>
      </c>
      <c r="E341" s="60">
        <v>24</v>
      </c>
      <c r="J341" s="60">
        <v>31</v>
      </c>
      <c r="K341" s="60">
        <v>26</v>
      </c>
      <c r="L341" s="60">
        <v>22</v>
      </c>
      <c r="M341" s="60">
        <v>18</v>
      </c>
      <c r="N341" s="60">
        <v>22</v>
      </c>
      <c r="O341" s="60">
        <v>21</v>
      </c>
      <c r="P341" s="60">
        <v>18</v>
      </c>
      <c r="Q341" s="60">
        <v>100</v>
      </c>
      <c r="R341" s="60" t="s">
        <v>137</v>
      </c>
      <c r="S341" s="60">
        <v>74</v>
      </c>
      <c r="T341" s="60">
        <v>21</v>
      </c>
      <c r="U341" s="60" t="s">
        <v>137</v>
      </c>
      <c r="V341" s="60">
        <v>0</v>
      </c>
      <c r="W341" s="60">
        <v>1022</v>
      </c>
      <c r="X341" s="60" t="s">
        <v>137</v>
      </c>
      <c r="Y341" s="60">
        <v>1018</v>
      </c>
      <c r="Z341" s="60" t="s">
        <v>137</v>
      </c>
      <c r="AA341" s="60">
        <v>0</v>
      </c>
      <c r="AB341" s="60" t="s">
        <v>137</v>
      </c>
    </row>
    <row r="342" spans="1:28" x14ac:dyDescent="0.3">
      <c r="A342" t="s">
        <v>16</v>
      </c>
      <c r="B342" s="1">
        <v>42009</v>
      </c>
      <c r="C342" s="60">
        <v>23</v>
      </c>
      <c r="D342" s="60">
        <v>0</v>
      </c>
      <c r="E342" s="60">
        <v>27</v>
      </c>
      <c r="J342" s="60">
        <v>1</v>
      </c>
      <c r="K342" s="60">
        <v>26</v>
      </c>
      <c r="L342" s="60">
        <v>21</v>
      </c>
      <c r="M342" s="60">
        <v>17</v>
      </c>
      <c r="N342" s="60">
        <v>22</v>
      </c>
      <c r="O342" s="60">
        <v>20</v>
      </c>
      <c r="P342" s="60">
        <v>17</v>
      </c>
      <c r="Q342" s="60">
        <v>100</v>
      </c>
      <c r="R342" s="60" t="s">
        <v>137</v>
      </c>
      <c r="S342" s="60">
        <v>74</v>
      </c>
      <c r="T342" s="60">
        <v>23</v>
      </c>
      <c r="U342" s="60" t="s">
        <v>137</v>
      </c>
      <c r="V342" s="60">
        <v>0</v>
      </c>
      <c r="W342" s="60">
        <v>1021</v>
      </c>
      <c r="X342" s="60" t="s">
        <v>137</v>
      </c>
      <c r="Y342" s="60">
        <v>1017</v>
      </c>
      <c r="Z342" s="60" t="s">
        <v>137</v>
      </c>
      <c r="AA342" s="60">
        <v>0</v>
      </c>
      <c r="AB342" s="60" t="s">
        <v>137</v>
      </c>
    </row>
    <row r="343" spans="1:28" x14ac:dyDescent="0.3">
      <c r="A343" t="s">
        <v>16</v>
      </c>
      <c r="B343" s="1">
        <v>42010</v>
      </c>
      <c r="C343" s="60">
        <v>23</v>
      </c>
      <c r="D343" s="60">
        <v>0</v>
      </c>
      <c r="E343" s="60">
        <v>26</v>
      </c>
      <c r="J343" s="60">
        <v>2</v>
      </c>
      <c r="K343" s="60">
        <v>27</v>
      </c>
      <c r="L343" s="60">
        <v>22</v>
      </c>
      <c r="M343" s="60">
        <v>18</v>
      </c>
      <c r="N343" s="60">
        <v>23</v>
      </c>
      <c r="O343" s="60">
        <v>21</v>
      </c>
      <c r="P343" s="60">
        <v>18</v>
      </c>
      <c r="Q343" s="60">
        <v>100</v>
      </c>
      <c r="R343" s="60" t="s">
        <v>137</v>
      </c>
      <c r="S343" s="60">
        <v>78</v>
      </c>
      <c r="T343" s="60">
        <v>27</v>
      </c>
      <c r="U343" s="60" t="s">
        <v>137</v>
      </c>
      <c r="V343" s="60">
        <v>0</v>
      </c>
      <c r="W343" s="60">
        <v>1021</v>
      </c>
      <c r="X343" s="60" t="s">
        <v>137</v>
      </c>
      <c r="Y343" s="60">
        <v>1015</v>
      </c>
      <c r="Z343" s="60" t="s">
        <v>137</v>
      </c>
      <c r="AA343" s="60">
        <v>0</v>
      </c>
      <c r="AB343" s="60" t="s">
        <v>137</v>
      </c>
    </row>
    <row r="344" spans="1:28" x14ac:dyDescent="0.3">
      <c r="A344" t="s">
        <v>16</v>
      </c>
      <c r="B344" s="1">
        <v>42011</v>
      </c>
      <c r="C344" s="60">
        <v>22</v>
      </c>
      <c r="D344" s="60">
        <v>27.94</v>
      </c>
      <c r="E344" s="60">
        <v>23</v>
      </c>
      <c r="J344" s="60">
        <v>3</v>
      </c>
      <c r="K344" s="60">
        <v>27</v>
      </c>
      <c r="L344" s="60">
        <v>24</v>
      </c>
      <c r="M344" s="60">
        <v>22</v>
      </c>
      <c r="N344" s="60">
        <v>24</v>
      </c>
      <c r="O344" s="60">
        <v>23</v>
      </c>
      <c r="P344" s="60">
        <v>22</v>
      </c>
      <c r="Q344" s="60">
        <v>100</v>
      </c>
      <c r="R344" s="60" t="s">
        <v>137</v>
      </c>
      <c r="S344" s="60">
        <v>83</v>
      </c>
      <c r="T344" s="60">
        <v>35</v>
      </c>
      <c r="U344" s="60" t="s">
        <v>137</v>
      </c>
      <c r="V344" s="60">
        <v>6</v>
      </c>
      <c r="W344" s="60">
        <v>1019</v>
      </c>
      <c r="X344" s="60" t="s">
        <v>137</v>
      </c>
      <c r="Y344" s="60">
        <v>1015</v>
      </c>
      <c r="Z344" s="60" t="s">
        <v>137</v>
      </c>
      <c r="AA344" s="60">
        <v>0</v>
      </c>
      <c r="AB344" s="60" t="s">
        <v>137</v>
      </c>
    </row>
    <row r="345" spans="1:28" x14ac:dyDescent="0.3">
      <c r="A345" t="s">
        <v>16</v>
      </c>
      <c r="B345" s="1">
        <v>42012</v>
      </c>
      <c r="C345" s="60">
        <v>22</v>
      </c>
      <c r="D345" s="60">
        <v>0</v>
      </c>
      <c r="E345" s="60">
        <v>26</v>
      </c>
      <c r="J345" s="60">
        <v>4</v>
      </c>
      <c r="K345" s="60">
        <v>27</v>
      </c>
      <c r="L345" s="60">
        <v>23</v>
      </c>
      <c r="M345" s="60">
        <v>21</v>
      </c>
      <c r="N345" s="60">
        <v>24</v>
      </c>
      <c r="O345" s="60">
        <v>22</v>
      </c>
      <c r="P345" s="60">
        <v>21</v>
      </c>
      <c r="Q345" s="60">
        <v>100</v>
      </c>
      <c r="R345" s="60" t="s">
        <v>137</v>
      </c>
      <c r="S345" s="60">
        <v>79</v>
      </c>
      <c r="T345" s="60">
        <v>24</v>
      </c>
      <c r="U345" s="60" t="s">
        <v>137</v>
      </c>
      <c r="V345" s="60">
        <v>0</v>
      </c>
      <c r="W345" s="60">
        <v>1023</v>
      </c>
      <c r="X345" s="60" t="s">
        <v>137</v>
      </c>
      <c r="Y345" s="60">
        <v>1018</v>
      </c>
      <c r="Z345" s="60" t="s">
        <v>137</v>
      </c>
      <c r="AA345" s="60">
        <v>0</v>
      </c>
      <c r="AB345" s="60" t="s">
        <v>137</v>
      </c>
    </row>
    <row r="346" spans="1:28" x14ac:dyDescent="0.3">
      <c r="A346" t="s">
        <v>16</v>
      </c>
      <c r="B346" s="1">
        <v>42013</v>
      </c>
      <c r="C346" s="60">
        <v>22</v>
      </c>
      <c r="D346" s="60">
        <v>1.27</v>
      </c>
      <c r="E346" s="60">
        <v>24</v>
      </c>
      <c r="J346" s="60">
        <v>5</v>
      </c>
      <c r="K346" s="60">
        <v>26</v>
      </c>
      <c r="L346" s="60">
        <v>23</v>
      </c>
      <c r="M346" s="60">
        <v>22</v>
      </c>
      <c r="N346" s="60">
        <v>22</v>
      </c>
      <c r="O346" s="60">
        <v>22</v>
      </c>
      <c r="P346" s="60">
        <v>20</v>
      </c>
      <c r="Q346" s="60">
        <v>100</v>
      </c>
      <c r="R346" s="60" t="s">
        <v>137</v>
      </c>
      <c r="S346" s="60">
        <v>74</v>
      </c>
      <c r="T346" s="60">
        <v>27</v>
      </c>
      <c r="U346" s="60" t="s">
        <v>137</v>
      </c>
      <c r="V346" s="60">
        <v>6</v>
      </c>
      <c r="W346" s="60">
        <v>1025</v>
      </c>
      <c r="X346" s="60" t="s">
        <v>137</v>
      </c>
      <c r="Y346" s="60">
        <v>1021</v>
      </c>
      <c r="Z346" s="60" t="s">
        <v>137</v>
      </c>
      <c r="AA346" s="60">
        <v>0</v>
      </c>
      <c r="AB346" s="60" t="s">
        <v>137</v>
      </c>
    </row>
    <row r="347" spans="1:28" x14ac:dyDescent="0.3">
      <c r="A347" t="s">
        <v>16</v>
      </c>
      <c r="B347" s="24">
        <v>42014</v>
      </c>
      <c r="C347" s="60">
        <v>22</v>
      </c>
      <c r="D347" s="60">
        <v>0</v>
      </c>
      <c r="E347" s="60">
        <v>26</v>
      </c>
      <c r="J347" s="60">
        <v>6</v>
      </c>
      <c r="K347" s="60">
        <v>26</v>
      </c>
      <c r="L347" s="60">
        <v>23</v>
      </c>
      <c r="M347" s="60">
        <v>21</v>
      </c>
      <c r="N347" s="60">
        <v>22</v>
      </c>
      <c r="O347" s="60">
        <v>22</v>
      </c>
      <c r="P347" s="60">
        <v>21</v>
      </c>
      <c r="Q347" s="60">
        <v>100</v>
      </c>
      <c r="R347" s="60" t="s">
        <v>137</v>
      </c>
      <c r="S347" s="60">
        <v>78</v>
      </c>
      <c r="T347" s="60">
        <v>26</v>
      </c>
      <c r="U347" s="60" t="s">
        <v>137</v>
      </c>
      <c r="V347" s="60">
        <v>0</v>
      </c>
      <c r="W347" s="60">
        <v>1025</v>
      </c>
      <c r="X347" s="60" t="s">
        <v>137</v>
      </c>
      <c r="Y347" s="60">
        <v>1020</v>
      </c>
      <c r="Z347" s="60" t="s">
        <v>137</v>
      </c>
      <c r="AA347" s="60">
        <v>0</v>
      </c>
      <c r="AB347" s="60" t="s">
        <v>137</v>
      </c>
    </row>
    <row r="348" spans="1:28" x14ac:dyDescent="0.3">
      <c r="A348" t="s">
        <v>16</v>
      </c>
      <c r="B348" s="1">
        <v>42015</v>
      </c>
      <c r="C348" s="60">
        <v>22</v>
      </c>
      <c r="D348" s="60">
        <v>0</v>
      </c>
      <c r="E348" s="60">
        <v>23</v>
      </c>
      <c r="J348" s="60">
        <v>7</v>
      </c>
      <c r="K348" s="60">
        <v>26</v>
      </c>
      <c r="L348" s="60">
        <v>22</v>
      </c>
      <c r="M348" s="60">
        <v>19</v>
      </c>
      <c r="N348" s="60">
        <v>23</v>
      </c>
      <c r="O348" s="60">
        <v>21</v>
      </c>
      <c r="P348" s="60">
        <v>19</v>
      </c>
      <c r="Q348" s="60">
        <v>100</v>
      </c>
      <c r="R348" s="60" t="s">
        <v>137</v>
      </c>
      <c r="S348" s="60">
        <v>74</v>
      </c>
      <c r="T348" s="60">
        <v>23</v>
      </c>
      <c r="U348" s="60" t="s">
        <v>137</v>
      </c>
      <c r="V348" s="60">
        <v>0</v>
      </c>
      <c r="W348" s="60">
        <v>1023</v>
      </c>
      <c r="X348" s="60" t="s">
        <v>137</v>
      </c>
      <c r="Y348" s="60">
        <v>1019</v>
      </c>
      <c r="Z348" s="60" t="s">
        <v>137</v>
      </c>
      <c r="AA348" s="60">
        <v>27.94</v>
      </c>
      <c r="AB348" s="60" t="s">
        <v>137</v>
      </c>
    </row>
    <row r="349" spans="1:28" x14ac:dyDescent="0.3">
      <c r="A349" t="s">
        <v>16</v>
      </c>
      <c r="B349" s="1">
        <v>42016</v>
      </c>
      <c r="C349" s="60">
        <v>22</v>
      </c>
      <c r="D349" s="60">
        <v>10.16</v>
      </c>
      <c r="E349" s="60">
        <v>16</v>
      </c>
      <c r="J349" s="60">
        <v>8</v>
      </c>
      <c r="K349" s="60">
        <v>24</v>
      </c>
      <c r="L349" s="60">
        <v>22</v>
      </c>
      <c r="M349" s="60">
        <v>21</v>
      </c>
      <c r="N349" s="60">
        <v>20</v>
      </c>
      <c r="O349" s="60">
        <v>18</v>
      </c>
      <c r="P349" s="60">
        <v>17</v>
      </c>
      <c r="Q349" s="60">
        <v>94</v>
      </c>
      <c r="R349" s="60" t="s">
        <v>137</v>
      </c>
      <c r="S349" s="60">
        <v>69</v>
      </c>
      <c r="T349" s="60">
        <v>26</v>
      </c>
      <c r="U349" s="60" t="s">
        <v>137</v>
      </c>
      <c r="V349" s="60">
        <v>13</v>
      </c>
      <c r="W349" s="60">
        <v>1023</v>
      </c>
      <c r="X349" s="60" t="s">
        <v>137</v>
      </c>
      <c r="Y349" s="60">
        <v>1018</v>
      </c>
      <c r="Z349" s="60" t="s">
        <v>137</v>
      </c>
      <c r="AA349" s="60">
        <v>0</v>
      </c>
      <c r="AB349" s="60" t="s">
        <v>137</v>
      </c>
    </row>
    <row r="350" spans="1:28" x14ac:dyDescent="0.3">
      <c r="A350" t="s">
        <v>16</v>
      </c>
      <c r="B350" s="1">
        <v>42017</v>
      </c>
      <c r="C350" s="60">
        <v>22</v>
      </c>
      <c r="D350" s="60">
        <v>0</v>
      </c>
      <c r="E350" s="60">
        <v>14</v>
      </c>
      <c r="J350" s="60">
        <v>9</v>
      </c>
      <c r="K350" s="60">
        <v>24</v>
      </c>
      <c r="L350" s="60">
        <v>22</v>
      </c>
      <c r="M350" s="60">
        <v>20</v>
      </c>
      <c r="N350" s="60">
        <v>20</v>
      </c>
      <c r="O350" s="60">
        <v>19</v>
      </c>
      <c r="P350" s="60">
        <v>15</v>
      </c>
      <c r="Q350" s="60">
        <v>88</v>
      </c>
      <c r="R350" s="60" t="s">
        <v>137</v>
      </c>
      <c r="S350" s="60">
        <v>57</v>
      </c>
      <c r="T350" s="60">
        <v>24</v>
      </c>
      <c r="U350" s="60" t="s">
        <v>137</v>
      </c>
      <c r="V350" s="60">
        <v>10</v>
      </c>
      <c r="W350" s="60">
        <v>1022</v>
      </c>
      <c r="X350" s="60" t="s">
        <v>137</v>
      </c>
      <c r="Y350" s="60">
        <v>1018</v>
      </c>
      <c r="Z350" s="60" t="s">
        <v>137</v>
      </c>
      <c r="AA350" s="60">
        <v>1.27</v>
      </c>
      <c r="AB350" s="60" t="s">
        <v>137</v>
      </c>
    </row>
    <row r="351" spans="1:28" x14ac:dyDescent="0.3">
      <c r="A351" t="s">
        <v>16</v>
      </c>
      <c r="B351" s="1">
        <v>42018</v>
      </c>
      <c r="C351" s="60">
        <v>21</v>
      </c>
      <c r="D351" s="60">
        <v>0</v>
      </c>
      <c r="E351" s="60">
        <v>13</v>
      </c>
      <c r="J351" s="60">
        <v>10</v>
      </c>
      <c r="K351" s="60">
        <v>25</v>
      </c>
      <c r="L351" s="60">
        <v>22</v>
      </c>
      <c r="M351" s="60">
        <v>20</v>
      </c>
      <c r="N351" s="60">
        <v>21</v>
      </c>
      <c r="O351" s="60">
        <v>21</v>
      </c>
      <c r="P351" s="60">
        <v>20</v>
      </c>
      <c r="Q351" s="60">
        <v>100</v>
      </c>
      <c r="R351" s="60" t="s">
        <v>137</v>
      </c>
      <c r="S351" s="60">
        <v>78</v>
      </c>
      <c r="T351" s="60">
        <v>26</v>
      </c>
      <c r="U351" s="60" t="s">
        <v>137</v>
      </c>
      <c r="V351" s="60">
        <v>8</v>
      </c>
      <c r="W351" s="60">
        <v>1023</v>
      </c>
      <c r="X351" s="60" t="s">
        <v>137</v>
      </c>
      <c r="Y351" s="60">
        <v>1019</v>
      </c>
      <c r="Z351" s="60" t="s">
        <v>137</v>
      </c>
      <c r="AA351" s="60">
        <v>0</v>
      </c>
      <c r="AB351" s="60" t="s">
        <v>137</v>
      </c>
    </row>
    <row r="352" spans="1:28" x14ac:dyDescent="0.3">
      <c r="A352" t="s">
        <v>16</v>
      </c>
      <c r="B352" s="1">
        <v>42019</v>
      </c>
      <c r="C352" s="60">
        <v>21</v>
      </c>
      <c r="D352" s="60">
        <v>0</v>
      </c>
      <c r="E352" s="60">
        <v>16</v>
      </c>
      <c r="J352" s="60">
        <v>11</v>
      </c>
      <c r="K352" s="60">
        <v>25</v>
      </c>
      <c r="L352" s="60">
        <v>22</v>
      </c>
      <c r="M352" s="60">
        <v>20</v>
      </c>
      <c r="N352" s="60">
        <v>23</v>
      </c>
      <c r="O352" s="60">
        <v>21</v>
      </c>
      <c r="P352" s="60">
        <v>20</v>
      </c>
      <c r="Q352" s="60">
        <v>100</v>
      </c>
      <c r="R352" s="60" t="s">
        <v>137</v>
      </c>
      <c r="S352" s="60">
        <v>83</v>
      </c>
      <c r="T352" s="60">
        <v>23</v>
      </c>
      <c r="U352" s="60" t="s">
        <v>137</v>
      </c>
      <c r="V352" s="60">
        <v>0</v>
      </c>
      <c r="W352" s="60">
        <v>1021</v>
      </c>
      <c r="X352" s="60" t="s">
        <v>137</v>
      </c>
      <c r="Y352" s="60">
        <v>1016</v>
      </c>
      <c r="Z352" s="60" t="s">
        <v>137</v>
      </c>
      <c r="AA352" s="60">
        <v>0</v>
      </c>
      <c r="AB352" s="60" t="s">
        <v>137</v>
      </c>
    </row>
    <row r="353" spans="1:28" x14ac:dyDescent="0.3">
      <c r="A353" t="s">
        <v>16</v>
      </c>
      <c r="B353" s="1">
        <v>42020</v>
      </c>
      <c r="C353" s="60">
        <v>22</v>
      </c>
      <c r="D353" s="60">
        <v>0</v>
      </c>
      <c r="E353" s="60">
        <v>21</v>
      </c>
      <c r="J353" s="60">
        <v>12</v>
      </c>
      <c r="K353" s="60">
        <v>26</v>
      </c>
      <c r="L353" s="60">
        <v>22</v>
      </c>
      <c r="M353" s="60">
        <v>19</v>
      </c>
      <c r="N353" s="60">
        <v>22</v>
      </c>
      <c r="O353" s="60">
        <v>21</v>
      </c>
      <c r="P353" s="60">
        <v>19</v>
      </c>
      <c r="Q353" s="60">
        <v>100</v>
      </c>
      <c r="R353" s="60" t="s">
        <v>137</v>
      </c>
      <c r="S353" s="60">
        <v>78</v>
      </c>
      <c r="T353" s="60">
        <v>16</v>
      </c>
      <c r="U353" s="60" t="s">
        <v>137</v>
      </c>
      <c r="V353" s="60">
        <v>0</v>
      </c>
      <c r="W353" s="60">
        <v>1021</v>
      </c>
      <c r="X353" s="60" t="s">
        <v>137</v>
      </c>
      <c r="Y353" s="60">
        <v>1015</v>
      </c>
      <c r="Z353" s="60" t="s">
        <v>137</v>
      </c>
      <c r="AA353" s="60">
        <v>10.16</v>
      </c>
      <c r="AB353" s="60" t="s">
        <v>137</v>
      </c>
    </row>
    <row r="354" spans="1:28" x14ac:dyDescent="0.3">
      <c r="A354" t="s">
        <v>16</v>
      </c>
      <c r="B354" s="1">
        <v>42021</v>
      </c>
      <c r="C354" s="60">
        <v>22</v>
      </c>
      <c r="D354" s="60">
        <v>0</v>
      </c>
      <c r="E354" s="60">
        <v>23</v>
      </c>
      <c r="J354" s="60">
        <v>13</v>
      </c>
      <c r="K354" s="60">
        <v>25</v>
      </c>
      <c r="L354" s="60">
        <v>22</v>
      </c>
      <c r="M354" s="60">
        <v>19</v>
      </c>
      <c r="N354" s="60">
        <v>23</v>
      </c>
      <c r="O354" s="60">
        <v>22</v>
      </c>
      <c r="P354" s="60">
        <v>19</v>
      </c>
      <c r="Q354" s="60">
        <v>100</v>
      </c>
      <c r="R354" s="60" t="s">
        <v>137</v>
      </c>
      <c r="S354" s="60">
        <v>83</v>
      </c>
      <c r="T354" s="60">
        <v>14</v>
      </c>
      <c r="U354" s="60" t="s">
        <v>137</v>
      </c>
      <c r="V354" s="60">
        <v>0</v>
      </c>
      <c r="W354" s="60">
        <v>1021</v>
      </c>
      <c r="X354" s="60" t="s">
        <v>137</v>
      </c>
      <c r="Y354" s="60">
        <v>1016</v>
      </c>
      <c r="Z354" s="60" t="s">
        <v>137</v>
      </c>
      <c r="AA354" s="60">
        <v>0</v>
      </c>
      <c r="AB354" s="60" t="s">
        <v>137</v>
      </c>
    </row>
    <row r="355" spans="1:28" x14ac:dyDescent="0.3">
      <c r="A355" t="s">
        <v>16</v>
      </c>
      <c r="B355" s="1">
        <v>42022</v>
      </c>
      <c r="C355" s="60">
        <v>22</v>
      </c>
      <c r="D355" s="60">
        <v>0</v>
      </c>
      <c r="E355" s="60">
        <v>24</v>
      </c>
      <c r="J355" s="60">
        <v>14</v>
      </c>
      <c r="K355" s="60">
        <v>25</v>
      </c>
      <c r="L355" s="60">
        <v>21</v>
      </c>
      <c r="M355" s="60">
        <v>18</v>
      </c>
      <c r="N355" s="60">
        <v>22</v>
      </c>
      <c r="O355" s="60">
        <v>21</v>
      </c>
      <c r="P355" s="60">
        <v>18</v>
      </c>
      <c r="Q355" s="60">
        <v>100</v>
      </c>
      <c r="R355" s="60" t="s">
        <v>137</v>
      </c>
      <c r="S355" s="60">
        <v>78</v>
      </c>
      <c r="T355" s="60">
        <v>13</v>
      </c>
      <c r="U355" s="60" t="s">
        <v>137</v>
      </c>
      <c r="V355" s="60">
        <v>0</v>
      </c>
      <c r="W355" s="60">
        <v>1020</v>
      </c>
      <c r="X355" s="60" t="s">
        <v>137</v>
      </c>
      <c r="Y355" s="60">
        <v>1016</v>
      </c>
      <c r="Z355" s="60" t="s">
        <v>137</v>
      </c>
      <c r="AA355" s="60">
        <v>0</v>
      </c>
      <c r="AB355" s="60" t="s">
        <v>137</v>
      </c>
    </row>
    <row r="356" spans="1:28" x14ac:dyDescent="0.3">
      <c r="A356" t="s">
        <v>16</v>
      </c>
      <c r="B356" s="1">
        <v>42023</v>
      </c>
      <c r="C356" s="60">
        <v>22</v>
      </c>
      <c r="D356" s="60">
        <v>0</v>
      </c>
      <c r="E356" s="60">
        <v>19</v>
      </c>
      <c r="J356" s="60">
        <v>15</v>
      </c>
      <c r="K356" s="60">
        <v>26</v>
      </c>
      <c r="L356" s="60">
        <v>21</v>
      </c>
      <c r="M356" s="60">
        <v>16</v>
      </c>
      <c r="N356" s="60">
        <v>22</v>
      </c>
      <c r="O356" s="60">
        <v>20</v>
      </c>
      <c r="P356" s="60">
        <v>16</v>
      </c>
      <c r="Q356" s="60">
        <v>100</v>
      </c>
      <c r="R356" s="60" t="s">
        <v>137</v>
      </c>
      <c r="S356" s="60">
        <v>74</v>
      </c>
      <c r="T356" s="60">
        <v>16</v>
      </c>
      <c r="U356" s="60" t="s">
        <v>137</v>
      </c>
      <c r="V356" s="60">
        <v>0</v>
      </c>
      <c r="W356" s="60">
        <v>1020</v>
      </c>
      <c r="X356" s="60" t="s">
        <v>137</v>
      </c>
      <c r="Y356" s="60">
        <v>1016</v>
      </c>
      <c r="Z356" s="60" t="s">
        <v>137</v>
      </c>
      <c r="AA356" s="60">
        <v>0</v>
      </c>
      <c r="AB356" s="60" t="s">
        <v>137</v>
      </c>
    </row>
    <row r="357" spans="1:28" x14ac:dyDescent="0.3">
      <c r="A357" t="s">
        <v>16</v>
      </c>
      <c r="B357" s="1">
        <v>42024</v>
      </c>
      <c r="C357" s="60">
        <v>21</v>
      </c>
      <c r="D357" s="60">
        <v>0</v>
      </c>
      <c r="E357" s="60">
        <v>14</v>
      </c>
      <c r="J357" s="60">
        <v>16</v>
      </c>
      <c r="K357" s="60">
        <v>25</v>
      </c>
      <c r="L357" s="60">
        <v>22</v>
      </c>
      <c r="M357" s="60">
        <v>20</v>
      </c>
      <c r="N357" s="60">
        <v>21</v>
      </c>
      <c r="O357" s="60">
        <v>20</v>
      </c>
      <c r="P357" s="60">
        <v>20</v>
      </c>
      <c r="Q357" s="60">
        <v>100</v>
      </c>
      <c r="R357" s="60" t="s">
        <v>137</v>
      </c>
      <c r="S357" s="60">
        <v>74</v>
      </c>
      <c r="T357" s="60">
        <v>21</v>
      </c>
      <c r="U357" s="60" t="s">
        <v>137</v>
      </c>
      <c r="V357" s="60">
        <v>6</v>
      </c>
      <c r="W357" s="60">
        <v>1021</v>
      </c>
      <c r="X357" s="60" t="s">
        <v>137</v>
      </c>
      <c r="Y357" s="60">
        <v>1017</v>
      </c>
      <c r="Z357" s="60" t="s">
        <v>137</v>
      </c>
      <c r="AA357" s="60">
        <v>0</v>
      </c>
      <c r="AB357" s="60" t="s">
        <v>137</v>
      </c>
    </row>
    <row r="358" spans="1:28" x14ac:dyDescent="0.3">
      <c r="A358" t="s">
        <v>16</v>
      </c>
      <c r="B358" s="1">
        <v>42025</v>
      </c>
      <c r="C358" s="60">
        <v>22</v>
      </c>
      <c r="D358" s="60">
        <v>0</v>
      </c>
      <c r="E358" s="60">
        <v>14</v>
      </c>
      <c r="J358" s="60">
        <v>17</v>
      </c>
      <c r="K358" s="60">
        <v>25</v>
      </c>
      <c r="L358" s="60">
        <v>22</v>
      </c>
      <c r="M358" s="60">
        <v>20</v>
      </c>
      <c r="N358" s="60">
        <v>22</v>
      </c>
      <c r="O358" s="60">
        <v>21</v>
      </c>
      <c r="P358" s="60">
        <v>20</v>
      </c>
      <c r="Q358" s="60">
        <v>100</v>
      </c>
      <c r="R358" s="60" t="s">
        <v>137</v>
      </c>
      <c r="S358" s="60">
        <v>83</v>
      </c>
      <c r="T358" s="60">
        <v>23</v>
      </c>
      <c r="U358" s="60" t="s">
        <v>137</v>
      </c>
      <c r="V358" s="60">
        <v>6</v>
      </c>
      <c r="W358" s="60">
        <v>1021</v>
      </c>
      <c r="X358" s="60" t="s">
        <v>137</v>
      </c>
      <c r="Y358" s="60">
        <v>1016</v>
      </c>
      <c r="Z358" s="60" t="s">
        <v>137</v>
      </c>
      <c r="AA358" s="60">
        <v>0</v>
      </c>
      <c r="AB358" s="60" t="s">
        <v>137</v>
      </c>
    </row>
    <row r="359" spans="1:28" x14ac:dyDescent="0.3">
      <c r="A359" t="s">
        <v>16</v>
      </c>
      <c r="B359" s="1">
        <v>42026</v>
      </c>
      <c r="C359" s="60">
        <v>22</v>
      </c>
      <c r="D359" s="60">
        <v>0</v>
      </c>
      <c r="E359" s="60">
        <v>27</v>
      </c>
      <c r="J359" s="60">
        <v>18</v>
      </c>
      <c r="K359" s="60">
        <v>25</v>
      </c>
      <c r="L359" s="60">
        <v>22</v>
      </c>
      <c r="M359" s="60">
        <v>20</v>
      </c>
      <c r="N359" s="60">
        <v>20</v>
      </c>
      <c r="O359" s="60">
        <v>19</v>
      </c>
      <c r="P359" s="60">
        <v>18</v>
      </c>
      <c r="Q359" s="60">
        <v>100</v>
      </c>
      <c r="R359" s="60" t="s">
        <v>137</v>
      </c>
      <c r="S359" s="60">
        <v>73</v>
      </c>
      <c r="T359" s="60">
        <v>24</v>
      </c>
      <c r="U359" s="60" t="s">
        <v>137</v>
      </c>
      <c r="V359" s="60">
        <v>13</v>
      </c>
      <c r="W359" s="60">
        <v>1022</v>
      </c>
      <c r="X359" s="60" t="s">
        <v>137</v>
      </c>
      <c r="Y359" s="60">
        <v>1018</v>
      </c>
      <c r="Z359" s="60" t="s">
        <v>137</v>
      </c>
      <c r="AA359" s="60">
        <v>0</v>
      </c>
      <c r="AB359" s="60" t="s">
        <v>137</v>
      </c>
    </row>
    <row r="360" spans="1:28" x14ac:dyDescent="0.3">
      <c r="A360" t="s">
        <v>16</v>
      </c>
      <c r="B360" s="1">
        <v>42027</v>
      </c>
      <c r="C360" s="60">
        <v>23</v>
      </c>
      <c r="D360" s="60">
        <v>0</v>
      </c>
      <c r="E360" s="60">
        <v>23</v>
      </c>
      <c r="J360" s="60">
        <v>19</v>
      </c>
      <c r="K360" s="60">
        <v>26</v>
      </c>
      <c r="L360" s="60">
        <v>22</v>
      </c>
      <c r="M360" s="60">
        <v>19</v>
      </c>
      <c r="N360" s="60">
        <v>22</v>
      </c>
      <c r="O360" s="60">
        <v>21</v>
      </c>
      <c r="P360" s="60">
        <v>19</v>
      </c>
      <c r="Q360" s="60">
        <v>100</v>
      </c>
      <c r="R360" s="60" t="s">
        <v>137</v>
      </c>
      <c r="S360" s="60">
        <v>69</v>
      </c>
      <c r="T360" s="60">
        <v>19</v>
      </c>
      <c r="U360" s="60" t="s">
        <v>137</v>
      </c>
      <c r="V360" s="60">
        <v>0</v>
      </c>
      <c r="W360" s="60">
        <v>1021</v>
      </c>
      <c r="X360" s="60" t="s">
        <v>137</v>
      </c>
      <c r="Y360" s="60">
        <v>1016</v>
      </c>
      <c r="Z360" s="60" t="s">
        <v>137</v>
      </c>
      <c r="AA360" s="60">
        <v>0</v>
      </c>
      <c r="AB360" s="60" t="s">
        <v>137</v>
      </c>
    </row>
    <row r="361" spans="1:28" x14ac:dyDescent="0.3">
      <c r="A361" t="s">
        <v>16</v>
      </c>
      <c r="B361" s="1">
        <v>42028</v>
      </c>
      <c r="C361" s="60">
        <v>20</v>
      </c>
      <c r="D361" s="60">
        <v>187.96</v>
      </c>
      <c r="E361" s="60">
        <v>29</v>
      </c>
      <c r="J361" s="60">
        <v>20</v>
      </c>
      <c r="K361" s="60">
        <v>26</v>
      </c>
      <c r="L361" s="60">
        <v>21</v>
      </c>
      <c r="M361" s="60">
        <v>17</v>
      </c>
      <c r="N361" s="60">
        <v>22</v>
      </c>
      <c r="O361" s="60">
        <v>20</v>
      </c>
      <c r="P361" s="60">
        <v>17</v>
      </c>
      <c r="Q361" s="60">
        <v>100</v>
      </c>
      <c r="R361" s="60" t="s">
        <v>137</v>
      </c>
      <c r="S361" s="60">
        <v>74</v>
      </c>
      <c r="T361" s="60">
        <v>14</v>
      </c>
      <c r="U361" s="60" t="s">
        <v>137</v>
      </c>
      <c r="V361" s="60">
        <v>0</v>
      </c>
      <c r="W361" s="60">
        <v>1019</v>
      </c>
      <c r="X361" s="60" t="s">
        <v>137</v>
      </c>
      <c r="Y361" s="60">
        <v>1013</v>
      </c>
      <c r="Z361" s="60" t="s">
        <v>137</v>
      </c>
      <c r="AA361" s="60">
        <v>0</v>
      </c>
      <c r="AB361" s="60" t="s">
        <v>137</v>
      </c>
    </row>
    <row r="362" spans="1:28" x14ac:dyDescent="0.3">
      <c r="A362" t="s">
        <v>16</v>
      </c>
      <c r="B362" s="1">
        <v>42029</v>
      </c>
      <c r="C362" s="60">
        <v>20</v>
      </c>
      <c r="D362" s="60">
        <v>0</v>
      </c>
      <c r="E362" s="60">
        <v>23</v>
      </c>
      <c r="J362" s="60">
        <v>21</v>
      </c>
      <c r="K362" s="60">
        <v>26</v>
      </c>
      <c r="L362" s="60">
        <v>22</v>
      </c>
      <c r="M362" s="60">
        <v>18</v>
      </c>
      <c r="N362" s="60">
        <v>22</v>
      </c>
      <c r="O362" s="60">
        <v>21</v>
      </c>
      <c r="P362" s="60">
        <v>18</v>
      </c>
      <c r="Q362" s="60">
        <v>100</v>
      </c>
      <c r="R362" s="60" t="s">
        <v>137</v>
      </c>
      <c r="S362" s="60">
        <v>78</v>
      </c>
      <c r="T362" s="60">
        <v>14</v>
      </c>
      <c r="U362" s="60" t="s">
        <v>137</v>
      </c>
      <c r="V362" s="60">
        <v>0</v>
      </c>
      <c r="W362" s="60">
        <v>1018</v>
      </c>
      <c r="X362" s="60" t="s">
        <v>137</v>
      </c>
      <c r="Y362" s="60">
        <v>1014</v>
      </c>
      <c r="Z362" s="60" t="s">
        <v>137</v>
      </c>
      <c r="AA362" s="60">
        <v>0</v>
      </c>
      <c r="AB362" s="60" t="s">
        <v>137</v>
      </c>
    </row>
    <row r="363" spans="1:28" x14ac:dyDescent="0.3">
      <c r="A363" t="s">
        <v>16</v>
      </c>
      <c r="B363" s="1">
        <v>42030</v>
      </c>
      <c r="C363" s="60">
        <v>21</v>
      </c>
      <c r="D363" s="60">
        <v>0</v>
      </c>
      <c r="E363" s="60">
        <v>29</v>
      </c>
      <c r="J363" s="60">
        <v>22</v>
      </c>
      <c r="K363" s="60">
        <v>26</v>
      </c>
      <c r="L363" s="60">
        <v>22</v>
      </c>
      <c r="M363" s="60">
        <v>18</v>
      </c>
      <c r="N363" s="60">
        <v>23</v>
      </c>
      <c r="O363" s="60">
        <v>21</v>
      </c>
      <c r="P363" s="60">
        <v>18</v>
      </c>
      <c r="Q363" s="60">
        <v>100</v>
      </c>
      <c r="R363" s="60" t="s">
        <v>137</v>
      </c>
      <c r="S363" s="60">
        <v>78</v>
      </c>
      <c r="T363" s="60">
        <v>27</v>
      </c>
      <c r="U363" s="60" t="s">
        <v>137</v>
      </c>
      <c r="V363" s="60">
        <v>0</v>
      </c>
      <c r="W363" s="60">
        <v>1019</v>
      </c>
      <c r="X363" s="60" t="s">
        <v>137</v>
      </c>
      <c r="Y363" s="60">
        <v>1015</v>
      </c>
      <c r="Z363" s="60" t="s">
        <v>137</v>
      </c>
      <c r="AA363" s="60">
        <v>0</v>
      </c>
      <c r="AB363" s="60" t="s">
        <v>137</v>
      </c>
    </row>
    <row r="364" spans="1:28" x14ac:dyDescent="0.3">
      <c r="A364" t="s">
        <v>16</v>
      </c>
      <c r="B364" s="1">
        <v>42031</v>
      </c>
      <c r="C364" s="60">
        <v>19</v>
      </c>
      <c r="D364" s="60">
        <v>0</v>
      </c>
      <c r="E364" s="60">
        <v>23</v>
      </c>
      <c r="J364" s="60">
        <v>23</v>
      </c>
      <c r="K364" s="60">
        <v>26</v>
      </c>
      <c r="L364" s="60">
        <v>23</v>
      </c>
      <c r="M364" s="60">
        <v>22</v>
      </c>
      <c r="N364" s="60">
        <v>23</v>
      </c>
      <c r="O364" s="60">
        <v>22</v>
      </c>
      <c r="P364" s="60">
        <v>22</v>
      </c>
      <c r="Q364" s="60">
        <v>100</v>
      </c>
      <c r="R364" s="60" t="s">
        <v>137</v>
      </c>
      <c r="S364" s="60">
        <v>78</v>
      </c>
      <c r="T364" s="60">
        <v>23</v>
      </c>
      <c r="U364" s="60" t="s">
        <v>137</v>
      </c>
      <c r="V364" s="60">
        <v>0</v>
      </c>
      <c r="W364" s="60">
        <v>1017</v>
      </c>
      <c r="X364" s="60" t="s">
        <v>137</v>
      </c>
      <c r="Y364" s="60">
        <v>1014</v>
      </c>
      <c r="Z364" s="60" t="s">
        <v>137</v>
      </c>
      <c r="AA364" s="60">
        <v>0</v>
      </c>
      <c r="AB364" s="60" t="s">
        <v>137</v>
      </c>
    </row>
    <row r="365" spans="1:28" x14ac:dyDescent="0.3">
      <c r="A365" t="s">
        <v>16</v>
      </c>
      <c r="B365" s="1">
        <v>42032</v>
      </c>
      <c r="C365" s="60">
        <v>21</v>
      </c>
      <c r="D365" s="60">
        <v>0</v>
      </c>
      <c r="E365" s="60">
        <v>23</v>
      </c>
      <c r="J365" s="60">
        <v>24</v>
      </c>
      <c r="K365" s="60">
        <v>22</v>
      </c>
      <c r="L365" s="60">
        <v>20</v>
      </c>
      <c r="M365" s="60">
        <v>19</v>
      </c>
      <c r="N365" s="60">
        <v>22</v>
      </c>
      <c r="O365" s="60">
        <v>18</v>
      </c>
      <c r="P365" s="60">
        <v>15</v>
      </c>
      <c r="Q365" s="60">
        <v>100</v>
      </c>
      <c r="R365" s="60" t="s">
        <v>137</v>
      </c>
      <c r="S365" s="60">
        <v>68</v>
      </c>
      <c r="T365" s="60">
        <v>29</v>
      </c>
      <c r="U365" s="60" t="s">
        <v>137</v>
      </c>
      <c r="V365" s="60">
        <v>0</v>
      </c>
      <c r="W365" s="60">
        <v>1020</v>
      </c>
      <c r="X365" s="60" t="s">
        <v>137</v>
      </c>
      <c r="Y365" s="60">
        <v>1015</v>
      </c>
      <c r="Z365" s="60" t="s">
        <v>137</v>
      </c>
      <c r="AA365" s="60">
        <v>187.96</v>
      </c>
      <c r="AB365" s="60" t="s">
        <v>137</v>
      </c>
    </row>
    <row r="366" spans="1:28" x14ac:dyDescent="0.3">
      <c r="A366" t="s">
        <v>16</v>
      </c>
      <c r="B366" s="1">
        <v>42033</v>
      </c>
      <c r="C366" s="60">
        <v>18</v>
      </c>
      <c r="D366" s="60">
        <v>0</v>
      </c>
      <c r="E366" s="60">
        <v>27</v>
      </c>
      <c r="J366" s="60">
        <v>25</v>
      </c>
      <c r="K366" s="60">
        <v>23</v>
      </c>
      <c r="L366" s="60">
        <v>20</v>
      </c>
      <c r="M366" s="60">
        <v>18</v>
      </c>
      <c r="N366" s="60">
        <v>17</v>
      </c>
      <c r="O366" s="60">
        <v>16</v>
      </c>
      <c r="P366" s="60">
        <v>12</v>
      </c>
      <c r="Q366" s="60">
        <v>88</v>
      </c>
      <c r="R366" s="60" t="s">
        <v>137</v>
      </c>
      <c r="S366" s="60">
        <v>50</v>
      </c>
      <c r="T366" s="60">
        <v>23</v>
      </c>
      <c r="U366" s="60" t="s">
        <v>137</v>
      </c>
      <c r="V366" s="60">
        <v>10</v>
      </c>
      <c r="W366" s="60">
        <v>1020</v>
      </c>
      <c r="X366" s="60" t="s">
        <v>137</v>
      </c>
      <c r="Y366" s="60">
        <v>1016</v>
      </c>
      <c r="Z366" s="60" t="s">
        <v>137</v>
      </c>
      <c r="AA366" s="60">
        <v>0</v>
      </c>
      <c r="AB366" s="60" t="s">
        <v>137</v>
      </c>
    </row>
    <row r="367" spans="1:28" x14ac:dyDescent="0.3">
      <c r="A367" t="s">
        <v>16</v>
      </c>
      <c r="B367" s="1">
        <v>42034</v>
      </c>
      <c r="C367" s="60">
        <v>19</v>
      </c>
      <c r="D367" s="60">
        <v>0</v>
      </c>
      <c r="E367" s="60">
        <v>24</v>
      </c>
      <c r="J367" s="60">
        <v>26</v>
      </c>
      <c r="K367" s="60">
        <v>25</v>
      </c>
      <c r="L367" s="60">
        <v>21</v>
      </c>
      <c r="M367" s="60">
        <v>18</v>
      </c>
      <c r="N367" s="60">
        <v>16</v>
      </c>
      <c r="O367" s="60">
        <v>15</v>
      </c>
      <c r="P367" s="60">
        <v>14</v>
      </c>
      <c r="Q367" s="60">
        <v>83</v>
      </c>
      <c r="R367" s="60" t="s">
        <v>137</v>
      </c>
      <c r="S367" s="60">
        <v>54</v>
      </c>
      <c r="T367" s="60">
        <v>29</v>
      </c>
      <c r="U367" s="60" t="s">
        <v>137</v>
      </c>
      <c r="V367" s="60">
        <v>14</v>
      </c>
      <c r="W367" s="60">
        <v>1022</v>
      </c>
      <c r="X367" s="60" t="s">
        <v>137</v>
      </c>
      <c r="Y367" s="60">
        <v>1018</v>
      </c>
      <c r="Z367" s="60" t="s">
        <v>137</v>
      </c>
      <c r="AA367" s="60">
        <v>0</v>
      </c>
      <c r="AB367" s="60" t="s">
        <v>137</v>
      </c>
    </row>
    <row r="368" spans="1:28" x14ac:dyDescent="0.3">
      <c r="A368" t="s">
        <v>16</v>
      </c>
      <c r="B368" s="1">
        <v>42035</v>
      </c>
      <c r="C368" s="60">
        <v>21</v>
      </c>
      <c r="D368" s="60">
        <v>0</v>
      </c>
      <c r="E368" s="60">
        <v>23</v>
      </c>
      <c r="J368" s="60">
        <v>27</v>
      </c>
      <c r="K368" s="60">
        <v>22</v>
      </c>
      <c r="L368" s="60">
        <v>19</v>
      </c>
      <c r="M368" s="60">
        <v>17</v>
      </c>
      <c r="N368" s="60">
        <v>16</v>
      </c>
      <c r="O368" s="60">
        <v>14</v>
      </c>
      <c r="P368" s="60">
        <v>14</v>
      </c>
      <c r="Q368" s="60">
        <v>88</v>
      </c>
      <c r="R368" s="60" t="s">
        <v>137</v>
      </c>
      <c r="S368" s="60">
        <v>60</v>
      </c>
      <c r="T368" s="60">
        <v>23</v>
      </c>
      <c r="U368" s="60" t="s">
        <v>137</v>
      </c>
      <c r="V368" s="60">
        <v>10</v>
      </c>
      <c r="W368" s="60">
        <v>1023</v>
      </c>
      <c r="X368" s="60" t="s">
        <v>137</v>
      </c>
      <c r="Y368" s="60">
        <v>1019</v>
      </c>
      <c r="Z368" s="60" t="s">
        <v>137</v>
      </c>
      <c r="AA368" s="60">
        <v>0</v>
      </c>
      <c r="AB368" s="60" t="s">
        <v>137</v>
      </c>
    </row>
    <row r="369" spans="1:28" x14ac:dyDescent="0.3">
      <c r="A369" t="s">
        <v>16</v>
      </c>
      <c r="B369" s="1">
        <v>42036</v>
      </c>
      <c r="C369" s="60">
        <v>21</v>
      </c>
      <c r="D369" s="60">
        <v>0</v>
      </c>
      <c r="E369" s="60">
        <v>26</v>
      </c>
      <c r="J369" s="60">
        <v>28</v>
      </c>
      <c r="K369" s="60">
        <v>24</v>
      </c>
      <c r="L369" s="60">
        <v>21</v>
      </c>
      <c r="M369" s="60">
        <v>18</v>
      </c>
      <c r="N369" s="60">
        <v>18</v>
      </c>
      <c r="O369" s="60">
        <v>16</v>
      </c>
      <c r="P369" s="60">
        <v>14</v>
      </c>
      <c r="Q369" s="60">
        <v>83</v>
      </c>
      <c r="R369" s="60" t="s">
        <v>137</v>
      </c>
      <c r="S369" s="60">
        <v>65</v>
      </c>
      <c r="T369" s="60">
        <v>23</v>
      </c>
      <c r="U369" s="60" t="s">
        <v>137</v>
      </c>
      <c r="V369" s="60">
        <v>10</v>
      </c>
      <c r="W369" s="60">
        <v>1023</v>
      </c>
      <c r="X369" s="60" t="s">
        <v>137</v>
      </c>
      <c r="Y369" s="60">
        <v>1019</v>
      </c>
      <c r="Z369" s="60" t="s">
        <v>137</v>
      </c>
      <c r="AA369" s="60">
        <v>0</v>
      </c>
      <c r="AB369" s="60" t="s">
        <v>137</v>
      </c>
    </row>
    <row r="370" spans="1:28" x14ac:dyDescent="0.3">
      <c r="A370" t="s">
        <v>16</v>
      </c>
      <c r="B370" s="1">
        <v>42037</v>
      </c>
      <c r="C370" s="60">
        <v>22</v>
      </c>
      <c r="D370" s="60">
        <v>0</v>
      </c>
      <c r="E370" s="60">
        <v>19</v>
      </c>
      <c r="J370" s="60">
        <v>29</v>
      </c>
      <c r="K370" s="60">
        <v>25</v>
      </c>
      <c r="L370" s="60">
        <v>18</v>
      </c>
      <c r="M370" s="60">
        <v>14</v>
      </c>
      <c r="N370" s="60">
        <v>17</v>
      </c>
      <c r="O370" s="60">
        <v>15</v>
      </c>
      <c r="P370" s="60">
        <v>14</v>
      </c>
      <c r="Q370" s="60">
        <v>100</v>
      </c>
      <c r="R370" s="60" t="s">
        <v>137</v>
      </c>
      <c r="S370" s="60">
        <v>50</v>
      </c>
      <c r="T370" s="60">
        <v>27</v>
      </c>
      <c r="U370" s="60" t="s">
        <v>137</v>
      </c>
      <c r="V370" s="60">
        <v>0</v>
      </c>
      <c r="W370" s="60">
        <v>1023</v>
      </c>
      <c r="X370" s="60" t="s">
        <v>137</v>
      </c>
      <c r="Y370" s="60">
        <v>1019</v>
      </c>
      <c r="Z370" s="60" t="s">
        <v>137</v>
      </c>
      <c r="AA370" s="60">
        <v>0</v>
      </c>
      <c r="AB370" s="60" t="s">
        <v>137</v>
      </c>
    </row>
    <row r="371" spans="1:28" x14ac:dyDescent="0.3">
      <c r="A371" t="s">
        <v>16</v>
      </c>
      <c r="B371" s="20">
        <v>42038</v>
      </c>
      <c r="C371" s="61">
        <v>22</v>
      </c>
      <c r="D371" s="61">
        <v>0</v>
      </c>
      <c r="E371" s="61">
        <v>23</v>
      </c>
      <c r="J371" s="60">
        <v>30</v>
      </c>
      <c r="K371" s="60">
        <v>24</v>
      </c>
      <c r="L371" s="60">
        <v>19</v>
      </c>
      <c r="M371" s="60">
        <v>14</v>
      </c>
      <c r="N371" s="60">
        <v>18</v>
      </c>
      <c r="O371" s="60">
        <v>17</v>
      </c>
      <c r="P371" s="60">
        <v>13</v>
      </c>
      <c r="Q371" s="60">
        <v>94</v>
      </c>
      <c r="R371" s="60" t="s">
        <v>137</v>
      </c>
      <c r="S371" s="60">
        <v>65</v>
      </c>
      <c r="T371" s="60">
        <v>24</v>
      </c>
      <c r="U371" s="60" t="s">
        <v>137</v>
      </c>
      <c r="V371" s="60">
        <v>0</v>
      </c>
      <c r="W371" s="60">
        <v>1023</v>
      </c>
      <c r="X371" s="60" t="s">
        <v>137</v>
      </c>
      <c r="Y371" s="60">
        <v>1019</v>
      </c>
      <c r="Z371" s="60" t="s">
        <v>137</v>
      </c>
      <c r="AA371" s="60">
        <v>0</v>
      </c>
      <c r="AB371" s="60" t="s">
        <v>137</v>
      </c>
    </row>
    <row r="372" spans="1:28" x14ac:dyDescent="0.3">
      <c r="J372" s="60">
        <v>31</v>
      </c>
      <c r="K372" s="60">
        <v>24</v>
      </c>
      <c r="L372" s="60">
        <v>21</v>
      </c>
      <c r="M372" s="60">
        <v>18</v>
      </c>
      <c r="N372" s="60">
        <v>17</v>
      </c>
      <c r="O372" s="60">
        <v>16</v>
      </c>
      <c r="P372" s="60">
        <v>15</v>
      </c>
      <c r="Q372" s="60">
        <v>94</v>
      </c>
      <c r="R372" s="60" t="s">
        <v>137</v>
      </c>
      <c r="S372" s="60">
        <v>65</v>
      </c>
      <c r="T372" s="60">
        <v>23</v>
      </c>
      <c r="U372" s="60" t="s">
        <v>137</v>
      </c>
      <c r="V372" s="60">
        <v>0</v>
      </c>
      <c r="W372" s="60">
        <v>1022</v>
      </c>
      <c r="X372" s="60" t="s">
        <v>137</v>
      </c>
      <c r="Y372" s="60">
        <v>1017</v>
      </c>
      <c r="Z372" s="60" t="s">
        <v>137</v>
      </c>
      <c r="AA372" s="60">
        <v>0</v>
      </c>
      <c r="AB372" s="60" t="s">
        <v>137</v>
      </c>
    </row>
    <row r="373" spans="1:28" x14ac:dyDescent="0.3">
      <c r="J373" s="60">
        <v>1</v>
      </c>
      <c r="K373" s="60">
        <v>26</v>
      </c>
      <c r="L373" s="60">
        <v>21</v>
      </c>
      <c r="M373" s="60">
        <v>17</v>
      </c>
      <c r="N373" s="60">
        <v>20</v>
      </c>
      <c r="O373" s="60">
        <v>19</v>
      </c>
      <c r="P373" s="60">
        <v>17</v>
      </c>
      <c r="Q373" s="60">
        <v>100</v>
      </c>
      <c r="R373" s="60" t="s">
        <v>137</v>
      </c>
      <c r="S373" s="60">
        <v>65</v>
      </c>
      <c r="T373" s="60">
        <v>26</v>
      </c>
      <c r="U373" s="60" t="s">
        <v>137</v>
      </c>
      <c r="V373" s="60">
        <v>0</v>
      </c>
      <c r="W373" s="60">
        <v>1019</v>
      </c>
      <c r="X373" s="60" t="s">
        <v>137</v>
      </c>
      <c r="Y373" s="60">
        <v>1014</v>
      </c>
      <c r="Z373" s="60" t="s">
        <v>137</v>
      </c>
      <c r="AA373" s="60">
        <v>0</v>
      </c>
      <c r="AB373" s="60" t="s">
        <v>137</v>
      </c>
    </row>
    <row r="374" spans="1:28" x14ac:dyDescent="0.3">
      <c r="J374" s="60">
        <v>2</v>
      </c>
      <c r="K374" s="60">
        <v>27</v>
      </c>
      <c r="L374" s="60">
        <v>22</v>
      </c>
      <c r="M374" s="60">
        <v>17</v>
      </c>
      <c r="N374" s="60">
        <v>23</v>
      </c>
      <c r="O374" s="60">
        <v>20</v>
      </c>
      <c r="P374" s="60">
        <v>17</v>
      </c>
      <c r="Q374" s="60">
        <v>100</v>
      </c>
      <c r="R374" s="60" t="s">
        <v>137</v>
      </c>
      <c r="S374" s="60">
        <v>78</v>
      </c>
      <c r="T374" s="60">
        <v>19</v>
      </c>
      <c r="U374" s="60" t="s">
        <v>137</v>
      </c>
      <c r="V374" s="60">
        <v>0</v>
      </c>
      <c r="W374" s="60">
        <v>1019</v>
      </c>
      <c r="X374" s="60" t="s">
        <v>137</v>
      </c>
      <c r="Y374" s="60">
        <v>1014</v>
      </c>
      <c r="Z374" s="60" t="s">
        <v>137</v>
      </c>
      <c r="AA374" s="60">
        <v>0</v>
      </c>
      <c r="AB374" s="60" t="s">
        <v>137</v>
      </c>
    </row>
    <row r="375" spans="1:28" x14ac:dyDescent="0.3">
      <c r="J375" s="60">
        <v>3</v>
      </c>
      <c r="K375" s="60">
        <v>27</v>
      </c>
      <c r="L375" s="60">
        <v>22</v>
      </c>
      <c r="M375" s="60">
        <v>17</v>
      </c>
      <c r="N375" s="60">
        <v>22</v>
      </c>
      <c r="O375" s="60">
        <v>20</v>
      </c>
      <c r="P375" s="60">
        <v>17</v>
      </c>
      <c r="Q375" s="60">
        <v>100</v>
      </c>
      <c r="R375" s="60" t="s">
        <v>137</v>
      </c>
      <c r="S375" s="60">
        <v>70</v>
      </c>
      <c r="T375" s="60">
        <v>23</v>
      </c>
      <c r="U375" s="60" t="s">
        <v>137</v>
      </c>
      <c r="V375" s="60">
        <v>0</v>
      </c>
      <c r="W375" s="60">
        <v>1020</v>
      </c>
      <c r="X375" s="60" t="s">
        <v>137</v>
      </c>
      <c r="Y375" s="60">
        <v>1016</v>
      </c>
      <c r="Z375" s="60" t="s">
        <v>137</v>
      </c>
      <c r="AA375" s="60">
        <v>0</v>
      </c>
      <c r="AB375" s="60" t="s">
        <v>137</v>
      </c>
    </row>
    <row r="376" spans="1:28" x14ac:dyDescent="0.3"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x14ac:dyDescent="0.3"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x14ac:dyDescent="0.3"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x14ac:dyDescent="0.3"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x14ac:dyDescent="0.3"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x14ac:dyDescent="0.3"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x14ac:dyDescent="0.3"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x14ac:dyDescent="0.3"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x14ac:dyDescent="0.3"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0:28" x14ac:dyDescent="0.3"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0:28" x14ac:dyDescent="0.3"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0:28" x14ac:dyDescent="0.3"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0:28" x14ac:dyDescent="0.3"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0:28" x14ac:dyDescent="0.3"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0:28" x14ac:dyDescent="0.3"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0:28" x14ac:dyDescent="0.3"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0:28" x14ac:dyDescent="0.3"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0:28" x14ac:dyDescent="0.3"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0:28" x14ac:dyDescent="0.3"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0:28" x14ac:dyDescent="0.3"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0:28" x14ac:dyDescent="0.3"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0:28" x14ac:dyDescent="0.3"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0:28" x14ac:dyDescent="0.3"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0:28" x14ac:dyDescent="0.3"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0:28" x14ac:dyDescent="0.3"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workbookViewId="0">
      <selection activeCell="I66" sqref="I66"/>
    </sheetView>
  </sheetViews>
  <sheetFormatPr baseColWidth="10" defaultRowHeight="14.4" x14ac:dyDescent="0.3"/>
  <cols>
    <col min="1" max="2" width="10.6640625" bestFit="1" customWidth="1"/>
  </cols>
  <sheetData>
    <row r="1" spans="1:11" x14ac:dyDescent="0.3">
      <c r="A1" s="3" t="s">
        <v>22</v>
      </c>
      <c r="B1" s="3" t="s">
        <v>23</v>
      </c>
      <c r="D1" t="s">
        <v>92</v>
      </c>
      <c r="E1" t="s">
        <v>93</v>
      </c>
      <c r="F1" t="s">
        <v>94</v>
      </c>
      <c r="G1" t="s">
        <v>95</v>
      </c>
      <c r="K1" t="s">
        <v>94</v>
      </c>
    </row>
    <row r="2" spans="1:11" x14ac:dyDescent="0.3">
      <c r="A2" s="1">
        <v>41666</v>
      </c>
      <c r="B2" s="1">
        <v>41694</v>
      </c>
      <c r="D2" s="1">
        <v>41666</v>
      </c>
      <c r="E2" s="6">
        <v>1</v>
      </c>
      <c r="K2">
        <v>23</v>
      </c>
    </row>
    <row r="3" spans="1:11" x14ac:dyDescent="0.3">
      <c r="A3" s="1">
        <v>41666</v>
      </c>
      <c r="B3" s="1">
        <v>41694</v>
      </c>
      <c r="D3" s="1">
        <v>41667</v>
      </c>
      <c r="E3" s="6">
        <v>2</v>
      </c>
      <c r="K3">
        <v>27</v>
      </c>
    </row>
    <row r="4" spans="1:11" x14ac:dyDescent="0.3">
      <c r="A4" s="1">
        <v>41666</v>
      </c>
      <c r="B4" s="1">
        <v>41694</v>
      </c>
      <c r="D4" s="1">
        <v>41668</v>
      </c>
      <c r="E4" s="6">
        <v>3</v>
      </c>
      <c r="K4">
        <v>29</v>
      </c>
    </row>
    <row r="5" spans="1:11" x14ac:dyDescent="0.3">
      <c r="A5" s="1">
        <v>41666</v>
      </c>
      <c r="B5" s="1">
        <v>41694</v>
      </c>
      <c r="D5" s="1">
        <v>41669</v>
      </c>
      <c r="E5" s="6">
        <v>4</v>
      </c>
      <c r="K5">
        <v>29</v>
      </c>
    </row>
    <row r="6" spans="1:11" x14ac:dyDescent="0.3">
      <c r="A6" s="1">
        <v>41666</v>
      </c>
      <c r="B6" s="1">
        <v>41694</v>
      </c>
      <c r="D6" s="1">
        <v>41670</v>
      </c>
      <c r="E6" s="6">
        <v>5</v>
      </c>
      <c r="K6">
        <v>33</v>
      </c>
    </row>
    <row r="7" spans="1:11" x14ac:dyDescent="0.3">
      <c r="A7" s="1">
        <v>41666</v>
      </c>
      <c r="B7" s="1">
        <v>41694</v>
      </c>
      <c r="D7" s="1">
        <v>41671</v>
      </c>
      <c r="E7" s="6">
        <v>6</v>
      </c>
      <c r="K7">
        <v>35</v>
      </c>
    </row>
    <row r="8" spans="1:11" x14ac:dyDescent="0.3">
      <c r="A8" s="1">
        <v>41666</v>
      </c>
      <c r="B8" s="1">
        <v>41694</v>
      </c>
      <c r="D8" s="1">
        <v>41672</v>
      </c>
      <c r="E8" s="6">
        <v>7</v>
      </c>
      <c r="K8">
        <v>37</v>
      </c>
    </row>
    <row r="9" spans="1:11" x14ac:dyDescent="0.3">
      <c r="A9" s="1">
        <v>41666</v>
      </c>
      <c r="B9" s="1">
        <v>41694</v>
      </c>
      <c r="D9" s="1">
        <v>41673</v>
      </c>
      <c r="E9" s="6">
        <v>8</v>
      </c>
      <c r="K9">
        <v>37</v>
      </c>
    </row>
    <row r="10" spans="1:11" x14ac:dyDescent="0.3">
      <c r="A10" s="1">
        <v>41666</v>
      </c>
      <c r="B10" s="1">
        <v>41694</v>
      </c>
      <c r="D10" s="1">
        <v>41674</v>
      </c>
      <c r="E10" s="6">
        <v>9</v>
      </c>
      <c r="K10">
        <v>38</v>
      </c>
    </row>
    <row r="11" spans="1:11" x14ac:dyDescent="0.3">
      <c r="A11" s="1">
        <v>41666</v>
      </c>
      <c r="B11" s="1">
        <v>41694</v>
      </c>
      <c r="D11" s="1">
        <v>41675</v>
      </c>
      <c r="E11" s="6">
        <v>10</v>
      </c>
      <c r="K11">
        <v>41</v>
      </c>
    </row>
    <row r="12" spans="1:11" x14ac:dyDescent="0.3">
      <c r="A12" s="1">
        <v>41666</v>
      </c>
      <c r="B12" s="1">
        <v>41694</v>
      </c>
      <c r="D12" s="1">
        <v>41676</v>
      </c>
      <c r="E12" s="6">
        <v>11</v>
      </c>
      <c r="K12">
        <v>50</v>
      </c>
    </row>
    <row r="13" spans="1:11" x14ac:dyDescent="0.3">
      <c r="A13" s="1">
        <v>41666</v>
      </c>
      <c r="B13" s="1">
        <v>41694</v>
      </c>
      <c r="D13" s="1">
        <v>41677</v>
      </c>
      <c r="E13" s="6">
        <v>12</v>
      </c>
    </row>
    <row r="14" spans="1:11" x14ac:dyDescent="0.3">
      <c r="A14" s="1">
        <v>41666</v>
      </c>
      <c r="B14" s="1">
        <v>41694</v>
      </c>
      <c r="D14" s="1">
        <v>41678</v>
      </c>
      <c r="E14" s="6">
        <v>13</v>
      </c>
      <c r="J14" t="s">
        <v>98</v>
      </c>
      <c r="K14" s="17">
        <f>AVERAGE(K2:K12)</f>
        <v>34.454545454545453</v>
      </c>
    </row>
    <row r="15" spans="1:11" x14ac:dyDescent="0.3">
      <c r="A15" s="1">
        <v>41666</v>
      </c>
      <c r="B15" s="1">
        <v>41694</v>
      </c>
      <c r="D15" s="24">
        <v>41679</v>
      </c>
      <c r="E15" s="25">
        <v>14</v>
      </c>
      <c r="J15" t="s">
        <v>99</v>
      </c>
      <c r="K15" s="17">
        <f>STDEV(K2:K12)</f>
        <v>7.4748061695757171</v>
      </c>
    </row>
    <row r="16" spans="1:11" x14ac:dyDescent="0.3">
      <c r="A16" s="1">
        <v>41666</v>
      </c>
      <c r="B16" s="1">
        <v>41694</v>
      </c>
      <c r="D16" s="1">
        <v>41680</v>
      </c>
      <c r="E16" s="6">
        <v>15</v>
      </c>
    </row>
    <row r="17" spans="1:7" x14ac:dyDescent="0.3">
      <c r="A17" s="1">
        <v>41666</v>
      </c>
      <c r="B17" s="1">
        <v>41694</v>
      </c>
      <c r="D17" s="1">
        <v>41681</v>
      </c>
      <c r="E17" s="6">
        <v>16</v>
      </c>
    </row>
    <row r="18" spans="1:7" x14ac:dyDescent="0.3">
      <c r="A18" s="1">
        <v>41666</v>
      </c>
      <c r="B18" s="1">
        <v>41694</v>
      </c>
      <c r="D18" s="1">
        <v>41682</v>
      </c>
      <c r="E18" s="6">
        <v>17</v>
      </c>
    </row>
    <row r="19" spans="1:7" x14ac:dyDescent="0.3">
      <c r="A19" s="1">
        <v>41666</v>
      </c>
      <c r="B19" s="1">
        <v>41694</v>
      </c>
      <c r="D19" s="1">
        <v>41683</v>
      </c>
      <c r="E19" s="6">
        <v>18</v>
      </c>
    </row>
    <row r="20" spans="1:7" x14ac:dyDescent="0.3">
      <c r="A20" s="1">
        <v>41666</v>
      </c>
      <c r="B20" s="1">
        <v>41694</v>
      </c>
      <c r="D20" s="1">
        <v>41684</v>
      </c>
      <c r="E20" s="6">
        <v>19</v>
      </c>
    </row>
    <row r="21" spans="1:7" x14ac:dyDescent="0.3">
      <c r="A21" s="1">
        <v>41666</v>
      </c>
      <c r="B21" s="1">
        <v>41694</v>
      </c>
      <c r="D21" s="1">
        <v>41685</v>
      </c>
      <c r="E21" s="6">
        <v>20</v>
      </c>
    </row>
    <row r="22" spans="1:7" x14ac:dyDescent="0.3">
      <c r="A22" s="1">
        <v>41698</v>
      </c>
      <c r="B22" s="1">
        <v>41730</v>
      </c>
      <c r="D22" s="1">
        <v>41686</v>
      </c>
      <c r="E22" s="6">
        <v>21</v>
      </c>
    </row>
    <row r="23" spans="1:7" x14ac:dyDescent="0.3">
      <c r="A23" s="1">
        <v>41698</v>
      </c>
      <c r="B23" s="1">
        <v>41730</v>
      </c>
      <c r="D23" s="1">
        <v>41687</v>
      </c>
      <c r="E23" s="6">
        <v>22</v>
      </c>
    </row>
    <row r="24" spans="1:7" x14ac:dyDescent="0.3">
      <c r="A24" s="1">
        <v>41698</v>
      </c>
      <c r="B24" s="1">
        <v>41730</v>
      </c>
      <c r="D24" s="1">
        <v>41688</v>
      </c>
      <c r="E24" s="6">
        <v>23</v>
      </c>
    </row>
    <row r="25" spans="1:7" x14ac:dyDescent="0.3">
      <c r="A25" s="1">
        <v>41698</v>
      </c>
      <c r="B25" s="1">
        <v>41730</v>
      </c>
      <c r="D25" s="1">
        <v>41689</v>
      </c>
      <c r="E25" s="6">
        <v>24</v>
      </c>
    </row>
    <row r="26" spans="1:7" x14ac:dyDescent="0.3">
      <c r="A26" s="1">
        <v>41698</v>
      </c>
      <c r="B26" s="1">
        <v>41730</v>
      </c>
      <c r="D26" s="1">
        <v>41690</v>
      </c>
      <c r="E26" s="6">
        <v>25</v>
      </c>
    </row>
    <row r="27" spans="1:7" x14ac:dyDescent="0.3">
      <c r="A27" s="1">
        <v>41698</v>
      </c>
      <c r="B27" s="1">
        <v>41730</v>
      </c>
      <c r="D27" s="1">
        <v>41691</v>
      </c>
      <c r="E27" s="6">
        <v>26</v>
      </c>
    </row>
    <row r="28" spans="1:7" x14ac:dyDescent="0.3">
      <c r="A28" s="1">
        <v>41698</v>
      </c>
      <c r="B28" s="1">
        <v>41730</v>
      </c>
      <c r="D28" s="1">
        <v>41692</v>
      </c>
      <c r="E28" s="6">
        <v>27</v>
      </c>
    </row>
    <row r="29" spans="1:7" x14ac:dyDescent="0.3">
      <c r="A29" s="1">
        <v>41698</v>
      </c>
      <c r="B29" s="1">
        <v>41730</v>
      </c>
      <c r="D29" s="1">
        <v>41693</v>
      </c>
      <c r="E29" s="6">
        <v>28</v>
      </c>
    </row>
    <row r="30" spans="1:7" x14ac:dyDescent="0.3">
      <c r="A30" s="1">
        <v>41698</v>
      </c>
      <c r="B30" s="1">
        <v>41730</v>
      </c>
      <c r="D30" s="20">
        <v>41694</v>
      </c>
      <c r="E30" s="21">
        <v>29</v>
      </c>
      <c r="F30">
        <v>29</v>
      </c>
      <c r="G30">
        <f>F30/2</f>
        <v>14.5</v>
      </c>
    </row>
    <row r="31" spans="1:7" x14ac:dyDescent="0.3">
      <c r="A31" s="1">
        <v>41698</v>
      </c>
      <c r="B31" s="1">
        <v>41730</v>
      </c>
      <c r="D31" s="1">
        <v>41695</v>
      </c>
      <c r="E31" s="6">
        <v>30</v>
      </c>
    </row>
    <row r="32" spans="1:7" x14ac:dyDescent="0.3">
      <c r="A32" s="1">
        <v>41698</v>
      </c>
      <c r="B32" s="1">
        <v>41730</v>
      </c>
      <c r="D32" s="1">
        <v>41696</v>
      </c>
      <c r="E32" s="6">
        <v>31</v>
      </c>
    </row>
    <row r="33" spans="1:5" x14ac:dyDescent="0.3">
      <c r="A33" s="1">
        <v>41698</v>
      </c>
      <c r="B33" s="1">
        <v>41730</v>
      </c>
      <c r="D33" s="1">
        <v>41697</v>
      </c>
      <c r="E33" s="6">
        <v>32</v>
      </c>
    </row>
    <row r="34" spans="1:5" x14ac:dyDescent="0.3">
      <c r="A34" s="1">
        <v>41698</v>
      </c>
      <c r="B34" s="1">
        <v>41730</v>
      </c>
      <c r="D34" s="20">
        <v>41698</v>
      </c>
      <c r="E34" s="21">
        <v>33</v>
      </c>
    </row>
    <row r="35" spans="1:5" x14ac:dyDescent="0.3">
      <c r="A35" s="1">
        <v>41698</v>
      </c>
      <c r="B35" s="1">
        <v>41730</v>
      </c>
      <c r="D35" s="1">
        <v>41699</v>
      </c>
      <c r="E35" s="6">
        <v>34</v>
      </c>
    </row>
    <row r="36" spans="1:5" x14ac:dyDescent="0.3">
      <c r="A36" s="1">
        <v>41698</v>
      </c>
      <c r="B36" s="1">
        <v>41730</v>
      </c>
      <c r="D36" s="1">
        <v>41700</v>
      </c>
      <c r="E36" s="6">
        <v>35</v>
      </c>
    </row>
    <row r="37" spans="1:5" x14ac:dyDescent="0.3">
      <c r="A37" s="1">
        <v>41698</v>
      </c>
      <c r="B37" s="1">
        <v>41730</v>
      </c>
      <c r="D37" s="1">
        <v>41701</v>
      </c>
      <c r="E37" s="6">
        <v>36</v>
      </c>
    </row>
    <row r="38" spans="1:5" x14ac:dyDescent="0.3">
      <c r="A38" s="1">
        <v>41698</v>
      </c>
      <c r="B38" s="1">
        <v>41730</v>
      </c>
      <c r="D38" s="1">
        <v>41702</v>
      </c>
      <c r="E38" s="6">
        <v>37</v>
      </c>
    </row>
    <row r="39" spans="1:5" x14ac:dyDescent="0.3">
      <c r="A39" s="1">
        <v>41698</v>
      </c>
      <c r="B39" s="1">
        <v>41730</v>
      </c>
      <c r="D39" s="1">
        <v>41703</v>
      </c>
      <c r="E39" s="6">
        <v>38</v>
      </c>
    </row>
    <row r="40" spans="1:5" x14ac:dyDescent="0.3">
      <c r="A40" s="1">
        <v>41698</v>
      </c>
      <c r="B40" s="1">
        <v>41730</v>
      </c>
      <c r="D40" s="1">
        <v>41704</v>
      </c>
      <c r="E40" s="6">
        <v>39</v>
      </c>
    </row>
    <row r="41" spans="1:5" x14ac:dyDescent="0.3">
      <c r="A41" s="1">
        <v>41698</v>
      </c>
      <c r="B41" s="1">
        <v>41730</v>
      </c>
      <c r="D41" s="1">
        <v>41705</v>
      </c>
      <c r="E41" s="6">
        <v>40</v>
      </c>
    </row>
    <row r="42" spans="1:5" x14ac:dyDescent="0.3">
      <c r="A42" s="1">
        <v>41730</v>
      </c>
      <c r="B42" s="1">
        <v>41764</v>
      </c>
      <c r="D42" s="1">
        <v>41706</v>
      </c>
      <c r="E42" s="6">
        <v>41</v>
      </c>
    </row>
    <row r="43" spans="1:5" x14ac:dyDescent="0.3">
      <c r="A43" s="1">
        <v>41730</v>
      </c>
      <c r="B43" s="1">
        <v>41764</v>
      </c>
      <c r="D43" s="1">
        <v>41707</v>
      </c>
      <c r="E43" s="6">
        <v>42</v>
      </c>
    </row>
    <row r="44" spans="1:5" x14ac:dyDescent="0.3">
      <c r="A44" s="1">
        <v>41730</v>
      </c>
      <c r="B44" s="1">
        <v>41764</v>
      </c>
      <c r="D44" s="1">
        <v>41708</v>
      </c>
      <c r="E44" s="6">
        <v>43</v>
      </c>
    </row>
    <row r="45" spans="1:5" x14ac:dyDescent="0.3">
      <c r="A45" s="1">
        <v>41730</v>
      </c>
      <c r="B45" s="1">
        <v>41764</v>
      </c>
      <c r="D45" s="1">
        <v>41709</v>
      </c>
      <c r="E45" s="6">
        <v>44</v>
      </c>
    </row>
    <row r="46" spans="1:5" x14ac:dyDescent="0.3">
      <c r="A46" s="1">
        <v>41730</v>
      </c>
      <c r="B46" s="1">
        <v>41764</v>
      </c>
      <c r="D46" s="1">
        <v>41710</v>
      </c>
      <c r="E46" s="6">
        <v>45</v>
      </c>
    </row>
    <row r="47" spans="1:5" x14ac:dyDescent="0.3">
      <c r="A47" s="1">
        <v>41730</v>
      </c>
      <c r="B47" s="1">
        <v>41764</v>
      </c>
      <c r="D47" s="1">
        <v>41711</v>
      </c>
      <c r="E47" s="6">
        <v>46</v>
      </c>
    </row>
    <row r="48" spans="1:5" x14ac:dyDescent="0.3">
      <c r="A48" s="1">
        <v>41730</v>
      </c>
      <c r="B48" s="1">
        <v>41764</v>
      </c>
      <c r="D48" s="1">
        <v>41712</v>
      </c>
      <c r="E48" s="6">
        <v>47</v>
      </c>
    </row>
    <row r="49" spans="1:5" x14ac:dyDescent="0.3">
      <c r="A49" s="1">
        <v>41730</v>
      </c>
      <c r="B49" s="1">
        <v>41764</v>
      </c>
      <c r="D49" s="1">
        <v>41713</v>
      </c>
      <c r="E49" s="6">
        <v>48</v>
      </c>
    </row>
    <row r="50" spans="1:5" x14ac:dyDescent="0.3">
      <c r="A50" s="1">
        <v>41730</v>
      </c>
      <c r="B50" s="1">
        <v>41764</v>
      </c>
      <c r="D50" s="24">
        <v>41714</v>
      </c>
      <c r="E50" s="25">
        <v>49</v>
      </c>
    </row>
    <row r="51" spans="1:5" x14ac:dyDescent="0.3">
      <c r="A51" s="1">
        <v>41730</v>
      </c>
      <c r="B51" s="1">
        <v>41764</v>
      </c>
      <c r="D51" s="1">
        <v>41715</v>
      </c>
      <c r="E51" s="6">
        <v>50</v>
      </c>
    </row>
    <row r="52" spans="1:5" x14ac:dyDescent="0.3">
      <c r="A52" s="1">
        <v>41730</v>
      </c>
      <c r="B52" s="1">
        <v>41764</v>
      </c>
      <c r="D52" s="1">
        <v>41716</v>
      </c>
      <c r="E52" s="6">
        <v>51</v>
      </c>
    </row>
    <row r="53" spans="1:5" x14ac:dyDescent="0.3">
      <c r="A53" s="1">
        <v>41730</v>
      </c>
      <c r="B53" s="1">
        <v>41764</v>
      </c>
      <c r="D53" s="1">
        <v>41717</v>
      </c>
      <c r="E53" s="6">
        <v>52</v>
      </c>
    </row>
    <row r="54" spans="1:5" x14ac:dyDescent="0.3">
      <c r="A54" s="1">
        <v>41730</v>
      </c>
      <c r="B54" s="1">
        <v>41764</v>
      </c>
      <c r="D54" s="1">
        <v>41718</v>
      </c>
      <c r="E54" s="6">
        <v>53</v>
      </c>
    </row>
    <row r="55" spans="1:5" x14ac:dyDescent="0.3">
      <c r="A55" s="1">
        <v>41730</v>
      </c>
      <c r="B55" s="1">
        <v>41764</v>
      </c>
      <c r="D55" s="1">
        <v>41719</v>
      </c>
      <c r="E55" s="6">
        <v>54</v>
      </c>
    </row>
    <row r="56" spans="1:5" x14ac:dyDescent="0.3">
      <c r="A56" s="1">
        <v>41730</v>
      </c>
      <c r="B56" s="1">
        <v>41764</v>
      </c>
      <c r="D56" s="1">
        <v>41720</v>
      </c>
      <c r="E56" s="6">
        <v>55</v>
      </c>
    </row>
    <row r="57" spans="1:5" x14ac:dyDescent="0.3">
      <c r="A57" s="1">
        <v>41730</v>
      </c>
      <c r="B57" s="1">
        <v>41764</v>
      </c>
      <c r="D57" s="1">
        <v>41721</v>
      </c>
      <c r="E57" s="6">
        <v>56</v>
      </c>
    </row>
    <row r="58" spans="1:5" x14ac:dyDescent="0.3">
      <c r="A58" s="1">
        <v>41730</v>
      </c>
      <c r="B58" s="1">
        <v>41764</v>
      </c>
      <c r="D58" s="1">
        <v>41722</v>
      </c>
      <c r="E58" s="6">
        <v>57</v>
      </c>
    </row>
    <row r="59" spans="1:5" x14ac:dyDescent="0.3">
      <c r="A59" s="1">
        <v>41730</v>
      </c>
      <c r="B59" s="1">
        <v>41764</v>
      </c>
      <c r="D59" s="1">
        <v>41723</v>
      </c>
      <c r="E59" s="6">
        <v>58</v>
      </c>
    </row>
    <row r="60" spans="1:5" x14ac:dyDescent="0.3">
      <c r="A60" s="1">
        <v>41730</v>
      </c>
      <c r="B60" s="1">
        <v>41764</v>
      </c>
      <c r="D60" s="1">
        <v>41724</v>
      </c>
      <c r="E60" s="6">
        <v>59</v>
      </c>
    </row>
    <row r="61" spans="1:5" x14ac:dyDescent="0.3">
      <c r="A61" s="1">
        <v>41730</v>
      </c>
      <c r="B61" s="1">
        <v>41764</v>
      </c>
      <c r="D61" s="1">
        <v>41725</v>
      </c>
      <c r="E61" s="6">
        <v>60</v>
      </c>
    </row>
    <row r="62" spans="1:5" x14ac:dyDescent="0.3">
      <c r="A62" s="1">
        <v>41764</v>
      </c>
      <c r="B62" s="1">
        <v>41792</v>
      </c>
      <c r="D62" s="1">
        <v>41726</v>
      </c>
      <c r="E62" s="6">
        <v>61</v>
      </c>
    </row>
    <row r="63" spans="1:5" x14ac:dyDescent="0.3">
      <c r="A63" s="1">
        <v>41764</v>
      </c>
      <c r="B63" s="1">
        <v>41792</v>
      </c>
      <c r="D63" s="1">
        <v>41727</v>
      </c>
      <c r="E63" s="6">
        <v>62</v>
      </c>
    </row>
    <row r="64" spans="1:5" x14ac:dyDescent="0.3">
      <c r="A64" s="1">
        <v>41764</v>
      </c>
      <c r="B64" s="1">
        <v>41792</v>
      </c>
      <c r="D64" s="1">
        <v>41728</v>
      </c>
      <c r="E64" s="6">
        <v>63</v>
      </c>
    </row>
    <row r="65" spans="1:7" x14ac:dyDescent="0.3">
      <c r="A65" s="1">
        <v>41764</v>
      </c>
      <c r="B65" s="1">
        <v>41792</v>
      </c>
      <c r="D65" s="1">
        <v>41729</v>
      </c>
      <c r="E65" s="6">
        <v>64</v>
      </c>
    </row>
    <row r="66" spans="1:7" x14ac:dyDescent="0.3">
      <c r="A66" s="1">
        <v>41764</v>
      </c>
      <c r="B66" s="1">
        <v>41792</v>
      </c>
      <c r="D66" s="20">
        <v>41730</v>
      </c>
      <c r="E66" s="21">
        <v>65</v>
      </c>
      <c r="F66">
        <v>33</v>
      </c>
      <c r="G66">
        <f>F66/2</f>
        <v>16.5</v>
      </c>
    </row>
    <row r="67" spans="1:7" x14ac:dyDescent="0.3">
      <c r="A67" s="1">
        <v>41764</v>
      </c>
      <c r="B67" s="1">
        <v>41792</v>
      </c>
      <c r="D67" s="1">
        <v>41731</v>
      </c>
      <c r="E67" s="6">
        <v>66</v>
      </c>
    </row>
    <row r="68" spans="1:7" x14ac:dyDescent="0.3">
      <c r="A68" s="1">
        <v>41764</v>
      </c>
      <c r="B68" s="1">
        <v>41792</v>
      </c>
      <c r="D68" s="1">
        <v>41732</v>
      </c>
      <c r="E68" s="6">
        <v>67</v>
      </c>
    </row>
    <row r="69" spans="1:7" x14ac:dyDescent="0.3">
      <c r="A69" s="1">
        <v>41764</v>
      </c>
      <c r="B69" s="1">
        <v>41792</v>
      </c>
      <c r="D69" s="1">
        <v>41733</v>
      </c>
      <c r="E69" s="6">
        <v>68</v>
      </c>
    </row>
    <row r="70" spans="1:7" x14ac:dyDescent="0.3">
      <c r="A70" s="1">
        <v>41764</v>
      </c>
      <c r="B70" s="1">
        <v>41792</v>
      </c>
      <c r="D70" s="1">
        <v>41734</v>
      </c>
      <c r="E70" s="6">
        <v>69</v>
      </c>
    </row>
    <row r="71" spans="1:7" x14ac:dyDescent="0.3">
      <c r="A71" s="1">
        <v>41764</v>
      </c>
      <c r="B71" s="1">
        <v>41792</v>
      </c>
      <c r="D71" s="1">
        <v>41735</v>
      </c>
      <c r="E71" s="6">
        <v>70</v>
      </c>
    </row>
    <row r="72" spans="1:7" x14ac:dyDescent="0.3">
      <c r="A72" s="1">
        <v>41764</v>
      </c>
      <c r="B72" s="1">
        <v>41792</v>
      </c>
      <c r="D72" s="1">
        <v>41736</v>
      </c>
      <c r="E72" s="6">
        <v>71</v>
      </c>
    </row>
    <row r="73" spans="1:7" x14ac:dyDescent="0.3">
      <c r="A73" s="1">
        <v>41764</v>
      </c>
      <c r="B73" s="1">
        <v>41792</v>
      </c>
      <c r="D73" s="1">
        <v>41737</v>
      </c>
      <c r="E73" s="6">
        <v>72</v>
      </c>
    </row>
    <row r="74" spans="1:7" x14ac:dyDescent="0.3">
      <c r="A74" s="1">
        <v>41764</v>
      </c>
      <c r="B74" s="1">
        <v>41792</v>
      </c>
      <c r="D74" s="1">
        <v>41738</v>
      </c>
      <c r="E74" s="6">
        <v>73</v>
      </c>
    </row>
    <row r="75" spans="1:7" x14ac:dyDescent="0.3">
      <c r="A75" s="1">
        <v>41764</v>
      </c>
      <c r="B75" s="1">
        <v>41792</v>
      </c>
      <c r="D75" s="1">
        <v>41739</v>
      </c>
      <c r="E75" s="6">
        <v>74</v>
      </c>
    </row>
    <row r="76" spans="1:7" x14ac:dyDescent="0.3">
      <c r="A76" s="1">
        <v>41764</v>
      </c>
      <c r="B76" s="1">
        <v>41792</v>
      </c>
      <c r="D76" s="1">
        <v>41740</v>
      </c>
      <c r="E76" s="6">
        <v>75</v>
      </c>
    </row>
    <row r="77" spans="1:7" x14ac:dyDescent="0.3">
      <c r="A77" s="1">
        <v>41764</v>
      </c>
      <c r="B77" s="1">
        <v>41792</v>
      </c>
      <c r="D77" s="1">
        <v>41741</v>
      </c>
      <c r="E77" s="6">
        <v>76</v>
      </c>
    </row>
    <row r="78" spans="1:7" x14ac:dyDescent="0.3">
      <c r="A78" s="1">
        <v>41764</v>
      </c>
      <c r="B78" s="1">
        <v>41792</v>
      </c>
      <c r="D78" s="1">
        <v>41742</v>
      </c>
      <c r="E78" s="6">
        <v>77</v>
      </c>
    </row>
    <row r="79" spans="1:7" x14ac:dyDescent="0.3">
      <c r="A79" s="1">
        <v>41764</v>
      </c>
      <c r="B79" s="1">
        <v>41792</v>
      </c>
      <c r="D79" s="1">
        <v>41743</v>
      </c>
      <c r="E79" s="6">
        <v>78</v>
      </c>
    </row>
    <row r="80" spans="1:7" x14ac:dyDescent="0.3">
      <c r="A80" s="1">
        <v>41764</v>
      </c>
      <c r="B80" s="1">
        <v>41792</v>
      </c>
      <c r="D80" s="1">
        <v>41744</v>
      </c>
      <c r="E80" s="6">
        <v>79</v>
      </c>
    </row>
    <row r="81" spans="1:5" x14ac:dyDescent="0.3">
      <c r="A81" s="1">
        <v>41764</v>
      </c>
      <c r="B81" s="1">
        <v>41792</v>
      </c>
      <c r="D81" s="1">
        <v>41745</v>
      </c>
      <c r="E81" s="6">
        <v>80</v>
      </c>
    </row>
    <row r="82" spans="1:5" x14ac:dyDescent="0.3">
      <c r="A82" s="1">
        <v>41792</v>
      </c>
      <c r="B82" s="1">
        <v>41814</v>
      </c>
      <c r="D82" s="1">
        <v>41746</v>
      </c>
      <c r="E82" s="6">
        <v>81</v>
      </c>
    </row>
    <row r="83" spans="1:5" x14ac:dyDescent="0.3">
      <c r="A83" s="1">
        <v>41792</v>
      </c>
      <c r="B83" s="1">
        <v>41814</v>
      </c>
      <c r="D83" s="24">
        <v>41747</v>
      </c>
      <c r="E83" s="25">
        <v>82</v>
      </c>
    </row>
    <row r="84" spans="1:5" x14ac:dyDescent="0.3">
      <c r="A84" s="1">
        <v>41792</v>
      </c>
      <c r="B84" s="1">
        <v>41814</v>
      </c>
      <c r="D84" s="1">
        <v>41748</v>
      </c>
      <c r="E84" s="6">
        <v>83</v>
      </c>
    </row>
    <row r="85" spans="1:5" x14ac:dyDescent="0.3">
      <c r="A85" s="1">
        <v>41792</v>
      </c>
      <c r="B85" s="1">
        <v>41814</v>
      </c>
      <c r="D85" s="1">
        <v>41749</v>
      </c>
      <c r="E85" s="6">
        <v>84</v>
      </c>
    </row>
    <row r="86" spans="1:5" x14ac:dyDescent="0.3">
      <c r="A86" s="1">
        <v>41792</v>
      </c>
      <c r="B86" s="1">
        <v>41814</v>
      </c>
      <c r="D86" s="1">
        <v>41750</v>
      </c>
      <c r="E86" s="6">
        <v>85</v>
      </c>
    </row>
    <row r="87" spans="1:5" x14ac:dyDescent="0.3">
      <c r="A87" s="1">
        <v>41792</v>
      </c>
      <c r="B87" s="1">
        <v>41814</v>
      </c>
      <c r="D87" s="1">
        <v>41751</v>
      </c>
      <c r="E87" s="6">
        <v>86</v>
      </c>
    </row>
    <row r="88" spans="1:5" x14ac:dyDescent="0.3">
      <c r="A88" s="1">
        <v>41792</v>
      </c>
      <c r="B88" s="1">
        <v>41814</v>
      </c>
      <c r="D88" s="1">
        <v>41752</v>
      </c>
      <c r="E88" s="6">
        <v>87</v>
      </c>
    </row>
    <row r="89" spans="1:5" x14ac:dyDescent="0.3">
      <c r="A89" s="1">
        <v>41792</v>
      </c>
      <c r="B89" s="1">
        <v>41814</v>
      </c>
      <c r="D89" s="1">
        <v>41753</v>
      </c>
      <c r="E89" s="6">
        <v>88</v>
      </c>
    </row>
    <row r="90" spans="1:5" x14ac:dyDescent="0.3">
      <c r="A90" s="1">
        <v>41792</v>
      </c>
      <c r="B90" s="1">
        <v>41814</v>
      </c>
      <c r="D90" s="1">
        <v>41754</v>
      </c>
      <c r="E90" s="6">
        <v>89</v>
      </c>
    </row>
    <row r="91" spans="1:5" x14ac:dyDescent="0.3">
      <c r="A91" s="1">
        <v>41792</v>
      </c>
      <c r="B91" s="1">
        <v>41814</v>
      </c>
      <c r="D91" s="1">
        <v>41755</v>
      </c>
      <c r="E91" s="6">
        <v>90</v>
      </c>
    </row>
    <row r="92" spans="1:5" x14ac:dyDescent="0.3">
      <c r="A92" s="1">
        <v>41792</v>
      </c>
      <c r="B92" s="1">
        <v>41814</v>
      </c>
      <c r="D92" s="1">
        <v>41756</v>
      </c>
      <c r="E92" s="6">
        <v>91</v>
      </c>
    </row>
    <row r="93" spans="1:5" x14ac:dyDescent="0.3">
      <c r="A93" s="1">
        <v>41792</v>
      </c>
      <c r="B93" s="1">
        <v>41814</v>
      </c>
      <c r="D93" s="1">
        <v>41757</v>
      </c>
      <c r="E93" s="6">
        <v>92</v>
      </c>
    </row>
    <row r="94" spans="1:5" x14ac:dyDescent="0.3">
      <c r="A94" s="1">
        <v>41792</v>
      </c>
      <c r="B94" s="1">
        <v>41814</v>
      </c>
      <c r="D94" s="1">
        <v>41758</v>
      </c>
      <c r="E94" s="6">
        <v>93</v>
      </c>
    </row>
    <row r="95" spans="1:5" x14ac:dyDescent="0.3">
      <c r="A95" s="1">
        <v>41792</v>
      </c>
      <c r="B95" s="1">
        <v>41814</v>
      </c>
      <c r="D95" s="1">
        <v>41759</v>
      </c>
      <c r="E95" s="6">
        <v>94</v>
      </c>
    </row>
    <row r="96" spans="1:5" x14ac:dyDescent="0.3">
      <c r="A96" s="1">
        <v>41792</v>
      </c>
      <c r="B96" s="1">
        <v>41814</v>
      </c>
      <c r="D96" s="1">
        <v>41760</v>
      </c>
      <c r="E96" s="6">
        <v>95</v>
      </c>
    </row>
    <row r="97" spans="1:7" x14ac:dyDescent="0.3">
      <c r="A97" s="1">
        <v>41792</v>
      </c>
      <c r="B97" s="1">
        <v>41814</v>
      </c>
      <c r="D97" s="1">
        <v>41761</v>
      </c>
      <c r="E97" s="6">
        <v>96</v>
      </c>
    </row>
    <row r="98" spans="1:7" x14ac:dyDescent="0.3">
      <c r="A98" s="1">
        <v>41792</v>
      </c>
      <c r="B98" s="1">
        <v>41814</v>
      </c>
      <c r="D98" s="1">
        <v>41762</v>
      </c>
      <c r="E98" s="6">
        <v>97</v>
      </c>
    </row>
    <row r="99" spans="1:7" x14ac:dyDescent="0.3">
      <c r="A99" s="1">
        <v>41792</v>
      </c>
      <c r="B99" s="1">
        <v>41814</v>
      </c>
      <c r="D99" s="1">
        <v>41763</v>
      </c>
      <c r="E99" s="6">
        <v>98</v>
      </c>
    </row>
    <row r="100" spans="1:7" x14ac:dyDescent="0.3">
      <c r="A100" s="1">
        <v>41792</v>
      </c>
      <c r="B100" s="1">
        <v>41814</v>
      </c>
      <c r="D100" s="20">
        <v>41764</v>
      </c>
      <c r="E100" s="21">
        <v>99</v>
      </c>
      <c r="F100">
        <v>35</v>
      </c>
      <c r="G100">
        <f>F100/2</f>
        <v>17.5</v>
      </c>
    </row>
    <row r="101" spans="1:7" x14ac:dyDescent="0.3">
      <c r="A101" s="1">
        <v>41792</v>
      </c>
      <c r="B101" s="1">
        <v>41814</v>
      </c>
      <c r="D101" s="1">
        <v>41765</v>
      </c>
      <c r="E101" s="6">
        <v>100</v>
      </c>
    </row>
    <row r="102" spans="1:7" x14ac:dyDescent="0.3">
      <c r="A102" s="1">
        <v>41814</v>
      </c>
      <c r="B102" s="1">
        <v>41850</v>
      </c>
      <c r="D102" s="1">
        <v>41766</v>
      </c>
      <c r="E102" s="6">
        <v>101</v>
      </c>
    </row>
    <row r="103" spans="1:7" x14ac:dyDescent="0.3">
      <c r="A103" s="1">
        <v>41814</v>
      </c>
      <c r="B103" s="1">
        <v>41850</v>
      </c>
      <c r="D103" s="1">
        <v>41767</v>
      </c>
      <c r="E103" s="6">
        <v>102</v>
      </c>
    </row>
    <row r="104" spans="1:7" x14ac:dyDescent="0.3">
      <c r="A104" s="1">
        <v>41814</v>
      </c>
      <c r="B104" s="1">
        <v>41850</v>
      </c>
      <c r="D104" s="1">
        <v>41768</v>
      </c>
      <c r="E104" s="6">
        <v>103</v>
      </c>
    </row>
    <row r="105" spans="1:7" x14ac:dyDescent="0.3">
      <c r="A105" s="1">
        <v>41814</v>
      </c>
      <c r="B105" s="1">
        <v>41850</v>
      </c>
      <c r="D105" s="1">
        <v>41769</v>
      </c>
      <c r="E105" s="6">
        <v>104</v>
      </c>
    </row>
    <row r="106" spans="1:7" x14ac:dyDescent="0.3">
      <c r="A106" s="1">
        <v>41814</v>
      </c>
      <c r="B106" s="1">
        <v>41850</v>
      </c>
      <c r="D106" s="1">
        <v>41770</v>
      </c>
      <c r="E106" s="6">
        <v>105</v>
      </c>
    </row>
    <row r="107" spans="1:7" x14ac:dyDescent="0.3">
      <c r="A107" s="1">
        <v>41814</v>
      </c>
      <c r="B107" s="1">
        <v>41850</v>
      </c>
      <c r="D107" s="1">
        <v>41771</v>
      </c>
      <c r="E107" s="6">
        <v>106</v>
      </c>
    </row>
    <row r="108" spans="1:7" x14ac:dyDescent="0.3">
      <c r="A108" s="1">
        <v>41814</v>
      </c>
      <c r="B108" s="1">
        <v>41850</v>
      </c>
      <c r="D108" s="1">
        <v>41772</v>
      </c>
      <c r="E108" s="6">
        <v>107</v>
      </c>
    </row>
    <row r="109" spans="1:7" x14ac:dyDescent="0.3">
      <c r="A109" s="1">
        <v>41814</v>
      </c>
      <c r="B109" s="1">
        <v>41850</v>
      </c>
      <c r="D109" s="1">
        <v>41773</v>
      </c>
      <c r="E109" s="6">
        <v>108</v>
      </c>
    </row>
    <row r="110" spans="1:7" x14ac:dyDescent="0.3">
      <c r="A110" s="1">
        <v>41814</v>
      </c>
      <c r="B110" s="1">
        <v>41850</v>
      </c>
      <c r="D110" s="1">
        <v>41774</v>
      </c>
      <c r="E110" s="6">
        <v>109</v>
      </c>
    </row>
    <row r="111" spans="1:7" x14ac:dyDescent="0.3">
      <c r="A111" s="1">
        <v>41814</v>
      </c>
      <c r="B111" s="1">
        <v>41850</v>
      </c>
      <c r="D111" s="1">
        <v>41775</v>
      </c>
      <c r="E111" s="6">
        <v>110</v>
      </c>
    </row>
    <row r="112" spans="1:7" x14ac:dyDescent="0.3">
      <c r="A112" s="1">
        <v>41814</v>
      </c>
      <c r="B112" s="1">
        <v>41850</v>
      </c>
      <c r="D112" s="1">
        <v>41776</v>
      </c>
      <c r="E112" s="6">
        <v>111</v>
      </c>
    </row>
    <row r="113" spans="1:7" x14ac:dyDescent="0.3">
      <c r="A113" s="1">
        <v>41814</v>
      </c>
      <c r="B113" s="1">
        <v>41850</v>
      </c>
      <c r="D113" s="1">
        <v>41777</v>
      </c>
      <c r="E113" s="6">
        <v>112</v>
      </c>
    </row>
    <row r="114" spans="1:7" x14ac:dyDescent="0.3">
      <c r="A114" s="1">
        <v>41814</v>
      </c>
      <c r="B114" s="1">
        <v>41850</v>
      </c>
      <c r="D114" s="26">
        <v>41778</v>
      </c>
      <c r="E114" s="27">
        <v>113</v>
      </c>
    </row>
    <row r="115" spans="1:7" x14ac:dyDescent="0.3">
      <c r="A115" s="1">
        <v>41814</v>
      </c>
      <c r="B115" s="1">
        <v>41850</v>
      </c>
      <c r="D115" s="1">
        <v>41779</v>
      </c>
      <c r="E115" s="6">
        <v>114</v>
      </c>
    </row>
    <row r="116" spans="1:7" x14ac:dyDescent="0.3">
      <c r="A116" s="1">
        <v>41814</v>
      </c>
      <c r="B116" s="1">
        <v>41850</v>
      </c>
      <c r="D116" s="1">
        <v>41780</v>
      </c>
      <c r="E116" s="6">
        <v>115</v>
      </c>
    </row>
    <row r="117" spans="1:7" x14ac:dyDescent="0.3">
      <c r="A117" s="1">
        <v>41814</v>
      </c>
      <c r="B117" s="1">
        <v>41850</v>
      </c>
      <c r="D117" s="1">
        <v>41781</v>
      </c>
      <c r="E117" s="6">
        <v>116</v>
      </c>
    </row>
    <row r="118" spans="1:7" x14ac:dyDescent="0.3">
      <c r="A118" s="1">
        <v>41814</v>
      </c>
      <c r="B118" s="1">
        <v>41850</v>
      </c>
      <c r="D118" s="1">
        <v>41782</v>
      </c>
      <c r="E118" s="6">
        <v>117</v>
      </c>
    </row>
    <row r="119" spans="1:7" x14ac:dyDescent="0.3">
      <c r="A119" s="1">
        <v>41814</v>
      </c>
      <c r="B119" s="1">
        <v>41850</v>
      </c>
      <c r="D119" s="1">
        <v>41783</v>
      </c>
      <c r="E119" s="6">
        <v>118</v>
      </c>
    </row>
    <row r="120" spans="1:7" x14ac:dyDescent="0.3">
      <c r="A120" s="1">
        <v>41814</v>
      </c>
      <c r="B120" s="1">
        <v>41850</v>
      </c>
      <c r="D120" s="1">
        <v>41784</v>
      </c>
      <c r="E120" s="6">
        <v>119</v>
      </c>
    </row>
    <row r="121" spans="1:7" x14ac:dyDescent="0.3">
      <c r="A121" s="1">
        <v>41814</v>
      </c>
      <c r="B121" s="1">
        <v>41850</v>
      </c>
      <c r="D121" s="1">
        <v>41785</v>
      </c>
      <c r="E121" s="6">
        <v>120</v>
      </c>
    </row>
    <row r="122" spans="1:7" x14ac:dyDescent="0.3">
      <c r="A122" s="1">
        <v>41850</v>
      </c>
      <c r="B122" s="1">
        <v>41886</v>
      </c>
      <c r="D122" s="1">
        <v>41786</v>
      </c>
      <c r="E122" s="6">
        <v>121</v>
      </c>
    </row>
    <row r="123" spans="1:7" x14ac:dyDescent="0.3">
      <c r="A123" s="1">
        <v>41850</v>
      </c>
      <c r="B123" s="1">
        <v>41886</v>
      </c>
      <c r="D123" s="1">
        <v>41787</v>
      </c>
      <c r="E123" s="6">
        <v>122</v>
      </c>
    </row>
    <row r="124" spans="1:7" x14ac:dyDescent="0.3">
      <c r="A124" s="1">
        <v>41850</v>
      </c>
      <c r="B124" s="1">
        <v>41886</v>
      </c>
      <c r="D124" s="1">
        <v>41788</v>
      </c>
      <c r="E124" s="6">
        <v>123</v>
      </c>
    </row>
    <row r="125" spans="1:7" x14ac:dyDescent="0.3">
      <c r="A125" s="1">
        <v>41850</v>
      </c>
      <c r="B125" s="1">
        <v>41886</v>
      </c>
      <c r="D125" s="1">
        <v>41789</v>
      </c>
      <c r="E125" s="6">
        <v>124</v>
      </c>
    </row>
    <row r="126" spans="1:7" x14ac:dyDescent="0.3">
      <c r="A126" s="1">
        <v>41850</v>
      </c>
      <c r="B126" s="1">
        <v>41886</v>
      </c>
      <c r="D126" s="1">
        <v>41790</v>
      </c>
      <c r="E126" s="6">
        <v>125</v>
      </c>
    </row>
    <row r="127" spans="1:7" x14ac:dyDescent="0.3">
      <c r="A127" s="1">
        <v>41850</v>
      </c>
      <c r="B127" s="1">
        <v>41886</v>
      </c>
      <c r="D127" s="1">
        <v>41791</v>
      </c>
      <c r="E127" s="6">
        <v>126</v>
      </c>
    </row>
    <row r="128" spans="1:7" x14ac:dyDescent="0.3">
      <c r="A128" s="1">
        <v>41850</v>
      </c>
      <c r="B128" s="1">
        <v>41886</v>
      </c>
      <c r="D128" s="20">
        <v>41792</v>
      </c>
      <c r="E128" s="21">
        <v>127</v>
      </c>
      <c r="F128">
        <v>29</v>
      </c>
      <c r="G128">
        <f>F128/2</f>
        <v>14.5</v>
      </c>
    </row>
    <row r="129" spans="1:5" x14ac:dyDescent="0.3">
      <c r="A129" s="1">
        <v>41850</v>
      </c>
      <c r="B129" s="1">
        <v>41886</v>
      </c>
      <c r="D129" s="1">
        <v>41793</v>
      </c>
      <c r="E129" s="6">
        <v>128</v>
      </c>
    </row>
    <row r="130" spans="1:5" x14ac:dyDescent="0.3">
      <c r="A130" s="1">
        <v>41850</v>
      </c>
      <c r="B130" s="1">
        <v>41886</v>
      </c>
      <c r="D130" s="1">
        <v>41794</v>
      </c>
      <c r="E130" s="6">
        <v>129</v>
      </c>
    </row>
    <row r="131" spans="1:5" x14ac:dyDescent="0.3">
      <c r="A131" s="1">
        <v>41850</v>
      </c>
      <c r="B131" s="1">
        <v>41886</v>
      </c>
      <c r="D131" s="1">
        <v>41795</v>
      </c>
      <c r="E131" s="6">
        <v>130</v>
      </c>
    </row>
    <row r="132" spans="1:5" x14ac:dyDescent="0.3">
      <c r="A132" s="1">
        <v>41850</v>
      </c>
      <c r="B132" s="1">
        <v>41886</v>
      </c>
      <c r="D132" s="1">
        <v>41796</v>
      </c>
      <c r="E132" s="6">
        <v>131</v>
      </c>
    </row>
    <row r="133" spans="1:5" x14ac:dyDescent="0.3">
      <c r="A133" s="1">
        <v>41850</v>
      </c>
      <c r="B133" s="1">
        <v>41886</v>
      </c>
      <c r="D133" s="1">
        <v>41797</v>
      </c>
      <c r="E133" s="6">
        <v>132</v>
      </c>
    </row>
    <row r="134" spans="1:5" x14ac:dyDescent="0.3">
      <c r="A134" s="1">
        <v>41850</v>
      </c>
      <c r="B134" s="1">
        <v>41886</v>
      </c>
      <c r="D134" s="1">
        <v>41798</v>
      </c>
      <c r="E134" s="6">
        <v>133</v>
      </c>
    </row>
    <row r="135" spans="1:5" x14ac:dyDescent="0.3">
      <c r="A135" s="1">
        <v>41850</v>
      </c>
      <c r="B135" s="1">
        <v>41886</v>
      </c>
      <c r="D135" s="1">
        <v>41799</v>
      </c>
      <c r="E135" s="6">
        <v>134</v>
      </c>
    </row>
    <row r="136" spans="1:5" x14ac:dyDescent="0.3">
      <c r="A136" s="1">
        <v>41850</v>
      </c>
      <c r="B136" s="1">
        <v>41886</v>
      </c>
      <c r="D136" s="1">
        <v>41800</v>
      </c>
      <c r="E136" s="6">
        <v>135</v>
      </c>
    </row>
    <row r="137" spans="1:5" x14ac:dyDescent="0.3">
      <c r="A137" s="1">
        <v>41850</v>
      </c>
      <c r="B137" s="1">
        <v>41886</v>
      </c>
      <c r="D137" s="1">
        <v>41801</v>
      </c>
      <c r="E137" s="6">
        <v>136</v>
      </c>
    </row>
    <row r="138" spans="1:5" x14ac:dyDescent="0.3">
      <c r="A138" s="1">
        <v>41850</v>
      </c>
      <c r="B138" s="1">
        <v>41886</v>
      </c>
      <c r="D138" s="1">
        <v>41802</v>
      </c>
      <c r="E138" s="6">
        <v>137</v>
      </c>
    </row>
    <row r="139" spans="1:5" x14ac:dyDescent="0.3">
      <c r="A139" s="1">
        <v>41850</v>
      </c>
      <c r="B139" s="1">
        <v>41886</v>
      </c>
      <c r="D139" s="24">
        <v>41803</v>
      </c>
      <c r="E139" s="25">
        <v>138</v>
      </c>
    </row>
    <row r="140" spans="1:5" x14ac:dyDescent="0.3">
      <c r="A140" s="1">
        <v>41850</v>
      </c>
      <c r="B140" s="1">
        <v>41886</v>
      </c>
      <c r="D140" s="1">
        <v>41804</v>
      </c>
      <c r="E140" s="6">
        <v>139</v>
      </c>
    </row>
    <row r="141" spans="1:5" x14ac:dyDescent="0.3">
      <c r="A141" s="1">
        <v>41850</v>
      </c>
      <c r="B141" s="1">
        <v>41886</v>
      </c>
      <c r="D141" s="1">
        <v>41805</v>
      </c>
      <c r="E141" s="6">
        <v>140</v>
      </c>
    </row>
    <row r="142" spans="1:5" x14ac:dyDescent="0.3">
      <c r="A142" s="1">
        <v>41886</v>
      </c>
      <c r="B142" s="1">
        <v>41912</v>
      </c>
      <c r="D142" s="1">
        <v>41806</v>
      </c>
      <c r="E142" s="6">
        <v>141</v>
      </c>
    </row>
    <row r="143" spans="1:5" x14ac:dyDescent="0.3">
      <c r="A143" s="1">
        <v>41886</v>
      </c>
      <c r="B143" s="1">
        <v>41912</v>
      </c>
      <c r="D143" s="1">
        <v>41807</v>
      </c>
      <c r="E143" s="6">
        <v>142</v>
      </c>
    </row>
    <row r="144" spans="1:5" x14ac:dyDescent="0.3">
      <c r="A144" s="1">
        <v>41886</v>
      </c>
      <c r="B144" s="1">
        <v>41912</v>
      </c>
      <c r="D144" s="1">
        <v>41808</v>
      </c>
      <c r="E144" s="6">
        <v>143</v>
      </c>
    </row>
    <row r="145" spans="1:10" x14ac:dyDescent="0.3">
      <c r="A145" s="1">
        <v>41886</v>
      </c>
      <c r="B145" s="1">
        <v>41912</v>
      </c>
      <c r="D145" s="1">
        <v>41809</v>
      </c>
      <c r="E145" s="6">
        <v>144</v>
      </c>
    </row>
    <row r="146" spans="1:10" x14ac:dyDescent="0.3">
      <c r="A146" s="1">
        <v>41886</v>
      </c>
      <c r="B146" s="1">
        <v>41912</v>
      </c>
      <c r="D146" s="1">
        <v>41810</v>
      </c>
      <c r="E146" s="6">
        <v>145</v>
      </c>
    </row>
    <row r="147" spans="1:10" x14ac:dyDescent="0.3">
      <c r="A147" s="1">
        <v>41886</v>
      </c>
      <c r="B147" s="1">
        <v>41912</v>
      </c>
      <c r="D147" s="1">
        <v>41811</v>
      </c>
      <c r="E147" s="6">
        <v>146</v>
      </c>
    </row>
    <row r="148" spans="1:10" x14ac:dyDescent="0.3">
      <c r="A148" s="1">
        <v>41886</v>
      </c>
      <c r="B148" s="1">
        <v>41912</v>
      </c>
      <c r="D148" s="1">
        <v>41812</v>
      </c>
      <c r="E148" s="6">
        <v>147</v>
      </c>
    </row>
    <row r="149" spans="1:10" x14ac:dyDescent="0.3">
      <c r="A149" s="1">
        <v>41886</v>
      </c>
      <c r="B149" s="1">
        <v>41912</v>
      </c>
      <c r="D149" s="1">
        <v>41813</v>
      </c>
      <c r="E149" s="6">
        <v>148</v>
      </c>
    </row>
    <row r="150" spans="1:10" x14ac:dyDescent="0.3">
      <c r="A150" s="1">
        <v>41886</v>
      </c>
      <c r="B150" s="1">
        <v>41912</v>
      </c>
      <c r="D150" s="20">
        <v>41814</v>
      </c>
      <c r="E150" s="21">
        <v>149</v>
      </c>
      <c r="F150">
        <v>23</v>
      </c>
      <c r="G150">
        <f>F150/2</f>
        <v>11.5</v>
      </c>
    </row>
    <row r="151" spans="1:10" x14ac:dyDescent="0.3">
      <c r="A151" s="1">
        <v>41886</v>
      </c>
      <c r="B151" s="1">
        <v>41912</v>
      </c>
      <c r="D151" s="1">
        <v>41815</v>
      </c>
      <c r="E151" s="6">
        <v>150</v>
      </c>
      <c r="F151" s="17"/>
    </row>
    <row r="152" spans="1:10" x14ac:dyDescent="0.3">
      <c r="A152" s="1">
        <v>41886</v>
      </c>
      <c r="B152" s="1">
        <v>41912</v>
      </c>
      <c r="D152" s="1">
        <v>41816</v>
      </c>
      <c r="E152" s="6">
        <v>151</v>
      </c>
    </row>
    <row r="153" spans="1:10" x14ac:dyDescent="0.3">
      <c r="A153" s="1">
        <v>41886</v>
      </c>
      <c r="B153" s="1">
        <v>41912</v>
      </c>
      <c r="D153" s="1">
        <v>41817</v>
      </c>
      <c r="E153" s="6">
        <v>152</v>
      </c>
    </row>
    <row r="154" spans="1:10" x14ac:dyDescent="0.3">
      <c r="A154" s="1">
        <v>41886</v>
      </c>
      <c r="B154" s="1">
        <v>41912</v>
      </c>
      <c r="D154" s="1">
        <v>41818</v>
      </c>
      <c r="E154" s="6">
        <v>153</v>
      </c>
    </row>
    <row r="155" spans="1:10" x14ac:dyDescent="0.3">
      <c r="A155" s="1">
        <v>41886</v>
      </c>
      <c r="B155" s="1">
        <v>41912</v>
      </c>
      <c r="D155" s="1">
        <v>41819</v>
      </c>
      <c r="E155" s="6">
        <v>154</v>
      </c>
    </row>
    <row r="156" spans="1:10" x14ac:dyDescent="0.3">
      <c r="A156" s="1">
        <v>41886</v>
      </c>
      <c r="B156" s="1">
        <v>41912</v>
      </c>
      <c r="D156" s="1">
        <v>41820</v>
      </c>
      <c r="E156" s="6">
        <v>155</v>
      </c>
    </row>
    <row r="157" spans="1:10" x14ac:dyDescent="0.3">
      <c r="A157" s="1">
        <v>41886</v>
      </c>
      <c r="B157" s="1">
        <v>41912</v>
      </c>
      <c r="D157" s="1">
        <v>41821</v>
      </c>
      <c r="E157" s="6">
        <v>156</v>
      </c>
      <c r="J157" s="17"/>
    </row>
    <row r="158" spans="1:10" x14ac:dyDescent="0.3">
      <c r="A158" s="1">
        <v>41886</v>
      </c>
      <c r="B158" s="1">
        <v>41912</v>
      </c>
      <c r="D158" s="1">
        <v>41822</v>
      </c>
      <c r="E158" s="6">
        <v>157</v>
      </c>
    </row>
    <row r="159" spans="1:10" x14ac:dyDescent="0.3">
      <c r="A159" s="1">
        <v>41886</v>
      </c>
      <c r="B159" s="1">
        <v>41912</v>
      </c>
      <c r="D159" s="1">
        <v>41823</v>
      </c>
      <c r="E159" s="6">
        <v>158</v>
      </c>
    </row>
    <row r="160" spans="1:10" x14ac:dyDescent="0.3">
      <c r="A160" s="1">
        <v>41886</v>
      </c>
      <c r="B160" s="1">
        <v>41912</v>
      </c>
      <c r="D160" s="1">
        <v>41824</v>
      </c>
      <c r="E160" s="6">
        <v>159</v>
      </c>
    </row>
    <row r="161" spans="1:5" x14ac:dyDescent="0.3">
      <c r="A161" s="1">
        <v>41886</v>
      </c>
      <c r="B161" s="1">
        <v>41912</v>
      </c>
      <c r="D161" s="1">
        <v>41825</v>
      </c>
      <c r="E161" s="6">
        <v>160</v>
      </c>
    </row>
    <row r="162" spans="1:5" x14ac:dyDescent="0.3">
      <c r="A162" s="1">
        <v>41912</v>
      </c>
      <c r="B162" s="1">
        <v>41949</v>
      </c>
      <c r="D162" s="1">
        <v>41826</v>
      </c>
      <c r="E162" s="6">
        <v>161</v>
      </c>
    </row>
    <row r="163" spans="1:5" x14ac:dyDescent="0.3">
      <c r="A163" s="1">
        <v>41912</v>
      </c>
      <c r="B163" s="1">
        <v>41949</v>
      </c>
      <c r="D163" s="1">
        <v>41827</v>
      </c>
      <c r="E163" s="6">
        <v>162</v>
      </c>
    </row>
    <row r="164" spans="1:5" x14ac:dyDescent="0.3">
      <c r="A164" s="1">
        <v>41912</v>
      </c>
      <c r="B164" s="1">
        <v>41949</v>
      </c>
      <c r="D164" s="1">
        <v>41828</v>
      </c>
      <c r="E164" s="6">
        <v>163</v>
      </c>
    </row>
    <row r="165" spans="1:5" x14ac:dyDescent="0.3">
      <c r="A165" s="1">
        <v>41912</v>
      </c>
      <c r="B165" s="1">
        <v>41949</v>
      </c>
      <c r="D165" s="1">
        <v>41829</v>
      </c>
      <c r="E165" s="6">
        <v>164</v>
      </c>
    </row>
    <row r="166" spans="1:5" x14ac:dyDescent="0.3">
      <c r="A166" s="1">
        <v>41912</v>
      </c>
      <c r="B166" s="1">
        <v>41949</v>
      </c>
      <c r="D166" s="1">
        <v>41830</v>
      </c>
      <c r="E166" s="6">
        <v>165</v>
      </c>
    </row>
    <row r="167" spans="1:5" x14ac:dyDescent="0.3">
      <c r="A167" s="1">
        <v>41912</v>
      </c>
      <c r="B167" s="1">
        <v>41949</v>
      </c>
      <c r="D167" s="1">
        <v>41831</v>
      </c>
      <c r="E167" s="6">
        <v>166</v>
      </c>
    </row>
    <row r="168" spans="1:5" x14ac:dyDescent="0.3">
      <c r="A168" s="1">
        <v>41912</v>
      </c>
      <c r="B168" s="1">
        <v>41949</v>
      </c>
      <c r="D168" s="24">
        <v>41832</v>
      </c>
      <c r="E168" s="25">
        <v>167</v>
      </c>
    </row>
    <row r="169" spans="1:5" x14ac:dyDescent="0.3">
      <c r="A169" s="1">
        <v>41912</v>
      </c>
      <c r="B169" s="1">
        <v>41949</v>
      </c>
      <c r="D169" s="1">
        <v>41833</v>
      </c>
      <c r="E169" s="6">
        <v>168</v>
      </c>
    </row>
    <row r="170" spans="1:5" x14ac:dyDescent="0.3">
      <c r="A170" s="1">
        <v>41912</v>
      </c>
      <c r="B170" s="1">
        <v>41949</v>
      </c>
      <c r="D170" s="1">
        <v>41834</v>
      </c>
      <c r="E170" s="6">
        <v>169</v>
      </c>
    </row>
    <row r="171" spans="1:5" x14ac:dyDescent="0.3">
      <c r="A171" s="1">
        <v>41912</v>
      </c>
      <c r="B171" s="1">
        <v>41949</v>
      </c>
      <c r="D171" s="1">
        <v>41835</v>
      </c>
      <c r="E171" s="6">
        <v>170</v>
      </c>
    </row>
    <row r="172" spans="1:5" x14ac:dyDescent="0.3">
      <c r="A172" s="1">
        <v>41912</v>
      </c>
      <c r="B172" s="1">
        <v>41949</v>
      </c>
      <c r="D172" s="1">
        <v>41836</v>
      </c>
      <c r="E172" s="6">
        <v>171</v>
      </c>
    </row>
    <row r="173" spans="1:5" x14ac:dyDescent="0.3">
      <c r="A173" s="1">
        <v>41912</v>
      </c>
      <c r="B173" s="1">
        <v>41949</v>
      </c>
      <c r="D173" s="1">
        <v>41837</v>
      </c>
      <c r="E173" s="6">
        <v>172</v>
      </c>
    </row>
    <row r="174" spans="1:5" x14ac:dyDescent="0.3">
      <c r="A174" s="1">
        <v>41912</v>
      </c>
      <c r="B174" s="1">
        <v>41949</v>
      </c>
      <c r="D174" s="1">
        <v>41838</v>
      </c>
      <c r="E174" s="6">
        <v>173</v>
      </c>
    </row>
    <row r="175" spans="1:5" x14ac:dyDescent="0.3">
      <c r="A175" s="1">
        <v>41912</v>
      </c>
      <c r="B175" s="1">
        <v>41949</v>
      </c>
      <c r="D175" s="1">
        <v>41839</v>
      </c>
      <c r="E175" s="6">
        <v>174</v>
      </c>
    </row>
    <row r="176" spans="1:5" x14ac:dyDescent="0.3">
      <c r="A176" s="1">
        <v>41912</v>
      </c>
      <c r="B176" s="1">
        <v>41949</v>
      </c>
      <c r="D176" s="1">
        <v>41840</v>
      </c>
      <c r="E176" s="6">
        <v>175</v>
      </c>
    </row>
    <row r="177" spans="1:10" x14ac:dyDescent="0.3">
      <c r="A177" s="1">
        <v>41912</v>
      </c>
      <c r="B177" s="1">
        <v>41949</v>
      </c>
      <c r="D177" s="1">
        <v>41841</v>
      </c>
      <c r="E177" s="6">
        <v>176</v>
      </c>
    </row>
    <row r="178" spans="1:10" x14ac:dyDescent="0.3">
      <c r="A178" s="1">
        <v>41912</v>
      </c>
      <c r="B178" s="1">
        <v>41949</v>
      </c>
      <c r="D178" s="1">
        <v>41842</v>
      </c>
      <c r="E178" s="6">
        <v>177</v>
      </c>
    </row>
    <row r="179" spans="1:10" x14ac:dyDescent="0.3">
      <c r="A179" s="1">
        <v>41912</v>
      </c>
      <c r="B179" s="1">
        <v>41949</v>
      </c>
      <c r="D179" s="1">
        <v>41843</v>
      </c>
      <c r="E179" s="6">
        <v>178</v>
      </c>
    </row>
    <row r="180" spans="1:10" x14ac:dyDescent="0.3">
      <c r="A180" s="1">
        <v>41912</v>
      </c>
      <c r="B180" s="1">
        <v>41949</v>
      </c>
      <c r="D180" s="1">
        <v>41844</v>
      </c>
      <c r="E180" s="6">
        <v>179</v>
      </c>
    </row>
    <row r="181" spans="1:10" x14ac:dyDescent="0.3">
      <c r="A181" s="1">
        <v>41912</v>
      </c>
      <c r="B181" s="1">
        <v>41949</v>
      </c>
      <c r="D181" s="1">
        <v>41845</v>
      </c>
      <c r="E181" s="6">
        <v>180</v>
      </c>
    </row>
    <row r="182" spans="1:10" x14ac:dyDescent="0.3">
      <c r="A182" s="1">
        <v>41949</v>
      </c>
      <c r="B182" s="1">
        <v>41989</v>
      </c>
      <c r="D182" s="1">
        <v>41846</v>
      </c>
      <c r="E182" s="6">
        <v>181</v>
      </c>
    </row>
    <row r="183" spans="1:10" x14ac:dyDescent="0.3">
      <c r="A183" s="1">
        <v>41949</v>
      </c>
      <c r="B183" s="1">
        <v>41989</v>
      </c>
      <c r="D183" s="1">
        <v>41847</v>
      </c>
      <c r="E183" s="6">
        <v>182</v>
      </c>
    </row>
    <row r="184" spans="1:10" x14ac:dyDescent="0.3">
      <c r="A184" s="1">
        <v>41949</v>
      </c>
      <c r="B184" s="1">
        <v>41989</v>
      </c>
      <c r="D184" s="1">
        <v>41848</v>
      </c>
      <c r="E184" s="6">
        <v>183</v>
      </c>
    </row>
    <row r="185" spans="1:10" x14ac:dyDescent="0.3">
      <c r="A185" s="1">
        <v>41949</v>
      </c>
      <c r="B185" s="1">
        <v>41989</v>
      </c>
      <c r="D185" s="1">
        <v>41849</v>
      </c>
      <c r="E185" s="6">
        <v>184</v>
      </c>
    </row>
    <row r="186" spans="1:10" x14ac:dyDescent="0.3">
      <c r="A186" s="1">
        <v>41949</v>
      </c>
      <c r="B186" s="1">
        <v>41989</v>
      </c>
      <c r="D186" s="20">
        <v>41850</v>
      </c>
      <c r="E186" s="21">
        <v>185</v>
      </c>
      <c r="F186">
        <v>37</v>
      </c>
      <c r="G186">
        <f>F186/2</f>
        <v>18.5</v>
      </c>
    </row>
    <row r="187" spans="1:10" x14ac:dyDescent="0.3">
      <c r="A187" s="1">
        <v>41949</v>
      </c>
      <c r="B187" s="1">
        <v>41989</v>
      </c>
      <c r="D187" s="1">
        <v>41851</v>
      </c>
      <c r="E187" s="6">
        <v>186</v>
      </c>
      <c r="F187" s="6"/>
    </row>
    <row r="188" spans="1:10" x14ac:dyDescent="0.3">
      <c r="A188" s="1">
        <v>41949</v>
      </c>
      <c r="B188" s="1">
        <v>41989</v>
      </c>
      <c r="D188" s="1">
        <v>41852</v>
      </c>
      <c r="E188" s="6">
        <v>187</v>
      </c>
    </row>
    <row r="189" spans="1:10" x14ac:dyDescent="0.3">
      <c r="A189" s="1">
        <v>41949</v>
      </c>
      <c r="B189" s="1">
        <v>41989</v>
      </c>
      <c r="D189" s="1">
        <v>41853</v>
      </c>
      <c r="E189" s="6">
        <v>188</v>
      </c>
    </row>
    <row r="190" spans="1:10" x14ac:dyDescent="0.3">
      <c r="A190" s="1">
        <v>41949</v>
      </c>
      <c r="B190" s="1">
        <v>41989</v>
      </c>
      <c r="D190" s="1">
        <v>41854</v>
      </c>
      <c r="E190" s="6">
        <v>189</v>
      </c>
    </row>
    <row r="191" spans="1:10" x14ac:dyDescent="0.3">
      <c r="A191" s="1">
        <v>41949</v>
      </c>
      <c r="B191" s="1">
        <v>41989</v>
      </c>
      <c r="D191" s="1">
        <v>41855</v>
      </c>
      <c r="E191" s="6">
        <v>190</v>
      </c>
    </row>
    <row r="192" spans="1:10" x14ac:dyDescent="0.3">
      <c r="A192" s="1">
        <v>41949</v>
      </c>
      <c r="B192" s="1">
        <v>41989</v>
      </c>
      <c r="D192" s="1">
        <v>41856</v>
      </c>
      <c r="E192" s="6">
        <v>191</v>
      </c>
      <c r="J192" s="6"/>
    </row>
    <row r="193" spans="1:5" x14ac:dyDescent="0.3">
      <c r="A193" s="1">
        <v>41949</v>
      </c>
      <c r="B193" s="1">
        <v>41989</v>
      </c>
      <c r="D193" s="1">
        <v>41857</v>
      </c>
      <c r="E193" s="6">
        <v>192</v>
      </c>
    </row>
    <row r="194" spans="1:5" x14ac:dyDescent="0.3">
      <c r="A194" s="1">
        <v>41949</v>
      </c>
      <c r="B194" s="1">
        <v>41989</v>
      </c>
      <c r="D194" s="1">
        <v>41858</v>
      </c>
      <c r="E194" s="6">
        <v>193</v>
      </c>
    </row>
    <row r="195" spans="1:5" x14ac:dyDescent="0.3">
      <c r="A195" s="1">
        <v>41949</v>
      </c>
      <c r="B195" s="1">
        <v>41989</v>
      </c>
      <c r="D195" s="1">
        <v>41859</v>
      </c>
      <c r="E195" s="6">
        <v>194</v>
      </c>
    </row>
    <row r="196" spans="1:5" x14ac:dyDescent="0.3">
      <c r="A196" s="1">
        <v>41949</v>
      </c>
      <c r="B196" s="1">
        <v>41989</v>
      </c>
      <c r="D196" s="1">
        <v>41860</v>
      </c>
      <c r="E196" s="6">
        <v>195</v>
      </c>
    </row>
    <row r="197" spans="1:5" x14ac:dyDescent="0.3">
      <c r="A197" s="1">
        <v>41949</v>
      </c>
      <c r="B197" s="1">
        <v>41989</v>
      </c>
      <c r="D197" s="1">
        <v>41861</v>
      </c>
      <c r="E197" s="6">
        <v>196</v>
      </c>
    </row>
    <row r="198" spans="1:5" x14ac:dyDescent="0.3">
      <c r="A198" s="1">
        <v>41949</v>
      </c>
      <c r="B198" s="1">
        <v>41989</v>
      </c>
      <c r="D198" s="1">
        <v>41862</v>
      </c>
      <c r="E198" s="6">
        <v>197</v>
      </c>
    </row>
    <row r="199" spans="1:5" x14ac:dyDescent="0.3">
      <c r="A199" s="1">
        <v>41949</v>
      </c>
      <c r="B199" s="1">
        <v>41989</v>
      </c>
      <c r="D199" s="1">
        <v>41863</v>
      </c>
      <c r="E199" s="6">
        <v>198</v>
      </c>
    </row>
    <row r="200" spans="1:5" x14ac:dyDescent="0.3">
      <c r="A200" s="1">
        <v>41949</v>
      </c>
      <c r="B200" s="1">
        <v>41989</v>
      </c>
      <c r="D200" s="1">
        <v>41864</v>
      </c>
      <c r="E200" s="6">
        <v>199</v>
      </c>
    </row>
    <row r="201" spans="1:5" x14ac:dyDescent="0.3">
      <c r="A201" s="1">
        <v>41949</v>
      </c>
      <c r="B201" s="1">
        <v>41989</v>
      </c>
      <c r="D201" s="1">
        <v>41865</v>
      </c>
      <c r="E201" s="6">
        <v>200</v>
      </c>
    </row>
    <row r="202" spans="1:5" x14ac:dyDescent="0.3">
      <c r="A202" s="1">
        <v>41989</v>
      </c>
      <c r="B202" s="1">
        <v>41673</v>
      </c>
      <c r="D202" s="1">
        <v>41866</v>
      </c>
      <c r="E202" s="6">
        <v>201</v>
      </c>
    </row>
    <row r="203" spans="1:5" x14ac:dyDescent="0.3">
      <c r="A203" s="1">
        <v>41989</v>
      </c>
      <c r="B203" s="1">
        <v>41673</v>
      </c>
      <c r="D203" s="1">
        <v>41867</v>
      </c>
      <c r="E203" s="6">
        <v>202</v>
      </c>
    </row>
    <row r="204" spans="1:5" x14ac:dyDescent="0.3">
      <c r="A204" s="1">
        <v>41989</v>
      </c>
      <c r="B204" s="1">
        <v>41673</v>
      </c>
      <c r="D204" s="1">
        <v>41868</v>
      </c>
      <c r="E204" s="6">
        <v>203</v>
      </c>
    </row>
    <row r="205" spans="1:5" x14ac:dyDescent="0.3">
      <c r="A205" s="1">
        <v>41989</v>
      </c>
      <c r="B205" s="1">
        <v>41673</v>
      </c>
      <c r="D205" s="24">
        <v>41869</v>
      </c>
      <c r="E205" s="25">
        <v>204</v>
      </c>
    </row>
    <row r="206" spans="1:5" x14ac:dyDescent="0.3">
      <c r="A206" s="1">
        <v>41989</v>
      </c>
      <c r="B206" s="1">
        <v>41673</v>
      </c>
      <c r="D206" s="1">
        <v>41870</v>
      </c>
      <c r="E206" s="6">
        <v>205</v>
      </c>
    </row>
    <row r="207" spans="1:5" x14ac:dyDescent="0.3">
      <c r="A207" s="1">
        <v>41989</v>
      </c>
      <c r="B207" s="1">
        <v>41673</v>
      </c>
      <c r="D207" s="1">
        <v>41871</v>
      </c>
      <c r="E207" s="6">
        <v>206</v>
      </c>
    </row>
    <row r="208" spans="1:5" x14ac:dyDescent="0.3">
      <c r="A208" s="1">
        <v>41989</v>
      </c>
      <c r="B208" s="1">
        <v>41673</v>
      </c>
      <c r="D208" s="1">
        <v>41872</v>
      </c>
      <c r="E208" s="6">
        <v>207</v>
      </c>
    </row>
    <row r="209" spans="1:7" x14ac:dyDescent="0.3">
      <c r="A209" s="1">
        <v>41989</v>
      </c>
      <c r="B209" s="1">
        <v>41673</v>
      </c>
      <c r="D209" s="1">
        <v>41873</v>
      </c>
      <c r="E209" s="6">
        <v>208</v>
      </c>
    </row>
    <row r="210" spans="1:7" x14ac:dyDescent="0.3">
      <c r="A210" s="1">
        <v>41989</v>
      </c>
      <c r="B210" s="1">
        <v>41673</v>
      </c>
      <c r="D210" s="1">
        <v>41874</v>
      </c>
      <c r="E210" s="6">
        <v>209</v>
      </c>
    </row>
    <row r="211" spans="1:7" x14ac:dyDescent="0.3">
      <c r="A211" s="1">
        <v>41989</v>
      </c>
      <c r="B211" s="1">
        <v>41673</v>
      </c>
      <c r="D211" s="1">
        <v>41875</v>
      </c>
      <c r="E211" s="6">
        <v>210</v>
      </c>
    </row>
    <row r="212" spans="1:7" x14ac:dyDescent="0.3">
      <c r="A212" s="1">
        <v>41989</v>
      </c>
      <c r="B212" s="1">
        <v>41673</v>
      </c>
      <c r="D212" s="1">
        <v>41876</v>
      </c>
      <c r="E212" s="6">
        <v>211</v>
      </c>
    </row>
    <row r="213" spans="1:7" x14ac:dyDescent="0.3">
      <c r="A213" s="1">
        <v>41989</v>
      </c>
      <c r="B213" s="1">
        <v>41673</v>
      </c>
      <c r="D213" s="1">
        <v>41877</v>
      </c>
      <c r="E213" s="6">
        <v>212</v>
      </c>
    </row>
    <row r="214" spans="1:7" x14ac:dyDescent="0.3">
      <c r="A214" s="1">
        <v>41989</v>
      </c>
      <c r="B214" s="1">
        <v>41673</v>
      </c>
      <c r="D214" s="1">
        <v>41878</v>
      </c>
      <c r="E214" s="6">
        <v>213</v>
      </c>
    </row>
    <row r="215" spans="1:7" x14ac:dyDescent="0.3">
      <c r="A215" s="1">
        <v>41989</v>
      </c>
      <c r="B215" s="1">
        <v>41673</v>
      </c>
      <c r="D215" s="1">
        <v>41879</v>
      </c>
      <c r="E215" s="6">
        <v>214</v>
      </c>
    </row>
    <row r="216" spans="1:7" x14ac:dyDescent="0.3">
      <c r="A216" s="1">
        <v>41989</v>
      </c>
      <c r="B216" s="1">
        <v>41673</v>
      </c>
      <c r="D216" s="1">
        <v>41880</v>
      </c>
      <c r="E216" s="6">
        <v>215</v>
      </c>
    </row>
    <row r="217" spans="1:7" x14ac:dyDescent="0.3">
      <c r="A217" s="1">
        <v>41989</v>
      </c>
      <c r="B217" s="1">
        <v>41673</v>
      </c>
      <c r="D217" s="1">
        <v>41881</v>
      </c>
      <c r="E217" s="6">
        <v>216</v>
      </c>
    </row>
    <row r="218" spans="1:7" x14ac:dyDescent="0.3">
      <c r="A218" s="1">
        <v>41989</v>
      </c>
      <c r="B218" s="1">
        <v>41673</v>
      </c>
      <c r="D218" s="1">
        <v>41882</v>
      </c>
      <c r="E218" s="6">
        <v>217</v>
      </c>
    </row>
    <row r="219" spans="1:7" x14ac:dyDescent="0.3">
      <c r="A219" s="1">
        <v>41989</v>
      </c>
      <c r="B219" s="1">
        <v>41673</v>
      </c>
      <c r="D219" s="1">
        <v>41883</v>
      </c>
      <c r="E219" s="6">
        <v>218</v>
      </c>
    </row>
    <row r="220" spans="1:7" x14ac:dyDescent="0.3">
      <c r="A220" s="1">
        <v>41989</v>
      </c>
      <c r="B220" s="1">
        <v>41673</v>
      </c>
      <c r="D220" s="1">
        <v>41884</v>
      </c>
      <c r="E220" s="6">
        <v>219</v>
      </c>
    </row>
    <row r="221" spans="1:7" x14ac:dyDescent="0.3">
      <c r="A221" s="1">
        <v>41989</v>
      </c>
      <c r="B221" s="1">
        <v>41673</v>
      </c>
      <c r="D221" s="1">
        <v>41885</v>
      </c>
      <c r="E221" s="6">
        <v>220</v>
      </c>
    </row>
    <row r="222" spans="1:7" x14ac:dyDescent="0.3">
      <c r="D222" s="20">
        <v>41886</v>
      </c>
      <c r="E222" s="21">
        <v>221</v>
      </c>
      <c r="F222">
        <v>37</v>
      </c>
      <c r="G222">
        <f>F222/2</f>
        <v>18.5</v>
      </c>
    </row>
    <row r="223" spans="1:7" x14ac:dyDescent="0.3">
      <c r="D223" s="1">
        <v>41887</v>
      </c>
      <c r="E223" s="6">
        <v>222</v>
      </c>
      <c r="F223" s="6"/>
    </row>
    <row r="224" spans="1:7" x14ac:dyDescent="0.3">
      <c r="D224" s="1">
        <v>41888</v>
      </c>
      <c r="E224" s="6">
        <v>223</v>
      </c>
    </row>
    <row r="225" spans="4:10" x14ac:dyDescent="0.3">
      <c r="D225" s="1">
        <v>41889</v>
      </c>
      <c r="E225" s="6">
        <v>224</v>
      </c>
    </row>
    <row r="226" spans="4:10" x14ac:dyDescent="0.3">
      <c r="D226" s="1">
        <v>41890</v>
      </c>
      <c r="E226" s="6">
        <v>225</v>
      </c>
    </row>
    <row r="227" spans="4:10" x14ac:dyDescent="0.3">
      <c r="D227" s="1">
        <v>41891</v>
      </c>
      <c r="E227" s="6">
        <v>226</v>
      </c>
      <c r="J227" s="6"/>
    </row>
    <row r="228" spans="4:10" x14ac:dyDescent="0.3">
      <c r="D228" s="1">
        <v>41892</v>
      </c>
      <c r="E228" s="6">
        <v>227</v>
      </c>
    </row>
    <row r="229" spans="4:10" x14ac:dyDescent="0.3">
      <c r="D229" s="1">
        <v>41893</v>
      </c>
      <c r="E229" s="6">
        <v>228</v>
      </c>
    </row>
    <row r="230" spans="4:10" x14ac:dyDescent="0.3">
      <c r="D230" s="1">
        <v>41894</v>
      </c>
      <c r="E230" s="6">
        <v>229</v>
      </c>
    </row>
    <row r="231" spans="4:10" x14ac:dyDescent="0.3">
      <c r="D231" s="1">
        <v>41895</v>
      </c>
      <c r="E231" s="6">
        <v>230</v>
      </c>
    </row>
    <row r="232" spans="4:10" x14ac:dyDescent="0.3">
      <c r="D232" s="1">
        <v>41896</v>
      </c>
      <c r="E232" s="6">
        <v>231</v>
      </c>
    </row>
    <row r="233" spans="4:10" x14ac:dyDescent="0.3">
      <c r="D233" s="1">
        <v>41897</v>
      </c>
      <c r="E233" s="6">
        <v>232</v>
      </c>
    </row>
    <row r="234" spans="4:10" x14ac:dyDescent="0.3">
      <c r="D234" s="1">
        <v>41898</v>
      </c>
      <c r="E234" s="6">
        <v>233</v>
      </c>
    </row>
    <row r="235" spans="4:10" x14ac:dyDescent="0.3">
      <c r="D235" s="1">
        <v>41899</v>
      </c>
      <c r="E235" s="6">
        <v>234</v>
      </c>
    </row>
    <row r="236" spans="4:10" x14ac:dyDescent="0.3">
      <c r="D236" s="24">
        <v>41900</v>
      </c>
      <c r="E236" s="25">
        <v>235</v>
      </c>
    </row>
    <row r="237" spans="4:10" x14ac:dyDescent="0.3">
      <c r="D237" s="1">
        <v>41901</v>
      </c>
      <c r="E237" s="6">
        <v>236</v>
      </c>
    </row>
    <row r="238" spans="4:10" x14ac:dyDescent="0.3">
      <c r="D238" s="1">
        <v>41902</v>
      </c>
      <c r="E238" s="6">
        <v>237</v>
      </c>
    </row>
    <row r="239" spans="4:10" x14ac:dyDescent="0.3">
      <c r="D239" s="1">
        <v>41903</v>
      </c>
      <c r="E239" s="6">
        <v>238</v>
      </c>
    </row>
    <row r="240" spans="4:10" x14ac:dyDescent="0.3">
      <c r="D240" s="1">
        <v>41904</v>
      </c>
      <c r="E240" s="6">
        <v>239</v>
      </c>
    </row>
    <row r="241" spans="4:10" x14ac:dyDescent="0.3">
      <c r="D241" s="1">
        <v>41905</v>
      </c>
      <c r="E241" s="6">
        <v>240</v>
      </c>
    </row>
    <row r="242" spans="4:10" x14ac:dyDescent="0.3">
      <c r="D242" s="1">
        <v>41906</v>
      </c>
      <c r="E242" s="6">
        <v>241</v>
      </c>
    </row>
    <row r="243" spans="4:10" x14ac:dyDescent="0.3">
      <c r="D243" s="1">
        <v>41907</v>
      </c>
      <c r="E243" s="6">
        <v>242</v>
      </c>
    </row>
    <row r="244" spans="4:10" x14ac:dyDescent="0.3">
      <c r="D244" s="1">
        <v>41908</v>
      </c>
      <c r="E244" s="6">
        <v>243</v>
      </c>
    </row>
    <row r="245" spans="4:10" x14ac:dyDescent="0.3">
      <c r="D245" s="1">
        <v>41909</v>
      </c>
      <c r="E245" s="6">
        <v>244</v>
      </c>
    </row>
    <row r="246" spans="4:10" x14ac:dyDescent="0.3">
      <c r="D246" s="1">
        <v>41910</v>
      </c>
      <c r="E246" s="6">
        <v>245</v>
      </c>
    </row>
    <row r="247" spans="4:10" x14ac:dyDescent="0.3">
      <c r="D247" s="1">
        <v>41911</v>
      </c>
      <c r="E247" s="6">
        <v>246</v>
      </c>
    </row>
    <row r="248" spans="4:10" x14ac:dyDescent="0.3">
      <c r="D248" s="20">
        <v>41912</v>
      </c>
      <c r="E248" s="21">
        <v>247</v>
      </c>
      <c r="F248">
        <v>27</v>
      </c>
      <c r="G248">
        <f>F248/2</f>
        <v>13.5</v>
      </c>
    </row>
    <row r="249" spans="4:10" x14ac:dyDescent="0.3">
      <c r="D249" s="1">
        <v>41913</v>
      </c>
      <c r="E249" s="6">
        <v>248</v>
      </c>
      <c r="F249" s="6"/>
    </row>
    <row r="250" spans="4:10" x14ac:dyDescent="0.3">
      <c r="D250" s="1">
        <v>41914</v>
      </c>
      <c r="E250" s="6">
        <v>249</v>
      </c>
    </row>
    <row r="251" spans="4:10" x14ac:dyDescent="0.3">
      <c r="D251" s="1">
        <v>41915</v>
      </c>
      <c r="E251" s="6">
        <v>250</v>
      </c>
    </row>
    <row r="252" spans="4:10" x14ac:dyDescent="0.3">
      <c r="D252" s="1">
        <v>41916</v>
      </c>
      <c r="E252" s="6">
        <v>251</v>
      </c>
      <c r="J252" s="6"/>
    </row>
    <row r="253" spans="4:10" x14ac:dyDescent="0.3">
      <c r="D253" s="1">
        <v>41917</v>
      </c>
      <c r="E253" s="6">
        <v>252</v>
      </c>
    </row>
    <row r="254" spans="4:10" x14ac:dyDescent="0.3">
      <c r="D254" s="1">
        <v>41918</v>
      </c>
      <c r="E254" s="6">
        <v>253</v>
      </c>
    </row>
    <row r="255" spans="4:10" x14ac:dyDescent="0.3">
      <c r="D255" s="1">
        <v>41919</v>
      </c>
      <c r="E255" s="6">
        <v>254</v>
      </c>
    </row>
    <row r="256" spans="4:10" x14ac:dyDescent="0.3">
      <c r="D256" s="1">
        <v>41920</v>
      </c>
      <c r="E256" s="6">
        <v>255</v>
      </c>
    </row>
    <row r="257" spans="4:5" x14ac:dyDescent="0.3">
      <c r="D257" s="1">
        <v>41921</v>
      </c>
      <c r="E257" s="6">
        <v>256</v>
      </c>
    </row>
    <row r="258" spans="4:5" x14ac:dyDescent="0.3">
      <c r="D258" s="1">
        <v>41922</v>
      </c>
      <c r="E258" s="6">
        <v>257</v>
      </c>
    </row>
    <row r="259" spans="4:5" x14ac:dyDescent="0.3">
      <c r="D259" s="1">
        <v>41923</v>
      </c>
      <c r="E259" s="6">
        <v>258</v>
      </c>
    </row>
    <row r="260" spans="4:5" x14ac:dyDescent="0.3">
      <c r="D260" s="1">
        <v>41924</v>
      </c>
      <c r="E260" s="6">
        <v>259</v>
      </c>
    </row>
    <row r="261" spans="4:5" x14ac:dyDescent="0.3">
      <c r="D261" s="1">
        <v>41925</v>
      </c>
      <c r="E261" s="6">
        <v>260</v>
      </c>
    </row>
    <row r="262" spans="4:5" x14ac:dyDescent="0.3">
      <c r="D262" s="1">
        <v>41926</v>
      </c>
      <c r="E262" s="6">
        <v>261</v>
      </c>
    </row>
    <row r="263" spans="4:5" x14ac:dyDescent="0.3">
      <c r="D263" s="1">
        <v>41927</v>
      </c>
      <c r="E263" s="6">
        <v>262</v>
      </c>
    </row>
    <row r="264" spans="4:5" x14ac:dyDescent="0.3">
      <c r="D264" s="1">
        <v>41928</v>
      </c>
      <c r="E264" s="6">
        <v>263</v>
      </c>
    </row>
    <row r="265" spans="4:5" x14ac:dyDescent="0.3">
      <c r="D265" s="1">
        <v>41929</v>
      </c>
      <c r="E265" s="6">
        <v>264</v>
      </c>
    </row>
    <row r="266" spans="4:5" x14ac:dyDescent="0.3">
      <c r="D266" s="1">
        <v>41930</v>
      </c>
      <c r="E266" s="6">
        <v>265</v>
      </c>
    </row>
    <row r="267" spans="4:5" x14ac:dyDescent="0.3">
      <c r="D267" s="24">
        <v>41931</v>
      </c>
      <c r="E267" s="25">
        <v>266</v>
      </c>
    </row>
    <row r="268" spans="4:5" x14ac:dyDescent="0.3">
      <c r="D268" s="1">
        <v>41932</v>
      </c>
      <c r="E268" s="6">
        <v>267</v>
      </c>
    </row>
    <row r="269" spans="4:5" x14ac:dyDescent="0.3">
      <c r="D269" s="1">
        <v>41933</v>
      </c>
      <c r="E269" s="6">
        <v>268</v>
      </c>
    </row>
    <row r="270" spans="4:5" x14ac:dyDescent="0.3">
      <c r="D270" s="1">
        <v>41934</v>
      </c>
      <c r="E270" s="6">
        <v>269</v>
      </c>
    </row>
    <row r="271" spans="4:5" x14ac:dyDescent="0.3">
      <c r="D271" s="1">
        <v>41935</v>
      </c>
      <c r="E271" s="6">
        <v>270</v>
      </c>
    </row>
    <row r="272" spans="4:5" x14ac:dyDescent="0.3">
      <c r="D272" s="1">
        <v>41936</v>
      </c>
      <c r="E272" s="6">
        <v>271</v>
      </c>
    </row>
    <row r="273" spans="4:10" x14ac:dyDescent="0.3">
      <c r="D273" s="1">
        <v>41937</v>
      </c>
      <c r="E273" s="6">
        <v>272</v>
      </c>
    </row>
    <row r="274" spans="4:10" x14ac:dyDescent="0.3">
      <c r="D274" s="1">
        <v>41938</v>
      </c>
      <c r="E274" s="6">
        <v>273</v>
      </c>
    </row>
    <row r="275" spans="4:10" x14ac:dyDescent="0.3">
      <c r="D275" s="1">
        <v>41939</v>
      </c>
      <c r="E275" s="6">
        <v>274</v>
      </c>
    </row>
    <row r="276" spans="4:10" x14ac:dyDescent="0.3">
      <c r="D276" s="1">
        <v>41940</v>
      </c>
      <c r="E276" s="6">
        <v>275</v>
      </c>
    </row>
    <row r="277" spans="4:10" x14ac:dyDescent="0.3">
      <c r="D277" s="1">
        <v>41941</v>
      </c>
      <c r="E277" s="6">
        <v>276</v>
      </c>
    </row>
    <row r="278" spans="4:10" x14ac:dyDescent="0.3">
      <c r="D278" s="1">
        <v>41942</v>
      </c>
      <c r="E278" s="6">
        <v>277</v>
      </c>
    </row>
    <row r="279" spans="4:10" x14ac:dyDescent="0.3">
      <c r="D279" s="1">
        <v>41943</v>
      </c>
      <c r="E279" s="6">
        <v>278</v>
      </c>
    </row>
    <row r="280" spans="4:10" x14ac:dyDescent="0.3">
      <c r="D280" s="1">
        <v>41944</v>
      </c>
      <c r="E280" s="6">
        <v>279</v>
      </c>
    </row>
    <row r="281" spans="4:10" x14ac:dyDescent="0.3">
      <c r="D281" s="1">
        <v>41945</v>
      </c>
      <c r="E281" s="6">
        <v>280</v>
      </c>
    </row>
    <row r="282" spans="4:10" x14ac:dyDescent="0.3">
      <c r="D282" s="1">
        <v>41946</v>
      </c>
      <c r="E282" s="6">
        <v>281</v>
      </c>
    </row>
    <row r="283" spans="4:10" x14ac:dyDescent="0.3">
      <c r="D283" s="1">
        <v>41947</v>
      </c>
      <c r="E283" s="6">
        <v>282</v>
      </c>
    </row>
    <row r="284" spans="4:10" x14ac:dyDescent="0.3">
      <c r="D284" s="1">
        <v>41948</v>
      </c>
      <c r="E284" s="6">
        <v>283</v>
      </c>
    </row>
    <row r="285" spans="4:10" x14ac:dyDescent="0.3">
      <c r="D285" s="20">
        <v>41949</v>
      </c>
      <c r="E285" s="21">
        <v>284</v>
      </c>
      <c r="F285">
        <v>38</v>
      </c>
      <c r="G285">
        <f>F285/2</f>
        <v>19</v>
      </c>
    </row>
    <row r="286" spans="4:10" x14ac:dyDescent="0.3">
      <c r="D286" s="1">
        <v>41950</v>
      </c>
      <c r="E286" s="6">
        <v>285</v>
      </c>
      <c r="F286" s="17"/>
    </row>
    <row r="287" spans="4:10" x14ac:dyDescent="0.3">
      <c r="D287" s="1">
        <v>41951</v>
      </c>
      <c r="E287" s="6">
        <v>286</v>
      </c>
    </row>
    <row r="288" spans="4:10" x14ac:dyDescent="0.3">
      <c r="D288" s="1">
        <v>41952</v>
      </c>
      <c r="E288" s="6">
        <v>287</v>
      </c>
      <c r="J288" s="17"/>
    </row>
    <row r="289" spans="4:5" x14ac:dyDescent="0.3">
      <c r="D289" s="1">
        <v>41953</v>
      </c>
      <c r="E289" s="6">
        <v>288</v>
      </c>
    </row>
    <row r="290" spans="4:5" x14ac:dyDescent="0.3">
      <c r="D290" s="1">
        <v>41954</v>
      </c>
      <c r="E290" s="6">
        <v>289</v>
      </c>
    </row>
    <row r="291" spans="4:5" x14ac:dyDescent="0.3">
      <c r="D291" s="1">
        <v>41955</v>
      </c>
      <c r="E291" s="6">
        <v>290</v>
      </c>
    </row>
    <row r="292" spans="4:5" x14ac:dyDescent="0.3">
      <c r="D292" s="1">
        <v>41956</v>
      </c>
      <c r="E292" s="6">
        <v>291</v>
      </c>
    </row>
    <row r="293" spans="4:5" x14ac:dyDescent="0.3">
      <c r="D293" s="1">
        <v>41957</v>
      </c>
      <c r="E293" s="6">
        <v>292</v>
      </c>
    </row>
    <row r="294" spans="4:5" x14ac:dyDescent="0.3">
      <c r="D294" s="1">
        <v>41958</v>
      </c>
      <c r="E294" s="6">
        <v>293</v>
      </c>
    </row>
    <row r="295" spans="4:5" x14ac:dyDescent="0.3">
      <c r="D295" s="1">
        <v>41959</v>
      </c>
      <c r="E295" s="6">
        <v>294</v>
      </c>
    </row>
    <row r="296" spans="4:5" x14ac:dyDescent="0.3">
      <c r="D296" s="1">
        <v>41960</v>
      </c>
      <c r="E296" s="6">
        <v>295</v>
      </c>
    </row>
    <row r="297" spans="4:5" x14ac:dyDescent="0.3">
      <c r="D297" s="1">
        <v>41961</v>
      </c>
      <c r="E297" s="6">
        <v>296</v>
      </c>
    </row>
    <row r="298" spans="4:5" x14ac:dyDescent="0.3">
      <c r="D298" s="1">
        <v>41962</v>
      </c>
      <c r="E298" s="6">
        <v>297</v>
      </c>
    </row>
    <row r="299" spans="4:5" x14ac:dyDescent="0.3">
      <c r="D299" s="1">
        <v>41963</v>
      </c>
      <c r="E299" s="6">
        <v>298</v>
      </c>
    </row>
    <row r="300" spans="4:5" x14ac:dyDescent="0.3">
      <c r="D300" s="1">
        <v>41964</v>
      </c>
      <c r="E300" s="6">
        <v>299</v>
      </c>
    </row>
    <row r="301" spans="4:5" x14ac:dyDescent="0.3">
      <c r="D301" s="1">
        <v>41965</v>
      </c>
      <c r="E301" s="6">
        <v>300</v>
      </c>
    </row>
    <row r="302" spans="4:5" x14ac:dyDescent="0.3">
      <c r="D302" s="1">
        <v>41966</v>
      </c>
      <c r="E302" s="6">
        <v>301</v>
      </c>
    </row>
    <row r="303" spans="4:5" x14ac:dyDescent="0.3">
      <c r="D303" s="1">
        <v>41967</v>
      </c>
      <c r="E303" s="6">
        <v>302</v>
      </c>
    </row>
    <row r="304" spans="4:5" x14ac:dyDescent="0.3">
      <c r="D304" s="1">
        <v>41968</v>
      </c>
      <c r="E304" s="6">
        <v>303</v>
      </c>
    </row>
    <row r="305" spans="4:5" x14ac:dyDescent="0.3">
      <c r="D305" s="24">
        <v>41969</v>
      </c>
      <c r="E305" s="25">
        <v>304</v>
      </c>
    </row>
    <row r="306" spans="4:5" x14ac:dyDescent="0.3">
      <c r="D306" s="1">
        <v>41970</v>
      </c>
      <c r="E306" s="6">
        <v>305</v>
      </c>
    </row>
    <row r="307" spans="4:5" x14ac:dyDescent="0.3">
      <c r="D307" s="1">
        <v>41971</v>
      </c>
      <c r="E307" s="6">
        <v>306</v>
      </c>
    </row>
    <row r="308" spans="4:5" x14ac:dyDescent="0.3">
      <c r="D308" s="1">
        <v>41972</v>
      </c>
      <c r="E308" s="6">
        <v>307</v>
      </c>
    </row>
    <row r="309" spans="4:5" x14ac:dyDescent="0.3">
      <c r="D309" s="1">
        <v>41973</v>
      </c>
      <c r="E309" s="6">
        <v>308</v>
      </c>
    </row>
    <row r="310" spans="4:5" x14ac:dyDescent="0.3">
      <c r="D310" s="1">
        <v>41974</v>
      </c>
      <c r="E310" s="6">
        <v>309</v>
      </c>
    </row>
    <row r="311" spans="4:5" x14ac:dyDescent="0.3">
      <c r="D311" s="1">
        <v>41975</v>
      </c>
      <c r="E311" s="6">
        <v>310</v>
      </c>
    </row>
    <row r="312" spans="4:5" x14ac:dyDescent="0.3">
      <c r="D312" s="1">
        <v>41976</v>
      </c>
      <c r="E312" s="6">
        <v>311</v>
      </c>
    </row>
    <row r="313" spans="4:5" x14ac:dyDescent="0.3">
      <c r="D313" s="1">
        <v>41977</v>
      </c>
      <c r="E313" s="6">
        <v>312</v>
      </c>
    </row>
    <row r="314" spans="4:5" x14ac:dyDescent="0.3">
      <c r="D314" s="1">
        <v>41978</v>
      </c>
      <c r="E314" s="6">
        <v>313</v>
      </c>
    </row>
    <row r="315" spans="4:5" x14ac:dyDescent="0.3">
      <c r="D315" s="1">
        <v>41979</v>
      </c>
      <c r="E315" s="6">
        <v>314</v>
      </c>
    </row>
    <row r="316" spans="4:5" x14ac:dyDescent="0.3">
      <c r="D316" s="1">
        <v>41980</v>
      </c>
      <c r="E316" s="6">
        <v>315</v>
      </c>
    </row>
    <row r="317" spans="4:5" x14ac:dyDescent="0.3">
      <c r="D317" s="1">
        <v>41981</v>
      </c>
      <c r="E317" s="6">
        <v>316</v>
      </c>
    </row>
    <row r="318" spans="4:5" x14ac:dyDescent="0.3">
      <c r="D318" s="1">
        <v>41982</v>
      </c>
      <c r="E318" s="6">
        <v>317</v>
      </c>
    </row>
    <row r="319" spans="4:5" x14ac:dyDescent="0.3">
      <c r="D319" s="1">
        <v>41983</v>
      </c>
      <c r="E319" s="6">
        <v>318</v>
      </c>
    </row>
    <row r="320" spans="4:5" x14ac:dyDescent="0.3">
      <c r="D320" s="1">
        <v>41984</v>
      </c>
      <c r="E320" s="6">
        <v>319</v>
      </c>
    </row>
    <row r="321" spans="4:10" x14ac:dyDescent="0.3">
      <c r="D321" s="1">
        <v>41985</v>
      </c>
      <c r="E321" s="6">
        <v>320</v>
      </c>
    </row>
    <row r="322" spans="4:10" x14ac:dyDescent="0.3">
      <c r="D322" s="1">
        <v>41986</v>
      </c>
      <c r="E322" s="6">
        <v>321</v>
      </c>
    </row>
    <row r="323" spans="4:10" x14ac:dyDescent="0.3">
      <c r="D323" s="1">
        <v>41987</v>
      </c>
      <c r="E323" s="6">
        <v>322</v>
      </c>
    </row>
    <row r="324" spans="4:10" x14ac:dyDescent="0.3">
      <c r="D324" s="1">
        <v>41988</v>
      </c>
      <c r="E324" s="6">
        <v>323</v>
      </c>
    </row>
    <row r="325" spans="4:10" x14ac:dyDescent="0.3">
      <c r="D325" s="20">
        <v>41989</v>
      </c>
      <c r="E325" s="21">
        <v>324</v>
      </c>
      <c r="F325">
        <v>41</v>
      </c>
      <c r="G325">
        <f>F325/2</f>
        <v>20.5</v>
      </c>
    </row>
    <row r="326" spans="4:10" x14ac:dyDescent="0.3">
      <c r="D326" s="1">
        <v>41990</v>
      </c>
      <c r="E326" s="6">
        <v>325</v>
      </c>
      <c r="F326" s="6"/>
    </row>
    <row r="327" spans="4:10" x14ac:dyDescent="0.3">
      <c r="D327" s="1">
        <v>41991</v>
      </c>
      <c r="E327" s="6">
        <v>326</v>
      </c>
      <c r="J327" s="6"/>
    </row>
    <row r="328" spans="4:10" x14ac:dyDescent="0.3">
      <c r="D328" s="1">
        <v>41992</v>
      </c>
      <c r="E328" s="6">
        <v>327</v>
      </c>
    </row>
    <row r="329" spans="4:10" x14ac:dyDescent="0.3">
      <c r="D329" s="1">
        <v>41993</v>
      </c>
      <c r="E329" s="6">
        <v>328</v>
      </c>
    </row>
    <row r="330" spans="4:10" x14ac:dyDescent="0.3">
      <c r="D330" s="1">
        <v>41994</v>
      </c>
      <c r="E330" s="6">
        <v>329</v>
      </c>
    </row>
    <row r="331" spans="4:10" x14ac:dyDescent="0.3">
      <c r="D331" s="1">
        <v>41995</v>
      </c>
      <c r="E331" s="6">
        <v>330</v>
      </c>
    </row>
    <row r="332" spans="4:10" x14ac:dyDescent="0.3">
      <c r="D332" s="1">
        <v>41996</v>
      </c>
      <c r="E332" s="6">
        <v>331</v>
      </c>
    </row>
    <row r="333" spans="4:10" x14ac:dyDescent="0.3">
      <c r="D333" s="1">
        <v>41997</v>
      </c>
      <c r="E333" s="6">
        <v>332</v>
      </c>
    </row>
    <row r="334" spans="4:10" x14ac:dyDescent="0.3">
      <c r="D334" s="1">
        <v>41998</v>
      </c>
      <c r="E334" s="6">
        <v>333</v>
      </c>
    </row>
    <row r="335" spans="4:10" x14ac:dyDescent="0.3">
      <c r="D335" s="1">
        <v>41999</v>
      </c>
      <c r="E335" s="6">
        <v>334</v>
      </c>
    </row>
    <row r="336" spans="4:10" x14ac:dyDescent="0.3">
      <c r="D336" s="1">
        <v>42000</v>
      </c>
      <c r="E336" s="6">
        <v>335</v>
      </c>
    </row>
    <row r="337" spans="4:5" x14ac:dyDescent="0.3">
      <c r="D337" s="1">
        <v>42001</v>
      </c>
      <c r="E337" s="6">
        <v>336</v>
      </c>
    </row>
    <row r="338" spans="4:5" x14ac:dyDescent="0.3">
      <c r="D338" s="1">
        <v>42002</v>
      </c>
      <c r="E338" s="6">
        <v>337</v>
      </c>
    </row>
    <row r="339" spans="4:5" x14ac:dyDescent="0.3">
      <c r="D339" s="1">
        <v>42003</v>
      </c>
      <c r="E339" s="6">
        <v>338</v>
      </c>
    </row>
    <row r="340" spans="4:5" x14ac:dyDescent="0.3">
      <c r="D340" s="1">
        <v>42004</v>
      </c>
      <c r="E340" s="6">
        <v>339</v>
      </c>
    </row>
    <row r="341" spans="4:5" x14ac:dyDescent="0.3">
      <c r="D341" s="1">
        <v>42005</v>
      </c>
      <c r="E341" s="6">
        <v>340</v>
      </c>
    </row>
    <row r="342" spans="4:5" x14ac:dyDescent="0.3">
      <c r="D342" s="1">
        <v>42006</v>
      </c>
      <c r="E342" s="6">
        <v>341</v>
      </c>
    </row>
    <row r="343" spans="4:5" x14ac:dyDescent="0.3">
      <c r="D343" s="1">
        <v>42007</v>
      </c>
      <c r="E343" s="6">
        <v>342</v>
      </c>
    </row>
    <row r="344" spans="4:5" x14ac:dyDescent="0.3">
      <c r="D344" s="1">
        <v>42008</v>
      </c>
      <c r="E344" s="6">
        <v>343</v>
      </c>
    </row>
    <row r="345" spans="4:5" x14ac:dyDescent="0.3">
      <c r="D345" s="1">
        <v>42009</v>
      </c>
      <c r="E345" s="6">
        <v>344</v>
      </c>
    </row>
    <row r="346" spans="4:5" x14ac:dyDescent="0.3">
      <c r="D346" s="1">
        <v>42010</v>
      </c>
      <c r="E346" s="6">
        <v>345</v>
      </c>
    </row>
    <row r="347" spans="4:5" x14ac:dyDescent="0.3">
      <c r="D347" s="1">
        <v>42011</v>
      </c>
      <c r="E347" s="6">
        <v>346</v>
      </c>
    </row>
    <row r="348" spans="4:5" x14ac:dyDescent="0.3">
      <c r="D348" s="1">
        <v>42012</v>
      </c>
      <c r="E348" s="6">
        <v>347</v>
      </c>
    </row>
    <row r="349" spans="4:5" x14ac:dyDescent="0.3">
      <c r="D349" s="1">
        <v>42013</v>
      </c>
      <c r="E349" s="6">
        <v>348</v>
      </c>
    </row>
    <row r="350" spans="4:5" x14ac:dyDescent="0.3">
      <c r="D350" s="24">
        <v>42014</v>
      </c>
      <c r="E350" s="25">
        <v>349</v>
      </c>
    </row>
    <row r="351" spans="4:5" x14ac:dyDescent="0.3">
      <c r="D351" s="1">
        <v>42015</v>
      </c>
      <c r="E351" s="6">
        <v>350</v>
      </c>
    </row>
    <row r="352" spans="4:5" x14ac:dyDescent="0.3">
      <c r="D352" s="1">
        <v>42016</v>
      </c>
      <c r="E352" s="6">
        <v>351</v>
      </c>
    </row>
    <row r="353" spans="4:5" x14ac:dyDescent="0.3">
      <c r="D353" s="1">
        <v>42017</v>
      </c>
      <c r="E353" s="6">
        <v>352</v>
      </c>
    </row>
    <row r="354" spans="4:5" x14ac:dyDescent="0.3">
      <c r="D354" s="1">
        <v>42018</v>
      </c>
      <c r="E354" s="6">
        <v>353</v>
      </c>
    </row>
    <row r="355" spans="4:5" x14ac:dyDescent="0.3">
      <c r="D355" s="1">
        <v>42019</v>
      </c>
      <c r="E355" s="6">
        <v>354</v>
      </c>
    </row>
    <row r="356" spans="4:5" x14ac:dyDescent="0.3">
      <c r="D356" s="1">
        <v>42020</v>
      </c>
      <c r="E356" s="6">
        <v>355</v>
      </c>
    </row>
    <row r="357" spans="4:5" x14ac:dyDescent="0.3">
      <c r="D357" s="1">
        <v>42021</v>
      </c>
      <c r="E357" s="6">
        <v>356</v>
      </c>
    </row>
    <row r="358" spans="4:5" x14ac:dyDescent="0.3">
      <c r="D358" s="1">
        <v>42022</v>
      </c>
      <c r="E358" s="6">
        <v>357</v>
      </c>
    </row>
    <row r="359" spans="4:5" x14ac:dyDescent="0.3">
      <c r="D359" s="1">
        <v>42023</v>
      </c>
      <c r="E359" s="6">
        <v>358</v>
      </c>
    </row>
    <row r="360" spans="4:5" x14ac:dyDescent="0.3">
      <c r="D360" s="1">
        <v>42024</v>
      </c>
      <c r="E360" s="6">
        <v>359</v>
      </c>
    </row>
    <row r="361" spans="4:5" x14ac:dyDescent="0.3">
      <c r="D361" s="1">
        <v>42025</v>
      </c>
      <c r="E361" s="6">
        <v>360</v>
      </c>
    </row>
    <row r="362" spans="4:5" x14ac:dyDescent="0.3">
      <c r="D362" s="1">
        <v>42026</v>
      </c>
      <c r="E362" s="6">
        <v>361</v>
      </c>
    </row>
    <row r="363" spans="4:5" x14ac:dyDescent="0.3">
      <c r="D363" s="1">
        <v>42027</v>
      </c>
      <c r="E363" s="6">
        <v>362</v>
      </c>
    </row>
    <row r="364" spans="4:5" x14ac:dyDescent="0.3">
      <c r="D364" s="1">
        <v>42028</v>
      </c>
      <c r="E364" s="6">
        <v>363</v>
      </c>
    </row>
    <row r="365" spans="4:5" x14ac:dyDescent="0.3">
      <c r="D365" s="1">
        <v>42029</v>
      </c>
      <c r="E365" s="6">
        <v>364</v>
      </c>
    </row>
    <row r="366" spans="4:5" x14ac:dyDescent="0.3">
      <c r="D366" s="1">
        <v>42030</v>
      </c>
      <c r="E366" s="6">
        <v>365</v>
      </c>
    </row>
    <row r="367" spans="4:5" x14ac:dyDescent="0.3">
      <c r="D367" s="1">
        <v>42031</v>
      </c>
      <c r="E367" s="6">
        <v>366</v>
      </c>
    </row>
    <row r="368" spans="4:5" x14ac:dyDescent="0.3">
      <c r="D368" s="1">
        <v>42032</v>
      </c>
      <c r="E368" s="6">
        <v>367</v>
      </c>
    </row>
    <row r="369" spans="4:6" x14ac:dyDescent="0.3">
      <c r="D369" s="1">
        <v>42033</v>
      </c>
      <c r="E369" s="6">
        <v>368</v>
      </c>
    </row>
    <row r="370" spans="4:6" x14ac:dyDescent="0.3">
      <c r="D370" s="1">
        <v>42034</v>
      </c>
      <c r="E370" s="6">
        <v>369</v>
      </c>
    </row>
    <row r="371" spans="4:6" x14ac:dyDescent="0.3">
      <c r="D371" s="1">
        <v>42035</v>
      </c>
      <c r="E371" s="6">
        <v>370</v>
      </c>
    </row>
    <row r="372" spans="4:6" x14ac:dyDescent="0.3">
      <c r="D372" s="1">
        <v>42036</v>
      </c>
      <c r="E372" s="6">
        <v>371</v>
      </c>
    </row>
    <row r="373" spans="4:6" x14ac:dyDescent="0.3">
      <c r="D373" s="1">
        <v>42037</v>
      </c>
      <c r="E373" s="6">
        <v>372</v>
      </c>
    </row>
    <row r="374" spans="4:6" x14ac:dyDescent="0.3">
      <c r="D374" s="20">
        <v>42038</v>
      </c>
      <c r="E374" s="21">
        <v>373</v>
      </c>
      <c r="F374">
        <v>50</v>
      </c>
    </row>
  </sheetData>
  <sortState ref="J1:J374">
    <sortCondition ref="J1:J374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opLeftCell="B1" workbookViewId="0">
      <selection activeCell="B1" sqref="B1:R1048576"/>
    </sheetView>
  </sheetViews>
  <sheetFormatPr baseColWidth="10" defaultRowHeight="14.4" x14ac:dyDescent="0.3"/>
  <cols>
    <col min="1" max="2" width="10.6640625" bestFit="1" customWidth="1"/>
    <col min="3" max="4" width="14.5546875" style="6" customWidth="1"/>
    <col min="5" max="6" width="10.6640625" style="6" customWidth="1"/>
    <col min="7" max="12" width="8.88671875"/>
    <col min="13" max="13" width="9.109375" style="7"/>
    <col min="14" max="18" width="11.44140625" style="17"/>
  </cols>
  <sheetData>
    <row r="1" spans="1:18" ht="16.2" x14ac:dyDescent="0.3">
      <c r="A1" s="3" t="s">
        <v>22</v>
      </c>
      <c r="B1" s="3" t="s">
        <v>23</v>
      </c>
      <c r="C1" s="4" t="s">
        <v>24</v>
      </c>
      <c r="D1" s="4" t="s">
        <v>96</v>
      </c>
      <c r="E1" s="4" t="s">
        <v>97</v>
      </c>
      <c r="F1" s="4" t="s">
        <v>0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5" t="s">
        <v>31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72</v>
      </c>
    </row>
    <row r="2" spans="1:18" x14ac:dyDescent="0.3">
      <c r="A2" s="1">
        <v>41666</v>
      </c>
      <c r="B2" s="1">
        <v>41694</v>
      </c>
      <c r="C2" s="6">
        <v>29</v>
      </c>
      <c r="D2" s="22">
        <v>41679</v>
      </c>
      <c r="E2" s="23">
        <v>14</v>
      </c>
      <c r="F2" t="s">
        <v>32</v>
      </c>
      <c r="G2" t="s">
        <v>6</v>
      </c>
      <c r="H2">
        <v>1</v>
      </c>
      <c r="I2">
        <v>12</v>
      </c>
      <c r="J2">
        <v>9</v>
      </c>
      <c r="K2">
        <v>0</v>
      </c>
      <c r="L2">
        <v>0</v>
      </c>
      <c r="M2" s="7">
        <v>3.4329999999999998</v>
      </c>
      <c r="N2" s="17">
        <f>+(I2/($C2))/0.16</f>
        <v>2.5862068965517242</v>
      </c>
      <c r="O2" s="17">
        <f t="shared" ref="O2:R19" si="0">+(J2/($C2))/0.16</f>
        <v>1.9396551724137931</v>
      </c>
      <c r="P2" s="17">
        <f t="shared" si="0"/>
        <v>0</v>
      </c>
      <c r="Q2" s="17">
        <f t="shared" si="0"/>
        <v>0</v>
      </c>
      <c r="R2" s="17">
        <f t="shared" si="0"/>
        <v>0.73987068965517244</v>
      </c>
    </row>
    <row r="3" spans="1:18" x14ac:dyDescent="0.3">
      <c r="A3" s="1">
        <v>41666</v>
      </c>
      <c r="B3" s="1">
        <v>41694</v>
      </c>
      <c r="C3" s="6">
        <v>29</v>
      </c>
      <c r="D3" s="22">
        <v>41679</v>
      </c>
      <c r="E3" s="23">
        <v>14</v>
      </c>
      <c r="F3" t="s">
        <v>32</v>
      </c>
      <c r="G3" t="s">
        <v>6</v>
      </c>
      <c r="H3">
        <v>2</v>
      </c>
      <c r="I3">
        <v>12</v>
      </c>
      <c r="J3">
        <v>7</v>
      </c>
      <c r="K3">
        <v>0</v>
      </c>
      <c r="L3">
        <v>0</v>
      </c>
      <c r="M3" s="7">
        <v>3.64</v>
      </c>
      <c r="N3" s="17">
        <f t="shared" ref="N3:N68" si="1">+(I3/($C3))/0.16</f>
        <v>2.5862068965517242</v>
      </c>
      <c r="O3" s="17">
        <f t="shared" si="0"/>
        <v>1.5086206896551724</v>
      </c>
      <c r="P3" s="17">
        <f t="shared" si="0"/>
        <v>0</v>
      </c>
      <c r="Q3" s="17">
        <f t="shared" si="0"/>
        <v>0</v>
      </c>
      <c r="R3" s="17">
        <f t="shared" si="0"/>
        <v>0.78448275862068972</v>
      </c>
    </row>
    <row r="4" spans="1:18" x14ac:dyDescent="0.3">
      <c r="A4" s="1">
        <v>41666</v>
      </c>
      <c r="B4" s="1">
        <v>41694</v>
      </c>
      <c r="C4" s="6">
        <v>29</v>
      </c>
      <c r="D4" s="22">
        <v>41679</v>
      </c>
      <c r="E4" s="23">
        <v>14</v>
      </c>
      <c r="F4" t="s">
        <v>32</v>
      </c>
      <c r="G4" t="s">
        <v>6</v>
      </c>
      <c r="H4">
        <v>3</v>
      </c>
      <c r="I4">
        <v>3</v>
      </c>
      <c r="J4">
        <v>10</v>
      </c>
      <c r="K4">
        <v>0</v>
      </c>
      <c r="L4">
        <v>0</v>
      </c>
      <c r="M4" s="7">
        <v>2.1500000000000004</v>
      </c>
      <c r="N4" s="17">
        <f t="shared" si="1"/>
        <v>0.64655172413793105</v>
      </c>
      <c r="O4" s="17">
        <f t="shared" si="0"/>
        <v>2.1551724137931036</v>
      </c>
      <c r="P4" s="17">
        <f t="shared" si="0"/>
        <v>0</v>
      </c>
      <c r="Q4" s="17">
        <f t="shared" si="0"/>
        <v>0</v>
      </c>
      <c r="R4" s="17">
        <f t="shared" si="0"/>
        <v>0.46336206896551729</v>
      </c>
    </row>
    <row r="5" spans="1:18" x14ac:dyDescent="0.3">
      <c r="A5" s="1">
        <v>41666</v>
      </c>
      <c r="B5" s="1">
        <v>41694</v>
      </c>
      <c r="C5" s="6">
        <v>29</v>
      </c>
      <c r="D5" s="22">
        <v>41679</v>
      </c>
      <c r="E5" s="23">
        <v>14</v>
      </c>
      <c r="F5" t="s">
        <v>32</v>
      </c>
      <c r="G5" t="s">
        <v>6</v>
      </c>
      <c r="H5">
        <v>4</v>
      </c>
      <c r="I5" s="15">
        <f>AVERAGE(I2:I4)</f>
        <v>9</v>
      </c>
      <c r="J5" s="15">
        <f t="shared" ref="J5:M5" si="2">AVERAGE(J2:J4)</f>
        <v>8.6666666666666661</v>
      </c>
      <c r="K5" s="15">
        <f t="shared" si="2"/>
        <v>0</v>
      </c>
      <c r="L5" s="15">
        <f t="shared" si="2"/>
        <v>0</v>
      </c>
      <c r="M5" s="15">
        <f t="shared" si="2"/>
        <v>3.0743333333333336</v>
      </c>
      <c r="N5" s="17">
        <f t="shared" ref="N5:N6" si="3">+(I5/($C5))/0.16</f>
        <v>1.9396551724137931</v>
      </c>
      <c r="O5" s="17">
        <f t="shared" ref="O5:O6" si="4">+(J5/($C5))/0.16</f>
        <v>1.8678160919540228</v>
      </c>
      <c r="P5" s="17">
        <f t="shared" ref="P5:P6" si="5">+(K5/($C5))/0.16</f>
        <v>0</v>
      </c>
      <c r="Q5" s="17">
        <f t="shared" ref="Q5:Q6" si="6">+(L5/($C5))/0.16</f>
        <v>0</v>
      </c>
      <c r="R5" s="17">
        <f t="shared" ref="R5:R6" si="7">+(M5/($C5))/0.16</f>
        <v>0.6625718390804598</v>
      </c>
    </row>
    <row r="6" spans="1:18" x14ac:dyDescent="0.3">
      <c r="A6" s="1">
        <v>41666</v>
      </c>
      <c r="B6" s="1">
        <v>41694</v>
      </c>
      <c r="C6" s="6">
        <v>29</v>
      </c>
      <c r="D6" s="22">
        <v>41679</v>
      </c>
      <c r="E6" s="23">
        <v>14</v>
      </c>
      <c r="F6" t="s">
        <v>32</v>
      </c>
      <c r="G6" t="s">
        <v>6</v>
      </c>
      <c r="H6">
        <v>5</v>
      </c>
      <c r="I6" s="15">
        <f>AVERAGE(I2:I4)</f>
        <v>9</v>
      </c>
      <c r="J6" s="15">
        <f t="shared" ref="J6:M6" si="8">AVERAGE(J2:J4)</f>
        <v>8.6666666666666661</v>
      </c>
      <c r="K6" s="15">
        <f t="shared" si="8"/>
        <v>0</v>
      </c>
      <c r="L6" s="15">
        <f t="shared" si="8"/>
        <v>0</v>
      </c>
      <c r="M6" s="15">
        <f t="shared" si="8"/>
        <v>3.0743333333333336</v>
      </c>
      <c r="N6" s="17">
        <f t="shared" si="3"/>
        <v>1.9396551724137931</v>
      </c>
      <c r="O6" s="17">
        <f t="shared" si="4"/>
        <v>1.8678160919540228</v>
      </c>
      <c r="P6" s="17">
        <f t="shared" si="5"/>
        <v>0</v>
      </c>
      <c r="Q6" s="17">
        <f t="shared" si="6"/>
        <v>0</v>
      </c>
      <c r="R6" s="17">
        <f t="shared" si="7"/>
        <v>0.6625718390804598</v>
      </c>
    </row>
    <row r="7" spans="1:18" x14ac:dyDescent="0.3">
      <c r="A7" s="1">
        <v>41666</v>
      </c>
      <c r="B7" s="1">
        <v>41694</v>
      </c>
      <c r="C7" s="6">
        <v>29</v>
      </c>
      <c r="D7" s="22">
        <v>41679</v>
      </c>
      <c r="E7" s="23">
        <v>14</v>
      </c>
      <c r="F7" t="s">
        <v>32</v>
      </c>
      <c r="G7" t="s">
        <v>4</v>
      </c>
      <c r="H7">
        <v>1</v>
      </c>
      <c r="I7">
        <v>30</v>
      </c>
      <c r="J7">
        <v>17</v>
      </c>
      <c r="K7">
        <v>0</v>
      </c>
      <c r="L7">
        <v>0</v>
      </c>
      <c r="M7" s="7">
        <v>15.46</v>
      </c>
      <c r="N7" s="17">
        <f t="shared" si="1"/>
        <v>6.4655172413793105</v>
      </c>
      <c r="O7" s="17">
        <f t="shared" si="0"/>
        <v>3.6637931034482754</v>
      </c>
      <c r="P7" s="17">
        <f t="shared" si="0"/>
        <v>0</v>
      </c>
      <c r="Q7" s="17">
        <f t="shared" si="0"/>
        <v>0</v>
      </c>
      <c r="R7" s="17">
        <f t="shared" si="0"/>
        <v>3.3318965517241379</v>
      </c>
    </row>
    <row r="8" spans="1:18" x14ac:dyDescent="0.3">
      <c r="A8" s="1">
        <v>41666</v>
      </c>
      <c r="B8" s="1">
        <v>41694</v>
      </c>
      <c r="C8" s="6">
        <v>29</v>
      </c>
      <c r="D8" s="22">
        <v>41679</v>
      </c>
      <c r="E8" s="23">
        <v>14</v>
      </c>
      <c r="F8" t="s">
        <v>32</v>
      </c>
      <c r="G8" t="s">
        <v>4</v>
      </c>
      <c r="H8">
        <v>2</v>
      </c>
      <c r="I8">
        <v>22</v>
      </c>
      <c r="J8">
        <v>17</v>
      </c>
      <c r="K8">
        <v>0</v>
      </c>
      <c r="L8">
        <v>0</v>
      </c>
      <c r="M8" s="7">
        <v>12.612</v>
      </c>
      <c r="N8" s="17">
        <f t="shared" si="1"/>
        <v>4.7413793103448274</v>
      </c>
      <c r="O8" s="17">
        <f t="shared" si="0"/>
        <v>3.6637931034482754</v>
      </c>
      <c r="P8" s="17">
        <f t="shared" si="0"/>
        <v>0</v>
      </c>
      <c r="Q8" s="17">
        <f t="shared" si="0"/>
        <v>0</v>
      </c>
      <c r="R8" s="17">
        <f t="shared" si="0"/>
        <v>2.7181034482758619</v>
      </c>
    </row>
    <row r="9" spans="1:18" x14ac:dyDescent="0.3">
      <c r="A9" s="1">
        <v>41666</v>
      </c>
      <c r="B9" s="1">
        <v>41694</v>
      </c>
      <c r="C9" s="6">
        <v>29</v>
      </c>
      <c r="D9" s="22">
        <v>41679</v>
      </c>
      <c r="E9" s="23">
        <v>14</v>
      </c>
      <c r="F9" t="s">
        <v>32</v>
      </c>
      <c r="G9" t="s">
        <v>4</v>
      </c>
      <c r="H9">
        <v>3</v>
      </c>
      <c r="I9">
        <v>25</v>
      </c>
      <c r="J9">
        <v>18</v>
      </c>
      <c r="K9">
        <v>0</v>
      </c>
      <c r="L9">
        <v>0</v>
      </c>
      <c r="M9" s="7">
        <v>14.257999999999999</v>
      </c>
      <c r="N9" s="17">
        <f t="shared" si="1"/>
        <v>5.387931034482758</v>
      </c>
      <c r="O9" s="17">
        <f t="shared" si="0"/>
        <v>3.8793103448275863</v>
      </c>
      <c r="P9" s="17">
        <f t="shared" si="0"/>
        <v>0</v>
      </c>
      <c r="Q9" s="17">
        <f t="shared" si="0"/>
        <v>0</v>
      </c>
      <c r="R9" s="17">
        <f t="shared" si="0"/>
        <v>3.0728448275862066</v>
      </c>
    </row>
    <row r="10" spans="1:18" x14ac:dyDescent="0.3">
      <c r="A10" s="1">
        <v>41666</v>
      </c>
      <c r="B10" s="1">
        <v>41694</v>
      </c>
      <c r="C10" s="6">
        <v>29</v>
      </c>
      <c r="D10" s="22">
        <v>41679</v>
      </c>
      <c r="E10" s="23">
        <v>14</v>
      </c>
      <c r="F10" t="s">
        <v>32</v>
      </c>
      <c r="G10" t="s">
        <v>4</v>
      </c>
      <c r="H10">
        <v>4</v>
      </c>
      <c r="I10">
        <v>4</v>
      </c>
      <c r="J10">
        <v>5</v>
      </c>
      <c r="K10">
        <v>3</v>
      </c>
      <c r="L10">
        <v>0</v>
      </c>
      <c r="M10" s="7">
        <v>2.5920000000000005</v>
      </c>
      <c r="N10" s="17">
        <f t="shared" si="1"/>
        <v>0.86206896551724133</v>
      </c>
      <c r="O10" s="17">
        <f t="shared" si="0"/>
        <v>1.0775862068965518</v>
      </c>
      <c r="P10" s="17">
        <f t="shared" si="0"/>
        <v>0.64655172413793105</v>
      </c>
      <c r="Q10" s="17">
        <f t="shared" si="0"/>
        <v>0</v>
      </c>
      <c r="R10" s="17">
        <f t="shared" si="0"/>
        <v>0.55862068965517253</v>
      </c>
    </row>
    <row r="11" spans="1:18" x14ac:dyDescent="0.3">
      <c r="A11" s="1">
        <v>41666</v>
      </c>
      <c r="B11" s="1">
        <v>41694</v>
      </c>
      <c r="C11" s="6">
        <v>29</v>
      </c>
      <c r="D11" s="22">
        <v>41679</v>
      </c>
      <c r="E11" s="23">
        <v>14</v>
      </c>
      <c r="F11" t="s">
        <v>32</v>
      </c>
      <c r="G11" t="s">
        <v>4</v>
      </c>
      <c r="H11">
        <v>5</v>
      </c>
      <c r="I11">
        <v>43</v>
      </c>
      <c r="J11">
        <v>30</v>
      </c>
      <c r="K11">
        <v>4</v>
      </c>
      <c r="L11">
        <v>0</v>
      </c>
      <c r="M11" s="7">
        <v>24.726000000000003</v>
      </c>
      <c r="N11" s="17">
        <f t="shared" si="1"/>
        <v>9.2672413793103452</v>
      </c>
      <c r="O11" s="17">
        <f t="shared" si="0"/>
        <v>6.4655172413793105</v>
      </c>
      <c r="P11" s="17">
        <f t="shared" si="0"/>
        <v>0.86206896551724133</v>
      </c>
      <c r="Q11" s="17">
        <f t="shared" si="0"/>
        <v>0</v>
      </c>
      <c r="R11" s="17">
        <f t="shared" si="0"/>
        <v>5.3288793103448278</v>
      </c>
    </row>
    <row r="12" spans="1:18" x14ac:dyDescent="0.3">
      <c r="A12" s="1">
        <v>41666</v>
      </c>
      <c r="B12" s="1">
        <v>41694</v>
      </c>
      <c r="C12" s="6">
        <v>29</v>
      </c>
      <c r="D12" s="22">
        <v>41679</v>
      </c>
      <c r="E12" s="23">
        <v>14</v>
      </c>
      <c r="F12" t="s">
        <v>32</v>
      </c>
      <c r="G12" t="s">
        <v>5</v>
      </c>
      <c r="H12">
        <v>1</v>
      </c>
      <c r="I12">
        <v>18</v>
      </c>
      <c r="J12">
        <v>23</v>
      </c>
      <c r="K12">
        <v>0</v>
      </c>
      <c r="L12">
        <v>0</v>
      </c>
      <c r="M12" s="7">
        <v>10.828000000000001</v>
      </c>
      <c r="N12" s="17">
        <f>+(I12/($C12))/0.16</f>
        <v>3.8793103448275863</v>
      </c>
      <c r="O12" s="17">
        <f t="shared" si="0"/>
        <v>4.9568965517241379</v>
      </c>
      <c r="P12" s="17">
        <f t="shared" si="0"/>
        <v>0</v>
      </c>
      <c r="Q12" s="17">
        <f t="shared" si="0"/>
        <v>0</v>
      </c>
      <c r="R12" s="17">
        <f t="shared" si="0"/>
        <v>2.3336206896551728</v>
      </c>
    </row>
    <row r="13" spans="1:18" x14ac:dyDescent="0.3">
      <c r="A13" s="1">
        <v>41666</v>
      </c>
      <c r="B13" s="1">
        <v>41694</v>
      </c>
      <c r="C13" s="6">
        <v>29</v>
      </c>
      <c r="D13" s="22">
        <v>41679</v>
      </c>
      <c r="E13" s="23">
        <v>14</v>
      </c>
      <c r="F13" t="s">
        <v>32</v>
      </c>
      <c r="G13" t="s">
        <v>5</v>
      </c>
      <c r="H13">
        <v>2</v>
      </c>
      <c r="I13">
        <v>23</v>
      </c>
      <c r="J13">
        <v>18</v>
      </c>
      <c r="K13">
        <v>0</v>
      </c>
      <c r="L13">
        <v>1</v>
      </c>
      <c r="M13" s="7">
        <v>14.108000000000001</v>
      </c>
      <c r="N13" s="17">
        <f t="shared" si="1"/>
        <v>4.9568965517241379</v>
      </c>
      <c r="O13" s="17">
        <f t="shared" si="0"/>
        <v>3.8793103448275863</v>
      </c>
      <c r="P13" s="17">
        <f t="shared" si="0"/>
        <v>0</v>
      </c>
      <c r="Q13" s="17">
        <f t="shared" si="0"/>
        <v>0.21551724137931033</v>
      </c>
      <c r="R13" s="17">
        <f t="shared" si="0"/>
        <v>3.0405172413793102</v>
      </c>
    </row>
    <row r="14" spans="1:18" x14ac:dyDescent="0.3">
      <c r="A14" s="1">
        <v>41666</v>
      </c>
      <c r="B14" s="1">
        <v>41694</v>
      </c>
      <c r="C14" s="6">
        <v>29</v>
      </c>
      <c r="D14" s="22">
        <v>41679</v>
      </c>
      <c r="E14" s="23">
        <v>14</v>
      </c>
      <c r="F14" t="s">
        <v>32</v>
      </c>
      <c r="G14" t="s">
        <v>5</v>
      </c>
      <c r="H14">
        <v>3</v>
      </c>
      <c r="I14">
        <v>9</v>
      </c>
      <c r="J14">
        <v>6</v>
      </c>
      <c r="K14">
        <v>0</v>
      </c>
      <c r="L14">
        <v>0</v>
      </c>
      <c r="M14" s="7">
        <v>5.1060000000000008</v>
      </c>
      <c r="N14" s="17">
        <f t="shared" si="1"/>
        <v>1.9396551724137931</v>
      </c>
      <c r="O14" s="17">
        <f t="shared" si="0"/>
        <v>1.2931034482758621</v>
      </c>
      <c r="P14" s="17">
        <f t="shared" si="0"/>
        <v>0</v>
      </c>
      <c r="Q14" s="17">
        <f t="shared" si="0"/>
        <v>0</v>
      </c>
      <c r="R14" s="17">
        <f t="shared" si="0"/>
        <v>1.1004310344827588</v>
      </c>
    </row>
    <row r="15" spans="1:18" x14ac:dyDescent="0.3">
      <c r="A15" s="1">
        <v>41666</v>
      </c>
      <c r="B15" s="1">
        <v>41694</v>
      </c>
      <c r="C15" s="6">
        <v>29</v>
      </c>
      <c r="D15" s="22">
        <v>41679</v>
      </c>
      <c r="E15" s="23">
        <v>14</v>
      </c>
      <c r="F15" t="s">
        <v>32</v>
      </c>
      <c r="G15" t="s">
        <v>5</v>
      </c>
      <c r="H15">
        <v>4</v>
      </c>
      <c r="I15">
        <v>14</v>
      </c>
      <c r="J15">
        <v>16</v>
      </c>
      <c r="K15">
        <v>0</v>
      </c>
      <c r="L15">
        <v>1</v>
      </c>
      <c r="M15" s="7">
        <v>8.3160000000000007</v>
      </c>
      <c r="N15" s="17">
        <f t="shared" si="1"/>
        <v>3.0172413793103448</v>
      </c>
      <c r="O15" s="17">
        <f t="shared" si="0"/>
        <v>3.4482758620689653</v>
      </c>
      <c r="P15" s="17">
        <f t="shared" si="0"/>
        <v>0</v>
      </c>
      <c r="Q15" s="17">
        <f t="shared" si="0"/>
        <v>0.21551724137931033</v>
      </c>
      <c r="R15" s="17">
        <f t="shared" si="0"/>
        <v>1.7922413793103449</v>
      </c>
    </row>
    <row r="16" spans="1:18" x14ac:dyDescent="0.3">
      <c r="A16" s="1">
        <v>41666</v>
      </c>
      <c r="B16" s="1">
        <v>41694</v>
      </c>
      <c r="C16" s="6">
        <v>29</v>
      </c>
      <c r="D16" s="22">
        <v>41679</v>
      </c>
      <c r="E16" s="23">
        <v>14</v>
      </c>
      <c r="F16" t="s">
        <v>32</v>
      </c>
      <c r="G16" t="s">
        <v>5</v>
      </c>
      <c r="H16">
        <v>5</v>
      </c>
      <c r="I16">
        <v>8</v>
      </c>
      <c r="J16">
        <v>8</v>
      </c>
      <c r="K16">
        <v>0</v>
      </c>
      <c r="L16">
        <v>0</v>
      </c>
      <c r="M16" s="7">
        <v>4.6880000000000006</v>
      </c>
      <c r="N16" s="17">
        <f t="shared" si="1"/>
        <v>1.7241379310344827</v>
      </c>
      <c r="O16" s="17">
        <f t="shared" si="0"/>
        <v>1.7241379310344827</v>
      </c>
      <c r="P16" s="17">
        <f t="shared" si="0"/>
        <v>0</v>
      </c>
      <c r="Q16" s="17">
        <f t="shared" si="0"/>
        <v>0</v>
      </c>
      <c r="R16" s="17">
        <f t="shared" si="0"/>
        <v>1.010344827586207</v>
      </c>
    </row>
    <row r="17" spans="1:18" x14ac:dyDescent="0.3">
      <c r="A17" s="1">
        <v>41666</v>
      </c>
      <c r="B17" s="1">
        <v>41694</v>
      </c>
      <c r="C17" s="6">
        <v>29</v>
      </c>
      <c r="D17" s="22">
        <v>41679</v>
      </c>
      <c r="E17" s="23">
        <v>14</v>
      </c>
      <c r="F17" t="s">
        <v>32</v>
      </c>
      <c r="G17" t="s">
        <v>5</v>
      </c>
      <c r="H17">
        <v>6</v>
      </c>
      <c r="I17">
        <v>21</v>
      </c>
      <c r="J17">
        <v>10</v>
      </c>
      <c r="K17">
        <v>0</v>
      </c>
      <c r="L17">
        <v>0</v>
      </c>
      <c r="M17" s="7">
        <v>11.690000000000001</v>
      </c>
      <c r="N17" s="17">
        <f t="shared" si="1"/>
        <v>4.5258620689655169</v>
      </c>
      <c r="O17" s="17">
        <f t="shared" si="0"/>
        <v>2.1551724137931036</v>
      </c>
      <c r="P17" s="17">
        <f t="shared" si="0"/>
        <v>0</v>
      </c>
      <c r="Q17" s="17">
        <f t="shared" si="0"/>
        <v>0</v>
      </c>
      <c r="R17" s="17">
        <f t="shared" si="0"/>
        <v>2.5193965517241379</v>
      </c>
    </row>
    <row r="18" spans="1:18" x14ac:dyDescent="0.3">
      <c r="A18" s="1">
        <v>41666</v>
      </c>
      <c r="B18" s="1">
        <v>41694</v>
      </c>
      <c r="C18" s="6">
        <v>29</v>
      </c>
      <c r="D18" s="22">
        <v>41679</v>
      </c>
      <c r="E18" s="23">
        <v>14</v>
      </c>
      <c r="F18" t="s">
        <v>32</v>
      </c>
      <c r="G18" t="s">
        <v>5</v>
      </c>
      <c r="H18">
        <v>7</v>
      </c>
      <c r="I18">
        <v>25</v>
      </c>
      <c r="J18">
        <v>21</v>
      </c>
      <c r="K18">
        <v>0</v>
      </c>
      <c r="L18">
        <v>0</v>
      </c>
      <c r="M18" s="7">
        <v>14.426</v>
      </c>
      <c r="N18" s="17">
        <f t="shared" si="1"/>
        <v>5.387931034482758</v>
      </c>
      <c r="O18" s="17">
        <f t="shared" si="0"/>
        <v>4.5258620689655169</v>
      </c>
      <c r="P18" s="17">
        <f t="shared" si="0"/>
        <v>0</v>
      </c>
      <c r="Q18" s="17">
        <f t="shared" si="0"/>
        <v>0</v>
      </c>
      <c r="R18" s="17">
        <f t="shared" si="0"/>
        <v>3.109051724137931</v>
      </c>
    </row>
    <row r="19" spans="1:18" x14ac:dyDescent="0.3">
      <c r="A19" s="1">
        <v>41666</v>
      </c>
      <c r="B19" s="1">
        <v>41694</v>
      </c>
      <c r="C19" s="6">
        <v>29</v>
      </c>
      <c r="D19" s="22">
        <v>41679</v>
      </c>
      <c r="E19" s="23">
        <v>14</v>
      </c>
      <c r="F19" t="s">
        <v>32</v>
      </c>
      <c r="G19" t="s">
        <v>5</v>
      </c>
      <c r="H19">
        <v>8</v>
      </c>
      <c r="I19">
        <v>20</v>
      </c>
      <c r="J19">
        <v>6</v>
      </c>
      <c r="K19">
        <v>1</v>
      </c>
      <c r="L19">
        <v>0</v>
      </c>
      <c r="M19" s="7">
        <v>11.000000000000002</v>
      </c>
      <c r="N19" s="17">
        <f t="shared" si="1"/>
        <v>4.3103448275862073</v>
      </c>
      <c r="O19" s="17">
        <f t="shared" si="0"/>
        <v>1.2931034482758621</v>
      </c>
      <c r="P19" s="17">
        <f t="shared" si="0"/>
        <v>0.21551724137931033</v>
      </c>
      <c r="Q19" s="17">
        <f t="shared" si="0"/>
        <v>0</v>
      </c>
      <c r="R19" s="17">
        <f t="shared" si="0"/>
        <v>2.3706896551724141</v>
      </c>
    </row>
    <row r="20" spans="1:18" x14ac:dyDescent="0.3">
      <c r="A20" s="1">
        <v>41666</v>
      </c>
      <c r="B20" s="1">
        <v>41694</v>
      </c>
      <c r="C20" s="6">
        <v>29</v>
      </c>
      <c r="D20" s="22">
        <v>41679</v>
      </c>
      <c r="E20" s="23">
        <v>14</v>
      </c>
      <c r="F20" t="s">
        <v>32</v>
      </c>
      <c r="G20" t="s">
        <v>5</v>
      </c>
      <c r="H20">
        <v>9</v>
      </c>
      <c r="I20">
        <v>26</v>
      </c>
      <c r="J20">
        <v>19</v>
      </c>
      <c r="K20">
        <v>1</v>
      </c>
      <c r="L20">
        <v>0</v>
      </c>
      <c r="M20" s="7">
        <v>14.908000000000001</v>
      </c>
      <c r="N20" s="17">
        <f t="shared" si="1"/>
        <v>5.6034482758620685</v>
      </c>
      <c r="O20" s="17">
        <f t="shared" ref="O20:O83" si="9">+(J20/($C20))/0.16</f>
        <v>4.0948275862068959</v>
      </c>
      <c r="P20" s="17">
        <f t="shared" ref="P20:P83" si="10">+(K20/($C20))/0.16</f>
        <v>0.21551724137931033</v>
      </c>
      <c r="Q20" s="17">
        <f t="shared" ref="Q20:Q83" si="11">+(L20/($C20))/0.16</f>
        <v>0</v>
      </c>
      <c r="R20" s="17">
        <f t="shared" ref="R20:R83" si="12">+(M20/($C20))/0.16</f>
        <v>3.2129310344827591</v>
      </c>
    </row>
    <row r="21" spans="1:18" x14ac:dyDescent="0.3">
      <c r="A21" s="1">
        <v>41666</v>
      </c>
      <c r="B21" s="1">
        <v>41694</v>
      </c>
      <c r="C21" s="6">
        <v>29</v>
      </c>
      <c r="D21" s="22">
        <v>41679</v>
      </c>
      <c r="E21" s="23">
        <v>14</v>
      </c>
      <c r="F21" t="s">
        <v>32</v>
      </c>
      <c r="G21" t="s">
        <v>5</v>
      </c>
      <c r="H21">
        <v>10</v>
      </c>
      <c r="I21">
        <v>31</v>
      </c>
      <c r="J21">
        <v>12</v>
      </c>
      <c r="K21">
        <v>1</v>
      </c>
      <c r="L21">
        <v>0</v>
      </c>
      <c r="M21" s="7">
        <v>17.166</v>
      </c>
      <c r="N21" s="17">
        <f t="shared" si="1"/>
        <v>6.6810344827586201</v>
      </c>
      <c r="O21" s="17">
        <f t="shared" si="9"/>
        <v>2.5862068965517242</v>
      </c>
      <c r="P21" s="17">
        <f t="shared" si="10"/>
        <v>0.21551724137931033</v>
      </c>
      <c r="Q21" s="17">
        <f t="shared" si="11"/>
        <v>0</v>
      </c>
      <c r="R21" s="17">
        <f t="shared" si="12"/>
        <v>3.6995689655172415</v>
      </c>
    </row>
    <row r="22" spans="1:18" x14ac:dyDescent="0.3">
      <c r="A22" s="1">
        <v>41698</v>
      </c>
      <c r="B22" s="1">
        <v>41730</v>
      </c>
      <c r="C22" s="6">
        <v>33</v>
      </c>
      <c r="D22" s="22">
        <v>41714</v>
      </c>
      <c r="E22" s="23">
        <v>49</v>
      </c>
      <c r="F22" t="s">
        <v>33</v>
      </c>
      <c r="G22" t="s">
        <v>6</v>
      </c>
      <c r="H22">
        <v>1</v>
      </c>
      <c r="I22">
        <v>4</v>
      </c>
      <c r="J22">
        <v>4</v>
      </c>
      <c r="K22">
        <v>0</v>
      </c>
      <c r="L22">
        <v>0</v>
      </c>
      <c r="M22" s="7">
        <v>2.3440000000000003</v>
      </c>
      <c r="N22" s="17">
        <f t="shared" si="1"/>
        <v>0.75757575757575757</v>
      </c>
      <c r="O22" s="17">
        <f t="shared" si="9"/>
        <v>0.75757575757575757</v>
      </c>
      <c r="P22" s="17">
        <f t="shared" si="10"/>
        <v>0</v>
      </c>
      <c r="Q22" s="17">
        <f t="shared" si="11"/>
        <v>0</v>
      </c>
      <c r="R22" s="17">
        <f t="shared" si="12"/>
        <v>0.44393939393939402</v>
      </c>
    </row>
    <row r="23" spans="1:18" x14ac:dyDescent="0.3">
      <c r="A23" s="1">
        <v>41698</v>
      </c>
      <c r="B23" s="1">
        <v>41730</v>
      </c>
      <c r="C23" s="6">
        <v>33</v>
      </c>
      <c r="D23" s="22">
        <v>41714</v>
      </c>
      <c r="E23" s="23">
        <v>49</v>
      </c>
      <c r="F23" t="s">
        <v>33</v>
      </c>
      <c r="G23" t="s">
        <v>6</v>
      </c>
      <c r="H23">
        <v>2</v>
      </c>
      <c r="I23">
        <v>18</v>
      </c>
      <c r="J23">
        <v>12</v>
      </c>
      <c r="K23">
        <v>0</v>
      </c>
      <c r="L23">
        <v>0</v>
      </c>
      <c r="M23" s="7">
        <v>10.212000000000002</v>
      </c>
      <c r="N23" s="17">
        <f t="shared" si="1"/>
        <v>3.4090909090909087</v>
      </c>
      <c r="O23" s="17">
        <f t="shared" si="9"/>
        <v>2.2727272727272729</v>
      </c>
      <c r="P23" s="17">
        <f t="shared" si="10"/>
        <v>0</v>
      </c>
      <c r="Q23" s="17">
        <f t="shared" si="11"/>
        <v>0</v>
      </c>
      <c r="R23" s="17">
        <f t="shared" si="12"/>
        <v>1.9340909090909093</v>
      </c>
    </row>
    <row r="24" spans="1:18" x14ac:dyDescent="0.3">
      <c r="A24" s="1">
        <v>41698</v>
      </c>
      <c r="B24" s="1">
        <v>41730</v>
      </c>
      <c r="C24" s="6">
        <v>33</v>
      </c>
      <c r="D24" s="22">
        <v>41714</v>
      </c>
      <c r="E24" s="23">
        <v>49</v>
      </c>
      <c r="F24" t="s">
        <v>33</v>
      </c>
      <c r="G24" t="s">
        <v>6</v>
      </c>
      <c r="H24">
        <v>3</v>
      </c>
      <c r="I24">
        <v>16</v>
      </c>
      <c r="J24">
        <v>9</v>
      </c>
      <c r="K24">
        <v>0</v>
      </c>
      <c r="L24">
        <v>0</v>
      </c>
      <c r="M24" s="7">
        <v>8.984</v>
      </c>
      <c r="N24" s="17">
        <f t="shared" si="1"/>
        <v>3.0303030303030303</v>
      </c>
      <c r="O24" s="17">
        <f t="shared" si="9"/>
        <v>1.7045454545454544</v>
      </c>
      <c r="P24" s="17">
        <f t="shared" si="10"/>
        <v>0</v>
      </c>
      <c r="Q24" s="17">
        <f t="shared" si="11"/>
        <v>0</v>
      </c>
      <c r="R24" s="17">
        <f t="shared" si="12"/>
        <v>1.7015151515151514</v>
      </c>
    </row>
    <row r="25" spans="1:18" x14ac:dyDescent="0.3">
      <c r="A25" s="1">
        <v>41698</v>
      </c>
      <c r="B25" s="1">
        <v>41730</v>
      </c>
      <c r="C25" s="6">
        <v>33</v>
      </c>
      <c r="D25" s="22">
        <v>41714</v>
      </c>
      <c r="E25" s="23">
        <v>49</v>
      </c>
      <c r="F25" t="s">
        <v>33</v>
      </c>
      <c r="G25" t="s">
        <v>6</v>
      </c>
      <c r="H25">
        <v>4</v>
      </c>
      <c r="I25">
        <v>11</v>
      </c>
      <c r="J25">
        <v>0</v>
      </c>
      <c r="K25">
        <v>0</v>
      </c>
      <c r="L25">
        <v>0</v>
      </c>
      <c r="M25" s="7">
        <v>5.83</v>
      </c>
      <c r="N25" s="17">
        <f t="shared" si="1"/>
        <v>2.083333333333333</v>
      </c>
      <c r="O25" s="17">
        <f t="shared" si="9"/>
        <v>0</v>
      </c>
      <c r="P25" s="17">
        <f t="shared" si="10"/>
        <v>0</v>
      </c>
      <c r="Q25" s="17">
        <f t="shared" si="11"/>
        <v>0</v>
      </c>
      <c r="R25" s="17">
        <f t="shared" si="12"/>
        <v>1.1041666666666667</v>
      </c>
    </row>
    <row r="26" spans="1:18" x14ac:dyDescent="0.3">
      <c r="A26" s="1">
        <v>41698</v>
      </c>
      <c r="B26" s="1">
        <v>41730</v>
      </c>
      <c r="C26" s="6">
        <v>33</v>
      </c>
      <c r="D26" s="22">
        <v>41714</v>
      </c>
      <c r="E26" s="23">
        <v>49</v>
      </c>
      <c r="F26" t="s">
        <v>33</v>
      </c>
      <c r="G26" t="s">
        <v>6</v>
      </c>
      <c r="H26">
        <v>5</v>
      </c>
      <c r="I26">
        <v>14</v>
      </c>
      <c r="J26">
        <v>15</v>
      </c>
      <c r="K26">
        <v>0</v>
      </c>
      <c r="L26">
        <v>0</v>
      </c>
      <c r="M26" s="7">
        <v>8.26</v>
      </c>
      <c r="N26" s="17">
        <f t="shared" si="1"/>
        <v>2.6515151515151514</v>
      </c>
      <c r="O26" s="17">
        <f t="shared" si="9"/>
        <v>2.8409090909090908</v>
      </c>
      <c r="P26" s="17">
        <f t="shared" si="10"/>
        <v>0</v>
      </c>
      <c r="Q26" s="17">
        <f t="shared" si="11"/>
        <v>0</v>
      </c>
      <c r="R26" s="17">
        <f t="shared" si="12"/>
        <v>1.5643939393939394</v>
      </c>
    </row>
    <row r="27" spans="1:18" x14ac:dyDescent="0.3">
      <c r="A27" s="1">
        <v>41698</v>
      </c>
      <c r="B27" s="1">
        <v>41730</v>
      </c>
      <c r="C27" s="6">
        <v>33</v>
      </c>
      <c r="D27" s="22">
        <v>41714</v>
      </c>
      <c r="E27" s="23">
        <v>49</v>
      </c>
      <c r="F27" t="s">
        <v>33</v>
      </c>
      <c r="G27" t="s">
        <v>4</v>
      </c>
      <c r="H27">
        <v>1</v>
      </c>
      <c r="I27">
        <v>8</v>
      </c>
      <c r="J27">
        <v>16</v>
      </c>
      <c r="K27">
        <v>0</v>
      </c>
      <c r="L27">
        <v>0</v>
      </c>
      <c r="M27" s="7">
        <v>5.1360000000000001</v>
      </c>
      <c r="N27" s="17">
        <f t="shared" si="1"/>
        <v>1.5151515151515151</v>
      </c>
      <c r="O27" s="17">
        <f t="shared" si="9"/>
        <v>3.0303030303030303</v>
      </c>
      <c r="P27" s="17">
        <f t="shared" si="10"/>
        <v>0</v>
      </c>
      <c r="Q27" s="17">
        <f t="shared" si="11"/>
        <v>0</v>
      </c>
      <c r="R27" s="17">
        <f t="shared" si="12"/>
        <v>0.97272727272727266</v>
      </c>
    </row>
    <row r="28" spans="1:18" x14ac:dyDescent="0.3">
      <c r="A28" s="1">
        <v>41698</v>
      </c>
      <c r="B28" s="1">
        <v>41730</v>
      </c>
      <c r="C28" s="6">
        <v>33</v>
      </c>
      <c r="D28" s="22">
        <v>41714</v>
      </c>
      <c r="E28" s="23">
        <v>49</v>
      </c>
      <c r="F28" t="s">
        <v>33</v>
      </c>
      <c r="G28" t="s">
        <v>4</v>
      </c>
      <c r="H28">
        <v>2</v>
      </c>
      <c r="I28">
        <v>7</v>
      </c>
      <c r="J28">
        <v>5</v>
      </c>
      <c r="K28">
        <v>1</v>
      </c>
      <c r="L28">
        <v>0</v>
      </c>
      <c r="M28" s="7">
        <v>4.0540000000000003</v>
      </c>
      <c r="N28" s="17">
        <f t="shared" si="1"/>
        <v>1.3257575757575757</v>
      </c>
      <c r="O28" s="17">
        <f t="shared" si="9"/>
        <v>0.94696969696969702</v>
      </c>
      <c r="P28" s="17">
        <f t="shared" si="10"/>
        <v>0.18939393939393939</v>
      </c>
      <c r="Q28" s="17">
        <f t="shared" si="11"/>
        <v>0</v>
      </c>
      <c r="R28" s="17">
        <f t="shared" si="12"/>
        <v>0.76780303030303032</v>
      </c>
    </row>
    <row r="29" spans="1:18" x14ac:dyDescent="0.3">
      <c r="A29" s="1">
        <v>41698</v>
      </c>
      <c r="B29" s="1">
        <v>41730</v>
      </c>
      <c r="C29" s="6">
        <v>33</v>
      </c>
      <c r="D29" s="22">
        <v>41714</v>
      </c>
      <c r="E29" s="23">
        <v>49</v>
      </c>
      <c r="F29" t="s">
        <v>33</v>
      </c>
      <c r="G29" t="s">
        <v>4</v>
      </c>
      <c r="H29">
        <v>3</v>
      </c>
      <c r="I29">
        <v>24</v>
      </c>
      <c r="J29">
        <v>115</v>
      </c>
      <c r="K29">
        <v>3</v>
      </c>
      <c r="L29">
        <v>0</v>
      </c>
      <c r="M29" s="7">
        <v>19.352</v>
      </c>
      <c r="N29" s="17">
        <f t="shared" si="1"/>
        <v>4.5454545454545459</v>
      </c>
      <c r="O29" s="17">
        <f t="shared" si="9"/>
        <v>21.780303030303031</v>
      </c>
      <c r="P29" s="17">
        <f t="shared" si="10"/>
        <v>0.56818181818181823</v>
      </c>
      <c r="Q29" s="17">
        <f t="shared" si="11"/>
        <v>0</v>
      </c>
      <c r="R29" s="17">
        <f t="shared" si="12"/>
        <v>3.665151515151515</v>
      </c>
    </row>
    <row r="30" spans="1:18" x14ac:dyDescent="0.3">
      <c r="A30" s="1">
        <v>41698</v>
      </c>
      <c r="B30" s="1">
        <v>41730</v>
      </c>
      <c r="C30" s="6">
        <v>33</v>
      </c>
      <c r="D30" s="22">
        <v>41714</v>
      </c>
      <c r="E30" s="23">
        <v>49</v>
      </c>
      <c r="F30" t="s">
        <v>33</v>
      </c>
      <c r="G30" t="s">
        <v>4</v>
      </c>
      <c r="H30">
        <v>4</v>
      </c>
      <c r="I30">
        <v>32</v>
      </c>
      <c r="J30">
        <v>31</v>
      </c>
      <c r="K30">
        <v>12</v>
      </c>
      <c r="L30">
        <v>0</v>
      </c>
      <c r="M30" s="7">
        <v>19.464000000000002</v>
      </c>
      <c r="N30" s="17">
        <f t="shared" si="1"/>
        <v>6.0606060606060606</v>
      </c>
      <c r="O30" s="17">
        <f t="shared" si="9"/>
        <v>5.8712121212121211</v>
      </c>
      <c r="P30" s="17">
        <f t="shared" si="10"/>
        <v>2.2727272727272729</v>
      </c>
      <c r="Q30" s="17">
        <f t="shared" si="11"/>
        <v>0</v>
      </c>
      <c r="R30" s="17">
        <f t="shared" si="12"/>
        <v>3.686363636363637</v>
      </c>
    </row>
    <row r="31" spans="1:18" x14ac:dyDescent="0.3">
      <c r="A31" s="1">
        <v>41698</v>
      </c>
      <c r="B31" s="1">
        <v>41730</v>
      </c>
      <c r="C31" s="6">
        <v>33</v>
      </c>
      <c r="D31" s="22">
        <v>41714</v>
      </c>
      <c r="E31" s="23">
        <v>49</v>
      </c>
      <c r="F31" t="s">
        <v>33</v>
      </c>
      <c r="G31" t="s">
        <v>4</v>
      </c>
      <c r="H31">
        <v>5</v>
      </c>
      <c r="I31">
        <v>34</v>
      </c>
      <c r="J31">
        <v>28</v>
      </c>
      <c r="K31">
        <v>3</v>
      </c>
      <c r="L31">
        <v>1</v>
      </c>
      <c r="M31" s="7">
        <v>21.28</v>
      </c>
      <c r="N31" s="17">
        <f t="shared" si="1"/>
        <v>6.4393939393939394</v>
      </c>
      <c r="O31" s="17">
        <f t="shared" si="9"/>
        <v>5.3030303030303028</v>
      </c>
      <c r="P31" s="17">
        <f t="shared" si="10"/>
        <v>0.56818181818181823</v>
      </c>
      <c r="Q31" s="17">
        <f t="shared" si="11"/>
        <v>0.18939393939393939</v>
      </c>
      <c r="R31" s="17">
        <f t="shared" si="12"/>
        <v>4.0303030303030303</v>
      </c>
    </row>
    <row r="32" spans="1:18" x14ac:dyDescent="0.3">
      <c r="A32" s="1">
        <v>41698</v>
      </c>
      <c r="B32" s="1">
        <v>41730</v>
      </c>
      <c r="C32" s="6">
        <v>33</v>
      </c>
      <c r="D32" s="22">
        <v>41714</v>
      </c>
      <c r="E32" s="23">
        <v>49</v>
      </c>
      <c r="F32" t="s">
        <v>33</v>
      </c>
      <c r="G32" t="s">
        <v>5</v>
      </c>
      <c r="H32">
        <v>1</v>
      </c>
      <c r="I32">
        <v>15</v>
      </c>
      <c r="J32">
        <v>16</v>
      </c>
      <c r="K32">
        <v>0</v>
      </c>
      <c r="L32">
        <v>0</v>
      </c>
      <c r="M32" s="7">
        <v>8.8460000000000001</v>
      </c>
      <c r="N32" s="17">
        <f t="shared" si="1"/>
        <v>2.8409090909090908</v>
      </c>
      <c r="O32" s="17">
        <f t="shared" si="9"/>
        <v>3.0303030303030303</v>
      </c>
      <c r="P32" s="17">
        <f t="shared" si="10"/>
        <v>0</v>
      </c>
      <c r="Q32" s="17">
        <f t="shared" si="11"/>
        <v>0</v>
      </c>
      <c r="R32" s="17">
        <f t="shared" si="12"/>
        <v>1.6753787878787878</v>
      </c>
    </row>
    <row r="33" spans="1:18" x14ac:dyDescent="0.3">
      <c r="A33" s="1">
        <v>41698</v>
      </c>
      <c r="B33" s="1">
        <v>41730</v>
      </c>
      <c r="C33" s="6">
        <v>33</v>
      </c>
      <c r="D33" s="22">
        <v>41714</v>
      </c>
      <c r="E33" s="23">
        <v>49</v>
      </c>
      <c r="F33" t="s">
        <v>33</v>
      </c>
      <c r="G33" t="s">
        <v>5</v>
      </c>
      <c r="H33">
        <v>2</v>
      </c>
      <c r="I33">
        <v>16</v>
      </c>
      <c r="J33">
        <v>8</v>
      </c>
      <c r="K33">
        <v>1</v>
      </c>
      <c r="L33">
        <v>1</v>
      </c>
      <c r="M33" s="7">
        <v>9.152000000000001</v>
      </c>
      <c r="N33" s="17">
        <f t="shared" si="1"/>
        <v>3.0303030303030303</v>
      </c>
      <c r="O33" s="17">
        <f t="shared" si="9"/>
        <v>1.5151515151515151</v>
      </c>
      <c r="P33" s="17">
        <f t="shared" si="10"/>
        <v>0.18939393939393939</v>
      </c>
      <c r="Q33" s="17">
        <f t="shared" si="11"/>
        <v>0.18939393939393939</v>
      </c>
      <c r="R33" s="17">
        <f t="shared" si="12"/>
        <v>1.7333333333333336</v>
      </c>
    </row>
    <row r="34" spans="1:18" x14ac:dyDescent="0.3">
      <c r="A34" s="1">
        <v>41698</v>
      </c>
      <c r="B34" s="1">
        <v>41730</v>
      </c>
      <c r="C34" s="6">
        <v>33</v>
      </c>
      <c r="D34" s="22">
        <v>41714</v>
      </c>
      <c r="E34" s="23">
        <v>49</v>
      </c>
      <c r="F34" t="s">
        <v>33</v>
      </c>
      <c r="G34" t="s">
        <v>5</v>
      </c>
      <c r="H34">
        <v>3</v>
      </c>
      <c r="I34">
        <v>14</v>
      </c>
      <c r="J34">
        <v>20</v>
      </c>
      <c r="K34">
        <v>0</v>
      </c>
      <c r="L34">
        <v>0</v>
      </c>
      <c r="M34" s="7">
        <v>8.5399999999999991</v>
      </c>
      <c r="N34" s="17">
        <f t="shared" si="1"/>
        <v>2.6515151515151514</v>
      </c>
      <c r="O34" s="17">
        <f t="shared" si="9"/>
        <v>3.7878787878787881</v>
      </c>
      <c r="P34" s="17">
        <f t="shared" si="10"/>
        <v>0</v>
      </c>
      <c r="Q34" s="17">
        <f t="shared" si="11"/>
        <v>0</v>
      </c>
      <c r="R34" s="17">
        <f t="shared" si="12"/>
        <v>1.6174242424242424</v>
      </c>
    </row>
    <row r="35" spans="1:18" x14ac:dyDescent="0.3">
      <c r="A35" s="1">
        <v>41698</v>
      </c>
      <c r="B35" s="1">
        <v>41730</v>
      </c>
      <c r="C35" s="6">
        <v>33</v>
      </c>
      <c r="D35" s="22">
        <v>41714</v>
      </c>
      <c r="E35" s="23">
        <v>49</v>
      </c>
      <c r="F35" t="s">
        <v>33</v>
      </c>
      <c r="G35" t="s">
        <v>5</v>
      </c>
      <c r="H35">
        <v>4</v>
      </c>
      <c r="I35">
        <v>24</v>
      </c>
      <c r="J35">
        <v>31</v>
      </c>
      <c r="K35">
        <v>1</v>
      </c>
      <c r="L35">
        <v>1</v>
      </c>
      <c r="M35" s="7">
        <v>15.400000000000002</v>
      </c>
      <c r="N35" s="17">
        <f t="shared" si="1"/>
        <v>4.5454545454545459</v>
      </c>
      <c r="O35" s="17">
        <f t="shared" si="9"/>
        <v>5.8712121212121211</v>
      </c>
      <c r="P35" s="17">
        <f t="shared" si="10"/>
        <v>0.18939393939393939</v>
      </c>
      <c r="Q35" s="17">
        <f t="shared" si="11"/>
        <v>0.18939393939393939</v>
      </c>
      <c r="R35" s="17">
        <f t="shared" si="12"/>
        <v>2.916666666666667</v>
      </c>
    </row>
    <row r="36" spans="1:18" x14ac:dyDescent="0.3">
      <c r="A36" s="1">
        <v>41698</v>
      </c>
      <c r="B36" s="1">
        <v>41730</v>
      </c>
      <c r="C36" s="6">
        <v>33</v>
      </c>
      <c r="D36" s="22">
        <v>41714</v>
      </c>
      <c r="E36" s="23">
        <v>49</v>
      </c>
      <c r="F36" t="s">
        <v>33</v>
      </c>
      <c r="G36" t="s">
        <v>5</v>
      </c>
      <c r="H36">
        <v>5</v>
      </c>
      <c r="I36">
        <v>20</v>
      </c>
      <c r="J36">
        <v>14</v>
      </c>
      <c r="K36">
        <v>3</v>
      </c>
      <c r="L36">
        <v>0</v>
      </c>
      <c r="M36" s="7">
        <v>11.576000000000002</v>
      </c>
      <c r="N36" s="17">
        <f t="shared" si="1"/>
        <v>3.7878787878787881</v>
      </c>
      <c r="O36" s="17">
        <f t="shared" si="9"/>
        <v>2.6515151515151514</v>
      </c>
      <c r="P36" s="17">
        <f t="shared" si="10"/>
        <v>0.56818181818181823</v>
      </c>
      <c r="Q36" s="17">
        <f t="shared" si="11"/>
        <v>0</v>
      </c>
      <c r="R36" s="17">
        <f t="shared" si="12"/>
        <v>2.1924242424242428</v>
      </c>
    </row>
    <row r="37" spans="1:18" x14ac:dyDescent="0.3">
      <c r="A37" s="1">
        <v>41698</v>
      </c>
      <c r="B37" s="1">
        <v>41730</v>
      </c>
      <c r="C37" s="6">
        <v>33</v>
      </c>
      <c r="D37" s="22">
        <v>41714</v>
      </c>
      <c r="E37" s="23">
        <v>49</v>
      </c>
      <c r="F37" t="s">
        <v>33</v>
      </c>
      <c r="G37" t="s">
        <v>5</v>
      </c>
      <c r="H37">
        <v>6</v>
      </c>
      <c r="I37">
        <v>23</v>
      </c>
      <c r="J37">
        <v>17</v>
      </c>
      <c r="K37">
        <v>1</v>
      </c>
      <c r="L37">
        <v>0</v>
      </c>
      <c r="M37" s="7">
        <v>13.206000000000001</v>
      </c>
      <c r="N37" s="17">
        <f t="shared" si="1"/>
        <v>4.3560606060606064</v>
      </c>
      <c r="O37" s="17">
        <f t="shared" si="9"/>
        <v>3.2196969696969697</v>
      </c>
      <c r="P37" s="17">
        <f t="shared" si="10"/>
        <v>0.18939393939393939</v>
      </c>
      <c r="Q37" s="17">
        <f t="shared" si="11"/>
        <v>0</v>
      </c>
      <c r="R37" s="17">
        <f t="shared" si="12"/>
        <v>2.5011363636363635</v>
      </c>
    </row>
    <row r="38" spans="1:18" x14ac:dyDescent="0.3">
      <c r="A38" s="1">
        <v>41698</v>
      </c>
      <c r="B38" s="1">
        <v>41730</v>
      </c>
      <c r="C38" s="6">
        <v>33</v>
      </c>
      <c r="D38" s="22">
        <v>41714</v>
      </c>
      <c r="E38" s="23">
        <v>49</v>
      </c>
      <c r="F38" t="s">
        <v>33</v>
      </c>
      <c r="G38" t="s">
        <v>5</v>
      </c>
      <c r="H38">
        <v>7</v>
      </c>
      <c r="I38">
        <v>17</v>
      </c>
      <c r="J38">
        <v>16</v>
      </c>
      <c r="K38">
        <v>0</v>
      </c>
      <c r="L38">
        <v>1</v>
      </c>
      <c r="M38" s="7">
        <v>10.976000000000001</v>
      </c>
      <c r="N38" s="17">
        <f t="shared" si="1"/>
        <v>3.2196969696969697</v>
      </c>
      <c r="O38" s="17">
        <f t="shared" si="9"/>
        <v>3.0303030303030303</v>
      </c>
      <c r="P38" s="17">
        <f t="shared" si="10"/>
        <v>0</v>
      </c>
      <c r="Q38" s="17">
        <f t="shared" si="11"/>
        <v>0.18939393939393939</v>
      </c>
      <c r="R38" s="17">
        <f t="shared" si="12"/>
        <v>2.0787878787878791</v>
      </c>
    </row>
    <row r="39" spans="1:18" x14ac:dyDescent="0.3">
      <c r="A39" s="1">
        <v>41698</v>
      </c>
      <c r="B39" s="1">
        <v>41730</v>
      </c>
      <c r="C39" s="6">
        <v>33</v>
      </c>
      <c r="D39" s="22">
        <v>41714</v>
      </c>
      <c r="E39" s="23">
        <v>49</v>
      </c>
      <c r="F39" t="s">
        <v>33</v>
      </c>
      <c r="G39" t="s">
        <v>5</v>
      </c>
      <c r="H39">
        <v>8</v>
      </c>
      <c r="I39">
        <v>10</v>
      </c>
      <c r="J39">
        <v>8</v>
      </c>
      <c r="K39">
        <v>1</v>
      </c>
      <c r="L39">
        <v>0</v>
      </c>
      <c r="M39" s="7">
        <v>5.8120000000000012</v>
      </c>
      <c r="N39" s="17">
        <f t="shared" si="1"/>
        <v>1.893939393939394</v>
      </c>
      <c r="O39" s="17">
        <f t="shared" si="9"/>
        <v>1.5151515151515151</v>
      </c>
      <c r="P39" s="17">
        <f t="shared" si="10"/>
        <v>0.18939393939393939</v>
      </c>
      <c r="Q39" s="17">
        <f t="shared" si="11"/>
        <v>0</v>
      </c>
      <c r="R39" s="17">
        <f t="shared" si="12"/>
        <v>1.1007575757575758</v>
      </c>
    </row>
    <row r="40" spans="1:18" x14ac:dyDescent="0.3">
      <c r="A40" s="1">
        <v>41698</v>
      </c>
      <c r="B40" s="1">
        <v>41730</v>
      </c>
      <c r="C40" s="6">
        <v>33</v>
      </c>
      <c r="D40" s="22">
        <v>41714</v>
      </c>
      <c r="E40" s="23">
        <v>49</v>
      </c>
      <c r="F40" t="s">
        <v>33</v>
      </c>
      <c r="G40" t="s">
        <v>5</v>
      </c>
      <c r="H40">
        <v>9</v>
      </c>
      <c r="I40">
        <v>23</v>
      </c>
      <c r="J40">
        <v>21</v>
      </c>
      <c r="K40">
        <v>0</v>
      </c>
      <c r="L40">
        <v>1</v>
      </c>
      <c r="M40" s="7">
        <v>14.216000000000001</v>
      </c>
      <c r="N40" s="17">
        <f t="shared" si="1"/>
        <v>4.3560606060606064</v>
      </c>
      <c r="O40" s="17">
        <f t="shared" si="9"/>
        <v>3.9772727272727271</v>
      </c>
      <c r="P40" s="17">
        <f t="shared" si="10"/>
        <v>0</v>
      </c>
      <c r="Q40" s="17">
        <f t="shared" si="11"/>
        <v>0.18939393939393939</v>
      </c>
      <c r="R40" s="17">
        <f t="shared" si="12"/>
        <v>2.6924242424242428</v>
      </c>
    </row>
    <row r="41" spans="1:18" x14ac:dyDescent="0.3">
      <c r="A41" s="1">
        <v>41698</v>
      </c>
      <c r="B41" s="1">
        <v>41730</v>
      </c>
      <c r="C41" s="6">
        <v>33</v>
      </c>
      <c r="D41" s="22">
        <v>41714</v>
      </c>
      <c r="E41" s="23">
        <v>49</v>
      </c>
      <c r="F41" t="s">
        <v>33</v>
      </c>
      <c r="G41" t="s">
        <v>5</v>
      </c>
      <c r="H41">
        <v>10</v>
      </c>
      <c r="I41">
        <v>18</v>
      </c>
      <c r="J41">
        <v>9</v>
      </c>
      <c r="K41">
        <v>0</v>
      </c>
      <c r="L41">
        <v>0</v>
      </c>
      <c r="M41" s="7">
        <v>10.044</v>
      </c>
      <c r="N41" s="17">
        <f t="shared" si="1"/>
        <v>3.4090909090909087</v>
      </c>
      <c r="O41" s="17">
        <f t="shared" si="9"/>
        <v>1.7045454545454544</v>
      </c>
      <c r="P41" s="17">
        <f t="shared" si="10"/>
        <v>0</v>
      </c>
      <c r="Q41" s="17">
        <f t="shared" si="11"/>
        <v>0</v>
      </c>
      <c r="R41" s="17">
        <f t="shared" si="12"/>
        <v>1.9022727272727273</v>
      </c>
    </row>
    <row r="42" spans="1:18" x14ac:dyDescent="0.3">
      <c r="A42" s="1">
        <v>41730</v>
      </c>
      <c r="B42" s="1">
        <v>41764</v>
      </c>
      <c r="C42" s="6">
        <v>35</v>
      </c>
      <c r="D42" s="22">
        <v>41747</v>
      </c>
      <c r="E42" s="23">
        <v>82</v>
      </c>
      <c r="F42" t="s">
        <v>34</v>
      </c>
      <c r="G42" t="s">
        <v>6</v>
      </c>
      <c r="H42">
        <v>1</v>
      </c>
      <c r="I42" s="15">
        <f>AVERAGE(I43:I46)</f>
        <v>29</v>
      </c>
      <c r="J42" s="15">
        <f t="shared" ref="J42:M42" si="13">AVERAGE(J43:J46)</f>
        <v>17.5</v>
      </c>
      <c r="K42" s="15">
        <f t="shared" si="13"/>
        <v>0</v>
      </c>
      <c r="L42" s="15">
        <f t="shared" si="13"/>
        <v>0</v>
      </c>
      <c r="M42" s="15">
        <f t="shared" si="13"/>
        <v>16.350000000000001</v>
      </c>
      <c r="N42" s="17">
        <f>+(I42/($C42))/0.16</f>
        <v>5.1785714285714288</v>
      </c>
      <c r="O42" s="17">
        <f t="shared" si="9"/>
        <v>3.125</v>
      </c>
      <c r="P42" s="17">
        <f t="shared" si="10"/>
        <v>0</v>
      </c>
      <c r="Q42" s="17">
        <f t="shared" si="11"/>
        <v>0</v>
      </c>
      <c r="R42" s="17">
        <f t="shared" si="12"/>
        <v>2.9196428571428572</v>
      </c>
    </row>
    <row r="43" spans="1:18" x14ac:dyDescent="0.3">
      <c r="A43" s="1">
        <v>41730</v>
      </c>
      <c r="B43" s="1">
        <v>41764</v>
      </c>
      <c r="C43" s="6">
        <v>35</v>
      </c>
      <c r="D43" s="22">
        <v>41747</v>
      </c>
      <c r="E43" s="23">
        <v>82</v>
      </c>
      <c r="F43" t="s">
        <v>34</v>
      </c>
      <c r="G43" t="s">
        <v>6</v>
      </c>
      <c r="H43">
        <v>2</v>
      </c>
      <c r="I43">
        <v>18</v>
      </c>
      <c r="J43">
        <v>23</v>
      </c>
      <c r="K43">
        <v>0</v>
      </c>
      <c r="L43">
        <v>0</v>
      </c>
      <c r="M43">
        <v>10.828000000000001</v>
      </c>
      <c r="N43" s="17">
        <f t="shared" si="1"/>
        <v>3.214285714285714</v>
      </c>
      <c r="O43" s="17">
        <f t="shared" si="9"/>
        <v>4.1071428571428568</v>
      </c>
      <c r="P43" s="17">
        <f t="shared" si="10"/>
        <v>0</v>
      </c>
      <c r="Q43" s="17">
        <f t="shared" si="11"/>
        <v>0</v>
      </c>
      <c r="R43" s="17">
        <f t="shared" si="12"/>
        <v>1.9335714285714289</v>
      </c>
    </row>
    <row r="44" spans="1:18" x14ac:dyDescent="0.3">
      <c r="A44" s="1">
        <v>41730</v>
      </c>
      <c r="B44" s="1">
        <v>41764</v>
      </c>
      <c r="C44" s="6">
        <v>35</v>
      </c>
      <c r="D44" s="22">
        <v>41747</v>
      </c>
      <c r="E44" s="23">
        <v>82</v>
      </c>
      <c r="F44" t="s">
        <v>34</v>
      </c>
      <c r="G44" t="s">
        <v>6</v>
      </c>
      <c r="H44">
        <v>3</v>
      </c>
      <c r="I44">
        <v>48</v>
      </c>
      <c r="J44">
        <v>25</v>
      </c>
      <c r="K44">
        <v>0</v>
      </c>
      <c r="L44">
        <v>0</v>
      </c>
      <c r="M44">
        <v>26.84</v>
      </c>
      <c r="N44" s="17">
        <f t="shared" si="1"/>
        <v>8.5714285714285712</v>
      </c>
      <c r="O44" s="17">
        <f t="shared" si="9"/>
        <v>4.4642857142857144</v>
      </c>
      <c r="P44" s="17">
        <f t="shared" si="10"/>
        <v>0</v>
      </c>
      <c r="Q44" s="17">
        <f t="shared" si="11"/>
        <v>0</v>
      </c>
      <c r="R44" s="17">
        <f t="shared" si="12"/>
        <v>4.7928571428571427</v>
      </c>
    </row>
    <row r="45" spans="1:18" x14ac:dyDescent="0.3">
      <c r="A45" s="1">
        <v>41730</v>
      </c>
      <c r="B45" s="1">
        <v>41764</v>
      </c>
      <c r="C45" s="6">
        <v>35</v>
      </c>
      <c r="D45" s="22">
        <v>41747</v>
      </c>
      <c r="E45" s="23">
        <v>82</v>
      </c>
      <c r="F45" t="s">
        <v>34</v>
      </c>
      <c r="G45" t="s">
        <v>6</v>
      </c>
      <c r="H45">
        <v>4</v>
      </c>
      <c r="I45">
        <v>26</v>
      </c>
      <c r="J45">
        <v>11</v>
      </c>
      <c r="K45">
        <v>0</v>
      </c>
      <c r="L45">
        <v>0</v>
      </c>
      <c r="M45">
        <v>14.396000000000001</v>
      </c>
      <c r="N45" s="17">
        <f t="shared" si="1"/>
        <v>4.6428571428571432</v>
      </c>
      <c r="O45" s="17">
        <f t="shared" si="9"/>
        <v>1.9642857142857142</v>
      </c>
      <c r="P45" s="17">
        <f t="shared" si="10"/>
        <v>0</v>
      </c>
      <c r="Q45" s="17">
        <f t="shared" si="11"/>
        <v>0</v>
      </c>
      <c r="R45" s="17">
        <f t="shared" si="12"/>
        <v>2.5707142857142857</v>
      </c>
    </row>
    <row r="46" spans="1:18" x14ac:dyDescent="0.3">
      <c r="A46" s="1">
        <v>41730</v>
      </c>
      <c r="B46" s="1">
        <v>41764</v>
      </c>
      <c r="C46" s="6">
        <v>35</v>
      </c>
      <c r="D46" s="22">
        <v>41747</v>
      </c>
      <c r="E46" s="23">
        <v>82</v>
      </c>
      <c r="F46" t="s">
        <v>34</v>
      </c>
      <c r="G46" t="s">
        <v>6</v>
      </c>
      <c r="H46">
        <v>5</v>
      </c>
      <c r="I46">
        <v>24</v>
      </c>
      <c r="J46">
        <v>11</v>
      </c>
      <c r="K46">
        <v>0</v>
      </c>
      <c r="L46">
        <v>0</v>
      </c>
      <c r="M46">
        <v>13.336</v>
      </c>
      <c r="N46" s="17">
        <f t="shared" si="1"/>
        <v>4.2857142857142856</v>
      </c>
      <c r="O46" s="17">
        <f t="shared" si="9"/>
        <v>1.9642857142857142</v>
      </c>
      <c r="P46" s="17">
        <f t="shared" si="10"/>
        <v>0</v>
      </c>
      <c r="Q46" s="17">
        <f t="shared" si="11"/>
        <v>0</v>
      </c>
      <c r="R46" s="17">
        <f t="shared" si="12"/>
        <v>2.3814285714285712</v>
      </c>
    </row>
    <row r="47" spans="1:18" x14ac:dyDescent="0.3">
      <c r="A47" s="1">
        <v>41730</v>
      </c>
      <c r="B47" s="1">
        <v>41764</v>
      </c>
      <c r="C47" s="6">
        <v>35</v>
      </c>
      <c r="D47" s="22">
        <v>41747</v>
      </c>
      <c r="E47" s="23">
        <v>82</v>
      </c>
      <c r="F47" t="s">
        <v>34</v>
      </c>
      <c r="G47" t="s">
        <v>4</v>
      </c>
      <c r="H47">
        <v>1</v>
      </c>
      <c r="I47">
        <v>19</v>
      </c>
      <c r="J47">
        <v>16</v>
      </c>
      <c r="K47">
        <v>0</v>
      </c>
      <c r="L47">
        <v>1</v>
      </c>
      <c r="M47">
        <v>12.096</v>
      </c>
      <c r="N47" s="17">
        <f t="shared" si="1"/>
        <v>3.3928571428571423</v>
      </c>
      <c r="O47" s="17">
        <f t="shared" si="9"/>
        <v>2.8571428571428572</v>
      </c>
      <c r="P47" s="17">
        <f t="shared" si="10"/>
        <v>0</v>
      </c>
      <c r="Q47" s="17">
        <f t="shared" si="11"/>
        <v>0.17857142857142858</v>
      </c>
      <c r="R47" s="17">
        <f t="shared" si="12"/>
        <v>2.16</v>
      </c>
    </row>
    <row r="48" spans="1:18" x14ac:dyDescent="0.3">
      <c r="A48" s="1">
        <v>41730</v>
      </c>
      <c r="B48" s="1">
        <v>41764</v>
      </c>
      <c r="C48" s="6">
        <v>35</v>
      </c>
      <c r="D48" s="22">
        <v>41747</v>
      </c>
      <c r="E48" s="23">
        <v>82</v>
      </c>
      <c r="F48" t="s">
        <v>34</v>
      </c>
      <c r="G48" t="s">
        <v>4</v>
      </c>
      <c r="H48">
        <v>2</v>
      </c>
      <c r="I48">
        <v>36</v>
      </c>
      <c r="J48">
        <v>26</v>
      </c>
      <c r="K48">
        <v>0</v>
      </c>
      <c r="L48">
        <v>0</v>
      </c>
      <c r="M48">
        <v>20.536000000000001</v>
      </c>
      <c r="N48" s="17">
        <f t="shared" si="1"/>
        <v>6.4285714285714279</v>
      </c>
      <c r="O48" s="17">
        <f t="shared" si="9"/>
        <v>4.6428571428571432</v>
      </c>
      <c r="P48" s="17">
        <f t="shared" si="10"/>
        <v>0</v>
      </c>
      <c r="Q48" s="17">
        <f t="shared" si="11"/>
        <v>0</v>
      </c>
      <c r="R48" s="17">
        <f t="shared" si="12"/>
        <v>3.6671428571428577</v>
      </c>
    </row>
    <row r="49" spans="1:18" x14ac:dyDescent="0.3">
      <c r="A49" s="1">
        <v>41730</v>
      </c>
      <c r="B49" s="1">
        <v>41764</v>
      </c>
      <c r="C49" s="6">
        <v>35</v>
      </c>
      <c r="D49" s="22">
        <v>41747</v>
      </c>
      <c r="E49" s="23">
        <v>82</v>
      </c>
      <c r="F49" t="s">
        <v>34</v>
      </c>
      <c r="G49" t="s">
        <v>4</v>
      </c>
      <c r="H49">
        <v>3</v>
      </c>
      <c r="I49">
        <v>5</v>
      </c>
      <c r="J49">
        <v>13</v>
      </c>
      <c r="K49">
        <v>0</v>
      </c>
      <c r="L49">
        <v>0</v>
      </c>
      <c r="M49">
        <v>3.3780000000000001</v>
      </c>
      <c r="N49" s="17">
        <f t="shared" si="1"/>
        <v>0.89285714285714279</v>
      </c>
      <c r="O49" s="17">
        <f t="shared" si="9"/>
        <v>2.3214285714285716</v>
      </c>
      <c r="P49" s="17">
        <f t="shared" si="10"/>
        <v>0</v>
      </c>
      <c r="Q49" s="17">
        <f t="shared" si="11"/>
        <v>0</v>
      </c>
      <c r="R49" s="17">
        <f t="shared" si="12"/>
        <v>0.6032142857142857</v>
      </c>
    </row>
    <row r="50" spans="1:18" x14ac:dyDescent="0.3">
      <c r="A50" s="1">
        <v>41730</v>
      </c>
      <c r="B50" s="1">
        <v>41764</v>
      </c>
      <c r="C50" s="6">
        <v>35</v>
      </c>
      <c r="D50" s="22">
        <v>41747</v>
      </c>
      <c r="E50" s="23">
        <v>82</v>
      </c>
      <c r="F50" t="s">
        <v>34</v>
      </c>
      <c r="G50" t="s">
        <v>4</v>
      </c>
      <c r="H50">
        <v>4</v>
      </c>
      <c r="I50">
        <v>26</v>
      </c>
      <c r="J50">
        <v>30</v>
      </c>
      <c r="K50">
        <v>1</v>
      </c>
      <c r="L50">
        <v>0</v>
      </c>
      <c r="M50">
        <v>15.524000000000001</v>
      </c>
      <c r="N50" s="17">
        <f t="shared" si="1"/>
        <v>4.6428571428571432</v>
      </c>
      <c r="O50" s="17">
        <f t="shared" si="9"/>
        <v>5.3571428571428568</v>
      </c>
      <c r="P50" s="17">
        <f t="shared" si="10"/>
        <v>0.17857142857142858</v>
      </c>
      <c r="Q50" s="17">
        <f t="shared" si="11"/>
        <v>0</v>
      </c>
      <c r="R50" s="17">
        <f t="shared" si="12"/>
        <v>2.7721428571428572</v>
      </c>
    </row>
    <row r="51" spans="1:18" x14ac:dyDescent="0.3">
      <c r="A51" s="1">
        <v>41730</v>
      </c>
      <c r="B51" s="1">
        <v>41764</v>
      </c>
      <c r="C51" s="6">
        <v>35</v>
      </c>
      <c r="D51" s="22">
        <v>41747</v>
      </c>
      <c r="E51" s="23">
        <v>82</v>
      </c>
      <c r="F51" t="s">
        <v>34</v>
      </c>
      <c r="G51" t="s">
        <v>4</v>
      </c>
      <c r="H51">
        <v>5</v>
      </c>
      <c r="I51">
        <v>25</v>
      </c>
      <c r="J51">
        <v>10</v>
      </c>
      <c r="K51">
        <v>3</v>
      </c>
      <c r="L51">
        <v>0</v>
      </c>
      <c r="M51">
        <v>14.002000000000001</v>
      </c>
      <c r="N51" s="17">
        <f t="shared" si="1"/>
        <v>4.4642857142857144</v>
      </c>
      <c r="O51" s="17">
        <f t="shared" si="9"/>
        <v>1.7857142857142856</v>
      </c>
      <c r="P51" s="17">
        <f t="shared" si="10"/>
        <v>0.5357142857142857</v>
      </c>
      <c r="Q51" s="17">
        <f t="shared" si="11"/>
        <v>0</v>
      </c>
      <c r="R51" s="17">
        <f t="shared" si="12"/>
        <v>2.5003571428571432</v>
      </c>
    </row>
    <row r="52" spans="1:18" x14ac:dyDescent="0.3">
      <c r="A52" s="1">
        <v>41730</v>
      </c>
      <c r="B52" s="1">
        <v>41764</v>
      </c>
      <c r="C52" s="6">
        <v>35</v>
      </c>
      <c r="D52" s="22">
        <v>41747</v>
      </c>
      <c r="E52" s="23">
        <v>82</v>
      </c>
      <c r="F52" t="s">
        <v>34</v>
      </c>
      <c r="G52" t="s">
        <v>5</v>
      </c>
      <c r="H52">
        <v>1</v>
      </c>
      <c r="I52">
        <v>25</v>
      </c>
      <c r="J52">
        <v>21</v>
      </c>
      <c r="K52">
        <v>0</v>
      </c>
      <c r="L52">
        <v>0</v>
      </c>
      <c r="M52">
        <v>14.426</v>
      </c>
      <c r="N52" s="17">
        <f t="shared" si="1"/>
        <v>4.4642857142857144</v>
      </c>
      <c r="O52" s="17">
        <f t="shared" si="9"/>
        <v>3.75</v>
      </c>
      <c r="P52" s="17">
        <f t="shared" si="10"/>
        <v>0</v>
      </c>
      <c r="Q52" s="17">
        <f t="shared" si="11"/>
        <v>0</v>
      </c>
      <c r="R52" s="17">
        <f t="shared" si="12"/>
        <v>2.5760714285714283</v>
      </c>
    </row>
    <row r="53" spans="1:18" x14ac:dyDescent="0.3">
      <c r="A53" s="1">
        <v>41730</v>
      </c>
      <c r="B53" s="1">
        <v>41764</v>
      </c>
      <c r="C53" s="6">
        <v>35</v>
      </c>
      <c r="D53" s="22">
        <v>41747</v>
      </c>
      <c r="E53" s="23">
        <v>82</v>
      </c>
      <c r="F53" t="s">
        <v>34</v>
      </c>
      <c r="G53" t="s">
        <v>5</v>
      </c>
      <c r="H53">
        <v>2</v>
      </c>
      <c r="I53">
        <v>22</v>
      </c>
      <c r="J53">
        <v>30</v>
      </c>
      <c r="K53">
        <v>0</v>
      </c>
      <c r="L53">
        <v>0</v>
      </c>
      <c r="M53">
        <v>13.34</v>
      </c>
      <c r="N53" s="17">
        <f t="shared" si="1"/>
        <v>3.9285714285714284</v>
      </c>
      <c r="O53" s="17">
        <f t="shared" si="9"/>
        <v>5.3571428571428568</v>
      </c>
      <c r="P53" s="17">
        <f t="shared" si="10"/>
        <v>0</v>
      </c>
      <c r="Q53" s="17">
        <f t="shared" si="11"/>
        <v>0</v>
      </c>
      <c r="R53" s="17">
        <f t="shared" si="12"/>
        <v>2.3821428571428571</v>
      </c>
    </row>
    <row r="54" spans="1:18" x14ac:dyDescent="0.3">
      <c r="A54" s="1">
        <v>41730</v>
      </c>
      <c r="B54" s="1">
        <v>41764</v>
      </c>
      <c r="C54" s="6">
        <v>35</v>
      </c>
      <c r="D54" s="22">
        <v>41747</v>
      </c>
      <c r="E54" s="23">
        <v>82</v>
      </c>
      <c r="F54" t="s">
        <v>34</v>
      </c>
      <c r="G54" t="s">
        <v>5</v>
      </c>
      <c r="H54">
        <v>3</v>
      </c>
      <c r="I54">
        <v>7</v>
      </c>
      <c r="J54">
        <v>3</v>
      </c>
      <c r="K54">
        <v>0</v>
      </c>
      <c r="L54">
        <v>0</v>
      </c>
      <c r="M54">
        <v>3.8780000000000001</v>
      </c>
      <c r="N54" s="17">
        <f t="shared" si="1"/>
        <v>1.25</v>
      </c>
      <c r="O54" s="17">
        <f t="shared" si="9"/>
        <v>0.5357142857142857</v>
      </c>
      <c r="P54" s="17">
        <f t="shared" si="10"/>
        <v>0</v>
      </c>
      <c r="Q54" s="17">
        <f t="shared" si="11"/>
        <v>0</v>
      </c>
      <c r="R54" s="17">
        <f t="shared" si="12"/>
        <v>0.6925</v>
      </c>
    </row>
    <row r="55" spans="1:18" x14ac:dyDescent="0.3">
      <c r="A55" s="1">
        <v>41730</v>
      </c>
      <c r="B55" s="1">
        <v>41764</v>
      </c>
      <c r="C55" s="6">
        <v>35</v>
      </c>
      <c r="D55" s="22">
        <v>41747</v>
      </c>
      <c r="E55" s="23">
        <v>82</v>
      </c>
      <c r="F55" t="s">
        <v>34</v>
      </c>
      <c r="G55" t="s">
        <v>5</v>
      </c>
      <c r="H55">
        <v>4</v>
      </c>
      <c r="I55">
        <v>5</v>
      </c>
      <c r="J55">
        <v>17</v>
      </c>
      <c r="K55">
        <v>1</v>
      </c>
      <c r="L55">
        <v>0</v>
      </c>
      <c r="M55">
        <v>3.6660000000000004</v>
      </c>
      <c r="N55" s="17">
        <f t="shared" si="1"/>
        <v>0.89285714285714279</v>
      </c>
      <c r="O55" s="17">
        <f t="shared" si="9"/>
        <v>3.0357142857142856</v>
      </c>
      <c r="P55" s="17">
        <f t="shared" si="10"/>
        <v>0.17857142857142858</v>
      </c>
      <c r="Q55" s="17">
        <f t="shared" si="11"/>
        <v>0</v>
      </c>
      <c r="R55" s="17">
        <f t="shared" si="12"/>
        <v>0.65464285714285719</v>
      </c>
    </row>
    <row r="56" spans="1:18" x14ac:dyDescent="0.3">
      <c r="A56" s="1">
        <v>41730</v>
      </c>
      <c r="B56" s="1">
        <v>41764</v>
      </c>
      <c r="C56" s="6">
        <v>35</v>
      </c>
      <c r="D56" s="22">
        <v>41747</v>
      </c>
      <c r="E56" s="23">
        <v>82</v>
      </c>
      <c r="F56" t="s">
        <v>34</v>
      </c>
      <c r="G56" t="s">
        <v>5</v>
      </c>
      <c r="H56">
        <v>5</v>
      </c>
      <c r="I56">
        <v>21</v>
      </c>
      <c r="J56">
        <v>15</v>
      </c>
      <c r="K56">
        <v>0</v>
      </c>
      <c r="L56">
        <v>0</v>
      </c>
      <c r="M56">
        <v>11.97</v>
      </c>
      <c r="N56" s="17">
        <f t="shared" si="1"/>
        <v>3.75</v>
      </c>
      <c r="O56" s="17">
        <f t="shared" si="9"/>
        <v>2.6785714285714284</v>
      </c>
      <c r="P56" s="17">
        <f t="shared" si="10"/>
        <v>0</v>
      </c>
      <c r="Q56" s="17">
        <f t="shared" si="11"/>
        <v>0</v>
      </c>
      <c r="R56" s="17">
        <f t="shared" si="12"/>
        <v>2.1375000000000002</v>
      </c>
    </row>
    <row r="57" spans="1:18" x14ac:dyDescent="0.3">
      <c r="A57" s="1">
        <v>41730</v>
      </c>
      <c r="B57" s="1">
        <v>41764</v>
      </c>
      <c r="C57" s="6">
        <v>35</v>
      </c>
      <c r="D57" s="22">
        <v>41747</v>
      </c>
      <c r="E57" s="23">
        <v>82</v>
      </c>
      <c r="F57" t="s">
        <v>34</v>
      </c>
      <c r="G57" t="s">
        <v>5</v>
      </c>
      <c r="H57">
        <v>6</v>
      </c>
      <c r="I57">
        <v>16</v>
      </c>
      <c r="J57">
        <v>13</v>
      </c>
      <c r="K57">
        <v>0</v>
      </c>
      <c r="L57">
        <v>0</v>
      </c>
      <c r="M57">
        <v>9.2080000000000002</v>
      </c>
      <c r="N57" s="17">
        <f t="shared" si="1"/>
        <v>2.8571428571428572</v>
      </c>
      <c r="O57" s="17">
        <f t="shared" si="9"/>
        <v>2.3214285714285716</v>
      </c>
      <c r="P57" s="17">
        <f t="shared" si="10"/>
        <v>0</v>
      </c>
      <c r="Q57" s="17">
        <f t="shared" si="11"/>
        <v>0</v>
      </c>
      <c r="R57" s="17">
        <f t="shared" si="12"/>
        <v>1.6442857142857144</v>
      </c>
    </row>
    <row r="58" spans="1:18" x14ac:dyDescent="0.3">
      <c r="A58" s="1">
        <v>41730</v>
      </c>
      <c r="B58" s="1">
        <v>41764</v>
      </c>
      <c r="C58" s="6">
        <v>35</v>
      </c>
      <c r="D58" s="22">
        <v>41747</v>
      </c>
      <c r="E58" s="23">
        <v>82</v>
      </c>
      <c r="F58" t="s">
        <v>34</v>
      </c>
      <c r="G58" t="s">
        <v>5</v>
      </c>
      <c r="H58">
        <v>7</v>
      </c>
      <c r="I58">
        <v>29</v>
      </c>
      <c r="J58">
        <v>27</v>
      </c>
      <c r="K58">
        <v>1</v>
      </c>
      <c r="L58">
        <v>0</v>
      </c>
      <c r="M58">
        <v>16.946000000000002</v>
      </c>
      <c r="N58" s="17">
        <f t="shared" si="1"/>
        <v>5.1785714285714288</v>
      </c>
      <c r="O58" s="17">
        <f t="shared" si="9"/>
        <v>4.8214285714285712</v>
      </c>
      <c r="P58" s="17">
        <f t="shared" si="10"/>
        <v>0.17857142857142858</v>
      </c>
      <c r="Q58" s="17">
        <f t="shared" si="11"/>
        <v>0</v>
      </c>
      <c r="R58" s="17">
        <f t="shared" si="12"/>
        <v>3.026071428571429</v>
      </c>
    </row>
    <row r="59" spans="1:18" x14ac:dyDescent="0.3">
      <c r="A59" s="1">
        <v>41730</v>
      </c>
      <c r="B59" s="1">
        <v>41764</v>
      </c>
      <c r="C59" s="6">
        <v>35</v>
      </c>
      <c r="D59" s="22">
        <v>41747</v>
      </c>
      <c r="E59" s="23">
        <v>82</v>
      </c>
      <c r="F59" t="s">
        <v>34</v>
      </c>
      <c r="G59" t="s">
        <v>5</v>
      </c>
      <c r="H59">
        <v>8</v>
      </c>
      <c r="I59">
        <v>21</v>
      </c>
      <c r="J59">
        <v>13</v>
      </c>
      <c r="K59">
        <v>0</v>
      </c>
      <c r="L59">
        <v>0</v>
      </c>
      <c r="M59">
        <v>11.858000000000001</v>
      </c>
      <c r="N59" s="17">
        <f t="shared" si="1"/>
        <v>3.75</v>
      </c>
      <c r="O59" s="17">
        <f t="shared" si="9"/>
        <v>2.3214285714285716</v>
      </c>
      <c r="P59" s="17">
        <f t="shared" si="10"/>
        <v>0</v>
      </c>
      <c r="Q59" s="17">
        <f t="shared" si="11"/>
        <v>0</v>
      </c>
      <c r="R59" s="17">
        <f t="shared" si="12"/>
        <v>2.1174999999999997</v>
      </c>
    </row>
    <row r="60" spans="1:18" x14ac:dyDescent="0.3">
      <c r="A60" s="1">
        <v>41730</v>
      </c>
      <c r="B60" s="1">
        <v>41764</v>
      </c>
      <c r="C60" s="6">
        <v>35</v>
      </c>
      <c r="D60" s="22">
        <v>41747</v>
      </c>
      <c r="E60" s="23">
        <v>82</v>
      </c>
      <c r="F60" t="s">
        <v>34</v>
      </c>
      <c r="G60" t="s">
        <v>5</v>
      </c>
      <c r="H60">
        <v>9</v>
      </c>
      <c r="I60">
        <v>21</v>
      </c>
      <c r="J60">
        <v>24</v>
      </c>
      <c r="K60">
        <v>0</v>
      </c>
      <c r="L60">
        <v>0</v>
      </c>
      <c r="M60">
        <v>12.474</v>
      </c>
      <c r="N60" s="17">
        <f t="shared" si="1"/>
        <v>3.75</v>
      </c>
      <c r="O60" s="17">
        <f t="shared" si="9"/>
        <v>4.2857142857142856</v>
      </c>
      <c r="P60" s="17">
        <f t="shared" si="10"/>
        <v>0</v>
      </c>
      <c r="Q60" s="17">
        <f t="shared" si="11"/>
        <v>0</v>
      </c>
      <c r="R60" s="17">
        <f t="shared" si="12"/>
        <v>2.2275</v>
      </c>
    </row>
    <row r="61" spans="1:18" x14ac:dyDescent="0.3">
      <c r="A61" s="1">
        <v>41730</v>
      </c>
      <c r="B61" s="1">
        <v>41764</v>
      </c>
      <c r="C61" s="6">
        <v>35</v>
      </c>
      <c r="D61" s="22">
        <v>41747</v>
      </c>
      <c r="E61" s="23">
        <v>82</v>
      </c>
      <c r="F61" t="s">
        <v>34</v>
      </c>
      <c r="G61" t="s">
        <v>5</v>
      </c>
      <c r="H61">
        <v>10</v>
      </c>
      <c r="I61">
        <v>21</v>
      </c>
      <c r="J61">
        <v>20</v>
      </c>
      <c r="K61">
        <v>0</v>
      </c>
      <c r="L61">
        <v>0</v>
      </c>
      <c r="M61">
        <v>12.25</v>
      </c>
      <c r="N61" s="17">
        <f t="shared" si="1"/>
        <v>3.75</v>
      </c>
      <c r="O61" s="17">
        <f t="shared" si="9"/>
        <v>3.5714285714285712</v>
      </c>
      <c r="P61" s="17">
        <f t="shared" si="10"/>
        <v>0</v>
      </c>
      <c r="Q61" s="17">
        <f t="shared" si="11"/>
        <v>0</v>
      </c>
      <c r="R61" s="17">
        <f t="shared" si="12"/>
        <v>2.1875</v>
      </c>
    </row>
    <row r="62" spans="1:18" x14ac:dyDescent="0.3">
      <c r="A62" s="1">
        <v>41764</v>
      </c>
      <c r="B62" s="1">
        <v>41792</v>
      </c>
      <c r="C62" s="6">
        <v>29</v>
      </c>
      <c r="D62" s="28">
        <v>41778</v>
      </c>
      <c r="E62" s="29">
        <v>113</v>
      </c>
      <c r="F62" t="s">
        <v>35</v>
      </c>
      <c r="G62" t="s">
        <v>6</v>
      </c>
      <c r="H62">
        <v>1</v>
      </c>
      <c r="I62">
        <v>16</v>
      </c>
      <c r="J62">
        <v>8</v>
      </c>
      <c r="K62">
        <v>0</v>
      </c>
      <c r="L62">
        <v>0</v>
      </c>
      <c r="M62" s="7">
        <v>8.9280000000000008</v>
      </c>
      <c r="N62" s="17">
        <f t="shared" si="1"/>
        <v>3.4482758620689653</v>
      </c>
      <c r="O62" s="17">
        <f t="shared" si="9"/>
        <v>1.7241379310344827</v>
      </c>
      <c r="P62" s="17">
        <f t="shared" si="10"/>
        <v>0</v>
      </c>
      <c r="Q62" s="17">
        <f t="shared" si="11"/>
        <v>0</v>
      </c>
      <c r="R62" s="17">
        <f t="shared" si="12"/>
        <v>1.9241379310344828</v>
      </c>
    </row>
    <row r="63" spans="1:18" x14ac:dyDescent="0.3">
      <c r="A63" s="1">
        <v>41764</v>
      </c>
      <c r="B63" s="1">
        <v>41792</v>
      </c>
      <c r="C63" s="6">
        <v>29</v>
      </c>
      <c r="D63" s="28">
        <v>41778</v>
      </c>
      <c r="E63" s="29">
        <v>113</v>
      </c>
      <c r="F63" t="s">
        <v>35</v>
      </c>
      <c r="G63" t="s">
        <v>6</v>
      </c>
      <c r="H63">
        <v>2</v>
      </c>
      <c r="I63">
        <v>14</v>
      </c>
      <c r="J63">
        <v>12</v>
      </c>
      <c r="K63">
        <v>0</v>
      </c>
      <c r="L63">
        <v>0</v>
      </c>
      <c r="M63" s="7">
        <v>8.0920000000000005</v>
      </c>
      <c r="N63" s="17">
        <f t="shared" si="1"/>
        <v>3.0172413793103448</v>
      </c>
      <c r="O63" s="17">
        <f t="shared" si="9"/>
        <v>2.5862068965517242</v>
      </c>
      <c r="P63" s="17">
        <f t="shared" si="10"/>
        <v>0</v>
      </c>
      <c r="Q63" s="17">
        <f t="shared" si="11"/>
        <v>0</v>
      </c>
      <c r="R63" s="17">
        <f t="shared" si="12"/>
        <v>1.7439655172413793</v>
      </c>
    </row>
    <row r="64" spans="1:18" x14ac:dyDescent="0.3">
      <c r="A64" s="1">
        <v>41764</v>
      </c>
      <c r="B64" s="1">
        <v>41792</v>
      </c>
      <c r="C64" s="6">
        <v>29</v>
      </c>
      <c r="D64" s="28">
        <v>41778</v>
      </c>
      <c r="E64" s="29">
        <v>113</v>
      </c>
      <c r="F64" t="s">
        <v>35</v>
      </c>
      <c r="G64" t="s">
        <v>6</v>
      </c>
      <c r="H64">
        <v>3</v>
      </c>
      <c r="I64">
        <v>21</v>
      </c>
      <c r="J64">
        <v>8</v>
      </c>
      <c r="K64">
        <v>0</v>
      </c>
      <c r="L64">
        <v>0</v>
      </c>
      <c r="M64" s="7">
        <v>11.578000000000001</v>
      </c>
      <c r="N64" s="17">
        <f t="shared" si="1"/>
        <v>4.5258620689655169</v>
      </c>
      <c r="O64" s="17">
        <f t="shared" si="9"/>
        <v>1.7241379310344827</v>
      </c>
      <c r="P64" s="17">
        <f t="shared" si="10"/>
        <v>0</v>
      </c>
      <c r="Q64" s="17">
        <f t="shared" si="11"/>
        <v>0</v>
      </c>
      <c r="R64" s="17">
        <f t="shared" si="12"/>
        <v>2.4952586206896554</v>
      </c>
    </row>
    <row r="65" spans="1:18" x14ac:dyDescent="0.3">
      <c r="A65" s="1">
        <v>41764</v>
      </c>
      <c r="B65" s="1">
        <v>41792</v>
      </c>
      <c r="C65" s="6">
        <v>29</v>
      </c>
      <c r="D65" s="28">
        <v>41778</v>
      </c>
      <c r="E65" s="29">
        <v>113</v>
      </c>
      <c r="F65" t="s">
        <v>35</v>
      </c>
      <c r="G65" t="s">
        <v>6</v>
      </c>
      <c r="H65">
        <v>4</v>
      </c>
      <c r="I65">
        <v>19</v>
      </c>
      <c r="J65">
        <v>7</v>
      </c>
      <c r="K65">
        <v>0</v>
      </c>
      <c r="L65">
        <v>0</v>
      </c>
      <c r="M65" s="7">
        <v>10.462</v>
      </c>
      <c r="N65" s="17">
        <f t="shared" si="1"/>
        <v>4.0948275862068959</v>
      </c>
      <c r="O65" s="17">
        <f t="shared" si="9"/>
        <v>1.5086206896551724</v>
      </c>
      <c r="P65" s="17">
        <f t="shared" si="10"/>
        <v>0</v>
      </c>
      <c r="Q65" s="17">
        <f t="shared" si="11"/>
        <v>0</v>
      </c>
      <c r="R65" s="17">
        <f t="shared" si="12"/>
        <v>2.2547413793103446</v>
      </c>
    </row>
    <row r="66" spans="1:18" x14ac:dyDescent="0.3">
      <c r="A66" s="1">
        <v>41764</v>
      </c>
      <c r="B66" s="1">
        <v>41792</v>
      </c>
      <c r="C66" s="6">
        <v>29</v>
      </c>
      <c r="D66" s="28">
        <v>41778</v>
      </c>
      <c r="E66" s="29">
        <v>113</v>
      </c>
      <c r="F66" t="s">
        <v>35</v>
      </c>
      <c r="G66" t="s">
        <v>6</v>
      </c>
      <c r="H66">
        <v>5</v>
      </c>
      <c r="I66">
        <v>12</v>
      </c>
      <c r="J66">
        <v>13</v>
      </c>
      <c r="K66">
        <v>0</v>
      </c>
      <c r="L66">
        <v>0</v>
      </c>
      <c r="M66" s="7">
        <v>7.0880000000000001</v>
      </c>
      <c r="N66" s="17">
        <f t="shared" si="1"/>
        <v>2.5862068965517242</v>
      </c>
      <c r="O66" s="17">
        <f t="shared" si="9"/>
        <v>2.8017241379310343</v>
      </c>
      <c r="P66" s="17">
        <f t="shared" si="10"/>
        <v>0</v>
      </c>
      <c r="Q66" s="17">
        <f t="shared" si="11"/>
        <v>0</v>
      </c>
      <c r="R66" s="17">
        <f t="shared" si="12"/>
        <v>1.5275862068965516</v>
      </c>
    </row>
    <row r="67" spans="1:18" x14ac:dyDescent="0.3">
      <c r="A67" s="1">
        <v>41764</v>
      </c>
      <c r="B67" s="1">
        <v>41792</v>
      </c>
      <c r="C67" s="6">
        <v>29</v>
      </c>
      <c r="D67" s="28">
        <v>41778</v>
      </c>
      <c r="E67" s="29">
        <v>113</v>
      </c>
      <c r="F67" t="s">
        <v>35</v>
      </c>
      <c r="G67" t="s">
        <v>4</v>
      </c>
      <c r="H67">
        <v>1</v>
      </c>
      <c r="I67">
        <v>26</v>
      </c>
      <c r="J67">
        <v>22</v>
      </c>
      <c r="K67">
        <v>0</v>
      </c>
      <c r="L67">
        <v>0</v>
      </c>
      <c r="M67" s="7">
        <v>15.012</v>
      </c>
      <c r="N67" s="17">
        <f t="shared" si="1"/>
        <v>5.6034482758620685</v>
      </c>
      <c r="O67" s="17">
        <f t="shared" si="9"/>
        <v>4.7413793103448274</v>
      </c>
      <c r="P67" s="17">
        <f t="shared" si="10"/>
        <v>0</v>
      </c>
      <c r="Q67" s="17">
        <f t="shared" si="11"/>
        <v>0</v>
      </c>
      <c r="R67" s="17">
        <f t="shared" si="12"/>
        <v>3.2353448275862067</v>
      </c>
    </row>
    <row r="68" spans="1:18" x14ac:dyDescent="0.3">
      <c r="A68" s="1">
        <v>41764</v>
      </c>
      <c r="B68" s="1">
        <v>41792</v>
      </c>
      <c r="C68" s="6">
        <v>29</v>
      </c>
      <c r="D68" s="28">
        <v>41778</v>
      </c>
      <c r="E68" s="29">
        <v>113</v>
      </c>
      <c r="F68" t="s">
        <v>35</v>
      </c>
      <c r="G68" t="s">
        <v>4</v>
      </c>
      <c r="H68">
        <v>2</v>
      </c>
      <c r="I68">
        <v>41</v>
      </c>
      <c r="J68">
        <v>19</v>
      </c>
      <c r="K68">
        <v>6</v>
      </c>
      <c r="L68">
        <v>0</v>
      </c>
      <c r="M68" s="7">
        <v>23.178000000000001</v>
      </c>
      <c r="N68" s="17">
        <f t="shared" si="1"/>
        <v>8.8362068965517242</v>
      </c>
      <c r="O68" s="17">
        <f t="shared" si="9"/>
        <v>4.0948275862068959</v>
      </c>
      <c r="P68" s="17">
        <f t="shared" si="10"/>
        <v>1.2931034482758621</v>
      </c>
      <c r="Q68" s="17">
        <f t="shared" si="11"/>
        <v>0</v>
      </c>
      <c r="R68" s="17">
        <f t="shared" si="12"/>
        <v>4.9952586206896559</v>
      </c>
    </row>
    <row r="69" spans="1:18" x14ac:dyDescent="0.3">
      <c r="A69" s="1">
        <v>41764</v>
      </c>
      <c r="B69" s="1">
        <v>41792</v>
      </c>
      <c r="C69" s="6">
        <v>29</v>
      </c>
      <c r="D69" s="28">
        <v>41778</v>
      </c>
      <c r="E69" s="29">
        <v>113</v>
      </c>
      <c r="F69" t="s">
        <v>35</v>
      </c>
      <c r="G69" t="s">
        <v>4</v>
      </c>
      <c r="H69">
        <v>3</v>
      </c>
      <c r="I69">
        <v>24</v>
      </c>
      <c r="J69">
        <v>19</v>
      </c>
      <c r="K69">
        <v>2</v>
      </c>
      <c r="L69">
        <v>1</v>
      </c>
      <c r="M69" s="7">
        <v>13.912000000000001</v>
      </c>
      <c r="N69" s="17">
        <f t="shared" ref="N69:N132" si="14">+(I69/($C69))/0.16</f>
        <v>5.1724137931034484</v>
      </c>
      <c r="O69" s="17">
        <f t="shared" si="9"/>
        <v>4.0948275862068959</v>
      </c>
      <c r="P69" s="17">
        <f t="shared" si="10"/>
        <v>0.43103448275862066</v>
      </c>
      <c r="Q69" s="17">
        <f t="shared" si="11"/>
        <v>0.21551724137931033</v>
      </c>
      <c r="R69" s="17">
        <f t="shared" si="12"/>
        <v>2.9982758620689656</v>
      </c>
    </row>
    <row r="70" spans="1:18" x14ac:dyDescent="0.3">
      <c r="A70" s="1">
        <v>41764</v>
      </c>
      <c r="B70" s="1">
        <v>41792</v>
      </c>
      <c r="C70" s="6">
        <v>29</v>
      </c>
      <c r="D70" s="28">
        <v>41778</v>
      </c>
      <c r="E70" s="29">
        <v>113</v>
      </c>
      <c r="F70" t="s">
        <v>35</v>
      </c>
      <c r="G70" t="s">
        <v>4</v>
      </c>
      <c r="H70">
        <v>4</v>
      </c>
      <c r="I70">
        <v>29</v>
      </c>
      <c r="J70">
        <v>38</v>
      </c>
      <c r="K70">
        <v>12</v>
      </c>
      <c r="L70">
        <v>1</v>
      </c>
      <c r="M70" s="7">
        <v>19.426000000000002</v>
      </c>
      <c r="N70" s="17">
        <f t="shared" si="14"/>
        <v>6.25</v>
      </c>
      <c r="O70" s="17">
        <f t="shared" si="9"/>
        <v>8.1896551724137918</v>
      </c>
      <c r="P70" s="17">
        <f t="shared" si="10"/>
        <v>2.5862068965517242</v>
      </c>
      <c r="Q70" s="17">
        <f t="shared" si="11"/>
        <v>0.21551724137931033</v>
      </c>
      <c r="R70" s="17">
        <f t="shared" si="12"/>
        <v>4.1866379310344826</v>
      </c>
    </row>
    <row r="71" spans="1:18" x14ac:dyDescent="0.3">
      <c r="A71" s="1">
        <v>41764</v>
      </c>
      <c r="B71" s="1">
        <v>41792</v>
      </c>
      <c r="C71" s="6">
        <v>29</v>
      </c>
      <c r="D71" s="28">
        <v>41778</v>
      </c>
      <c r="E71" s="29">
        <v>113</v>
      </c>
      <c r="F71" t="s">
        <v>35</v>
      </c>
      <c r="G71" t="s">
        <v>4</v>
      </c>
      <c r="H71">
        <v>5</v>
      </c>
      <c r="I71">
        <v>26</v>
      </c>
      <c r="J71">
        <v>19</v>
      </c>
      <c r="K71">
        <v>6</v>
      </c>
      <c r="L71">
        <v>0</v>
      </c>
      <c r="M71" s="7">
        <v>15.228000000000002</v>
      </c>
      <c r="N71" s="17">
        <f t="shared" si="14"/>
        <v>5.6034482758620685</v>
      </c>
      <c r="O71" s="17">
        <f t="shared" si="9"/>
        <v>4.0948275862068959</v>
      </c>
      <c r="P71" s="17">
        <f t="shared" si="10"/>
        <v>1.2931034482758621</v>
      </c>
      <c r="Q71" s="17">
        <f t="shared" si="11"/>
        <v>0</v>
      </c>
      <c r="R71" s="17">
        <f t="shared" si="12"/>
        <v>3.2818965517241381</v>
      </c>
    </row>
    <row r="72" spans="1:18" x14ac:dyDescent="0.3">
      <c r="A72" s="1">
        <v>41764</v>
      </c>
      <c r="B72" s="1">
        <v>41792</v>
      </c>
      <c r="C72" s="6">
        <v>29</v>
      </c>
      <c r="D72" s="28">
        <v>41778</v>
      </c>
      <c r="E72" s="29">
        <v>113</v>
      </c>
      <c r="F72" t="s">
        <v>35</v>
      </c>
      <c r="G72" t="s">
        <v>5</v>
      </c>
      <c r="H72">
        <v>1</v>
      </c>
      <c r="I72">
        <v>17</v>
      </c>
      <c r="J72">
        <v>22</v>
      </c>
      <c r="K72">
        <v>0</v>
      </c>
      <c r="L72">
        <v>0</v>
      </c>
      <c r="M72" s="7">
        <v>10.241999999999999</v>
      </c>
      <c r="N72" s="17">
        <f t="shared" si="14"/>
        <v>3.6637931034482754</v>
      </c>
      <c r="O72" s="17">
        <f t="shared" si="9"/>
        <v>4.7413793103448274</v>
      </c>
      <c r="P72" s="17">
        <f t="shared" si="10"/>
        <v>0</v>
      </c>
      <c r="Q72" s="17">
        <f t="shared" si="11"/>
        <v>0</v>
      </c>
      <c r="R72" s="17">
        <f t="shared" si="12"/>
        <v>2.2073275862068966</v>
      </c>
    </row>
    <row r="73" spans="1:18" x14ac:dyDescent="0.3">
      <c r="A73" s="1">
        <v>41764</v>
      </c>
      <c r="B73" s="1">
        <v>41792</v>
      </c>
      <c r="C73" s="6">
        <v>29</v>
      </c>
      <c r="D73" s="28">
        <v>41778</v>
      </c>
      <c r="E73" s="29">
        <v>113</v>
      </c>
      <c r="F73" t="s">
        <v>35</v>
      </c>
      <c r="G73" t="s">
        <v>5</v>
      </c>
      <c r="H73">
        <v>2</v>
      </c>
      <c r="I73">
        <v>16</v>
      </c>
      <c r="J73">
        <v>25</v>
      </c>
      <c r="K73">
        <v>0</v>
      </c>
      <c r="L73">
        <v>0</v>
      </c>
      <c r="M73" s="7">
        <v>9.8800000000000008</v>
      </c>
      <c r="N73" s="17">
        <f t="shared" si="14"/>
        <v>3.4482758620689653</v>
      </c>
      <c r="O73" s="17">
        <f t="shared" si="9"/>
        <v>5.387931034482758</v>
      </c>
      <c r="P73" s="17">
        <f t="shared" si="10"/>
        <v>0</v>
      </c>
      <c r="Q73" s="17">
        <f t="shared" si="11"/>
        <v>0</v>
      </c>
      <c r="R73" s="17">
        <f t="shared" si="12"/>
        <v>2.1293103448275863</v>
      </c>
    </row>
    <row r="74" spans="1:18" x14ac:dyDescent="0.3">
      <c r="A74" s="1">
        <v>41764</v>
      </c>
      <c r="B74" s="1">
        <v>41792</v>
      </c>
      <c r="C74" s="6">
        <v>29</v>
      </c>
      <c r="D74" s="28">
        <v>41778</v>
      </c>
      <c r="E74" s="29">
        <v>113</v>
      </c>
      <c r="F74" t="s">
        <v>35</v>
      </c>
      <c r="G74" t="s">
        <v>5</v>
      </c>
      <c r="H74">
        <v>3</v>
      </c>
      <c r="I74">
        <v>5</v>
      </c>
      <c r="J74">
        <v>9</v>
      </c>
      <c r="K74">
        <v>0</v>
      </c>
      <c r="L74">
        <v>0</v>
      </c>
      <c r="M74" s="7">
        <v>3.1540000000000004</v>
      </c>
      <c r="N74" s="17">
        <f t="shared" si="14"/>
        <v>1.0775862068965518</v>
      </c>
      <c r="O74" s="17">
        <f t="shared" si="9"/>
        <v>1.9396551724137931</v>
      </c>
      <c r="P74" s="17">
        <f t="shared" si="10"/>
        <v>0</v>
      </c>
      <c r="Q74" s="17">
        <f t="shared" si="11"/>
        <v>0</v>
      </c>
      <c r="R74" s="17">
        <f t="shared" si="12"/>
        <v>0.67974137931034484</v>
      </c>
    </row>
    <row r="75" spans="1:18" x14ac:dyDescent="0.3">
      <c r="A75" s="1">
        <v>41764</v>
      </c>
      <c r="B75" s="1">
        <v>41792</v>
      </c>
      <c r="C75" s="6">
        <v>29</v>
      </c>
      <c r="D75" s="28">
        <v>41778</v>
      </c>
      <c r="E75" s="29">
        <v>113</v>
      </c>
      <c r="F75" t="s">
        <v>35</v>
      </c>
      <c r="G75" t="s">
        <v>5</v>
      </c>
      <c r="H75">
        <v>4</v>
      </c>
      <c r="I75">
        <v>15</v>
      </c>
      <c r="J75">
        <v>8</v>
      </c>
      <c r="K75">
        <v>1</v>
      </c>
      <c r="L75">
        <v>1</v>
      </c>
      <c r="M75" s="7">
        <v>9.1820000000000004</v>
      </c>
      <c r="N75" s="17">
        <f t="shared" si="14"/>
        <v>3.2327586206896552</v>
      </c>
      <c r="O75" s="17">
        <f t="shared" si="9"/>
        <v>1.7241379310344827</v>
      </c>
      <c r="P75" s="17">
        <f t="shared" si="10"/>
        <v>0.21551724137931033</v>
      </c>
      <c r="Q75" s="17">
        <f t="shared" si="11"/>
        <v>0.21551724137931033</v>
      </c>
      <c r="R75" s="17">
        <f t="shared" si="12"/>
        <v>1.9788793103448277</v>
      </c>
    </row>
    <row r="76" spans="1:18" x14ac:dyDescent="0.3">
      <c r="A76" s="1">
        <v>41764</v>
      </c>
      <c r="B76" s="1">
        <v>41792</v>
      </c>
      <c r="C76" s="6">
        <v>29</v>
      </c>
      <c r="D76" s="28">
        <v>41778</v>
      </c>
      <c r="E76" s="29">
        <v>113</v>
      </c>
      <c r="F76" t="s">
        <v>35</v>
      </c>
      <c r="G76" t="s">
        <v>5</v>
      </c>
      <c r="H76">
        <v>5</v>
      </c>
      <c r="I76">
        <v>19</v>
      </c>
      <c r="J76">
        <v>13</v>
      </c>
      <c r="K76">
        <v>0</v>
      </c>
      <c r="L76">
        <v>1</v>
      </c>
      <c r="M76" s="7">
        <v>11.218</v>
      </c>
      <c r="N76" s="17">
        <f t="shared" si="14"/>
        <v>4.0948275862068959</v>
      </c>
      <c r="O76" s="17">
        <f t="shared" si="9"/>
        <v>2.8017241379310343</v>
      </c>
      <c r="P76" s="17">
        <f t="shared" si="10"/>
        <v>0</v>
      </c>
      <c r="Q76" s="17">
        <f t="shared" si="11"/>
        <v>0.21551724137931033</v>
      </c>
      <c r="R76" s="17">
        <f t="shared" si="12"/>
        <v>2.4176724137931034</v>
      </c>
    </row>
    <row r="77" spans="1:18" x14ac:dyDescent="0.3">
      <c r="A77" s="1">
        <v>41764</v>
      </c>
      <c r="B77" s="1">
        <v>41792</v>
      </c>
      <c r="C77" s="6">
        <v>29</v>
      </c>
      <c r="D77" s="28">
        <v>41778</v>
      </c>
      <c r="E77" s="29">
        <v>113</v>
      </c>
      <c r="F77" t="s">
        <v>35</v>
      </c>
      <c r="G77" t="s">
        <v>5</v>
      </c>
      <c r="H77">
        <v>6</v>
      </c>
      <c r="I77">
        <v>8</v>
      </c>
      <c r="J77">
        <v>14</v>
      </c>
      <c r="K77">
        <v>0</v>
      </c>
      <c r="L77">
        <v>0</v>
      </c>
      <c r="M77" s="7">
        <v>5.024</v>
      </c>
      <c r="N77" s="17">
        <f t="shared" si="14"/>
        <v>1.7241379310344827</v>
      </c>
      <c r="O77" s="17">
        <f t="shared" si="9"/>
        <v>3.0172413793103448</v>
      </c>
      <c r="P77" s="17">
        <f t="shared" si="10"/>
        <v>0</v>
      </c>
      <c r="Q77" s="17">
        <f t="shared" si="11"/>
        <v>0</v>
      </c>
      <c r="R77" s="17">
        <f t="shared" si="12"/>
        <v>1.0827586206896551</v>
      </c>
    </row>
    <row r="78" spans="1:18" x14ac:dyDescent="0.3">
      <c r="A78" s="1">
        <v>41764</v>
      </c>
      <c r="B78" s="1">
        <v>41792</v>
      </c>
      <c r="C78" s="6">
        <v>29</v>
      </c>
      <c r="D78" s="28">
        <v>41778</v>
      </c>
      <c r="E78" s="29">
        <v>113</v>
      </c>
      <c r="F78" t="s">
        <v>35</v>
      </c>
      <c r="G78" t="s">
        <v>5</v>
      </c>
      <c r="H78">
        <v>7</v>
      </c>
      <c r="I78">
        <v>35</v>
      </c>
      <c r="J78">
        <v>25</v>
      </c>
      <c r="K78">
        <v>0</v>
      </c>
      <c r="L78">
        <v>0</v>
      </c>
      <c r="M78" s="7">
        <v>19.95</v>
      </c>
      <c r="N78" s="17">
        <f t="shared" si="14"/>
        <v>7.5431034482758621</v>
      </c>
      <c r="O78" s="17">
        <f t="shared" si="9"/>
        <v>5.387931034482758</v>
      </c>
      <c r="P78" s="17">
        <f t="shared" si="10"/>
        <v>0</v>
      </c>
      <c r="Q78" s="17">
        <f t="shared" si="11"/>
        <v>0</v>
      </c>
      <c r="R78" s="17">
        <f t="shared" si="12"/>
        <v>4.2995689655172411</v>
      </c>
    </row>
    <row r="79" spans="1:18" x14ac:dyDescent="0.3">
      <c r="A79" s="1">
        <v>41764</v>
      </c>
      <c r="B79" s="1">
        <v>41792</v>
      </c>
      <c r="C79" s="6">
        <v>29</v>
      </c>
      <c r="D79" s="28">
        <v>41778</v>
      </c>
      <c r="E79" s="29">
        <v>113</v>
      </c>
      <c r="F79" t="s">
        <v>35</v>
      </c>
      <c r="G79" t="s">
        <v>5</v>
      </c>
      <c r="H79">
        <v>8</v>
      </c>
      <c r="I79">
        <v>8</v>
      </c>
      <c r="J79">
        <v>10</v>
      </c>
      <c r="K79">
        <v>1</v>
      </c>
      <c r="L79">
        <v>0</v>
      </c>
      <c r="M79" s="7">
        <v>4.8640000000000008</v>
      </c>
      <c r="N79" s="17">
        <f t="shared" si="14"/>
        <v>1.7241379310344827</v>
      </c>
      <c r="O79" s="17">
        <f t="shared" si="9"/>
        <v>2.1551724137931036</v>
      </c>
      <c r="P79" s="17">
        <f t="shared" si="10"/>
        <v>0.21551724137931033</v>
      </c>
      <c r="Q79" s="17">
        <f t="shared" si="11"/>
        <v>0</v>
      </c>
      <c r="R79" s="17">
        <f t="shared" si="12"/>
        <v>1.0482758620689658</v>
      </c>
    </row>
    <row r="80" spans="1:18" x14ac:dyDescent="0.3">
      <c r="A80" s="1">
        <v>41764</v>
      </c>
      <c r="B80" s="1">
        <v>41792</v>
      </c>
      <c r="C80" s="6">
        <v>29</v>
      </c>
      <c r="D80" s="28">
        <v>41778</v>
      </c>
      <c r="E80" s="29">
        <v>113</v>
      </c>
      <c r="F80" t="s">
        <v>35</v>
      </c>
      <c r="G80" t="s">
        <v>5</v>
      </c>
      <c r="H80">
        <v>9</v>
      </c>
      <c r="I80">
        <v>19</v>
      </c>
      <c r="J80">
        <v>10</v>
      </c>
      <c r="K80">
        <v>2</v>
      </c>
      <c r="L80">
        <v>0</v>
      </c>
      <c r="M80" s="7">
        <v>10.758000000000001</v>
      </c>
      <c r="N80" s="17">
        <f t="shared" si="14"/>
        <v>4.0948275862068959</v>
      </c>
      <c r="O80" s="17">
        <f t="shared" si="9"/>
        <v>2.1551724137931036</v>
      </c>
      <c r="P80" s="17">
        <f t="shared" si="10"/>
        <v>0.43103448275862066</v>
      </c>
      <c r="Q80" s="17">
        <f t="shared" si="11"/>
        <v>0</v>
      </c>
      <c r="R80" s="17">
        <f t="shared" si="12"/>
        <v>2.3185344827586207</v>
      </c>
    </row>
    <row r="81" spans="1:20" x14ac:dyDescent="0.3">
      <c r="A81" s="1">
        <v>41764</v>
      </c>
      <c r="B81" s="1">
        <v>41792</v>
      </c>
      <c r="C81" s="6">
        <v>29</v>
      </c>
      <c r="D81" s="28">
        <v>41778</v>
      </c>
      <c r="E81" s="29">
        <v>113</v>
      </c>
      <c r="F81" t="s">
        <v>35</v>
      </c>
      <c r="G81" t="s">
        <v>5</v>
      </c>
      <c r="H81">
        <v>10</v>
      </c>
      <c r="I81">
        <v>18</v>
      </c>
      <c r="J81">
        <v>10</v>
      </c>
      <c r="K81">
        <v>0</v>
      </c>
      <c r="L81">
        <v>1</v>
      </c>
      <c r="M81" s="7">
        <v>14.870000000000001</v>
      </c>
      <c r="N81" s="17">
        <f t="shared" si="14"/>
        <v>3.8793103448275863</v>
      </c>
      <c r="O81" s="17">
        <f t="shared" si="9"/>
        <v>2.1551724137931036</v>
      </c>
      <c r="P81" s="17">
        <f t="shared" si="10"/>
        <v>0</v>
      </c>
      <c r="Q81" s="17">
        <f t="shared" si="11"/>
        <v>0.21551724137931033</v>
      </c>
      <c r="R81" s="17">
        <f t="shared" si="12"/>
        <v>3.2047413793103448</v>
      </c>
    </row>
    <row r="82" spans="1:20" x14ac:dyDescent="0.3">
      <c r="A82" s="1">
        <v>41792</v>
      </c>
      <c r="B82" s="1">
        <v>41814</v>
      </c>
      <c r="C82" s="6">
        <v>23</v>
      </c>
      <c r="D82" s="22">
        <v>41803</v>
      </c>
      <c r="E82" s="23">
        <v>138</v>
      </c>
      <c r="F82" t="s">
        <v>36</v>
      </c>
      <c r="G82" t="s">
        <v>6</v>
      </c>
      <c r="H82">
        <v>1</v>
      </c>
      <c r="I82">
        <v>11</v>
      </c>
      <c r="J82">
        <v>5</v>
      </c>
      <c r="K82">
        <v>0</v>
      </c>
      <c r="L82">
        <v>0</v>
      </c>
      <c r="M82" s="7">
        <v>6.11</v>
      </c>
      <c r="N82" s="17">
        <f t="shared" si="14"/>
        <v>2.9891304347826089</v>
      </c>
      <c r="O82" s="17">
        <f t="shared" si="9"/>
        <v>1.3586956521739131</v>
      </c>
      <c r="P82" s="17">
        <f t="shared" si="10"/>
        <v>0</v>
      </c>
      <c r="Q82" s="17">
        <f t="shared" si="11"/>
        <v>0</v>
      </c>
      <c r="R82" s="17">
        <f t="shared" si="12"/>
        <v>1.6603260869565217</v>
      </c>
    </row>
    <row r="83" spans="1:20" x14ac:dyDescent="0.3">
      <c r="A83" s="1">
        <v>41792</v>
      </c>
      <c r="B83" s="1">
        <v>41814</v>
      </c>
      <c r="C83" s="6">
        <v>23</v>
      </c>
      <c r="D83" s="22">
        <v>41803</v>
      </c>
      <c r="E83" s="23">
        <v>138</v>
      </c>
      <c r="F83" t="s">
        <v>36</v>
      </c>
      <c r="G83" t="s">
        <v>6</v>
      </c>
      <c r="H83">
        <v>2</v>
      </c>
      <c r="I83">
        <v>30</v>
      </c>
      <c r="J83">
        <v>29</v>
      </c>
      <c r="K83">
        <v>0</v>
      </c>
      <c r="L83">
        <v>0</v>
      </c>
      <c r="M83" s="7">
        <v>17.524000000000001</v>
      </c>
      <c r="N83" s="17">
        <f t="shared" si="14"/>
        <v>8.1521739130434785</v>
      </c>
      <c r="O83" s="17">
        <f t="shared" si="9"/>
        <v>7.8804347826086962</v>
      </c>
      <c r="P83" s="17">
        <f t="shared" si="10"/>
        <v>0</v>
      </c>
      <c r="Q83" s="17">
        <f t="shared" si="11"/>
        <v>0</v>
      </c>
      <c r="R83" s="17">
        <f t="shared" si="12"/>
        <v>4.7619565217391306</v>
      </c>
    </row>
    <row r="84" spans="1:20" x14ac:dyDescent="0.3">
      <c r="A84" s="1">
        <v>41792</v>
      </c>
      <c r="B84" s="1">
        <v>41814</v>
      </c>
      <c r="C84" s="6">
        <v>23</v>
      </c>
      <c r="D84" s="22">
        <v>41803</v>
      </c>
      <c r="E84" s="23">
        <v>138</v>
      </c>
      <c r="F84" t="s">
        <v>36</v>
      </c>
      <c r="G84" t="s">
        <v>6</v>
      </c>
      <c r="H84">
        <v>3</v>
      </c>
      <c r="I84" s="15">
        <f>AVERAGE(I82:I83)</f>
        <v>20.5</v>
      </c>
      <c r="J84" s="15">
        <f t="shared" ref="J84:M84" si="15">AVERAGE(J82:J83)</f>
        <v>17</v>
      </c>
      <c r="K84" s="15">
        <f t="shared" si="15"/>
        <v>0</v>
      </c>
      <c r="L84" s="15">
        <f t="shared" si="15"/>
        <v>0</v>
      </c>
      <c r="M84" s="15">
        <f t="shared" si="15"/>
        <v>11.817</v>
      </c>
      <c r="N84" s="17">
        <f t="shared" si="14"/>
        <v>5.570652173913043</v>
      </c>
      <c r="O84" s="17">
        <f t="shared" ref="O84:O147" si="16">+(J84/($C84))/0.16</f>
        <v>4.6195652173913038</v>
      </c>
      <c r="P84" s="17">
        <f t="shared" ref="P84:P147" si="17">+(K84/($C84))/0.16</f>
        <v>0</v>
      </c>
      <c r="Q84" s="17">
        <f t="shared" ref="Q84:Q147" si="18">+(L84/($C84))/0.16</f>
        <v>0</v>
      </c>
      <c r="R84" s="17">
        <f t="shared" ref="R84:R147" si="19">+(M84/($C84))/0.16</f>
        <v>3.2111413043478261</v>
      </c>
    </row>
    <row r="85" spans="1:20" x14ac:dyDescent="0.3">
      <c r="A85" s="1">
        <v>41792</v>
      </c>
      <c r="B85" s="1">
        <v>41814</v>
      </c>
      <c r="C85" s="6">
        <v>23</v>
      </c>
      <c r="D85" s="22">
        <v>41803</v>
      </c>
      <c r="E85" s="23">
        <v>138</v>
      </c>
      <c r="F85" t="s">
        <v>36</v>
      </c>
      <c r="G85" t="s">
        <v>6</v>
      </c>
      <c r="H85">
        <v>4</v>
      </c>
      <c r="I85" s="15">
        <f>AVERAGE(I82:I84)</f>
        <v>20.5</v>
      </c>
      <c r="J85" s="15">
        <f t="shared" ref="J85:M85" si="20">AVERAGE(J82:J84)</f>
        <v>17</v>
      </c>
      <c r="K85" s="15">
        <f t="shared" si="20"/>
        <v>0</v>
      </c>
      <c r="L85" s="15">
        <f t="shared" si="20"/>
        <v>0</v>
      </c>
      <c r="M85" s="15">
        <f t="shared" si="20"/>
        <v>11.817</v>
      </c>
      <c r="N85" s="17">
        <f t="shared" si="14"/>
        <v>5.570652173913043</v>
      </c>
      <c r="O85" s="17">
        <f t="shared" si="16"/>
        <v>4.6195652173913038</v>
      </c>
      <c r="P85" s="17">
        <f t="shared" si="17"/>
        <v>0</v>
      </c>
      <c r="Q85" s="17">
        <f t="shared" si="18"/>
        <v>0</v>
      </c>
      <c r="R85" s="17">
        <f t="shared" si="19"/>
        <v>3.2111413043478261</v>
      </c>
      <c r="T85" s="17"/>
    </row>
    <row r="86" spans="1:20" x14ac:dyDescent="0.3">
      <c r="A86" s="1">
        <v>41792</v>
      </c>
      <c r="B86" s="1">
        <v>41814</v>
      </c>
      <c r="C86" s="6">
        <v>23</v>
      </c>
      <c r="D86" s="22">
        <v>41803</v>
      </c>
      <c r="E86" s="23">
        <v>138</v>
      </c>
      <c r="F86" t="s">
        <v>36</v>
      </c>
      <c r="G86" t="s">
        <v>6</v>
      </c>
      <c r="H86">
        <v>5</v>
      </c>
      <c r="I86" s="15">
        <f>AVERAGE(I82:I85)</f>
        <v>20.5</v>
      </c>
      <c r="J86" s="15">
        <f t="shared" ref="J86:M86" si="21">AVERAGE(J82:J85)</f>
        <v>17</v>
      </c>
      <c r="K86" s="15">
        <f t="shared" si="21"/>
        <v>0</v>
      </c>
      <c r="L86" s="15">
        <f t="shared" si="21"/>
        <v>0</v>
      </c>
      <c r="M86" s="15">
        <f t="shared" si="21"/>
        <v>11.817</v>
      </c>
      <c r="N86" s="17">
        <f t="shared" si="14"/>
        <v>5.570652173913043</v>
      </c>
      <c r="O86" s="17">
        <f t="shared" si="16"/>
        <v>4.6195652173913038</v>
      </c>
      <c r="P86" s="17">
        <f t="shared" si="17"/>
        <v>0</v>
      </c>
      <c r="Q86" s="17">
        <f t="shared" si="18"/>
        <v>0</v>
      </c>
      <c r="R86" s="17">
        <f t="shared" si="19"/>
        <v>3.2111413043478261</v>
      </c>
      <c r="T86" s="17"/>
    </row>
    <row r="87" spans="1:20" x14ac:dyDescent="0.3">
      <c r="A87" s="1">
        <v>41792</v>
      </c>
      <c r="B87" s="1">
        <v>41814</v>
      </c>
      <c r="C87" s="6">
        <v>23</v>
      </c>
      <c r="D87" s="22">
        <v>41803</v>
      </c>
      <c r="E87" s="23">
        <v>138</v>
      </c>
      <c r="F87" t="s">
        <v>36</v>
      </c>
      <c r="G87" t="s">
        <v>4</v>
      </c>
      <c r="H87">
        <v>1</v>
      </c>
      <c r="I87">
        <v>17</v>
      </c>
      <c r="J87">
        <v>24</v>
      </c>
      <c r="K87">
        <v>2</v>
      </c>
      <c r="L87">
        <v>1</v>
      </c>
      <c r="M87" s="7">
        <v>11.321999999999999</v>
      </c>
      <c r="N87" s="17">
        <f t="shared" si="14"/>
        <v>4.6195652173913038</v>
      </c>
      <c r="O87" s="17">
        <f t="shared" si="16"/>
        <v>6.5217391304347823</v>
      </c>
      <c r="P87" s="17">
        <f t="shared" si="17"/>
        <v>0.54347826086956519</v>
      </c>
      <c r="Q87" s="17">
        <f t="shared" si="18"/>
        <v>0.27173913043478259</v>
      </c>
      <c r="R87" s="17">
        <f t="shared" si="19"/>
        <v>3.0766304347826083</v>
      </c>
    </row>
    <row r="88" spans="1:20" x14ac:dyDescent="0.3">
      <c r="A88" s="1">
        <v>41792</v>
      </c>
      <c r="B88" s="1">
        <v>41814</v>
      </c>
      <c r="C88" s="6">
        <v>23</v>
      </c>
      <c r="D88" s="22">
        <v>41803</v>
      </c>
      <c r="E88" s="23">
        <v>138</v>
      </c>
      <c r="F88" t="s">
        <v>36</v>
      </c>
      <c r="G88" t="s">
        <v>4</v>
      </c>
      <c r="H88">
        <v>2</v>
      </c>
      <c r="I88">
        <v>20</v>
      </c>
      <c r="J88">
        <v>19</v>
      </c>
      <c r="K88">
        <v>15</v>
      </c>
      <c r="L88">
        <v>0</v>
      </c>
      <c r="M88" s="7">
        <v>12.624000000000002</v>
      </c>
      <c r="N88" s="17">
        <f t="shared" si="14"/>
        <v>5.4347826086956523</v>
      </c>
      <c r="O88" s="17">
        <f t="shared" si="16"/>
        <v>5.1630434782608692</v>
      </c>
      <c r="P88" s="17">
        <f t="shared" si="17"/>
        <v>4.0760869565217392</v>
      </c>
      <c r="Q88" s="17">
        <f t="shared" si="18"/>
        <v>0</v>
      </c>
      <c r="R88" s="17">
        <f t="shared" si="19"/>
        <v>3.4304347826086961</v>
      </c>
    </row>
    <row r="89" spans="1:20" x14ac:dyDescent="0.3">
      <c r="A89" s="1">
        <v>41792</v>
      </c>
      <c r="B89" s="1">
        <v>41814</v>
      </c>
      <c r="C89" s="6">
        <v>23</v>
      </c>
      <c r="D89" s="22">
        <v>41803</v>
      </c>
      <c r="E89" s="23">
        <v>138</v>
      </c>
      <c r="F89" t="s">
        <v>36</v>
      </c>
      <c r="G89" t="s">
        <v>4</v>
      </c>
      <c r="H89">
        <v>3</v>
      </c>
      <c r="I89">
        <v>18</v>
      </c>
      <c r="J89">
        <v>22</v>
      </c>
      <c r="K89">
        <v>7</v>
      </c>
      <c r="L89">
        <v>2</v>
      </c>
      <c r="M89" s="7">
        <v>19.96</v>
      </c>
      <c r="N89" s="17">
        <f t="shared" si="14"/>
        <v>4.8913043478260869</v>
      </c>
      <c r="O89" s="17">
        <f t="shared" si="16"/>
        <v>5.9782608695652177</v>
      </c>
      <c r="P89" s="17">
        <f t="shared" si="17"/>
        <v>1.9021739130434783</v>
      </c>
      <c r="Q89" s="17">
        <f t="shared" si="18"/>
        <v>0.54347826086956519</v>
      </c>
      <c r="R89" s="17">
        <f t="shared" si="19"/>
        <v>5.4239130434782608</v>
      </c>
    </row>
    <row r="90" spans="1:20" x14ac:dyDescent="0.3">
      <c r="A90" s="1">
        <v>41792</v>
      </c>
      <c r="B90" s="1">
        <v>41814</v>
      </c>
      <c r="C90" s="6">
        <v>23</v>
      </c>
      <c r="D90" s="22">
        <v>41803</v>
      </c>
      <c r="E90" s="23">
        <v>138</v>
      </c>
      <c r="F90" t="s">
        <v>36</v>
      </c>
      <c r="G90" t="s">
        <v>4</v>
      </c>
      <c r="H90">
        <v>4</v>
      </c>
      <c r="I90">
        <v>6</v>
      </c>
      <c r="J90">
        <v>18</v>
      </c>
      <c r="K90">
        <v>12</v>
      </c>
      <c r="L90">
        <v>0</v>
      </c>
      <c r="M90" s="7">
        <v>4.9560000000000004</v>
      </c>
      <c r="N90" s="17">
        <f t="shared" si="14"/>
        <v>1.6304347826086956</v>
      </c>
      <c r="O90" s="17">
        <f t="shared" si="16"/>
        <v>4.8913043478260869</v>
      </c>
      <c r="P90" s="17">
        <f t="shared" si="17"/>
        <v>3.2608695652173911</v>
      </c>
      <c r="Q90" s="17">
        <f t="shared" si="18"/>
        <v>0</v>
      </c>
      <c r="R90" s="17">
        <f t="shared" si="19"/>
        <v>1.3467391304347827</v>
      </c>
    </row>
    <row r="91" spans="1:20" x14ac:dyDescent="0.3">
      <c r="A91" s="1">
        <v>41792</v>
      </c>
      <c r="B91" s="1">
        <v>41814</v>
      </c>
      <c r="C91" s="6">
        <v>23</v>
      </c>
      <c r="D91" s="22">
        <v>41803</v>
      </c>
      <c r="E91" s="23">
        <v>138</v>
      </c>
      <c r="F91" t="s">
        <v>36</v>
      </c>
      <c r="G91" t="s">
        <v>4</v>
      </c>
      <c r="H91">
        <v>5</v>
      </c>
      <c r="I91">
        <v>21</v>
      </c>
      <c r="J91">
        <v>16</v>
      </c>
      <c r="K91">
        <v>13</v>
      </c>
      <c r="L91">
        <v>1</v>
      </c>
      <c r="M91" s="7">
        <v>14.488000000000003</v>
      </c>
      <c r="N91" s="17">
        <f t="shared" si="14"/>
        <v>5.7065217391304346</v>
      </c>
      <c r="O91" s="17">
        <f t="shared" si="16"/>
        <v>4.3478260869565215</v>
      </c>
      <c r="P91" s="17">
        <f t="shared" si="17"/>
        <v>3.5326086956521734</v>
      </c>
      <c r="Q91" s="17">
        <f t="shared" si="18"/>
        <v>0.27173913043478259</v>
      </c>
      <c r="R91" s="17">
        <f t="shared" si="19"/>
        <v>3.9369565217391314</v>
      </c>
    </row>
    <row r="92" spans="1:20" x14ac:dyDescent="0.3">
      <c r="A92" s="1">
        <v>41792</v>
      </c>
      <c r="B92" s="1">
        <v>41814</v>
      </c>
      <c r="C92" s="6">
        <v>23</v>
      </c>
      <c r="D92" s="22">
        <v>41803</v>
      </c>
      <c r="E92" s="23">
        <v>138</v>
      </c>
      <c r="F92" t="s">
        <v>36</v>
      </c>
      <c r="G92" t="s">
        <v>5</v>
      </c>
      <c r="H92">
        <v>1</v>
      </c>
      <c r="I92">
        <v>14</v>
      </c>
      <c r="J92">
        <v>13</v>
      </c>
      <c r="K92">
        <v>2</v>
      </c>
      <c r="L92">
        <v>0</v>
      </c>
      <c r="M92" s="7">
        <v>8.2759999999999998</v>
      </c>
      <c r="N92" s="17">
        <f t="shared" si="14"/>
        <v>3.8043478260869565</v>
      </c>
      <c r="O92" s="17">
        <f t="shared" si="16"/>
        <v>3.5326086956521734</v>
      </c>
      <c r="P92" s="17">
        <f t="shared" si="17"/>
        <v>0.54347826086956519</v>
      </c>
      <c r="Q92" s="17">
        <f t="shared" si="18"/>
        <v>0</v>
      </c>
      <c r="R92" s="17">
        <f t="shared" si="19"/>
        <v>2.2489130434782609</v>
      </c>
    </row>
    <row r="93" spans="1:20" x14ac:dyDescent="0.3">
      <c r="A93" s="1">
        <v>41792</v>
      </c>
      <c r="B93" s="1">
        <v>41814</v>
      </c>
      <c r="C93" s="6">
        <v>23</v>
      </c>
      <c r="D93" s="22">
        <v>41803</v>
      </c>
      <c r="E93" s="23">
        <v>138</v>
      </c>
      <c r="F93" t="s">
        <v>36</v>
      </c>
      <c r="G93" t="s">
        <v>5</v>
      </c>
      <c r="H93">
        <v>2</v>
      </c>
      <c r="I93">
        <v>14</v>
      </c>
      <c r="J93">
        <v>14</v>
      </c>
      <c r="K93">
        <v>1</v>
      </c>
      <c r="L93">
        <v>0</v>
      </c>
      <c r="M93" s="7">
        <v>8.2680000000000007</v>
      </c>
      <c r="N93" s="17">
        <f t="shared" si="14"/>
        <v>3.8043478260869565</v>
      </c>
      <c r="O93" s="17">
        <f t="shared" si="16"/>
        <v>3.8043478260869565</v>
      </c>
      <c r="P93" s="17">
        <f t="shared" si="17"/>
        <v>0.27173913043478259</v>
      </c>
      <c r="Q93" s="17">
        <f t="shared" si="18"/>
        <v>0</v>
      </c>
      <c r="R93" s="17">
        <f t="shared" si="19"/>
        <v>2.2467391304347828</v>
      </c>
    </row>
    <row r="94" spans="1:20" x14ac:dyDescent="0.3">
      <c r="A94" s="1">
        <v>41792</v>
      </c>
      <c r="B94" s="1">
        <v>41814</v>
      </c>
      <c r="C94" s="6">
        <v>23</v>
      </c>
      <c r="D94" s="22">
        <v>41803</v>
      </c>
      <c r="E94" s="23">
        <v>138</v>
      </c>
      <c r="F94" t="s">
        <v>36</v>
      </c>
      <c r="G94" t="s">
        <v>5</v>
      </c>
      <c r="H94">
        <v>3</v>
      </c>
      <c r="I94">
        <v>5</v>
      </c>
      <c r="J94">
        <v>4</v>
      </c>
      <c r="K94">
        <v>0</v>
      </c>
      <c r="L94">
        <v>0</v>
      </c>
      <c r="M94" s="7">
        <v>2.8740000000000006</v>
      </c>
      <c r="N94" s="17">
        <f t="shared" si="14"/>
        <v>1.3586956521739131</v>
      </c>
      <c r="O94" s="17">
        <f t="shared" si="16"/>
        <v>1.0869565217391304</v>
      </c>
      <c r="P94" s="17">
        <f t="shared" si="17"/>
        <v>0</v>
      </c>
      <c r="Q94" s="17">
        <f t="shared" si="18"/>
        <v>0</v>
      </c>
      <c r="R94" s="17">
        <f t="shared" si="19"/>
        <v>0.78097826086956534</v>
      </c>
    </row>
    <row r="95" spans="1:20" x14ac:dyDescent="0.3">
      <c r="A95" s="1">
        <v>41792</v>
      </c>
      <c r="B95" s="1">
        <v>41814</v>
      </c>
      <c r="C95" s="6">
        <v>23</v>
      </c>
      <c r="D95" s="22">
        <v>41803</v>
      </c>
      <c r="E95" s="23">
        <v>138</v>
      </c>
      <c r="F95" t="s">
        <v>36</v>
      </c>
      <c r="G95" t="s">
        <v>5</v>
      </c>
      <c r="H95">
        <v>4</v>
      </c>
      <c r="I95">
        <v>12</v>
      </c>
      <c r="J95">
        <v>8</v>
      </c>
      <c r="K95">
        <v>2</v>
      </c>
      <c r="L95">
        <v>0</v>
      </c>
      <c r="M95" s="7">
        <v>6.9360000000000008</v>
      </c>
      <c r="N95" s="17">
        <f t="shared" si="14"/>
        <v>3.2608695652173911</v>
      </c>
      <c r="O95" s="17">
        <f t="shared" si="16"/>
        <v>2.1739130434782608</v>
      </c>
      <c r="P95" s="17">
        <f t="shared" si="17"/>
        <v>0.54347826086956519</v>
      </c>
      <c r="Q95" s="17">
        <f t="shared" si="18"/>
        <v>0</v>
      </c>
      <c r="R95" s="17">
        <f t="shared" si="19"/>
        <v>1.8847826086956523</v>
      </c>
    </row>
    <row r="96" spans="1:20" x14ac:dyDescent="0.3">
      <c r="A96" s="1">
        <v>41792</v>
      </c>
      <c r="B96" s="1">
        <v>41814</v>
      </c>
      <c r="C96" s="6">
        <v>23</v>
      </c>
      <c r="D96" s="22">
        <v>41803</v>
      </c>
      <c r="E96" s="23">
        <v>138</v>
      </c>
      <c r="F96" t="s">
        <v>36</v>
      </c>
      <c r="G96" t="s">
        <v>5</v>
      </c>
      <c r="H96">
        <v>5</v>
      </c>
      <c r="I96">
        <v>11</v>
      </c>
      <c r="J96">
        <v>14</v>
      </c>
      <c r="K96">
        <v>3</v>
      </c>
      <c r="L96">
        <v>0</v>
      </c>
      <c r="M96" s="7">
        <v>6.806</v>
      </c>
      <c r="N96" s="17">
        <f t="shared" si="14"/>
        <v>2.9891304347826089</v>
      </c>
      <c r="O96" s="17">
        <f t="shared" si="16"/>
        <v>3.8043478260869565</v>
      </c>
      <c r="P96" s="17">
        <f t="shared" si="17"/>
        <v>0.81521739130434778</v>
      </c>
      <c r="Q96" s="17">
        <f t="shared" si="18"/>
        <v>0</v>
      </c>
      <c r="R96" s="17">
        <f t="shared" si="19"/>
        <v>1.8494565217391303</v>
      </c>
    </row>
    <row r="97" spans="1:18" x14ac:dyDescent="0.3">
      <c r="A97" s="1">
        <v>41792</v>
      </c>
      <c r="B97" s="1">
        <v>41814</v>
      </c>
      <c r="C97" s="6">
        <v>23</v>
      </c>
      <c r="D97" s="22">
        <v>41803</v>
      </c>
      <c r="E97" s="23">
        <v>138</v>
      </c>
      <c r="F97" t="s">
        <v>36</v>
      </c>
      <c r="G97" t="s">
        <v>5</v>
      </c>
      <c r="H97">
        <v>6</v>
      </c>
      <c r="I97">
        <v>15</v>
      </c>
      <c r="J97">
        <v>15</v>
      </c>
      <c r="K97">
        <v>3</v>
      </c>
      <c r="L97">
        <v>0</v>
      </c>
      <c r="M97" s="7">
        <v>8.9820000000000011</v>
      </c>
      <c r="N97" s="17">
        <f t="shared" si="14"/>
        <v>4.0760869565217392</v>
      </c>
      <c r="O97" s="17">
        <f t="shared" si="16"/>
        <v>4.0760869565217392</v>
      </c>
      <c r="P97" s="17">
        <f t="shared" si="17"/>
        <v>0.81521739130434778</v>
      </c>
      <c r="Q97" s="17">
        <f t="shared" si="18"/>
        <v>0</v>
      </c>
      <c r="R97" s="17">
        <f t="shared" si="19"/>
        <v>2.4407608695652177</v>
      </c>
    </row>
    <row r="98" spans="1:18" x14ac:dyDescent="0.3">
      <c r="A98" s="1">
        <v>41792</v>
      </c>
      <c r="B98" s="1">
        <v>41814</v>
      </c>
      <c r="C98" s="6">
        <v>23</v>
      </c>
      <c r="D98" s="22">
        <v>41803</v>
      </c>
      <c r="E98" s="23">
        <v>138</v>
      </c>
      <c r="F98" t="s">
        <v>36</v>
      </c>
      <c r="G98" t="s">
        <v>5</v>
      </c>
      <c r="H98">
        <v>7</v>
      </c>
      <c r="I98">
        <v>10</v>
      </c>
      <c r="J98">
        <v>10</v>
      </c>
      <c r="K98">
        <v>1</v>
      </c>
      <c r="L98">
        <v>0</v>
      </c>
      <c r="M98" s="7">
        <v>5.9240000000000013</v>
      </c>
      <c r="N98" s="17">
        <f t="shared" si="14"/>
        <v>2.7173913043478262</v>
      </c>
      <c r="O98" s="17">
        <f t="shared" si="16"/>
        <v>2.7173913043478262</v>
      </c>
      <c r="P98" s="17">
        <f t="shared" si="17"/>
        <v>0.27173913043478259</v>
      </c>
      <c r="Q98" s="17">
        <f t="shared" si="18"/>
        <v>0</v>
      </c>
      <c r="R98" s="17">
        <f t="shared" si="19"/>
        <v>1.6097826086956524</v>
      </c>
    </row>
    <row r="99" spans="1:18" x14ac:dyDescent="0.3">
      <c r="A99" s="1">
        <v>41792</v>
      </c>
      <c r="B99" s="1">
        <v>41814</v>
      </c>
      <c r="C99" s="6">
        <v>23</v>
      </c>
      <c r="D99" s="22">
        <v>41803</v>
      </c>
      <c r="E99" s="23">
        <v>138</v>
      </c>
      <c r="F99" t="s">
        <v>36</v>
      </c>
      <c r="G99" t="s">
        <v>5</v>
      </c>
      <c r="H99">
        <v>8</v>
      </c>
      <c r="I99">
        <v>19</v>
      </c>
      <c r="J99">
        <v>21</v>
      </c>
      <c r="K99">
        <v>8</v>
      </c>
      <c r="L99">
        <v>1</v>
      </c>
      <c r="M99" s="7">
        <v>15.238000000000001</v>
      </c>
      <c r="N99" s="17">
        <f t="shared" si="14"/>
        <v>5.1630434782608692</v>
      </c>
      <c r="O99" s="17">
        <f t="shared" si="16"/>
        <v>5.7065217391304346</v>
      </c>
      <c r="P99" s="17">
        <f t="shared" si="17"/>
        <v>2.1739130434782608</v>
      </c>
      <c r="Q99" s="17">
        <f t="shared" si="18"/>
        <v>0.27173913043478259</v>
      </c>
      <c r="R99" s="17">
        <f t="shared" si="19"/>
        <v>4.1407608695652183</v>
      </c>
    </row>
    <row r="100" spans="1:18" x14ac:dyDescent="0.3">
      <c r="A100" s="1">
        <v>41792</v>
      </c>
      <c r="B100" s="1">
        <v>41814</v>
      </c>
      <c r="C100" s="6">
        <v>23</v>
      </c>
      <c r="D100" s="22">
        <v>41803</v>
      </c>
      <c r="E100" s="23">
        <v>138</v>
      </c>
      <c r="F100" t="s">
        <v>36</v>
      </c>
      <c r="G100" t="s">
        <v>5</v>
      </c>
      <c r="H100">
        <v>9</v>
      </c>
      <c r="I100">
        <v>9</v>
      </c>
      <c r="J100">
        <v>10</v>
      </c>
      <c r="K100">
        <v>1</v>
      </c>
      <c r="L100">
        <v>0</v>
      </c>
      <c r="M100" s="7">
        <v>5.3940000000000001</v>
      </c>
      <c r="N100" s="17">
        <f t="shared" si="14"/>
        <v>2.4456521739130435</v>
      </c>
      <c r="O100" s="17">
        <f t="shared" si="16"/>
        <v>2.7173913043478262</v>
      </c>
      <c r="P100" s="17">
        <f t="shared" si="17"/>
        <v>0.27173913043478259</v>
      </c>
      <c r="Q100" s="17">
        <f t="shared" si="18"/>
        <v>0</v>
      </c>
      <c r="R100" s="17">
        <f t="shared" si="19"/>
        <v>1.4657608695652173</v>
      </c>
    </row>
    <row r="101" spans="1:18" x14ac:dyDescent="0.3">
      <c r="A101" s="1">
        <v>41792</v>
      </c>
      <c r="B101" s="1">
        <v>41814</v>
      </c>
      <c r="C101" s="6">
        <v>23</v>
      </c>
      <c r="D101" s="22">
        <v>41803</v>
      </c>
      <c r="E101" s="23">
        <v>138</v>
      </c>
      <c r="F101" t="s">
        <v>36</v>
      </c>
      <c r="G101" t="s">
        <v>5</v>
      </c>
      <c r="H101">
        <v>10</v>
      </c>
      <c r="I101">
        <v>8</v>
      </c>
      <c r="J101">
        <v>21</v>
      </c>
      <c r="K101">
        <v>3</v>
      </c>
      <c r="L101">
        <v>0</v>
      </c>
      <c r="M101" s="7">
        <v>5.6080000000000005</v>
      </c>
      <c r="N101" s="17">
        <f t="shared" si="14"/>
        <v>2.1739130434782608</v>
      </c>
      <c r="O101" s="17">
        <f t="shared" si="16"/>
        <v>5.7065217391304346</v>
      </c>
      <c r="P101" s="17">
        <f t="shared" si="17"/>
        <v>0.81521739130434778</v>
      </c>
      <c r="Q101" s="17">
        <f t="shared" si="18"/>
        <v>0</v>
      </c>
      <c r="R101" s="17">
        <f t="shared" si="19"/>
        <v>1.5239130434782611</v>
      </c>
    </row>
    <row r="102" spans="1:18" x14ac:dyDescent="0.3">
      <c r="A102" s="1">
        <v>41814</v>
      </c>
      <c r="B102" s="1">
        <v>41850</v>
      </c>
      <c r="C102" s="6">
        <v>37</v>
      </c>
      <c r="D102" s="22">
        <v>41832</v>
      </c>
      <c r="E102" s="23">
        <v>167</v>
      </c>
      <c r="F102" t="s">
        <v>37</v>
      </c>
      <c r="G102" t="s">
        <v>6</v>
      </c>
      <c r="H102">
        <v>1</v>
      </c>
      <c r="I102">
        <v>11</v>
      </c>
      <c r="J102">
        <v>19</v>
      </c>
      <c r="K102">
        <v>0</v>
      </c>
      <c r="L102">
        <v>0</v>
      </c>
      <c r="M102" s="7">
        <v>6.8940000000000001</v>
      </c>
      <c r="N102" s="17">
        <f t="shared" si="14"/>
        <v>1.8581081081081081</v>
      </c>
      <c r="O102" s="17">
        <f t="shared" si="16"/>
        <v>3.2094594594594592</v>
      </c>
      <c r="P102" s="17">
        <f t="shared" si="17"/>
        <v>0</v>
      </c>
      <c r="Q102" s="17">
        <f t="shared" si="18"/>
        <v>0</v>
      </c>
      <c r="R102" s="17">
        <f t="shared" si="19"/>
        <v>1.1645270270270272</v>
      </c>
    </row>
    <row r="103" spans="1:18" x14ac:dyDescent="0.3">
      <c r="A103" s="1">
        <v>41814</v>
      </c>
      <c r="B103" s="1">
        <v>41850</v>
      </c>
      <c r="C103" s="6">
        <v>37</v>
      </c>
      <c r="D103" s="22">
        <v>41832</v>
      </c>
      <c r="E103" s="23">
        <v>167</v>
      </c>
      <c r="F103" t="s">
        <v>37</v>
      </c>
      <c r="G103" t="s">
        <v>6</v>
      </c>
      <c r="H103">
        <v>2</v>
      </c>
      <c r="I103" s="15">
        <f>AVERAGE(I102,I104:I106)</f>
        <v>24.75</v>
      </c>
      <c r="J103" s="15">
        <f t="shared" ref="J103:L103" si="22">AVERAGE(J102,J104:J106)</f>
        <v>16.25</v>
      </c>
      <c r="K103" s="15">
        <f t="shared" si="22"/>
        <v>0</v>
      </c>
      <c r="L103" s="15">
        <f t="shared" si="22"/>
        <v>0</v>
      </c>
      <c r="M103" s="18">
        <v>0</v>
      </c>
      <c r="N103" s="17">
        <f t="shared" si="14"/>
        <v>4.1807432432432439</v>
      </c>
      <c r="O103" s="17">
        <f t="shared" si="16"/>
        <v>2.7449324324324325</v>
      </c>
      <c r="P103" s="17">
        <f t="shared" si="17"/>
        <v>0</v>
      </c>
      <c r="Q103" s="17">
        <f t="shared" si="18"/>
        <v>0</v>
      </c>
      <c r="R103" s="17">
        <f t="shared" si="19"/>
        <v>0</v>
      </c>
    </row>
    <row r="104" spans="1:18" x14ac:dyDescent="0.3">
      <c r="A104" s="1">
        <v>41814</v>
      </c>
      <c r="B104" s="1">
        <v>41850</v>
      </c>
      <c r="C104" s="6">
        <v>37</v>
      </c>
      <c r="D104" s="22">
        <v>41832</v>
      </c>
      <c r="E104" s="23">
        <v>167</v>
      </c>
      <c r="F104" t="s">
        <v>37</v>
      </c>
      <c r="G104" t="s">
        <v>6</v>
      </c>
      <c r="H104">
        <v>3</v>
      </c>
      <c r="I104">
        <v>26</v>
      </c>
      <c r="J104">
        <v>25</v>
      </c>
      <c r="K104">
        <v>0</v>
      </c>
      <c r="L104">
        <v>0</v>
      </c>
      <c r="M104" s="7">
        <v>15.180000000000001</v>
      </c>
      <c r="N104" s="17">
        <f t="shared" si="14"/>
        <v>4.3918918918918921</v>
      </c>
      <c r="O104" s="17">
        <f t="shared" si="16"/>
        <v>4.2229729729729728</v>
      </c>
      <c r="P104" s="17">
        <f t="shared" si="17"/>
        <v>0</v>
      </c>
      <c r="Q104" s="17">
        <f t="shared" si="18"/>
        <v>0</v>
      </c>
      <c r="R104" s="17">
        <f t="shared" si="19"/>
        <v>2.5641891891891895</v>
      </c>
    </row>
    <row r="105" spans="1:18" x14ac:dyDescent="0.3">
      <c r="A105" s="1">
        <v>41814</v>
      </c>
      <c r="B105" s="1">
        <v>41850</v>
      </c>
      <c r="C105" s="6">
        <v>37</v>
      </c>
      <c r="D105" s="22">
        <v>41832</v>
      </c>
      <c r="E105" s="23">
        <v>167</v>
      </c>
      <c r="F105" t="s">
        <v>37</v>
      </c>
      <c r="G105" t="s">
        <v>6</v>
      </c>
      <c r="H105">
        <v>4</v>
      </c>
      <c r="I105">
        <v>17</v>
      </c>
      <c r="J105">
        <v>7</v>
      </c>
      <c r="K105">
        <v>0</v>
      </c>
      <c r="L105">
        <v>0</v>
      </c>
      <c r="M105" s="7">
        <v>9.4019999999999992</v>
      </c>
      <c r="N105" s="17">
        <f t="shared" si="14"/>
        <v>2.8716216216216219</v>
      </c>
      <c r="O105" s="17">
        <f t="shared" si="16"/>
        <v>1.1824324324324325</v>
      </c>
      <c r="P105" s="17">
        <f t="shared" si="17"/>
        <v>0</v>
      </c>
      <c r="Q105" s="17">
        <f t="shared" si="18"/>
        <v>0</v>
      </c>
      <c r="R105" s="17">
        <f t="shared" si="19"/>
        <v>1.5881756756756755</v>
      </c>
    </row>
    <row r="106" spans="1:18" x14ac:dyDescent="0.3">
      <c r="A106" s="1">
        <v>41814</v>
      </c>
      <c r="B106" s="1">
        <v>41850</v>
      </c>
      <c r="C106" s="6">
        <v>37</v>
      </c>
      <c r="D106" s="22">
        <v>41832</v>
      </c>
      <c r="E106" s="23">
        <v>167</v>
      </c>
      <c r="F106" t="s">
        <v>37</v>
      </c>
      <c r="G106" t="s">
        <v>6</v>
      </c>
      <c r="H106">
        <v>5</v>
      </c>
      <c r="I106">
        <v>45</v>
      </c>
      <c r="J106">
        <v>14</v>
      </c>
      <c r="K106">
        <v>0</v>
      </c>
      <c r="L106">
        <v>0</v>
      </c>
      <c r="M106" s="7">
        <v>24.634</v>
      </c>
      <c r="N106" s="17">
        <f t="shared" si="14"/>
        <v>7.6013513513513509</v>
      </c>
      <c r="O106" s="17">
        <f t="shared" si="16"/>
        <v>2.3648648648648649</v>
      </c>
      <c r="P106" s="17">
        <f t="shared" si="17"/>
        <v>0</v>
      </c>
      <c r="Q106" s="17">
        <f t="shared" si="18"/>
        <v>0</v>
      </c>
      <c r="R106" s="17">
        <f t="shared" si="19"/>
        <v>4.1611486486486484</v>
      </c>
    </row>
    <row r="107" spans="1:18" x14ac:dyDescent="0.3">
      <c r="A107" s="1">
        <v>41814</v>
      </c>
      <c r="B107" s="1">
        <v>41850</v>
      </c>
      <c r="C107" s="6">
        <v>37</v>
      </c>
      <c r="D107" s="22">
        <v>41832</v>
      </c>
      <c r="E107" s="23">
        <v>167</v>
      </c>
      <c r="F107" t="s">
        <v>37</v>
      </c>
      <c r="G107" t="s">
        <v>4</v>
      </c>
      <c r="H107">
        <v>1</v>
      </c>
      <c r="I107">
        <v>21</v>
      </c>
      <c r="J107">
        <v>31</v>
      </c>
      <c r="K107">
        <v>25</v>
      </c>
      <c r="L107">
        <v>0</v>
      </c>
      <c r="M107" s="7">
        <v>14.466000000000001</v>
      </c>
      <c r="N107" s="17">
        <f t="shared" si="14"/>
        <v>3.5472972972972969</v>
      </c>
      <c r="O107" s="17">
        <f t="shared" si="16"/>
        <v>5.236486486486486</v>
      </c>
      <c r="P107" s="17">
        <f t="shared" si="17"/>
        <v>4.2229729729729728</v>
      </c>
      <c r="Q107" s="17">
        <f t="shared" si="18"/>
        <v>0</v>
      </c>
      <c r="R107" s="17">
        <f t="shared" si="19"/>
        <v>2.4435810810810814</v>
      </c>
    </row>
    <row r="108" spans="1:18" x14ac:dyDescent="0.3">
      <c r="A108" s="1">
        <v>41814</v>
      </c>
      <c r="B108" s="1">
        <v>41850</v>
      </c>
      <c r="C108" s="6">
        <v>37</v>
      </c>
      <c r="D108" s="22">
        <v>41832</v>
      </c>
      <c r="E108" s="23">
        <v>167</v>
      </c>
      <c r="F108" t="s">
        <v>37</v>
      </c>
      <c r="G108" t="s">
        <v>4</v>
      </c>
      <c r="H108">
        <v>2</v>
      </c>
      <c r="I108">
        <v>34</v>
      </c>
      <c r="J108">
        <v>34</v>
      </c>
      <c r="K108">
        <v>31</v>
      </c>
      <c r="L108">
        <v>2</v>
      </c>
      <c r="M108" s="7">
        <v>22.118000000000002</v>
      </c>
      <c r="N108" s="17">
        <f t="shared" si="14"/>
        <v>5.7432432432432439</v>
      </c>
      <c r="O108" s="17">
        <f t="shared" si="16"/>
        <v>5.7432432432432439</v>
      </c>
      <c r="P108" s="17">
        <f t="shared" si="17"/>
        <v>5.236486486486486</v>
      </c>
      <c r="Q108" s="17">
        <f t="shared" si="18"/>
        <v>0.33783783783783783</v>
      </c>
      <c r="R108" s="17">
        <f t="shared" si="19"/>
        <v>3.736148648648649</v>
      </c>
    </row>
    <row r="109" spans="1:18" x14ac:dyDescent="0.3">
      <c r="A109" s="1">
        <v>41814</v>
      </c>
      <c r="B109" s="1">
        <v>41850</v>
      </c>
      <c r="C109" s="6">
        <v>37</v>
      </c>
      <c r="D109" s="22">
        <v>41832</v>
      </c>
      <c r="E109" s="23">
        <v>167</v>
      </c>
      <c r="F109" t="s">
        <v>37</v>
      </c>
      <c r="G109" t="s">
        <v>4</v>
      </c>
      <c r="H109">
        <v>3</v>
      </c>
      <c r="I109">
        <v>19</v>
      </c>
      <c r="J109">
        <v>25</v>
      </c>
      <c r="K109">
        <v>14</v>
      </c>
      <c r="L109">
        <v>0</v>
      </c>
      <c r="M109" s="7">
        <v>12.366000000000001</v>
      </c>
      <c r="N109" s="17">
        <f t="shared" si="14"/>
        <v>3.2094594594594592</v>
      </c>
      <c r="O109" s="17">
        <f t="shared" si="16"/>
        <v>4.2229729729729728</v>
      </c>
      <c r="P109" s="17">
        <f t="shared" si="17"/>
        <v>2.3648648648648649</v>
      </c>
      <c r="Q109" s="17">
        <f t="shared" si="18"/>
        <v>0</v>
      </c>
      <c r="R109" s="17">
        <f t="shared" si="19"/>
        <v>2.0888513513513516</v>
      </c>
    </row>
    <row r="110" spans="1:18" x14ac:dyDescent="0.3">
      <c r="A110" s="1">
        <v>41814</v>
      </c>
      <c r="B110" s="1">
        <v>41850</v>
      </c>
      <c r="C110" s="6">
        <v>37</v>
      </c>
      <c r="D110" s="22">
        <v>41832</v>
      </c>
      <c r="E110" s="23">
        <v>167</v>
      </c>
      <c r="F110" t="s">
        <v>37</v>
      </c>
      <c r="G110" t="s">
        <v>4</v>
      </c>
      <c r="H110">
        <v>4</v>
      </c>
      <c r="I110">
        <v>15</v>
      </c>
      <c r="J110">
        <v>23</v>
      </c>
      <c r="K110">
        <v>26</v>
      </c>
      <c r="L110">
        <v>0</v>
      </c>
      <c r="M110" s="7">
        <v>10.901999999999999</v>
      </c>
      <c r="N110" s="17">
        <f t="shared" si="14"/>
        <v>2.5337837837837838</v>
      </c>
      <c r="O110" s="17">
        <f t="shared" si="16"/>
        <v>3.8851351351351351</v>
      </c>
      <c r="P110" s="17">
        <f t="shared" si="17"/>
        <v>4.3918918918918921</v>
      </c>
      <c r="Q110" s="17">
        <f t="shared" si="18"/>
        <v>0</v>
      </c>
      <c r="R110" s="17">
        <f t="shared" si="19"/>
        <v>1.841554054054054</v>
      </c>
    </row>
    <row r="111" spans="1:18" x14ac:dyDescent="0.3">
      <c r="A111" s="1">
        <v>41814</v>
      </c>
      <c r="B111" s="1">
        <v>41850</v>
      </c>
      <c r="C111" s="6">
        <v>37</v>
      </c>
      <c r="D111" s="22">
        <v>41832</v>
      </c>
      <c r="E111" s="23">
        <v>167</v>
      </c>
      <c r="F111" t="s">
        <v>37</v>
      </c>
      <c r="G111" t="s">
        <v>4</v>
      </c>
      <c r="H111">
        <v>5</v>
      </c>
      <c r="I111">
        <v>25</v>
      </c>
      <c r="J111">
        <v>24</v>
      </c>
      <c r="K111">
        <v>3</v>
      </c>
      <c r="L111">
        <v>2</v>
      </c>
      <c r="M111" s="7">
        <v>25.015999999999998</v>
      </c>
      <c r="N111" s="17">
        <f t="shared" si="14"/>
        <v>4.2229729729729728</v>
      </c>
      <c r="O111" s="17">
        <f t="shared" si="16"/>
        <v>4.0540540540540544</v>
      </c>
      <c r="P111" s="17">
        <f t="shared" si="17"/>
        <v>0.5067567567567568</v>
      </c>
      <c r="Q111" s="17">
        <f t="shared" si="18"/>
        <v>0.33783783783783783</v>
      </c>
      <c r="R111" s="17">
        <f t="shared" si="19"/>
        <v>4.2256756756756753</v>
      </c>
    </row>
    <row r="112" spans="1:18" x14ac:dyDescent="0.3">
      <c r="A112" s="1">
        <v>41814</v>
      </c>
      <c r="B112" s="1">
        <v>41850</v>
      </c>
      <c r="C112" s="6">
        <v>37</v>
      </c>
      <c r="D112" s="22">
        <v>41832</v>
      </c>
      <c r="E112" s="23">
        <v>167</v>
      </c>
      <c r="F112" t="s">
        <v>37</v>
      </c>
      <c r="G112" t="s">
        <v>5</v>
      </c>
      <c r="H112">
        <v>1</v>
      </c>
      <c r="I112">
        <v>20</v>
      </c>
      <c r="J112">
        <v>35</v>
      </c>
      <c r="K112">
        <v>21</v>
      </c>
      <c r="L112">
        <v>0</v>
      </c>
      <c r="M112" s="7">
        <v>13.904000000000002</v>
      </c>
      <c r="N112" s="17">
        <f t="shared" si="14"/>
        <v>3.3783783783783785</v>
      </c>
      <c r="O112" s="17">
        <f t="shared" si="16"/>
        <v>5.9121621621621623</v>
      </c>
      <c r="P112" s="17">
        <f t="shared" si="17"/>
        <v>3.5472972972972969</v>
      </c>
      <c r="Q112" s="17">
        <f t="shared" si="18"/>
        <v>0</v>
      </c>
      <c r="R112" s="17">
        <f t="shared" si="19"/>
        <v>2.3486486486486489</v>
      </c>
    </row>
    <row r="113" spans="1:18" x14ac:dyDescent="0.3">
      <c r="A113" s="1">
        <v>41814</v>
      </c>
      <c r="B113" s="1">
        <v>41850</v>
      </c>
      <c r="C113" s="6">
        <v>37</v>
      </c>
      <c r="D113" s="22">
        <v>41832</v>
      </c>
      <c r="E113" s="23">
        <v>167</v>
      </c>
      <c r="F113" t="s">
        <v>37</v>
      </c>
      <c r="G113" t="s">
        <v>5</v>
      </c>
      <c r="H113">
        <v>2</v>
      </c>
      <c r="I113">
        <v>19</v>
      </c>
      <c r="J113">
        <v>23</v>
      </c>
      <c r="K113">
        <v>9</v>
      </c>
      <c r="L113">
        <v>3</v>
      </c>
      <c r="M113" s="7">
        <v>23.134</v>
      </c>
      <c r="N113" s="17">
        <f t="shared" si="14"/>
        <v>3.2094594594594592</v>
      </c>
      <c r="O113" s="17">
        <f t="shared" si="16"/>
        <v>3.8851351351351351</v>
      </c>
      <c r="P113" s="17">
        <f t="shared" si="17"/>
        <v>1.5202702702702704</v>
      </c>
      <c r="Q113" s="17">
        <f t="shared" si="18"/>
        <v>0.5067567567567568</v>
      </c>
      <c r="R113" s="17">
        <f t="shared" si="19"/>
        <v>3.9077702702702699</v>
      </c>
    </row>
    <row r="114" spans="1:18" x14ac:dyDescent="0.3">
      <c r="A114" s="1">
        <v>41814</v>
      </c>
      <c r="B114" s="1">
        <v>41850</v>
      </c>
      <c r="C114" s="6">
        <v>37</v>
      </c>
      <c r="D114" s="22">
        <v>41832</v>
      </c>
      <c r="E114" s="23">
        <v>167</v>
      </c>
      <c r="F114" t="s">
        <v>37</v>
      </c>
      <c r="G114" t="s">
        <v>5</v>
      </c>
      <c r="H114">
        <v>3</v>
      </c>
      <c r="I114">
        <v>6</v>
      </c>
      <c r="J114">
        <v>12</v>
      </c>
      <c r="K114">
        <v>1</v>
      </c>
      <c r="L114">
        <v>0</v>
      </c>
      <c r="M114" s="7">
        <v>3.9160000000000004</v>
      </c>
      <c r="N114" s="17">
        <f t="shared" si="14"/>
        <v>1.0135135135135136</v>
      </c>
      <c r="O114" s="17">
        <f t="shared" si="16"/>
        <v>2.0270270270270272</v>
      </c>
      <c r="P114" s="17">
        <f t="shared" si="17"/>
        <v>0.16891891891891891</v>
      </c>
      <c r="Q114" s="17">
        <f t="shared" si="18"/>
        <v>0</v>
      </c>
      <c r="R114" s="17">
        <f t="shared" si="19"/>
        <v>0.66148648648648656</v>
      </c>
    </row>
    <row r="115" spans="1:18" x14ac:dyDescent="0.3">
      <c r="A115" s="1">
        <v>41814</v>
      </c>
      <c r="B115" s="1">
        <v>41850</v>
      </c>
      <c r="C115" s="6">
        <v>37</v>
      </c>
      <c r="D115" s="22">
        <v>41832</v>
      </c>
      <c r="E115" s="23">
        <v>167</v>
      </c>
      <c r="F115" t="s">
        <v>37</v>
      </c>
      <c r="G115" t="s">
        <v>5</v>
      </c>
      <c r="H115">
        <v>4</v>
      </c>
      <c r="I115">
        <v>21</v>
      </c>
      <c r="J115">
        <v>20</v>
      </c>
      <c r="K115">
        <v>7</v>
      </c>
      <c r="L115">
        <v>0</v>
      </c>
      <c r="M115" s="7">
        <v>12.698</v>
      </c>
      <c r="N115" s="17">
        <f t="shared" si="14"/>
        <v>3.5472972972972969</v>
      </c>
      <c r="O115" s="17">
        <f t="shared" si="16"/>
        <v>3.3783783783783785</v>
      </c>
      <c r="P115" s="17">
        <f t="shared" si="17"/>
        <v>1.1824324324324325</v>
      </c>
      <c r="Q115" s="17">
        <f t="shared" si="18"/>
        <v>0</v>
      </c>
      <c r="R115" s="17">
        <f t="shared" si="19"/>
        <v>2.1449324324324328</v>
      </c>
    </row>
    <row r="116" spans="1:18" x14ac:dyDescent="0.3">
      <c r="A116" s="1">
        <v>41814</v>
      </c>
      <c r="B116" s="1">
        <v>41850</v>
      </c>
      <c r="C116" s="6">
        <v>37</v>
      </c>
      <c r="D116" s="22">
        <v>41832</v>
      </c>
      <c r="E116" s="23">
        <v>167</v>
      </c>
      <c r="F116" t="s">
        <v>37</v>
      </c>
      <c r="G116" t="s">
        <v>5</v>
      </c>
      <c r="H116">
        <v>5</v>
      </c>
      <c r="I116">
        <v>12</v>
      </c>
      <c r="J116">
        <v>21</v>
      </c>
      <c r="K116">
        <v>13</v>
      </c>
      <c r="L116">
        <v>1</v>
      </c>
      <c r="M116" s="7">
        <v>8.588000000000001</v>
      </c>
      <c r="N116" s="17">
        <f t="shared" si="14"/>
        <v>2.0270270270270272</v>
      </c>
      <c r="O116" s="17">
        <f t="shared" si="16"/>
        <v>3.5472972972972969</v>
      </c>
      <c r="P116" s="17">
        <f t="shared" si="17"/>
        <v>2.1959459459459461</v>
      </c>
      <c r="Q116" s="17">
        <f t="shared" si="18"/>
        <v>0.16891891891891891</v>
      </c>
      <c r="R116" s="17">
        <f t="shared" si="19"/>
        <v>1.4506756756756758</v>
      </c>
    </row>
    <row r="117" spans="1:18" x14ac:dyDescent="0.3">
      <c r="A117" s="1">
        <v>41814</v>
      </c>
      <c r="B117" s="1">
        <v>41850</v>
      </c>
      <c r="C117" s="6">
        <v>37</v>
      </c>
      <c r="D117" s="22">
        <v>41832</v>
      </c>
      <c r="E117" s="23">
        <v>167</v>
      </c>
      <c r="F117" t="s">
        <v>37</v>
      </c>
      <c r="G117" t="s">
        <v>5</v>
      </c>
      <c r="H117">
        <v>6</v>
      </c>
      <c r="I117">
        <v>7</v>
      </c>
      <c r="J117">
        <v>7</v>
      </c>
      <c r="K117">
        <v>4</v>
      </c>
      <c r="L117">
        <v>0</v>
      </c>
      <c r="M117" s="7">
        <v>4.3580000000000005</v>
      </c>
      <c r="N117" s="17">
        <f t="shared" si="14"/>
        <v>1.1824324324324325</v>
      </c>
      <c r="O117" s="17">
        <f t="shared" si="16"/>
        <v>1.1824324324324325</v>
      </c>
      <c r="P117" s="17">
        <f t="shared" si="17"/>
        <v>0.67567567567567566</v>
      </c>
      <c r="Q117" s="17">
        <f t="shared" si="18"/>
        <v>0</v>
      </c>
      <c r="R117" s="17">
        <f t="shared" si="19"/>
        <v>0.73614864864864882</v>
      </c>
    </row>
    <row r="118" spans="1:18" x14ac:dyDescent="0.3">
      <c r="A118" s="1">
        <v>41814</v>
      </c>
      <c r="B118" s="1">
        <v>41850</v>
      </c>
      <c r="C118" s="6">
        <v>37</v>
      </c>
      <c r="D118" s="22">
        <v>41832</v>
      </c>
      <c r="E118" s="23">
        <v>167</v>
      </c>
      <c r="F118" t="s">
        <v>37</v>
      </c>
      <c r="G118" t="s">
        <v>5</v>
      </c>
      <c r="H118">
        <v>7</v>
      </c>
      <c r="I118">
        <v>20</v>
      </c>
      <c r="J118">
        <v>14</v>
      </c>
      <c r="K118">
        <v>4</v>
      </c>
      <c r="L118">
        <v>1</v>
      </c>
      <c r="M118" s="7">
        <v>13.190000000000003</v>
      </c>
      <c r="N118" s="17">
        <f t="shared" si="14"/>
        <v>3.3783783783783785</v>
      </c>
      <c r="O118" s="17">
        <f t="shared" si="16"/>
        <v>2.3648648648648649</v>
      </c>
      <c r="P118" s="17">
        <f t="shared" si="17"/>
        <v>0.67567567567567566</v>
      </c>
      <c r="Q118" s="17">
        <f t="shared" si="18"/>
        <v>0.16891891891891891</v>
      </c>
      <c r="R118" s="17">
        <f t="shared" si="19"/>
        <v>2.2280405405405408</v>
      </c>
    </row>
    <row r="119" spans="1:18" x14ac:dyDescent="0.3">
      <c r="A119" s="1">
        <v>41814</v>
      </c>
      <c r="B119" s="1">
        <v>41850</v>
      </c>
      <c r="C119" s="6">
        <v>37</v>
      </c>
      <c r="D119" s="22">
        <v>41832</v>
      </c>
      <c r="E119" s="23">
        <v>167</v>
      </c>
      <c r="F119" t="s">
        <v>37</v>
      </c>
      <c r="G119" t="s">
        <v>5</v>
      </c>
      <c r="H119">
        <v>8</v>
      </c>
      <c r="I119">
        <v>28</v>
      </c>
      <c r="J119">
        <v>40</v>
      </c>
      <c r="K119">
        <v>23</v>
      </c>
      <c r="L119">
        <v>0</v>
      </c>
      <c r="M119" s="7">
        <v>18.552</v>
      </c>
      <c r="N119" s="17">
        <f t="shared" si="14"/>
        <v>4.7297297297297298</v>
      </c>
      <c r="O119" s="17">
        <f t="shared" si="16"/>
        <v>6.756756756756757</v>
      </c>
      <c r="P119" s="17">
        <f t="shared" si="17"/>
        <v>3.8851351351351351</v>
      </c>
      <c r="Q119" s="17">
        <f t="shared" si="18"/>
        <v>0</v>
      </c>
      <c r="R119" s="17">
        <f t="shared" si="19"/>
        <v>3.1337837837837834</v>
      </c>
    </row>
    <row r="120" spans="1:18" x14ac:dyDescent="0.3">
      <c r="A120" s="1">
        <v>41814</v>
      </c>
      <c r="B120" s="1">
        <v>41850</v>
      </c>
      <c r="C120" s="6">
        <v>37</v>
      </c>
      <c r="D120" s="22">
        <v>41832</v>
      </c>
      <c r="E120" s="23">
        <v>167</v>
      </c>
      <c r="F120" t="s">
        <v>37</v>
      </c>
      <c r="G120" t="s">
        <v>5</v>
      </c>
      <c r="H120">
        <v>9</v>
      </c>
      <c r="I120">
        <v>17</v>
      </c>
      <c r="J120">
        <v>13</v>
      </c>
      <c r="K120">
        <v>9</v>
      </c>
      <c r="L120">
        <v>1</v>
      </c>
      <c r="M120" s="7">
        <v>19.594000000000001</v>
      </c>
      <c r="N120" s="17">
        <f t="shared" si="14"/>
        <v>2.8716216216216219</v>
      </c>
      <c r="O120" s="17">
        <f t="shared" si="16"/>
        <v>2.1959459459459461</v>
      </c>
      <c r="P120" s="17">
        <f t="shared" si="17"/>
        <v>1.5202702702702704</v>
      </c>
      <c r="Q120" s="17">
        <f t="shared" si="18"/>
        <v>0.16891891891891891</v>
      </c>
      <c r="R120" s="17">
        <f t="shared" si="19"/>
        <v>3.3097972972972975</v>
      </c>
    </row>
    <row r="121" spans="1:18" x14ac:dyDescent="0.3">
      <c r="A121" s="1">
        <v>41814</v>
      </c>
      <c r="B121" s="1">
        <v>41850</v>
      </c>
      <c r="C121" s="6">
        <v>37</v>
      </c>
      <c r="D121" s="22">
        <v>41832</v>
      </c>
      <c r="E121" s="23">
        <v>167</v>
      </c>
      <c r="F121" t="s">
        <v>37</v>
      </c>
      <c r="G121" t="s">
        <v>5</v>
      </c>
      <c r="H121">
        <v>10</v>
      </c>
      <c r="I121">
        <v>8</v>
      </c>
      <c r="J121">
        <v>13</v>
      </c>
      <c r="K121">
        <v>18</v>
      </c>
      <c r="L121">
        <v>1</v>
      </c>
      <c r="M121" s="7">
        <v>6.12</v>
      </c>
      <c r="N121" s="17">
        <f t="shared" si="14"/>
        <v>1.3513513513513513</v>
      </c>
      <c r="O121" s="17">
        <f t="shared" si="16"/>
        <v>2.1959459459459461</v>
      </c>
      <c r="P121" s="17">
        <f t="shared" si="17"/>
        <v>3.0405405405405408</v>
      </c>
      <c r="Q121" s="17">
        <f t="shared" si="18"/>
        <v>0.16891891891891891</v>
      </c>
      <c r="R121" s="17">
        <f t="shared" si="19"/>
        <v>1.0337837837837838</v>
      </c>
    </row>
    <row r="122" spans="1:18" x14ac:dyDescent="0.3">
      <c r="A122" s="1">
        <v>41850</v>
      </c>
      <c r="B122" s="1">
        <v>41886</v>
      </c>
      <c r="C122" s="6">
        <v>37</v>
      </c>
      <c r="D122" s="22">
        <v>41869</v>
      </c>
      <c r="E122" s="23">
        <v>204</v>
      </c>
      <c r="F122" t="s">
        <v>38</v>
      </c>
      <c r="G122" t="s">
        <v>6</v>
      </c>
      <c r="H122">
        <v>1</v>
      </c>
      <c r="I122">
        <v>4</v>
      </c>
      <c r="J122">
        <v>5</v>
      </c>
      <c r="K122">
        <v>0</v>
      </c>
      <c r="L122">
        <v>0</v>
      </c>
      <c r="M122" s="7">
        <v>2.4000000000000004</v>
      </c>
      <c r="N122" s="17">
        <f t="shared" si="14"/>
        <v>0.67567567567567566</v>
      </c>
      <c r="O122" s="17">
        <f t="shared" si="16"/>
        <v>0.84459459459459463</v>
      </c>
      <c r="P122" s="17">
        <f t="shared" si="17"/>
        <v>0</v>
      </c>
      <c r="Q122" s="17">
        <f t="shared" si="18"/>
        <v>0</v>
      </c>
      <c r="R122" s="17">
        <f t="shared" si="19"/>
        <v>0.40540540540540543</v>
      </c>
    </row>
    <row r="123" spans="1:18" x14ac:dyDescent="0.3">
      <c r="A123" s="1">
        <v>41850</v>
      </c>
      <c r="B123" s="1">
        <v>41886</v>
      </c>
      <c r="C123" s="6">
        <v>37</v>
      </c>
      <c r="D123" s="22">
        <v>41869</v>
      </c>
      <c r="E123" s="23">
        <v>204</v>
      </c>
      <c r="F123" t="s">
        <v>38</v>
      </c>
      <c r="G123" t="s">
        <v>6</v>
      </c>
      <c r="H123">
        <v>2</v>
      </c>
      <c r="I123">
        <v>4</v>
      </c>
      <c r="J123">
        <v>5</v>
      </c>
      <c r="K123">
        <v>0</v>
      </c>
      <c r="L123">
        <v>0</v>
      </c>
      <c r="M123" s="7">
        <v>1.8739999999999999</v>
      </c>
      <c r="N123" s="17">
        <f t="shared" si="14"/>
        <v>0.67567567567567566</v>
      </c>
      <c r="O123" s="17">
        <f t="shared" si="16"/>
        <v>0.84459459459459463</v>
      </c>
      <c r="P123" s="17">
        <f t="shared" si="17"/>
        <v>0</v>
      </c>
      <c r="Q123" s="17">
        <f t="shared" si="18"/>
        <v>0</v>
      </c>
      <c r="R123" s="17">
        <f t="shared" si="19"/>
        <v>0.31655405405405401</v>
      </c>
    </row>
    <row r="124" spans="1:18" x14ac:dyDescent="0.3">
      <c r="A124" s="1">
        <v>41850</v>
      </c>
      <c r="B124" s="1">
        <v>41886</v>
      </c>
      <c r="C124" s="6">
        <v>37</v>
      </c>
      <c r="D124" s="22">
        <v>41869</v>
      </c>
      <c r="E124" s="23">
        <v>204</v>
      </c>
      <c r="F124" t="s">
        <v>38</v>
      </c>
      <c r="G124" t="s">
        <v>6</v>
      </c>
      <c r="H124">
        <v>3</v>
      </c>
      <c r="I124">
        <v>16</v>
      </c>
      <c r="J124">
        <v>3</v>
      </c>
      <c r="K124">
        <v>5</v>
      </c>
      <c r="L124">
        <v>0</v>
      </c>
      <c r="M124" s="7">
        <v>8.968</v>
      </c>
      <c r="N124" s="17">
        <f t="shared" si="14"/>
        <v>2.7027027027027026</v>
      </c>
      <c r="O124" s="17">
        <f t="shared" si="16"/>
        <v>0.5067567567567568</v>
      </c>
      <c r="P124" s="17">
        <f t="shared" si="17"/>
        <v>0.84459459459459463</v>
      </c>
      <c r="Q124" s="17">
        <f t="shared" si="18"/>
        <v>0</v>
      </c>
      <c r="R124" s="17">
        <f t="shared" si="19"/>
        <v>1.5148648648648648</v>
      </c>
    </row>
    <row r="125" spans="1:18" x14ac:dyDescent="0.3">
      <c r="A125" s="1">
        <v>41850</v>
      </c>
      <c r="B125" s="1">
        <v>41886</v>
      </c>
      <c r="C125" s="6">
        <v>37</v>
      </c>
      <c r="D125" s="22">
        <v>41869</v>
      </c>
      <c r="E125" s="23">
        <v>204</v>
      </c>
      <c r="F125" t="s">
        <v>38</v>
      </c>
      <c r="G125" t="s">
        <v>6</v>
      </c>
      <c r="H125">
        <v>4</v>
      </c>
      <c r="I125">
        <v>31</v>
      </c>
      <c r="J125">
        <v>7</v>
      </c>
      <c r="K125">
        <v>0</v>
      </c>
      <c r="L125">
        <v>0</v>
      </c>
      <c r="M125" s="7">
        <v>11.821999999999999</v>
      </c>
      <c r="N125" s="17">
        <f t="shared" si="14"/>
        <v>5.236486486486486</v>
      </c>
      <c r="O125" s="17">
        <f t="shared" si="16"/>
        <v>1.1824324324324325</v>
      </c>
      <c r="P125" s="17">
        <f t="shared" si="17"/>
        <v>0</v>
      </c>
      <c r="Q125" s="17">
        <f t="shared" si="18"/>
        <v>0</v>
      </c>
      <c r="R125" s="17">
        <f t="shared" si="19"/>
        <v>1.9969594594594593</v>
      </c>
    </row>
    <row r="126" spans="1:18" x14ac:dyDescent="0.3">
      <c r="A126" s="1">
        <v>41850</v>
      </c>
      <c r="B126" s="1">
        <v>41886</v>
      </c>
      <c r="C126" s="6">
        <v>37</v>
      </c>
      <c r="D126" s="22">
        <v>41869</v>
      </c>
      <c r="E126" s="23">
        <v>204</v>
      </c>
      <c r="F126" t="s">
        <v>38</v>
      </c>
      <c r="G126" t="s">
        <v>6</v>
      </c>
      <c r="H126">
        <v>5</v>
      </c>
      <c r="I126">
        <v>21</v>
      </c>
      <c r="J126">
        <v>35</v>
      </c>
      <c r="K126">
        <v>1</v>
      </c>
      <c r="L126">
        <v>0</v>
      </c>
      <c r="M126" s="7">
        <v>13.154</v>
      </c>
      <c r="N126" s="17">
        <f t="shared" si="14"/>
        <v>3.5472972972972969</v>
      </c>
      <c r="O126" s="17">
        <f t="shared" si="16"/>
        <v>5.9121621621621623</v>
      </c>
      <c r="P126" s="17">
        <f t="shared" si="17"/>
        <v>0.16891891891891891</v>
      </c>
      <c r="Q126" s="17">
        <f t="shared" si="18"/>
        <v>0</v>
      </c>
      <c r="R126" s="17">
        <f t="shared" si="19"/>
        <v>2.2219594594594594</v>
      </c>
    </row>
    <row r="127" spans="1:18" x14ac:dyDescent="0.3">
      <c r="A127" s="1">
        <v>41850</v>
      </c>
      <c r="B127" s="1">
        <v>41886</v>
      </c>
      <c r="C127" s="6">
        <v>37</v>
      </c>
      <c r="D127" s="22">
        <v>41869</v>
      </c>
      <c r="E127" s="23">
        <v>204</v>
      </c>
      <c r="F127" t="s">
        <v>38</v>
      </c>
      <c r="G127" t="s">
        <v>4</v>
      </c>
      <c r="H127">
        <v>1</v>
      </c>
      <c r="I127">
        <v>21</v>
      </c>
      <c r="J127">
        <v>22</v>
      </c>
      <c r="K127">
        <v>8</v>
      </c>
      <c r="L127">
        <v>6</v>
      </c>
      <c r="M127" s="7">
        <v>27.654</v>
      </c>
      <c r="N127" s="17">
        <f t="shared" si="14"/>
        <v>3.5472972972972969</v>
      </c>
      <c r="O127" s="17">
        <f t="shared" si="16"/>
        <v>3.7162162162162162</v>
      </c>
      <c r="P127" s="17">
        <f t="shared" si="17"/>
        <v>1.3513513513513513</v>
      </c>
      <c r="Q127" s="17">
        <f t="shared" si="18"/>
        <v>1.0135135135135136</v>
      </c>
      <c r="R127" s="17">
        <f t="shared" si="19"/>
        <v>4.6712837837837844</v>
      </c>
    </row>
    <row r="128" spans="1:18" x14ac:dyDescent="0.3">
      <c r="A128" s="1">
        <v>41850</v>
      </c>
      <c r="B128" s="1">
        <v>41886</v>
      </c>
      <c r="C128" s="6">
        <v>37</v>
      </c>
      <c r="D128" s="22">
        <v>41869</v>
      </c>
      <c r="E128" s="23">
        <v>204</v>
      </c>
      <c r="F128" t="s">
        <v>38</v>
      </c>
      <c r="G128" t="s">
        <v>4</v>
      </c>
      <c r="H128">
        <v>2</v>
      </c>
      <c r="I128">
        <v>17</v>
      </c>
      <c r="J128">
        <v>15</v>
      </c>
      <c r="K128">
        <v>8</v>
      </c>
      <c r="L128">
        <v>1</v>
      </c>
      <c r="M128" s="7">
        <v>18.492000000000001</v>
      </c>
      <c r="N128" s="17">
        <f t="shared" si="14"/>
        <v>2.8716216216216219</v>
      </c>
      <c r="O128" s="17">
        <f t="shared" si="16"/>
        <v>2.5337837837837838</v>
      </c>
      <c r="P128" s="17">
        <f t="shared" si="17"/>
        <v>1.3513513513513513</v>
      </c>
      <c r="Q128" s="17">
        <f t="shared" si="18"/>
        <v>0.16891891891891891</v>
      </c>
      <c r="R128" s="17">
        <f t="shared" si="19"/>
        <v>3.1236486486486488</v>
      </c>
    </row>
    <row r="129" spans="1:18" x14ac:dyDescent="0.3">
      <c r="A129" s="1">
        <v>41850</v>
      </c>
      <c r="B129" s="1">
        <v>41886</v>
      </c>
      <c r="C129" s="6">
        <v>37</v>
      </c>
      <c r="D129" s="22">
        <v>41869</v>
      </c>
      <c r="E129" s="23">
        <v>204</v>
      </c>
      <c r="F129" t="s">
        <v>38</v>
      </c>
      <c r="G129" t="s">
        <v>4</v>
      </c>
      <c r="H129">
        <v>3</v>
      </c>
      <c r="I129">
        <v>22</v>
      </c>
      <c r="J129">
        <v>28</v>
      </c>
      <c r="K129">
        <v>19</v>
      </c>
      <c r="L129">
        <v>2</v>
      </c>
      <c r="M129" s="7">
        <v>21.834</v>
      </c>
      <c r="N129" s="17">
        <f t="shared" si="14"/>
        <v>3.7162162162162162</v>
      </c>
      <c r="O129" s="17">
        <f t="shared" si="16"/>
        <v>4.7297297297297298</v>
      </c>
      <c r="P129" s="17">
        <f t="shared" si="17"/>
        <v>3.2094594594594592</v>
      </c>
      <c r="Q129" s="17">
        <f t="shared" si="18"/>
        <v>0.33783783783783783</v>
      </c>
      <c r="R129" s="17">
        <f t="shared" si="19"/>
        <v>3.6881756756756756</v>
      </c>
    </row>
    <row r="130" spans="1:18" x14ac:dyDescent="0.3">
      <c r="A130" s="1">
        <v>41850</v>
      </c>
      <c r="B130" s="1">
        <v>41886</v>
      </c>
      <c r="C130" s="6">
        <v>37</v>
      </c>
      <c r="D130" s="22">
        <v>41869</v>
      </c>
      <c r="E130" s="23">
        <v>204</v>
      </c>
      <c r="F130" t="s">
        <v>38</v>
      </c>
      <c r="G130" t="s">
        <v>4</v>
      </c>
      <c r="H130">
        <v>4</v>
      </c>
      <c r="I130">
        <v>13</v>
      </c>
      <c r="J130">
        <v>13</v>
      </c>
      <c r="K130">
        <v>9</v>
      </c>
      <c r="L130">
        <v>0</v>
      </c>
      <c r="M130" s="7">
        <v>8.1940000000000008</v>
      </c>
      <c r="N130" s="17">
        <f t="shared" si="14"/>
        <v>2.1959459459459461</v>
      </c>
      <c r="O130" s="17">
        <f t="shared" si="16"/>
        <v>2.1959459459459461</v>
      </c>
      <c r="P130" s="17">
        <f t="shared" si="17"/>
        <v>1.5202702702702704</v>
      </c>
      <c r="Q130" s="17">
        <f t="shared" si="18"/>
        <v>0</v>
      </c>
      <c r="R130" s="17">
        <f t="shared" si="19"/>
        <v>1.3841216216216219</v>
      </c>
    </row>
    <row r="131" spans="1:18" x14ac:dyDescent="0.3">
      <c r="A131" s="1">
        <v>41850</v>
      </c>
      <c r="B131" s="1">
        <v>41886</v>
      </c>
      <c r="C131" s="6">
        <v>37</v>
      </c>
      <c r="D131" s="22">
        <v>41869</v>
      </c>
      <c r="E131" s="23">
        <v>204</v>
      </c>
      <c r="F131" t="s">
        <v>38</v>
      </c>
      <c r="G131" t="s">
        <v>4</v>
      </c>
      <c r="H131">
        <v>5</v>
      </c>
      <c r="I131">
        <v>17</v>
      </c>
      <c r="J131">
        <v>32</v>
      </c>
      <c r="K131">
        <v>16</v>
      </c>
      <c r="L131">
        <v>3</v>
      </c>
      <c r="M131" s="7">
        <v>14.906000000000001</v>
      </c>
      <c r="N131" s="17">
        <f t="shared" si="14"/>
        <v>2.8716216216216219</v>
      </c>
      <c r="O131" s="17">
        <f t="shared" si="16"/>
        <v>5.4054054054054053</v>
      </c>
      <c r="P131" s="17">
        <f t="shared" si="17"/>
        <v>2.7027027027027026</v>
      </c>
      <c r="Q131" s="17">
        <f t="shared" si="18"/>
        <v>0.5067567567567568</v>
      </c>
      <c r="R131" s="17">
        <f t="shared" si="19"/>
        <v>2.5179054054054055</v>
      </c>
    </row>
    <row r="132" spans="1:18" x14ac:dyDescent="0.3">
      <c r="A132" s="1">
        <v>41850</v>
      </c>
      <c r="B132" s="1">
        <v>41886</v>
      </c>
      <c r="C132" s="6">
        <v>37</v>
      </c>
      <c r="D132" s="22">
        <v>41869</v>
      </c>
      <c r="E132" s="23">
        <v>204</v>
      </c>
      <c r="F132" t="s">
        <v>38</v>
      </c>
      <c r="G132" t="s">
        <v>5</v>
      </c>
      <c r="H132">
        <v>1</v>
      </c>
      <c r="I132">
        <v>23</v>
      </c>
      <c r="J132">
        <v>23</v>
      </c>
      <c r="K132">
        <v>17</v>
      </c>
      <c r="L132">
        <v>0</v>
      </c>
      <c r="M132" s="7">
        <v>14.566000000000003</v>
      </c>
      <c r="N132" s="17">
        <f t="shared" si="14"/>
        <v>3.8851351351351351</v>
      </c>
      <c r="O132" s="17">
        <f t="shared" si="16"/>
        <v>3.8851351351351351</v>
      </c>
      <c r="P132" s="17">
        <f t="shared" si="17"/>
        <v>2.8716216216216219</v>
      </c>
      <c r="Q132" s="17">
        <f t="shared" si="18"/>
        <v>0</v>
      </c>
      <c r="R132" s="17">
        <f t="shared" si="19"/>
        <v>2.4604729729729735</v>
      </c>
    </row>
    <row r="133" spans="1:18" x14ac:dyDescent="0.3">
      <c r="A133" s="1">
        <v>41850</v>
      </c>
      <c r="B133" s="1">
        <v>41886</v>
      </c>
      <c r="C133" s="6">
        <v>37</v>
      </c>
      <c r="D133" s="22">
        <v>41869</v>
      </c>
      <c r="E133" s="23">
        <v>204</v>
      </c>
      <c r="F133" t="s">
        <v>38</v>
      </c>
      <c r="G133" t="s">
        <v>5</v>
      </c>
      <c r="H133">
        <v>2</v>
      </c>
      <c r="I133">
        <v>14</v>
      </c>
      <c r="J133">
        <v>24</v>
      </c>
      <c r="K133">
        <v>5</v>
      </c>
      <c r="L133">
        <v>2</v>
      </c>
      <c r="M133" s="7">
        <v>9.8040000000000003</v>
      </c>
      <c r="N133" s="17">
        <f t="shared" ref="N133:N196" si="23">+(I133/($C133))/0.16</f>
        <v>2.3648648648648649</v>
      </c>
      <c r="O133" s="17">
        <f t="shared" si="16"/>
        <v>4.0540540540540544</v>
      </c>
      <c r="P133" s="17">
        <f t="shared" si="17"/>
        <v>0.84459459459459463</v>
      </c>
      <c r="Q133" s="17">
        <f t="shared" si="18"/>
        <v>0.33783783783783783</v>
      </c>
      <c r="R133" s="17">
        <f t="shared" si="19"/>
        <v>1.6560810810810809</v>
      </c>
    </row>
    <row r="134" spans="1:18" x14ac:dyDescent="0.3">
      <c r="A134" s="1">
        <v>41850</v>
      </c>
      <c r="B134" s="1">
        <v>41886</v>
      </c>
      <c r="C134" s="6">
        <v>37</v>
      </c>
      <c r="D134" s="22">
        <v>41869</v>
      </c>
      <c r="E134" s="23">
        <v>204</v>
      </c>
      <c r="F134" t="s">
        <v>38</v>
      </c>
      <c r="G134" t="s">
        <v>5</v>
      </c>
      <c r="H134">
        <v>3</v>
      </c>
      <c r="I134">
        <v>9</v>
      </c>
      <c r="J134">
        <v>5</v>
      </c>
      <c r="K134">
        <v>3</v>
      </c>
      <c r="L134">
        <v>0</v>
      </c>
      <c r="M134" s="7">
        <v>5.2420000000000009</v>
      </c>
      <c r="N134" s="17">
        <f t="shared" si="23"/>
        <v>1.5202702702702704</v>
      </c>
      <c r="O134" s="17">
        <f t="shared" si="16"/>
        <v>0.84459459459459463</v>
      </c>
      <c r="P134" s="17">
        <f t="shared" si="17"/>
        <v>0.5067567567567568</v>
      </c>
      <c r="Q134" s="17">
        <f t="shared" si="18"/>
        <v>0</v>
      </c>
      <c r="R134" s="17">
        <f t="shared" si="19"/>
        <v>0.88547297297297323</v>
      </c>
    </row>
    <row r="135" spans="1:18" x14ac:dyDescent="0.3">
      <c r="A135" s="1">
        <v>41850</v>
      </c>
      <c r="B135" s="1">
        <v>41886</v>
      </c>
      <c r="C135" s="6">
        <v>37</v>
      </c>
      <c r="D135" s="22">
        <v>41869</v>
      </c>
      <c r="E135" s="23">
        <v>204</v>
      </c>
      <c r="F135" t="s">
        <v>38</v>
      </c>
      <c r="G135" t="s">
        <v>5</v>
      </c>
      <c r="H135">
        <v>4</v>
      </c>
      <c r="I135">
        <v>13</v>
      </c>
      <c r="J135">
        <v>16</v>
      </c>
      <c r="K135">
        <v>5</v>
      </c>
      <c r="L135">
        <v>9</v>
      </c>
      <c r="M135" s="7">
        <v>10.756</v>
      </c>
      <c r="N135" s="17">
        <f t="shared" si="23"/>
        <v>2.1959459459459461</v>
      </c>
      <c r="O135" s="17">
        <f t="shared" si="16"/>
        <v>2.7027027027027026</v>
      </c>
      <c r="P135" s="17">
        <f t="shared" si="17"/>
        <v>0.84459459459459463</v>
      </c>
      <c r="Q135" s="17">
        <f t="shared" si="18"/>
        <v>1.5202702702702704</v>
      </c>
      <c r="R135" s="17">
        <f t="shared" si="19"/>
        <v>1.8168918918918919</v>
      </c>
    </row>
    <row r="136" spans="1:18" x14ac:dyDescent="0.3">
      <c r="A136" s="1">
        <v>41850</v>
      </c>
      <c r="B136" s="1">
        <v>41886</v>
      </c>
      <c r="C136" s="6">
        <v>37</v>
      </c>
      <c r="D136" s="22">
        <v>41869</v>
      </c>
      <c r="E136" s="23">
        <v>204</v>
      </c>
      <c r="F136" t="s">
        <v>38</v>
      </c>
      <c r="G136" t="s">
        <v>5</v>
      </c>
      <c r="H136">
        <v>5</v>
      </c>
      <c r="I136">
        <v>19</v>
      </c>
      <c r="J136">
        <v>11</v>
      </c>
      <c r="K136">
        <v>11</v>
      </c>
      <c r="L136">
        <v>5</v>
      </c>
      <c r="M136" s="7">
        <v>13.91</v>
      </c>
      <c r="N136" s="17">
        <f t="shared" si="23"/>
        <v>3.2094594594594592</v>
      </c>
      <c r="O136" s="17">
        <f t="shared" si="16"/>
        <v>1.8581081081081081</v>
      </c>
      <c r="P136" s="17">
        <f t="shared" si="17"/>
        <v>1.8581081081081081</v>
      </c>
      <c r="Q136" s="17">
        <f t="shared" si="18"/>
        <v>0.84459459459459463</v>
      </c>
      <c r="R136" s="17">
        <f t="shared" si="19"/>
        <v>2.3496621621621618</v>
      </c>
    </row>
    <row r="137" spans="1:18" x14ac:dyDescent="0.3">
      <c r="A137" s="1">
        <v>41850</v>
      </c>
      <c r="B137" s="1">
        <v>41886</v>
      </c>
      <c r="C137" s="6">
        <v>37</v>
      </c>
      <c r="D137" s="22">
        <v>41869</v>
      </c>
      <c r="E137" s="23">
        <v>204</v>
      </c>
      <c r="F137" t="s">
        <v>38</v>
      </c>
      <c r="G137" t="s">
        <v>5</v>
      </c>
      <c r="H137">
        <v>6</v>
      </c>
      <c r="I137">
        <v>23</v>
      </c>
      <c r="J137">
        <v>11</v>
      </c>
      <c r="K137">
        <v>5</v>
      </c>
      <c r="L137">
        <v>2</v>
      </c>
      <c r="M137" s="7">
        <v>24.206000000000003</v>
      </c>
      <c r="N137" s="17">
        <f t="shared" si="23"/>
        <v>3.8851351351351351</v>
      </c>
      <c r="O137" s="17">
        <f t="shared" si="16"/>
        <v>1.8581081081081081</v>
      </c>
      <c r="P137" s="17">
        <f t="shared" si="17"/>
        <v>0.84459459459459463</v>
      </c>
      <c r="Q137" s="17">
        <f t="shared" si="18"/>
        <v>0.33783783783783783</v>
      </c>
      <c r="R137" s="17">
        <f t="shared" si="19"/>
        <v>4.0888513513513516</v>
      </c>
    </row>
    <row r="138" spans="1:18" x14ac:dyDescent="0.3">
      <c r="A138" s="1">
        <v>41850</v>
      </c>
      <c r="B138" s="1">
        <v>41886</v>
      </c>
      <c r="C138" s="6">
        <v>37</v>
      </c>
      <c r="D138" s="22">
        <v>41869</v>
      </c>
      <c r="E138" s="23">
        <v>204</v>
      </c>
      <c r="F138" t="s">
        <v>38</v>
      </c>
      <c r="G138" t="s">
        <v>5</v>
      </c>
      <c r="H138">
        <v>7</v>
      </c>
      <c r="I138">
        <v>32</v>
      </c>
      <c r="J138">
        <v>17</v>
      </c>
      <c r="K138">
        <v>16</v>
      </c>
      <c r="L138">
        <v>1</v>
      </c>
      <c r="M138" s="7">
        <v>19.406000000000002</v>
      </c>
      <c r="N138" s="17">
        <f t="shared" si="23"/>
        <v>5.4054054054054053</v>
      </c>
      <c r="O138" s="17">
        <f t="shared" si="16"/>
        <v>2.8716216216216219</v>
      </c>
      <c r="P138" s="17">
        <f t="shared" si="17"/>
        <v>2.7027027027027026</v>
      </c>
      <c r="Q138" s="17">
        <f t="shared" si="18"/>
        <v>0.16891891891891891</v>
      </c>
      <c r="R138" s="17">
        <f t="shared" si="19"/>
        <v>3.2780405405405411</v>
      </c>
    </row>
    <row r="139" spans="1:18" x14ac:dyDescent="0.3">
      <c r="A139" s="1">
        <v>41850</v>
      </c>
      <c r="B139" s="1">
        <v>41886</v>
      </c>
      <c r="C139" s="6">
        <v>37</v>
      </c>
      <c r="D139" s="22">
        <v>41869</v>
      </c>
      <c r="E139" s="23">
        <v>204</v>
      </c>
      <c r="F139" t="s">
        <v>38</v>
      </c>
      <c r="G139" t="s">
        <v>5</v>
      </c>
      <c r="H139">
        <v>8</v>
      </c>
      <c r="I139">
        <v>8</v>
      </c>
      <c r="J139">
        <v>11</v>
      </c>
      <c r="K139">
        <v>8</v>
      </c>
      <c r="L139">
        <v>0</v>
      </c>
      <c r="M139" s="7">
        <v>5.3680000000000003</v>
      </c>
      <c r="N139" s="17">
        <f t="shared" si="23"/>
        <v>1.3513513513513513</v>
      </c>
      <c r="O139" s="17">
        <f t="shared" si="16"/>
        <v>1.8581081081081081</v>
      </c>
      <c r="P139" s="17">
        <f t="shared" si="17"/>
        <v>1.3513513513513513</v>
      </c>
      <c r="Q139" s="17">
        <f t="shared" si="18"/>
        <v>0</v>
      </c>
      <c r="R139" s="17">
        <f t="shared" si="19"/>
        <v>0.90675675675675682</v>
      </c>
    </row>
    <row r="140" spans="1:18" x14ac:dyDescent="0.3">
      <c r="A140" s="1">
        <v>41850</v>
      </c>
      <c r="B140" s="1">
        <v>41886</v>
      </c>
      <c r="C140" s="6">
        <v>37</v>
      </c>
      <c r="D140" s="22">
        <v>41869</v>
      </c>
      <c r="E140" s="23">
        <v>204</v>
      </c>
      <c r="F140" t="s">
        <v>38</v>
      </c>
      <c r="G140" t="s">
        <v>5</v>
      </c>
      <c r="H140">
        <v>9</v>
      </c>
      <c r="I140">
        <v>14</v>
      </c>
      <c r="J140">
        <v>10</v>
      </c>
      <c r="K140">
        <v>13</v>
      </c>
      <c r="L140">
        <v>2</v>
      </c>
      <c r="M140" s="7">
        <v>9.402000000000001</v>
      </c>
      <c r="N140" s="17">
        <f t="shared" si="23"/>
        <v>2.3648648648648649</v>
      </c>
      <c r="O140" s="17">
        <f t="shared" si="16"/>
        <v>1.6891891891891893</v>
      </c>
      <c r="P140" s="17">
        <f t="shared" si="17"/>
        <v>2.1959459459459461</v>
      </c>
      <c r="Q140" s="17">
        <f t="shared" si="18"/>
        <v>0.33783783783783783</v>
      </c>
      <c r="R140" s="17">
        <f t="shared" si="19"/>
        <v>1.5881756756756757</v>
      </c>
    </row>
    <row r="141" spans="1:18" x14ac:dyDescent="0.3">
      <c r="A141" s="1">
        <v>41850</v>
      </c>
      <c r="B141" s="1">
        <v>41886</v>
      </c>
      <c r="C141" s="6">
        <v>37</v>
      </c>
      <c r="D141" s="22">
        <v>41869</v>
      </c>
      <c r="E141" s="23">
        <v>204</v>
      </c>
      <c r="F141" t="s">
        <v>38</v>
      </c>
      <c r="G141" t="s">
        <v>5</v>
      </c>
      <c r="H141">
        <v>10</v>
      </c>
      <c r="I141">
        <v>8</v>
      </c>
      <c r="J141">
        <v>13</v>
      </c>
      <c r="K141">
        <v>12</v>
      </c>
      <c r="L141">
        <v>0</v>
      </c>
      <c r="M141" s="7">
        <v>5.7359999999999998</v>
      </c>
      <c r="N141" s="17">
        <f t="shared" si="23"/>
        <v>1.3513513513513513</v>
      </c>
      <c r="O141" s="17">
        <f t="shared" si="16"/>
        <v>2.1959459459459461</v>
      </c>
      <c r="P141" s="17">
        <f t="shared" si="17"/>
        <v>2.0270270270270272</v>
      </c>
      <c r="Q141" s="17">
        <f t="shared" si="18"/>
        <v>0</v>
      </c>
      <c r="R141" s="17">
        <f t="shared" si="19"/>
        <v>0.9689189189189189</v>
      </c>
    </row>
    <row r="142" spans="1:18" x14ac:dyDescent="0.3">
      <c r="A142" s="1">
        <v>41886</v>
      </c>
      <c r="B142" s="1">
        <v>41912</v>
      </c>
      <c r="C142" s="6">
        <v>27</v>
      </c>
      <c r="D142" s="22">
        <v>41900</v>
      </c>
      <c r="E142" s="23">
        <v>235</v>
      </c>
      <c r="F142" t="s">
        <v>39</v>
      </c>
      <c r="G142" t="s">
        <v>6</v>
      </c>
      <c r="H142">
        <v>1</v>
      </c>
      <c r="I142">
        <v>4</v>
      </c>
      <c r="J142">
        <v>11</v>
      </c>
      <c r="K142">
        <v>0</v>
      </c>
      <c r="L142">
        <v>0</v>
      </c>
      <c r="M142" s="7">
        <v>2.7360000000000002</v>
      </c>
      <c r="N142" s="17">
        <f t="shared" si="23"/>
        <v>0.92592592592592582</v>
      </c>
      <c r="O142" s="17">
        <f t="shared" si="16"/>
        <v>2.5462962962962963</v>
      </c>
      <c r="P142" s="17">
        <f t="shared" si="17"/>
        <v>0</v>
      </c>
      <c r="Q142" s="17">
        <f t="shared" si="18"/>
        <v>0</v>
      </c>
      <c r="R142" s="17">
        <f t="shared" si="19"/>
        <v>0.63333333333333341</v>
      </c>
    </row>
    <row r="143" spans="1:18" x14ac:dyDescent="0.3">
      <c r="A143" s="1">
        <v>41886</v>
      </c>
      <c r="B143" s="1">
        <v>41912</v>
      </c>
      <c r="C143" s="6">
        <v>27</v>
      </c>
      <c r="D143" s="22">
        <v>41900</v>
      </c>
      <c r="E143" s="23">
        <v>235</v>
      </c>
      <c r="F143" t="s">
        <v>39</v>
      </c>
      <c r="G143" t="s">
        <v>6</v>
      </c>
      <c r="H143">
        <v>2</v>
      </c>
      <c r="I143">
        <v>52</v>
      </c>
      <c r="J143">
        <v>4</v>
      </c>
      <c r="K143">
        <v>0</v>
      </c>
      <c r="L143">
        <v>0</v>
      </c>
      <c r="M143" s="7">
        <v>27.784000000000002</v>
      </c>
      <c r="N143" s="17">
        <f t="shared" si="23"/>
        <v>12.037037037037036</v>
      </c>
      <c r="O143" s="17">
        <f t="shared" si="16"/>
        <v>0.92592592592592582</v>
      </c>
      <c r="P143" s="17">
        <f t="shared" si="17"/>
        <v>0</v>
      </c>
      <c r="Q143" s="17">
        <f t="shared" si="18"/>
        <v>0</v>
      </c>
      <c r="R143" s="17">
        <f t="shared" si="19"/>
        <v>6.431481481481482</v>
      </c>
    </row>
    <row r="144" spans="1:18" x14ac:dyDescent="0.3">
      <c r="A144" s="1">
        <v>41886</v>
      </c>
      <c r="B144" s="1">
        <v>41912</v>
      </c>
      <c r="C144" s="6">
        <v>27</v>
      </c>
      <c r="D144" s="22">
        <v>41900</v>
      </c>
      <c r="E144" s="23">
        <v>235</v>
      </c>
      <c r="F144" t="s">
        <v>39</v>
      </c>
      <c r="G144" t="s">
        <v>6</v>
      </c>
      <c r="H144">
        <v>3</v>
      </c>
      <c r="I144">
        <v>13</v>
      </c>
      <c r="J144">
        <v>5</v>
      </c>
      <c r="K144">
        <v>0</v>
      </c>
      <c r="L144">
        <v>0</v>
      </c>
      <c r="M144" s="7">
        <v>7.1700000000000008</v>
      </c>
      <c r="N144" s="17">
        <f t="shared" si="23"/>
        <v>3.0092592592592591</v>
      </c>
      <c r="O144" s="17">
        <f t="shared" si="16"/>
        <v>1.1574074074074072</v>
      </c>
      <c r="P144" s="17">
        <f t="shared" si="17"/>
        <v>0</v>
      </c>
      <c r="Q144" s="17">
        <f t="shared" si="18"/>
        <v>0</v>
      </c>
      <c r="R144" s="17">
        <f t="shared" si="19"/>
        <v>1.6597222222222225</v>
      </c>
    </row>
    <row r="145" spans="1:18" x14ac:dyDescent="0.3">
      <c r="A145" s="1">
        <v>41886</v>
      </c>
      <c r="B145" s="1">
        <v>41912</v>
      </c>
      <c r="C145" s="6">
        <v>27</v>
      </c>
      <c r="D145" s="22">
        <v>41900</v>
      </c>
      <c r="E145" s="23">
        <v>235</v>
      </c>
      <c r="F145" t="s">
        <v>39</v>
      </c>
      <c r="G145" t="s">
        <v>6</v>
      </c>
      <c r="H145">
        <v>4</v>
      </c>
      <c r="I145">
        <v>20</v>
      </c>
      <c r="J145">
        <v>1</v>
      </c>
      <c r="K145">
        <v>0</v>
      </c>
      <c r="L145">
        <v>0</v>
      </c>
      <c r="M145" s="7">
        <v>10.656000000000001</v>
      </c>
      <c r="N145" s="17">
        <f t="shared" si="23"/>
        <v>4.6296296296296289</v>
      </c>
      <c r="O145" s="17">
        <f t="shared" si="16"/>
        <v>0.23148148148148145</v>
      </c>
      <c r="P145" s="17">
        <f t="shared" si="17"/>
        <v>0</v>
      </c>
      <c r="Q145" s="17">
        <f t="shared" si="18"/>
        <v>0</v>
      </c>
      <c r="R145" s="17">
        <f t="shared" si="19"/>
        <v>2.4666666666666668</v>
      </c>
    </row>
    <row r="146" spans="1:18" x14ac:dyDescent="0.3">
      <c r="A146" s="1">
        <v>41886</v>
      </c>
      <c r="B146" s="1">
        <v>41912</v>
      </c>
      <c r="C146" s="6">
        <v>27</v>
      </c>
      <c r="D146" s="22">
        <v>41900</v>
      </c>
      <c r="E146" s="23">
        <v>235</v>
      </c>
      <c r="F146" t="s">
        <v>39</v>
      </c>
      <c r="G146" t="s">
        <v>6</v>
      </c>
      <c r="H146">
        <v>5</v>
      </c>
      <c r="I146">
        <v>22</v>
      </c>
      <c r="J146">
        <v>3</v>
      </c>
      <c r="K146">
        <v>1</v>
      </c>
      <c r="L146">
        <v>0</v>
      </c>
      <c r="M146" s="7">
        <v>11.891999999999999</v>
      </c>
      <c r="N146" s="17">
        <f t="shared" si="23"/>
        <v>5.0925925925925926</v>
      </c>
      <c r="O146" s="17">
        <f t="shared" si="16"/>
        <v>0.69444444444444442</v>
      </c>
      <c r="P146" s="17">
        <f t="shared" si="17"/>
        <v>0.23148148148148145</v>
      </c>
      <c r="Q146" s="17">
        <f t="shared" si="18"/>
        <v>0</v>
      </c>
      <c r="R146" s="17">
        <f t="shared" si="19"/>
        <v>2.7527777777777773</v>
      </c>
    </row>
    <row r="147" spans="1:18" x14ac:dyDescent="0.3">
      <c r="A147" s="1">
        <v>41886</v>
      </c>
      <c r="B147" s="1">
        <v>41912</v>
      </c>
      <c r="C147" s="6">
        <v>27</v>
      </c>
      <c r="D147" s="22">
        <v>41900</v>
      </c>
      <c r="E147" s="23">
        <v>235</v>
      </c>
      <c r="F147" t="s">
        <v>39</v>
      </c>
      <c r="G147" t="s">
        <v>4</v>
      </c>
      <c r="H147">
        <v>1</v>
      </c>
      <c r="I147">
        <v>17</v>
      </c>
      <c r="J147">
        <v>13</v>
      </c>
      <c r="K147">
        <v>6</v>
      </c>
      <c r="L147">
        <v>1</v>
      </c>
      <c r="M147" s="7">
        <v>10.272</v>
      </c>
      <c r="N147" s="17">
        <f t="shared" si="23"/>
        <v>3.9351851851851851</v>
      </c>
      <c r="O147" s="17">
        <f t="shared" si="16"/>
        <v>3.0092592592592591</v>
      </c>
      <c r="P147" s="17">
        <f t="shared" si="17"/>
        <v>1.3888888888888888</v>
      </c>
      <c r="Q147" s="17">
        <f t="shared" si="18"/>
        <v>0.23148148148148145</v>
      </c>
      <c r="R147" s="17">
        <f t="shared" si="19"/>
        <v>2.3777777777777778</v>
      </c>
    </row>
    <row r="148" spans="1:18" x14ac:dyDescent="0.3">
      <c r="A148" s="1">
        <v>41886</v>
      </c>
      <c r="B148" s="1">
        <v>41912</v>
      </c>
      <c r="C148" s="6">
        <v>27</v>
      </c>
      <c r="D148" s="22">
        <v>41900</v>
      </c>
      <c r="E148" s="23">
        <v>235</v>
      </c>
      <c r="F148" t="s">
        <v>39</v>
      </c>
      <c r="G148" t="s">
        <v>4</v>
      </c>
      <c r="H148">
        <v>2</v>
      </c>
      <c r="I148">
        <v>28</v>
      </c>
      <c r="J148">
        <v>12</v>
      </c>
      <c r="K148">
        <v>11</v>
      </c>
      <c r="L148">
        <v>1</v>
      </c>
      <c r="M148" s="7">
        <v>16.696000000000002</v>
      </c>
      <c r="N148" s="17">
        <f t="shared" si="23"/>
        <v>6.481481481481481</v>
      </c>
      <c r="O148" s="17">
        <f t="shared" ref="O148:O211" si="24">+(J148/($C148))/0.16</f>
        <v>2.7777777777777777</v>
      </c>
      <c r="P148" s="17">
        <f t="shared" ref="P148:P211" si="25">+(K148/($C148))/0.16</f>
        <v>2.5462962962962963</v>
      </c>
      <c r="Q148" s="17">
        <f t="shared" ref="Q148:Q211" si="26">+(L148/($C148))/0.16</f>
        <v>0.23148148148148145</v>
      </c>
      <c r="R148" s="17">
        <f t="shared" ref="R148:R211" si="27">+(M148/($C148))/0.16</f>
        <v>3.8648148148148151</v>
      </c>
    </row>
    <row r="149" spans="1:18" x14ac:dyDescent="0.3">
      <c r="A149" s="1">
        <v>41886</v>
      </c>
      <c r="B149" s="1">
        <v>41912</v>
      </c>
      <c r="C149" s="6">
        <v>27</v>
      </c>
      <c r="D149" s="22">
        <v>41900</v>
      </c>
      <c r="E149" s="23">
        <v>235</v>
      </c>
      <c r="F149" t="s">
        <v>39</v>
      </c>
      <c r="G149" t="s">
        <v>4</v>
      </c>
      <c r="H149">
        <v>3</v>
      </c>
      <c r="I149">
        <v>16</v>
      </c>
      <c r="J149">
        <v>11</v>
      </c>
      <c r="K149">
        <v>12</v>
      </c>
      <c r="L149">
        <v>1</v>
      </c>
      <c r="M149" s="7">
        <v>10.014000000000001</v>
      </c>
      <c r="N149" s="17">
        <f t="shared" si="23"/>
        <v>3.7037037037037033</v>
      </c>
      <c r="O149" s="17">
        <f t="shared" si="24"/>
        <v>2.5462962962962963</v>
      </c>
      <c r="P149" s="17">
        <f t="shared" si="25"/>
        <v>2.7777777777777777</v>
      </c>
      <c r="Q149" s="17">
        <f t="shared" si="26"/>
        <v>0.23148148148148145</v>
      </c>
      <c r="R149" s="17">
        <f t="shared" si="27"/>
        <v>2.318055555555556</v>
      </c>
    </row>
    <row r="150" spans="1:18" x14ac:dyDescent="0.3">
      <c r="A150" s="1">
        <v>41886</v>
      </c>
      <c r="B150" s="1">
        <v>41912</v>
      </c>
      <c r="C150" s="6">
        <v>27</v>
      </c>
      <c r="D150" s="22">
        <v>41900</v>
      </c>
      <c r="E150" s="23">
        <v>235</v>
      </c>
      <c r="F150" t="s">
        <v>39</v>
      </c>
      <c r="G150" t="s">
        <v>4</v>
      </c>
      <c r="H150">
        <v>4</v>
      </c>
      <c r="I150">
        <v>9</v>
      </c>
      <c r="J150">
        <v>13</v>
      </c>
      <c r="K150">
        <v>4</v>
      </c>
      <c r="L150">
        <v>1</v>
      </c>
      <c r="M150" s="7">
        <v>7.1740000000000004</v>
      </c>
      <c r="N150" s="17">
        <f t="shared" si="23"/>
        <v>2.083333333333333</v>
      </c>
      <c r="O150" s="17">
        <f t="shared" si="24"/>
        <v>3.0092592592592591</v>
      </c>
      <c r="P150" s="17">
        <f t="shared" si="25"/>
        <v>0.92592592592592582</v>
      </c>
      <c r="Q150" s="17">
        <f t="shared" si="26"/>
        <v>0.23148148148148145</v>
      </c>
      <c r="R150" s="17">
        <f t="shared" si="27"/>
        <v>1.6606481481481483</v>
      </c>
    </row>
    <row r="151" spans="1:18" x14ac:dyDescent="0.3">
      <c r="A151" s="1">
        <v>41886</v>
      </c>
      <c r="B151" s="1">
        <v>41912</v>
      </c>
      <c r="C151" s="6">
        <v>27</v>
      </c>
      <c r="D151" s="22">
        <v>41900</v>
      </c>
      <c r="E151" s="23">
        <v>235</v>
      </c>
      <c r="F151" t="s">
        <v>39</v>
      </c>
      <c r="G151" t="s">
        <v>4</v>
      </c>
      <c r="H151">
        <v>5</v>
      </c>
      <c r="I151">
        <v>5</v>
      </c>
      <c r="J151">
        <v>14</v>
      </c>
      <c r="K151">
        <v>8</v>
      </c>
      <c r="L151">
        <v>12</v>
      </c>
      <c r="M151" s="7">
        <v>5.9160000000000004</v>
      </c>
      <c r="N151" s="17">
        <f t="shared" si="23"/>
        <v>1.1574074074074072</v>
      </c>
      <c r="O151" s="17">
        <f t="shared" si="24"/>
        <v>3.2407407407407405</v>
      </c>
      <c r="P151" s="17">
        <f t="shared" si="25"/>
        <v>1.8518518518518516</v>
      </c>
      <c r="Q151" s="17">
        <f t="shared" si="26"/>
        <v>2.7777777777777777</v>
      </c>
      <c r="R151" s="17">
        <f t="shared" si="27"/>
        <v>1.3694444444444445</v>
      </c>
    </row>
    <row r="152" spans="1:18" x14ac:dyDescent="0.3">
      <c r="A152" s="1">
        <v>41886</v>
      </c>
      <c r="B152" s="1">
        <v>41912</v>
      </c>
      <c r="C152" s="6">
        <v>27</v>
      </c>
      <c r="D152" s="22">
        <v>41900</v>
      </c>
      <c r="E152" s="23">
        <v>235</v>
      </c>
      <c r="F152" t="s">
        <v>39</v>
      </c>
      <c r="G152" t="s">
        <v>5</v>
      </c>
      <c r="H152">
        <v>1</v>
      </c>
      <c r="I152">
        <v>12</v>
      </c>
      <c r="J152">
        <v>11</v>
      </c>
      <c r="K152">
        <v>12</v>
      </c>
      <c r="L152">
        <v>3</v>
      </c>
      <c r="M152" s="7">
        <v>8.7839999999999989</v>
      </c>
      <c r="N152" s="17">
        <f t="shared" si="23"/>
        <v>2.7777777777777777</v>
      </c>
      <c r="O152" s="17">
        <f t="shared" si="24"/>
        <v>2.5462962962962963</v>
      </c>
      <c r="P152" s="17">
        <f t="shared" si="25"/>
        <v>2.7777777777777777</v>
      </c>
      <c r="Q152" s="17">
        <f t="shared" si="26"/>
        <v>0.69444444444444442</v>
      </c>
      <c r="R152" s="17">
        <f t="shared" si="27"/>
        <v>2.0333333333333332</v>
      </c>
    </row>
    <row r="153" spans="1:18" x14ac:dyDescent="0.3">
      <c r="A153" s="1">
        <v>41886</v>
      </c>
      <c r="B153" s="1">
        <v>41912</v>
      </c>
      <c r="C153" s="6">
        <v>27</v>
      </c>
      <c r="D153" s="22">
        <v>41900</v>
      </c>
      <c r="E153" s="23">
        <v>235</v>
      </c>
      <c r="F153" t="s">
        <v>39</v>
      </c>
      <c r="G153" t="s">
        <v>5</v>
      </c>
      <c r="H153">
        <v>2</v>
      </c>
      <c r="I153">
        <v>15</v>
      </c>
      <c r="J153">
        <v>20</v>
      </c>
      <c r="K153">
        <v>4</v>
      </c>
      <c r="L153">
        <v>3</v>
      </c>
      <c r="M153" s="7">
        <v>10.096</v>
      </c>
      <c r="N153" s="17">
        <f t="shared" si="23"/>
        <v>3.4722222222222223</v>
      </c>
      <c r="O153" s="17">
        <f t="shared" si="24"/>
        <v>4.6296296296296289</v>
      </c>
      <c r="P153" s="17">
        <f t="shared" si="25"/>
        <v>0.92592592592592582</v>
      </c>
      <c r="Q153" s="17">
        <f t="shared" si="26"/>
        <v>0.69444444444444442</v>
      </c>
      <c r="R153" s="17">
        <f t="shared" si="27"/>
        <v>2.337037037037037</v>
      </c>
    </row>
    <row r="154" spans="1:18" x14ac:dyDescent="0.3">
      <c r="A154" s="1">
        <v>41886</v>
      </c>
      <c r="B154" s="1">
        <v>41912</v>
      </c>
      <c r="C154" s="6">
        <v>27</v>
      </c>
      <c r="D154" s="22">
        <v>41900</v>
      </c>
      <c r="E154" s="23">
        <v>235</v>
      </c>
      <c r="F154" t="s">
        <v>39</v>
      </c>
      <c r="G154" t="s">
        <v>5</v>
      </c>
      <c r="H154">
        <v>3</v>
      </c>
      <c r="I154">
        <v>4</v>
      </c>
      <c r="J154">
        <v>6</v>
      </c>
      <c r="K154">
        <v>3</v>
      </c>
      <c r="L154">
        <v>0</v>
      </c>
      <c r="M154" s="7">
        <v>2.6480000000000001</v>
      </c>
      <c r="N154" s="17">
        <f t="shared" si="23"/>
        <v>0.92592592592592582</v>
      </c>
      <c r="O154" s="17">
        <f t="shared" si="24"/>
        <v>1.3888888888888888</v>
      </c>
      <c r="P154" s="17">
        <f t="shared" si="25"/>
        <v>0.69444444444444442</v>
      </c>
      <c r="Q154" s="17">
        <f t="shared" si="26"/>
        <v>0</v>
      </c>
      <c r="R154" s="17">
        <f t="shared" si="27"/>
        <v>0.61296296296296293</v>
      </c>
    </row>
    <row r="155" spans="1:18" x14ac:dyDescent="0.3">
      <c r="A155" s="1">
        <v>41886</v>
      </c>
      <c r="B155" s="1">
        <v>41912</v>
      </c>
      <c r="C155" s="6">
        <v>27</v>
      </c>
      <c r="D155" s="22">
        <v>41900</v>
      </c>
      <c r="E155" s="23">
        <v>235</v>
      </c>
      <c r="F155" t="s">
        <v>39</v>
      </c>
      <c r="G155" t="s">
        <v>5</v>
      </c>
      <c r="H155">
        <v>4</v>
      </c>
      <c r="I155">
        <v>15</v>
      </c>
      <c r="J155">
        <v>8</v>
      </c>
      <c r="K155">
        <v>3</v>
      </c>
      <c r="L155">
        <v>4</v>
      </c>
      <c r="M155" s="7">
        <v>9.68</v>
      </c>
      <c r="N155" s="17">
        <f t="shared" si="23"/>
        <v>3.4722222222222223</v>
      </c>
      <c r="O155" s="17">
        <f t="shared" si="24"/>
        <v>1.8518518518518516</v>
      </c>
      <c r="P155" s="17">
        <f t="shared" si="25"/>
        <v>0.69444444444444442</v>
      </c>
      <c r="Q155" s="17">
        <f t="shared" si="26"/>
        <v>0.92592592592592582</v>
      </c>
      <c r="R155" s="17">
        <f t="shared" si="27"/>
        <v>2.2407407407407405</v>
      </c>
    </row>
    <row r="156" spans="1:18" x14ac:dyDescent="0.3">
      <c r="A156" s="1">
        <v>41886</v>
      </c>
      <c r="B156" s="1">
        <v>41912</v>
      </c>
      <c r="C156" s="6">
        <v>27</v>
      </c>
      <c r="D156" s="22">
        <v>41900</v>
      </c>
      <c r="E156" s="23">
        <v>235</v>
      </c>
      <c r="F156" t="s">
        <v>39</v>
      </c>
      <c r="G156" t="s">
        <v>5</v>
      </c>
      <c r="H156">
        <v>5</v>
      </c>
      <c r="I156">
        <v>16</v>
      </c>
      <c r="J156">
        <v>12</v>
      </c>
      <c r="K156">
        <v>7</v>
      </c>
      <c r="L156">
        <v>2</v>
      </c>
      <c r="M156" s="7">
        <v>10.250000000000002</v>
      </c>
      <c r="N156" s="17">
        <f t="shared" si="23"/>
        <v>3.7037037037037033</v>
      </c>
      <c r="O156" s="17">
        <f t="shared" si="24"/>
        <v>2.7777777777777777</v>
      </c>
      <c r="P156" s="17">
        <f t="shared" si="25"/>
        <v>1.6203703703703702</v>
      </c>
      <c r="Q156" s="17">
        <f t="shared" si="26"/>
        <v>0.46296296296296291</v>
      </c>
      <c r="R156" s="17">
        <f t="shared" si="27"/>
        <v>2.3726851851851856</v>
      </c>
    </row>
    <row r="157" spans="1:18" x14ac:dyDescent="0.3">
      <c r="A157" s="1">
        <v>41886</v>
      </c>
      <c r="B157" s="1">
        <v>41912</v>
      </c>
      <c r="C157" s="6">
        <v>27</v>
      </c>
      <c r="D157" s="22">
        <v>41900</v>
      </c>
      <c r="E157" s="23">
        <v>235</v>
      </c>
      <c r="F157" t="s">
        <v>39</v>
      </c>
      <c r="G157" t="s">
        <v>5</v>
      </c>
      <c r="H157">
        <v>6</v>
      </c>
      <c r="I157">
        <v>15</v>
      </c>
      <c r="J157">
        <v>7</v>
      </c>
      <c r="K157">
        <v>8</v>
      </c>
      <c r="L157">
        <v>0</v>
      </c>
      <c r="M157" s="7">
        <v>8.854000000000001</v>
      </c>
      <c r="N157" s="17">
        <f t="shared" si="23"/>
        <v>3.4722222222222223</v>
      </c>
      <c r="O157" s="17">
        <f t="shared" si="24"/>
        <v>1.6203703703703702</v>
      </c>
      <c r="P157" s="17">
        <f t="shared" si="25"/>
        <v>1.8518518518518516</v>
      </c>
      <c r="Q157" s="17">
        <f t="shared" si="26"/>
        <v>0</v>
      </c>
      <c r="R157" s="17">
        <f t="shared" si="27"/>
        <v>2.0495370370370374</v>
      </c>
    </row>
    <row r="158" spans="1:18" x14ac:dyDescent="0.3">
      <c r="A158" s="1">
        <v>41886</v>
      </c>
      <c r="B158" s="1">
        <v>41912</v>
      </c>
      <c r="C158" s="6">
        <v>27</v>
      </c>
      <c r="D158" s="22">
        <v>41900</v>
      </c>
      <c r="E158" s="23">
        <v>235</v>
      </c>
      <c r="F158" t="s">
        <v>39</v>
      </c>
      <c r="G158" t="s">
        <v>5</v>
      </c>
      <c r="H158">
        <v>7</v>
      </c>
      <c r="I158">
        <v>13</v>
      </c>
      <c r="J158">
        <v>16</v>
      </c>
      <c r="K158">
        <v>10</v>
      </c>
      <c r="L158">
        <v>0</v>
      </c>
      <c r="M158" s="7">
        <v>8.4260000000000002</v>
      </c>
      <c r="N158" s="17">
        <f t="shared" si="23"/>
        <v>3.0092592592592591</v>
      </c>
      <c r="O158" s="17">
        <f t="shared" si="24"/>
        <v>3.7037037037037033</v>
      </c>
      <c r="P158" s="17">
        <f t="shared" si="25"/>
        <v>2.3148148148148144</v>
      </c>
      <c r="Q158" s="17">
        <f t="shared" si="26"/>
        <v>0</v>
      </c>
      <c r="R158" s="17">
        <f t="shared" si="27"/>
        <v>1.9504629629629628</v>
      </c>
    </row>
    <row r="159" spans="1:18" x14ac:dyDescent="0.3">
      <c r="A159" s="1">
        <v>41886</v>
      </c>
      <c r="B159" s="1">
        <v>41912</v>
      </c>
      <c r="C159" s="6">
        <v>27</v>
      </c>
      <c r="D159" s="22">
        <v>41900</v>
      </c>
      <c r="E159" s="23">
        <v>235</v>
      </c>
      <c r="F159" t="s">
        <v>39</v>
      </c>
      <c r="G159" t="s">
        <v>5</v>
      </c>
      <c r="H159">
        <v>8</v>
      </c>
      <c r="I159">
        <v>8</v>
      </c>
      <c r="J159">
        <v>7</v>
      </c>
      <c r="K159">
        <v>6</v>
      </c>
      <c r="L159">
        <v>0</v>
      </c>
      <c r="M159" s="7">
        <v>5.0160000000000009</v>
      </c>
      <c r="N159" s="17">
        <f t="shared" si="23"/>
        <v>1.8518518518518516</v>
      </c>
      <c r="O159" s="17">
        <f t="shared" si="24"/>
        <v>1.6203703703703702</v>
      </c>
      <c r="P159" s="17">
        <f t="shared" si="25"/>
        <v>1.3888888888888888</v>
      </c>
      <c r="Q159" s="17">
        <f t="shared" si="26"/>
        <v>0</v>
      </c>
      <c r="R159" s="17">
        <f t="shared" si="27"/>
        <v>1.1611111111111114</v>
      </c>
    </row>
    <row r="160" spans="1:18" x14ac:dyDescent="0.3">
      <c r="A160" s="1">
        <v>41886</v>
      </c>
      <c r="B160" s="1">
        <v>41912</v>
      </c>
      <c r="C160" s="6">
        <v>27</v>
      </c>
      <c r="D160" s="22">
        <v>41900</v>
      </c>
      <c r="E160" s="23">
        <v>235</v>
      </c>
      <c r="F160" t="s">
        <v>39</v>
      </c>
      <c r="G160" t="s">
        <v>5</v>
      </c>
      <c r="H160">
        <v>9</v>
      </c>
      <c r="I160">
        <v>11</v>
      </c>
      <c r="J160">
        <v>10</v>
      </c>
      <c r="K160">
        <v>9</v>
      </c>
      <c r="L160">
        <v>1</v>
      </c>
      <c r="M160" s="7">
        <v>7.4460000000000015</v>
      </c>
      <c r="N160" s="17">
        <f t="shared" si="23"/>
        <v>2.5462962962962963</v>
      </c>
      <c r="O160" s="17">
        <f t="shared" si="24"/>
        <v>2.3148148148148144</v>
      </c>
      <c r="P160" s="17">
        <f t="shared" si="25"/>
        <v>2.083333333333333</v>
      </c>
      <c r="Q160" s="17">
        <f t="shared" si="26"/>
        <v>0.23148148148148145</v>
      </c>
      <c r="R160" s="17">
        <f t="shared" si="27"/>
        <v>1.7236111111111114</v>
      </c>
    </row>
    <row r="161" spans="1:18" x14ac:dyDescent="0.3">
      <c r="A161" s="1">
        <v>41886</v>
      </c>
      <c r="B161" s="1">
        <v>41912</v>
      </c>
      <c r="C161" s="6">
        <v>27</v>
      </c>
      <c r="D161" s="22">
        <v>41900</v>
      </c>
      <c r="E161" s="23">
        <v>235</v>
      </c>
      <c r="F161" t="s">
        <v>39</v>
      </c>
      <c r="G161" t="s">
        <v>5</v>
      </c>
      <c r="H161">
        <v>10</v>
      </c>
      <c r="I161">
        <v>4</v>
      </c>
      <c r="J161">
        <v>11</v>
      </c>
      <c r="K161">
        <v>12</v>
      </c>
      <c r="L161">
        <v>2</v>
      </c>
      <c r="M161" s="7">
        <v>4.4040000000000008</v>
      </c>
      <c r="N161" s="17">
        <f t="shared" si="23"/>
        <v>0.92592592592592582</v>
      </c>
      <c r="O161" s="17">
        <f t="shared" si="24"/>
        <v>2.5462962962962963</v>
      </c>
      <c r="P161" s="17">
        <f t="shared" si="25"/>
        <v>2.7777777777777777</v>
      </c>
      <c r="Q161" s="17">
        <f t="shared" si="26"/>
        <v>0.46296296296296291</v>
      </c>
      <c r="R161" s="17">
        <f t="shared" si="27"/>
        <v>1.0194444444444446</v>
      </c>
    </row>
    <row r="162" spans="1:18" x14ac:dyDescent="0.3">
      <c r="A162" s="1">
        <v>41912</v>
      </c>
      <c r="B162" s="1">
        <v>41949</v>
      </c>
      <c r="C162" s="6">
        <v>38</v>
      </c>
      <c r="D162" s="22">
        <v>41931</v>
      </c>
      <c r="E162" s="23">
        <v>266</v>
      </c>
      <c r="F162" t="s">
        <v>40</v>
      </c>
      <c r="G162" t="s">
        <v>6</v>
      </c>
      <c r="H162">
        <v>1</v>
      </c>
      <c r="I162">
        <v>0</v>
      </c>
      <c r="J162">
        <v>0</v>
      </c>
      <c r="K162">
        <v>0</v>
      </c>
      <c r="L162">
        <v>0</v>
      </c>
      <c r="M162" s="7">
        <v>0</v>
      </c>
      <c r="N162" s="17">
        <f t="shared" si="23"/>
        <v>0</v>
      </c>
      <c r="O162" s="17">
        <f t="shared" si="24"/>
        <v>0</v>
      </c>
      <c r="P162" s="17">
        <f t="shared" si="25"/>
        <v>0</v>
      </c>
      <c r="Q162" s="17">
        <f t="shared" si="26"/>
        <v>0</v>
      </c>
      <c r="R162" s="17">
        <f t="shared" si="27"/>
        <v>0</v>
      </c>
    </row>
    <row r="163" spans="1:18" x14ac:dyDescent="0.3">
      <c r="A163" s="1">
        <v>41912</v>
      </c>
      <c r="B163" s="1">
        <v>41949</v>
      </c>
      <c r="C163" s="6">
        <v>38</v>
      </c>
      <c r="D163" s="22">
        <v>41931</v>
      </c>
      <c r="E163" s="23">
        <v>266</v>
      </c>
      <c r="F163" t="s">
        <v>40</v>
      </c>
      <c r="G163" t="s">
        <v>6</v>
      </c>
      <c r="H163">
        <v>2</v>
      </c>
      <c r="I163">
        <v>1</v>
      </c>
      <c r="J163">
        <v>21</v>
      </c>
      <c r="K163">
        <v>1</v>
      </c>
      <c r="L163">
        <v>0</v>
      </c>
      <c r="M163" s="7">
        <v>1.2500000000000002</v>
      </c>
      <c r="N163" s="17">
        <f t="shared" si="23"/>
        <v>0.1644736842105263</v>
      </c>
      <c r="O163" s="17">
        <f t="shared" si="24"/>
        <v>3.4539473684210531</v>
      </c>
      <c r="P163" s="17">
        <f t="shared" si="25"/>
        <v>0.1644736842105263</v>
      </c>
      <c r="Q163" s="17">
        <f t="shared" si="26"/>
        <v>0</v>
      </c>
      <c r="R163" s="17">
        <f t="shared" si="27"/>
        <v>0.20559210526315791</v>
      </c>
    </row>
    <row r="164" spans="1:18" x14ac:dyDescent="0.3">
      <c r="A164" s="1">
        <v>41912</v>
      </c>
      <c r="B164" s="1">
        <v>41949</v>
      </c>
      <c r="C164" s="6">
        <v>38</v>
      </c>
      <c r="D164" s="22">
        <v>41931</v>
      </c>
      <c r="E164" s="23">
        <v>266</v>
      </c>
      <c r="F164" t="s">
        <v>40</v>
      </c>
      <c r="G164" t="s">
        <v>6</v>
      </c>
      <c r="H164">
        <v>3</v>
      </c>
      <c r="I164" s="19">
        <v>0</v>
      </c>
      <c r="J164" s="19">
        <v>13</v>
      </c>
      <c r="K164" s="19">
        <v>0</v>
      </c>
      <c r="L164" s="19">
        <v>0</v>
      </c>
      <c r="M164" s="7">
        <v>0.45</v>
      </c>
      <c r="N164" s="17">
        <f t="shared" si="23"/>
        <v>0</v>
      </c>
      <c r="O164" s="17">
        <f t="shared" si="24"/>
        <v>2.138157894736842</v>
      </c>
      <c r="P164" s="17">
        <f t="shared" si="25"/>
        <v>0</v>
      </c>
      <c r="Q164" s="17">
        <f t="shared" si="26"/>
        <v>0</v>
      </c>
      <c r="R164" s="17">
        <f t="shared" si="27"/>
        <v>7.4013157894736836E-2</v>
      </c>
    </row>
    <row r="165" spans="1:18" x14ac:dyDescent="0.3">
      <c r="A165" s="1">
        <v>41912</v>
      </c>
      <c r="B165" s="1">
        <v>41949</v>
      </c>
      <c r="C165" s="6">
        <v>38</v>
      </c>
      <c r="D165" s="22">
        <v>41931</v>
      </c>
      <c r="E165" s="23">
        <v>266</v>
      </c>
      <c r="F165" t="s">
        <v>40</v>
      </c>
      <c r="G165" t="s">
        <v>6</v>
      </c>
      <c r="H165">
        <v>4</v>
      </c>
      <c r="I165">
        <v>6</v>
      </c>
      <c r="J165">
        <v>12</v>
      </c>
      <c r="K165">
        <v>0</v>
      </c>
      <c r="L165">
        <v>0</v>
      </c>
      <c r="M165" s="7">
        <v>2.2800000000000002</v>
      </c>
      <c r="N165" s="17">
        <f t="shared" si="23"/>
        <v>0.98684210526315785</v>
      </c>
      <c r="O165" s="17">
        <f t="shared" si="24"/>
        <v>1.9736842105263157</v>
      </c>
      <c r="P165" s="17">
        <f t="shared" si="25"/>
        <v>0</v>
      </c>
      <c r="Q165" s="17">
        <f t="shared" si="26"/>
        <v>0</v>
      </c>
      <c r="R165" s="17">
        <f t="shared" si="27"/>
        <v>0.375</v>
      </c>
    </row>
    <row r="166" spans="1:18" x14ac:dyDescent="0.3">
      <c r="A166" s="1">
        <v>41912</v>
      </c>
      <c r="B166" s="1">
        <v>41949</v>
      </c>
      <c r="C166" s="6">
        <v>38</v>
      </c>
      <c r="D166" s="22">
        <v>41931</v>
      </c>
      <c r="E166" s="23">
        <v>266</v>
      </c>
      <c r="F166" t="s">
        <v>40</v>
      </c>
      <c r="G166" t="s">
        <v>6</v>
      </c>
      <c r="H166">
        <v>5</v>
      </c>
      <c r="I166">
        <v>8</v>
      </c>
      <c r="J166">
        <v>28</v>
      </c>
      <c r="K166">
        <v>1</v>
      </c>
      <c r="L166">
        <v>0</v>
      </c>
      <c r="M166" s="7">
        <v>3.1399999999999997</v>
      </c>
      <c r="N166" s="17">
        <f t="shared" si="23"/>
        <v>1.3157894736842104</v>
      </c>
      <c r="O166" s="17">
        <f t="shared" si="24"/>
        <v>4.6052631578947363</v>
      </c>
      <c r="P166" s="17">
        <f t="shared" si="25"/>
        <v>0.1644736842105263</v>
      </c>
      <c r="Q166" s="17">
        <f t="shared" si="26"/>
        <v>0</v>
      </c>
      <c r="R166" s="17">
        <f t="shared" si="27"/>
        <v>0.51644736842105254</v>
      </c>
    </row>
    <row r="167" spans="1:18" x14ac:dyDescent="0.3">
      <c r="A167" s="1">
        <v>41912</v>
      </c>
      <c r="B167" s="1">
        <v>41949</v>
      </c>
      <c r="C167" s="6">
        <v>38</v>
      </c>
      <c r="D167" s="22">
        <v>41931</v>
      </c>
      <c r="E167" s="23">
        <v>266</v>
      </c>
      <c r="F167" t="s">
        <v>40</v>
      </c>
      <c r="G167" t="s">
        <v>4</v>
      </c>
      <c r="H167">
        <v>1</v>
      </c>
      <c r="I167">
        <v>11</v>
      </c>
      <c r="J167">
        <v>28</v>
      </c>
      <c r="K167">
        <v>0</v>
      </c>
      <c r="L167">
        <v>8</v>
      </c>
      <c r="M167" s="7">
        <v>7.57</v>
      </c>
      <c r="N167" s="17">
        <f t="shared" si="23"/>
        <v>1.8092105263157896</v>
      </c>
      <c r="O167" s="17">
        <f t="shared" si="24"/>
        <v>4.6052631578947363</v>
      </c>
      <c r="P167" s="17">
        <f t="shared" si="25"/>
        <v>0</v>
      </c>
      <c r="Q167" s="17">
        <f t="shared" si="26"/>
        <v>1.3157894736842104</v>
      </c>
      <c r="R167" s="17">
        <f t="shared" si="27"/>
        <v>1.2450657894736843</v>
      </c>
    </row>
    <row r="168" spans="1:18" x14ac:dyDescent="0.3">
      <c r="A168" s="1">
        <v>41912</v>
      </c>
      <c r="B168" s="1">
        <v>41949</v>
      </c>
      <c r="C168" s="6">
        <v>38</v>
      </c>
      <c r="D168" s="22">
        <v>41931</v>
      </c>
      <c r="E168" s="23">
        <v>266</v>
      </c>
      <c r="F168" t="s">
        <v>40</v>
      </c>
      <c r="G168" t="s">
        <v>4</v>
      </c>
      <c r="H168">
        <v>2</v>
      </c>
      <c r="I168">
        <v>11</v>
      </c>
      <c r="J168">
        <v>28</v>
      </c>
      <c r="K168">
        <v>5</v>
      </c>
      <c r="L168">
        <v>6</v>
      </c>
      <c r="M168" s="7">
        <v>6.1899999999999995</v>
      </c>
      <c r="N168" s="17">
        <f t="shared" si="23"/>
        <v>1.8092105263157896</v>
      </c>
      <c r="O168" s="17">
        <f t="shared" si="24"/>
        <v>4.6052631578947363</v>
      </c>
      <c r="P168" s="17">
        <f t="shared" si="25"/>
        <v>0.82236842105263153</v>
      </c>
      <c r="Q168" s="17">
        <f t="shared" si="26"/>
        <v>0.98684210526315785</v>
      </c>
      <c r="R168" s="17">
        <f t="shared" si="27"/>
        <v>1.0180921052631577</v>
      </c>
    </row>
    <row r="169" spans="1:18" x14ac:dyDescent="0.3">
      <c r="A169" s="1">
        <v>41912</v>
      </c>
      <c r="B169" s="1">
        <v>41949</v>
      </c>
      <c r="C169" s="6">
        <v>38</v>
      </c>
      <c r="D169" s="22">
        <v>41931</v>
      </c>
      <c r="E169" s="23">
        <v>266</v>
      </c>
      <c r="F169" t="s">
        <v>40</v>
      </c>
      <c r="G169" t="s">
        <v>4</v>
      </c>
      <c r="H169">
        <v>3</v>
      </c>
      <c r="I169">
        <v>16</v>
      </c>
      <c r="J169">
        <v>31</v>
      </c>
      <c r="K169">
        <v>4</v>
      </c>
      <c r="L169">
        <v>13</v>
      </c>
      <c r="M169" s="7">
        <v>12.86</v>
      </c>
      <c r="N169" s="17">
        <f t="shared" si="23"/>
        <v>2.6315789473684208</v>
      </c>
      <c r="O169" s="17">
        <f t="shared" si="24"/>
        <v>5.0986842105263159</v>
      </c>
      <c r="P169" s="17">
        <f t="shared" si="25"/>
        <v>0.6578947368421052</v>
      </c>
      <c r="Q169" s="17">
        <f t="shared" si="26"/>
        <v>2.138157894736842</v>
      </c>
      <c r="R169" s="17">
        <f t="shared" si="27"/>
        <v>2.1151315789473686</v>
      </c>
    </row>
    <row r="170" spans="1:18" x14ac:dyDescent="0.3">
      <c r="A170" s="1">
        <v>41912</v>
      </c>
      <c r="B170" s="1">
        <v>41949</v>
      </c>
      <c r="C170" s="6">
        <v>38</v>
      </c>
      <c r="D170" s="22">
        <v>41931</v>
      </c>
      <c r="E170" s="23">
        <v>266</v>
      </c>
      <c r="F170" t="s">
        <v>40</v>
      </c>
      <c r="G170" t="s">
        <v>4</v>
      </c>
      <c r="H170">
        <v>4</v>
      </c>
      <c r="I170">
        <v>23</v>
      </c>
      <c r="J170">
        <v>36</v>
      </c>
      <c r="K170">
        <v>10</v>
      </c>
      <c r="L170">
        <v>1</v>
      </c>
      <c r="M170" s="7">
        <v>11.29</v>
      </c>
      <c r="N170" s="17">
        <f t="shared" si="23"/>
        <v>3.7828947368421053</v>
      </c>
      <c r="O170" s="17">
        <f t="shared" si="24"/>
        <v>5.9210526315789469</v>
      </c>
      <c r="P170" s="17">
        <f t="shared" si="25"/>
        <v>1.6447368421052631</v>
      </c>
      <c r="Q170" s="17">
        <f t="shared" si="26"/>
        <v>0.1644736842105263</v>
      </c>
      <c r="R170" s="17">
        <f t="shared" si="27"/>
        <v>1.8569078947368418</v>
      </c>
    </row>
    <row r="171" spans="1:18" x14ac:dyDescent="0.3">
      <c r="A171" s="1">
        <v>41912</v>
      </c>
      <c r="B171" s="1">
        <v>41949</v>
      </c>
      <c r="C171" s="6">
        <v>38</v>
      </c>
      <c r="D171" s="22">
        <v>41931</v>
      </c>
      <c r="E171" s="23">
        <v>266</v>
      </c>
      <c r="F171" t="s">
        <v>40</v>
      </c>
      <c r="G171" t="s">
        <v>4</v>
      </c>
      <c r="H171">
        <v>5</v>
      </c>
      <c r="I171">
        <v>16</v>
      </c>
      <c r="J171">
        <v>18</v>
      </c>
      <c r="K171">
        <v>12</v>
      </c>
      <c r="L171">
        <v>8</v>
      </c>
      <c r="M171" s="7">
        <v>8.68</v>
      </c>
      <c r="N171" s="17">
        <f t="shared" si="23"/>
        <v>2.6315789473684208</v>
      </c>
      <c r="O171" s="17">
        <f t="shared" si="24"/>
        <v>2.9605263157894735</v>
      </c>
      <c r="P171" s="17">
        <f t="shared" si="25"/>
        <v>1.9736842105263157</v>
      </c>
      <c r="Q171" s="17">
        <f t="shared" si="26"/>
        <v>1.3157894736842104</v>
      </c>
      <c r="R171" s="17">
        <f t="shared" si="27"/>
        <v>1.4276315789473684</v>
      </c>
    </row>
    <row r="172" spans="1:18" x14ac:dyDescent="0.3">
      <c r="A172" s="1">
        <v>41912</v>
      </c>
      <c r="B172" s="1">
        <v>41949</v>
      </c>
      <c r="C172" s="6">
        <v>38</v>
      </c>
      <c r="D172" s="22">
        <v>41931</v>
      </c>
      <c r="E172" s="23">
        <v>266</v>
      </c>
      <c r="F172" t="s">
        <v>40</v>
      </c>
      <c r="G172" t="s">
        <v>5</v>
      </c>
      <c r="H172">
        <v>1</v>
      </c>
      <c r="I172">
        <v>8</v>
      </c>
      <c r="J172">
        <v>24</v>
      </c>
      <c r="K172">
        <v>1</v>
      </c>
      <c r="L172">
        <v>20</v>
      </c>
      <c r="M172" s="7">
        <v>8.93</v>
      </c>
      <c r="N172" s="17">
        <f t="shared" si="23"/>
        <v>1.3157894736842104</v>
      </c>
      <c r="O172" s="17">
        <f t="shared" si="24"/>
        <v>3.9473684210526314</v>
      </c>
      <c r="P172" s="17">
        <f t="shared" si="25"/>
        <v>0.1644736842105263</v>
      </c>
      <c r="Q172" s="17">
        <f t="shared" si="26"/>
        <v>3.2894736842105261</v>
      </c>
      <c r="R172" s="17">
        <f t="shared" si="27"/>
        <v>1.4687499999999998</v>
      </c>
    </row>
    <row r="173" spans="1:18" x14ac:dyDescent="0.3">
      <c r="A173" s="1">
        <v>41912</v>
      </c>
      <c r="B173" s="1">
        <v>41949</v>
      </c>
      <c r="C173" s="6">
        <v>38</v>
      </c>
      <c r="D173" s="22">
        <v>41931</v>
      </c>
      <c r="E173" s="23">
        <v>266</v>
      </c>
      <c r="F173" t="s">
        <v>40</v>
      </c>
      <c r="G173" t="s">
        <v>5</v>
      </c>
      <c r="H173">
        <v>2</v>
      </c>
      <c r="I173">
        <v>12</v>
      </c>
      <c r="J173">
        <v>22</v>
      </c>
      <c r="K173">
        <v>1</v>
      </c>
      <c r="L173">
        <v>7</v>
      </c>
      <c r="M173" s="7">
        <v>13.11</v>
      </c>
      <c r="N173" s="17">
        <f t="shared" si="23"/>
        <v>1.9736842105263157</v>
      </c>
      <c r="O173" s="17">
        <f t="shared" si="24"/>
        <v>3.6184210526315792</v>
      </c>
      <c r="P173" s="17">
        <f t="shared" si="25"/>
        <v>0.1644736842105263</v>
      </c>
      <c r="Q173" s="17">
        <f t="shared" si="26"/>
        <v>1.1513157894736841</v>
      </c>
      <c r="R173" s="17">
        <f t="shared" si="27"/>
        <v>2.15625</v>
      </c>
    </row>
    <row r="174" spans="1:18" x14ac:dyDescent="0.3">
      <c r="A174" s="1">
        <v>41912</v>
      </c>
      <c r="B174" s="1">
        <v>41949</v>
      </c>
      <c r="C174" s="6">
        <v>38</v>
      </c>
      <c r="D174" s="22">
        <v>41931</v>
      </c>
      <c r="E174" s="23">
        <v>266</v>
      </c>
      <c r="F174" t="s">
        <v>40</v>
      </c>
      <c r="G174" t="s">
        <v>5</v>
      </c>
      <c r="H174">
        <v>3</v>
      </c>
      <c r="I174">
        <v>6</v>
      </c>
      <c r="J174">
        <v>16</v>
      </c>
      <c r="K174">
        <v>0</v>
      </c>
      <c r="L174">
        <v>7</v>
      </c>
      <c r="M174" s="7">
        <v>6.3</v>
      </c>
      <c r="N174" s="17">
        <f t="shared" si="23"/>
        <v>0.98684210526315785</v>
      </c>
      <c r="O174" s="17">
        <f t="shared" si="24"/>
        <v>2.6315789473684208</v>
      </c>
      <c r="P174" s="17">
        <f t="shared" si="25"/>
        <v>0</v>
      </c>
      <c r="Q174" s="17">
        <f t="shared" si="26"/>
        <v>1.1513157894736841</v>
      </c>
      <c r="R174" s="17">
        <f t="shared" si="27"/>
        <v>1.0361842105263157</v>
      </c>
    </row>
    <row r="175" spans="1:18" x14ac:dyDescent="0.3">
      <c r="A175" s="1">
        <v>41912</v>
      </c>
      <c r="B175" s="1">
        <v>41949</v>
      </c>
      <c r="C175" s="6">
        <v>38</v>
      </c>
      <c r="D175" s="22">
        <v>41931</v>
      </c>
      <c r="E175" s="23">
        <v>266</v>
      </c>
      <c r="F175" t="s">
        <v>40</v>
      </c>
      <c r="G175" t="s">
        <v>5</v>
      </c>
      <c r="H175">
        <v>4</v>
      </c>
      <c r="I175">
        <v>12</v>
      </c>
      <c r="J175">
        <v>29</v>
      </c>
      <c r="K175">
        <v>0</v>
      </c>
      <c r="L175">
        <v>10</v>
      </c>
      <c r="M175" s="7">
        <v>12.95</v>
      </c>
      <c r="N175" s="17">
        <f t="shared" si="23"/>
        <v>1.9736842105263157</v>
      </c>
      <c r="O175" s="17">
        <f t="shared" si="24"/>
        <v>4.7697368421052637</v>
      </c>
      <c r="P175" s="17">
        <f t="shared" si="25"/>
        <v>0</v>
      </c>
      <c r="Q175" s="17">
        <f t="shared" si="26"/>
        <v>1.6447368421052631</v>
      </c>
      <c r="R175" s="17">
        <f t="shared" si="27"/>
        <v>2.1299342105263159</v>
      </c>
    </row>
    <row r="176" spans="1:18" x14ac:dyDescent="0.3">
      <c r="A176" s="1">
        <v>41912</v>
      </c>
      <c r="B176" s="1">
        <v>41949</v>
      </c>
      <c r="C176" s="6">
        <v>38</v>
      </c>
      <c r="D176" s="22">
        <v>41931</v>
      </c>
      <c r="E176" s="23">
        <v>266</v>
      </c>
      <c r="F176" t="s">
        <v>40</v>
      </c>
      <c r="G176" t="s">
        <v>5</v>
      </c>
      <c r="H176">
        <v>5</v>
      </c>
      <c r="I176">
        <v>14</v>
      </c>
      <c r="J176">
        <v>23</v>
      </c>
      <c r="K176">
        <v>1</v>
      </c>
      <c r="L176">
        <v>11</v>
      </c>
      <c r="M176" s="7">
        <v>13.409999999999998</v>
      </c>
      <c r="N176" s="17">
        <f t="shared" si="23"/>
        <v>2.3026315789473681</v>
      </c>
      <c r="O176" s="17">
        <f t="shared" si="24"/>
        <v>3.7828947368421053</v>
      </c>
      <c r="P176" s="17">
        <f t="shared" si="25"/>
        <v>0.1644736842105263</v>
      </c>
      <c r="Q176" s="17">
        <f t="shared" si="26"/>
        <v>1.8092105263157896</v>
      </c>
      <c r="R176" s="17">
        <f t="shared" si="27"/>
        <v>2.2055921052631575</v>
      </c>
    </row>
    <row r="177" spans="1:18" x14ac:dyDescent="0.3">
      <c r="A177" s="1">
        <v>41912</v>
      </c>
      <c r="B177" s="1">
        <v>41949</v>
      </c>
      <c r="C177" s="6">
        <v>38</v>
      </c>
      <c r="D177" s="22">
        <v>41931</v>
      </c>
      <c r="E177" s="23">
        <v>266</v>
      </c>
      <c r="F177" t="s">
        <v>40</v>
      </c>
      <c r="G177" t="s">
        <v>5</v>
      </c>
      <c r="H177">
        <v>6</v>
      </c>
      <c r="I177">
        <v>8</v>
      </c>
      <c r="J177">
        <v>16</v>
      </c>
      <c r="K177">
        <v>0</v>
      </c>
      <c r="L177">
        <v>4</v>
      </c>
      <c r="M177" s="7">
        <v>9.18</v>
      </c>
      <c r="N177" s="17">
        <f t="shared" si="23"/>
        <v>1.3157894736842104</v>
      </c>
      <c r="O177" s="17">
        <f t="shared" si="24"/>
        <v>2.6315789473684208</v>
      </c>
      <c r="P177" s="17">
        <f t="shared" si="25"/>
        <v>0</v>
      </c>
      <c r="Q177" s="17">
        <f t="shared" si="26"/>
        <v>0.6578947368421052</v>
      </c>
      <c r="R177" s="17">
        <f t="shared" si="27"/>
        <v>1.5098684210526314</v>
      </c>
    </row>
    <row r="178" spans="1:18" x14ac:dyDescent="0.3">
      <c r="A178" s="1">
        <v>41912</v>
      </c>
      <c r="B178" s="1">
        <v>41949</v>
      </c>
      <c r="C178" s="6">
        <v>38</v>
      </c>
      <c r="D178" s="22">
        <v>41931</v>
      </c>
      <c r="E178" s="23">
        <v>266</v>
      </c>
      <c r="F178" t="s">
        <v>40</v>
      </c>
      <c r="G178" t="s">
        <v>5</v>
      </c>
      <c r="H178">
        <v>7</v>
      </c>
      <c r="I178">
        <v>15</v>
      </c>
      <c r="J178">
        <v>35</v>
      </c>
      <c r="K178">
        <v>8</v>
      </c>
      <c r="L178">
        <v>18</v>
      </c>
      <c r="M178" s="7">
        <v>10.49</v>
      </c>
      <c r="N178" s="17">
        <f t="shared" si="23"/>
        <v>2.4671052631578947</v>
      </c>
      <c r="O178" s="17">
        <f t="shared" si="24"/>
        <v>5.7565789473684204</v>
      </c>
      <c r="P178" s="17">
        <f t="shared" si="25"/>
        <v>1.3157894736842104</v>
      </c>
      <c r="Q178" s="17">
        <f t="shared" si="26"/>
        <v>2.9605263157894735</v>
      </c>
      <c r="R178" s="17">
        <f t="shared" si="27"/>
        <v>1.725328947368421</v>
      </c>
    </row>
    <row r="179" spans="1:18" x14ac:dyDescent="0.3">
      <c r="A179" s="1">
        <v>41912</v>
      </c>
      <c r="B179" s="1">
        <v>41949</v>
      </c>
      <c r="C179" s="6">
        <v>38</v>
      </c>
      <c r="D179" s="22">
        <v>41931</v>
      </c>
      <c r="E179" s="23">
        <v>266</v>
      </c>
      <c r="F179" t="s">
        <v>40</v>
      </c>
      <c r="G179" t="s">
        <v>5</v>
      </c>
      <c r="H179">
        <v>8</v>
      </c>
      <c r="I179">
        <v>6</v>
      </c>
      <c r="J179">
        <v>8</v>
      </c>
      <c r="K179">
        <v>2</v>
      </c>
      <c r="L179">
        <v>5</v>
      </c>
      <c r="M179" s="7">
        <v>3.43</v>
      </c>
      <c r="N179" s="17">
        <f t="shared" si="23"/>
        <v>0.98684210526315785</v>
      </c>
      <c r="O179" s="17">
        <f t="shared" si="24"/>
        <v>1.3157894736842104</v>
      </c>
      <c r="P179" s="17">
        <f t="shared" si="25"/>
        <v>0.3289473684210526</v>
      </c>
      <c r="Q179" s="17">
        <f t="shared" si="26"/>
        <v>0.82236842105263153</v>
      </c>
      <c r="R179" s="17">
        <f t="shared" si="27"/>
        <v>0.56414473684210531</v>
      </c>
    </row>
    <row r="180" spans="1:18" x14ac:dyDescent="0.3">
      <c r="A180" s="1">
        <v>41912</v>
      </c>
      <c r="B180" s="1">
        <v>41949</v>
      </c>
      <c r="C180" s="6">
        <v>38</v>
      </c>
      <c r="D180" s="22">
        <v>41931</v>
      </c>
      <c r="E180" s="23">
        <v>266</v>
      </c>
      <c r="F180" t="s">
        <v>40</v>
      </c>
      <c r="G180" t="s">
        <v>5</v>
      </c>
      <c r="H180">
        <v>9</v>
      </c>
      <c r="I180">
        <v>8</v>
      </c>
      <c r="J180">
        <v>14</v>
      </c>
      <c r="K180">
        <v>0</v>
      </c>
      <c r="L180">
        <v>12</v>
      </c>
      <c r="M180" s="7">
        <v>9.7199999999999989</v>
      </c>
      <c r="N180" s="17">
        <f t="shared" si="23"/>
        <v>1.3157894736842104</v>
      </c>
      <c r="O180" s="17">
        <f t="shared" si="24"/>
        <v>2.3026315789473681</v>
      </c>
      <c r="P180" s="17">
        <f t="shared" si="25"/>
        <v>0</v>
      </c>
      <c r="Q180" s="17">
        <f t="shared" si="26"/>
        <v>1.9736842105263157</v>
      </c>
      <c r="R180" s="17">
        <f t="shared" si="27"/>
        <v>1.5986842105263157</v>
      </c>
    </row>
    <row r="181" spans="1:18" x14ac:dyDescent="0.3">
      <c r="A181" s="1">
        <v>41912</v>
      </c>
      <c r="B181" s="1">
        <v>41949</v>
      </c>
      <c r="C181" s="6">
        <v>38</v>
      </c>
      <c r="D181" s="22">
        <v>41931</v>
      </c>
      <c r="E181" s="23">
        <v>266</v>
      </c>
      <c r="F181" t="s">
        <v>40</v>
      </c>
      <c r="G181" t="s">
        <v>5</v>
      </c>
      <c r="H181">
        <v>10</v>
      </c>
      <c r="I181">
        <v>10</v>
      </c>
      <c r="J181">
        <v>7</v>
      </c>
      <c r="K181">
        <v>0</v>
      </c>
      <c r="L181">
        <v>14</v>
      </c>
      <c r="M181" s="7">
        <v>5.86</v>
      </c>
      <c r="N181" s="17">
        <f t="shared" si="23"/>
        <v>1.6447368421052631</v>
      </c>
      <c r="O181" s="17">
        <f t="shared" si="24"/>
        <v>1.1513157894736841</v>
      </c>
      <c r="P181" s="17">
        <f t="shared" si="25"/>
        <v>0</v>
      </c>
      <c r="Q181" s="17">
        <f t="shared" si="26"/>
        <v>2.3026315789473681</v>
      </c>
      <c r="R181" s="17">
        <f t="shared" si="27"/>
        <v>0.96381578947368429</v>
      </c>
    </row>
    <row r="182" spans="1:18" x14ac:dyDescent="0.3">
      <c r="A182" s="1">
        <v>41949</v>
      </c>
      <c r="B182" s="1">
        <v>41989</v>
      </c>
      <c r="C182" s="6">
        <v>41</v>
      </c>
      <c r="D182" s="22">
        <v>41969</v>
      </c>
      <c r="E182" s="23">
        <v>304</v>
      </c>
      <c r="F182" t="s">
        <v>41</v>
      </c>
      <c r="G182" t="s">
        <v>6</v>
      </c>
      <c r="H182">
        <v>1</v>
      </c>
      <c r="I182">
        <v>3</v>
      </c>
      <c r="J182">
        <v>0</v>
      </c>
      <c r="K182">
        <v>0</v>
      </c>
      <c r="L182">
        <v>0</v>
      </c>
      <c r="M182" s="7">
        <v>1.17</v>
      </c>
      <c r="N182" s="17">
        <f t="shared" si="23"/>
        <v>0.45731707317073167</v>
      </c>
      <c r="O182" s="17">
        <f t="shared" si="24"/>
        <v>0</v>
      </c>
      <c r="P182" s="17">
        <f t="shared" si="25"/>
        <v>0</v>
      </c>
      <c r="Q182" s="17">
        <f t="shared" si="26"/>
        <v>0</v>
      </c>
      <c r="R182" s="17">
        <f t="shared" si="27"/>
        <v>0.17835365853658536</v>
      </c>
    </row>
    <row r="183" spans="1:18" x14ac:dyDescent="0.3">
      <c r="A183" s="1">
        <v>41949</v>
      </c>
      <c r="B183" s="1">
        <v>41989</v>
      </c>
      <c r="C183" s="6">
        <v>41</v>
      </c>
      <c r="D183" s="22">
        <v>41969</v>
      </c>
      <c r="E183" s="23">
        <v>304</v>
      </c>
      <c r="F183" t="s">
        <v>41</v>
      </c>
      <c r="G183" t="s">
        <v>6</v>
      </c>
      <c r="H183">
        <v>2</v>
      </c>
      <c r="I183">
        <v>4</v>
      </c>
      <c r="J183">
        <v>7</v>
      </c>
      <c r="K183">
        <v>0</v>
      </c>
      <c r="L183">
        <v>0</v>
      </c>
      <c r="M183" s="7">
        <v>2.8000000000000003</v>
      </c>
      <c r="N183" s="17">
        <f t="shared" si="23"/>
        <v>0.6097560975609756</v>
      </c>
      <c r="O183" s="17">
        <f t="shared" si="24"/>
        <v>1.0670731707317074</v>
      </c>
      <c r="P183" s="17">
        <f t="shared" si="25"/>
        <v>0</v>
      </c>
      <c r="Q183" s="17">
        <f t="shared" si="26"/>
        <v>0</v>
      </c>
      <c r="R183" s="17">
        <f t="shared" si="27"/>
        <v>0.42682926829268297</v>
      </c>
    </row>
    <row r="184" spans="1:18" x14ac:dyDescent="0.3">
      <c r="A184" s="1">
        <v>41949</v>
      </c>
      <c r="B184" s="1">
        <v>41989</v>
      </c>
      <c r="C184" s="6">
        <v>41</v>
      </c>
      <c r="D184" s="22">
        <v>41969</v>
      </c>
      <c r="E184" s="23">
        <v>304</v>
      </c>
      <c r="F184" t="s">
        <v>41</v>
      </c>
      <c r="G184" t="s">
        <v>6</v>
      </c>
      <c r="H184">
        <v>3</v>
      </c>
      <c r="I184">
        <v>2</v>
      </c>
      <c r="J184">
        <v>15</v>
      </c>
      <c r="K184">
        <v>0</v>
      </c>
      <c r="L184">
        <v>1</v>
      </c>
      <c r="M184" s="7">
        <v>1.1600000000000001</v>
      </c>
      <c r="N184" s="17">
        <f t="shared" si="23"/>
        <v>0.3048780487804878</v>
      </c>
      <c r="O184" s="17">
        <f t="shared" si="24"/>
        <v>2.2865853658536586</v>
      </c>
      <c r="P184" s="17">
        <f t="shared" si="25"/>
        <v>0</v>
      </c>
      <c r="Q184" s="17">
        <f t="shared" si="26"/>
        <v>0.1524390243902439</v>
      </c>
      <c r="R184" s="17">
        <f t="shared" si="27"/>
        <v>0.17682926829268295</v>
      </c>
    </row>
    <row r="185" spans="1:18" x14ac:dyDescent="0.3">
      <c r="A185" s="1">
        <v>41949</v>
      </c>
      <c r="B185" s="1">
        <v>41989</v>
      </c>
      <c r="C185" s="6">
        <v>41</v>
      </c>
      <c r="D185" s="22">
        <v>41969</v>
      </c>
      <c r="E185" s="23">
        <v>304</v>
      </c>
      <c r="F185" t="s">
        <v>41</v>
      </c>
      <c r="G185" t="s">
        <v>6</v>
      </c>
      <c r="H185">
        <v>4</v>
      </c>
      <c r="I185">
        <v>20</v>
      </c>
      <c r="J185">
        <v>1</v>
      </c>
      <c r="K185">
        <v>0</v>
      </c>
      <c r="L185">
        <v>0</v>
      </c>
      <c r="M185" s="7">
        <v>7.1999999999999993</v>
      </c>
      <c r="N185" s="17">
        <f t="shared" si="23"/>
        <v>3.0487804878048781</v>
      </c>
      <c r="O185" s="17">
        <f t="shared" si="24"/>
        <v>0.1524390243902439</v>
      </c>
      <c r="P185" s="17">
        <f t="shared" si="25"/>
        <v>0</v>
      </c>
      <c r="Q185" s="17">
        <f t="shared" si="26"/>
        <v>0</v>
      </c>
      <c r="R185" s="17">
        <f t="shared" si="27"/>
        <v>1.097560975609756</v>
      </c>
    </row>
    <row r="186" spans="1:18" x14ac:dyDescent="0.3">
      <c r="A186" s="1">
        <v>41949</v>
      </c>
      <c r="B186" s="1">
        <v>41989</v>
      </c>
      <c r="C186" s="6">
        <v>41</v>
      </c>
      <c r="D186" s="22">
        <v>41969</v>
      </c>
      <c r="E186" s="23">
        <v>304</v>
      </c>
      <c r="F186" t="s">
        <v>41</v>
      </c>
      <c r="G186" t="s">
        <v>6</v>
      </c>
      <c r="H186">
        <v>5</v>
      </c>
      <c r="I186">
        <v>15</v>
      </c>
      <c r="J186">
        <v>4</v>
      </c>
      <c r="K186">
        <v>0</v>
      </c>
      <c r="L186">
        <v>0</v>
      </c>
      <c r="M186" s="7">
        <v>5</v>
      </c>
      <c r="N186" s="17">
        <f t="shared" si="23"/>
        <v>2.2865853658536586</v>
      </c>
      <c r="O186" s="17">
        <f t="shared" si="24"/>
        <v>0.6097560975609756</v>
      </c>
      <c r="P186" s="17">
        <f t="shared" si="25"/>
        <v>0</v>
      </c>
      <c r="Q186" s="17">
        <f t="shared" si="26"/>
        <v>0</v>
      </c>
      <c r="R186" s="17">
        <f t="shared" si="27"/>
        <v>0.76219512195121952</v>
      </c>
    </row>
    <row r="187" spans="1:18" x14ac:dyDescent="0.3">
      <c r="A187" s="1">
        <v>41949</v>
      </c>
      <c r="B187" s="1">
        <v>41989</v>
      </c>
      <c r="C187" s="6">
        <v>41</v>
      </c>
      <c r="D187" s="22">
        <v>41969</v>
      </c>
      <c r="E187" s="23">
        <v>304</v>
      </c>
      <c r="F187" t="s">
        <v>41</v>
      </c>
      <c r="G187" t="s">
        <v>4</v>
      </c>
      <c r="H187">
        <v>1</v>
      </c>
      <c r="I187">
        <v>4</v>
      </c>
      <c r="J187">
        <v>8</v>
      </c>
      <c r="K187">
        <v>1</v>
      </c>
      <c r="L187">
        <v>6</v>
      </c>
      <c r="M187" s="7">
        <v>3.6799999999999997</v>
      </c>
      <c r="N187" s="17">
        <f t="shared" si="23"/>
        <v>0.6097560975609756</v>
      </c>
      <c r="O187" s="17">
        <f t="shared" si="24"/>
        <v>1.2195121951219512</v>
      </c>
      <c r="P187" s="17">
        <f t="shared" si="25"/>
        <v>0.1524390243902439</v>
      </c>
      <c r="Q187" s="17">
        <f t="shared" si="26"/>
        <v>0.91463414634146334</v>
      </c>
      <c r="R187" s="17">
        <f t="shared" si="27"/>
        <v>0.5609756097560975</v>
      </c>
    </row>
    <row r="188" spans="1:18" x14ac:dyDescent="0.3">
      <c r="A188" s="1">
        <v>41949</v>
      </c>
      <c r="B188" s="1">
        <v>41989</v>
      </c>
      <c r="C188" s="6">
        <v>41</v>
      </c>
      <c r="D188" s="22">
        <v>41969</v>
      </c>
      <c r="E188" s="23">
        <v>304</v>
      </c>
      <c r="F188" t="s">
        <v>41</v>
      </c>
      <c r="G188" t="s">
        <v>4</v>
      </c>
      <c r="H188">
        <v>2</v>
      </c>
      <c r="I188">
        <v>12</v>
      </c>
      <c r="J188">
        <v>14</v>
      </c>
      <c r="K188">
        <v>3</v>
      </c>
      <c r="L188">
        <v>2</v>
      </c>
      <c r="M188" s="7">
        <v>8.7500000000000018</v>
      </c>
      <c r="N188" s="17">
        <f t="shared" si="23"/>
        <v>1.8292682926829267</v>
      </c>
      <c r="O188" s="17">
        <f t="shared" si="24"/>
        <v>2.1341463414634148</v>
      </c>
      <c r="P188" s="17">
        <f t="shared" si="25"/>
        <v>0.45731707317073167</v>
      </c>
      <c r="Q188" s="17">
        <f t="shared" si="26"/>
        <v>0.3048780487804878</v>
      </c>
      <c r="R188" s="17">
        <f t="shared" si="27"/>
        <v>1.3338414634146345</v>
      </c>
    </row>
    <row r="189" spans="1:18" x14ac:dyDescent="0.3">
      <c r="A189" s="1">
        <v>41949</v>
      </c>
      <c r="B189" s="1">
        <v>41989</v>
      </c>
      <c r="C189" s="6">
        <v>41</v>
      </c>
      <c r="D189" s="22">
        <v>41969</v>
      </c>
      <c r="E189" s="23">
        <v>304</v>
      </c>
      <c r="F189" t="s">
        <v>41</v>
      </c>
      <c r="G189" t="s">
        <v>4</v>
      </c>
      <c r="H189">
        <v>3</v>
      </c>
      <c r="I189">
        <v>8</v>
      </c>
      <c r="J189">
        <v>11</v>
      </c>
      <c r="K189">
        <v>11</v>
      </c>
      <c r="L189">
        <v>6</v>
      </c>
      <c r="M189" s="7">
        <v>5.26</v>
      </c>
      <c r="N189" s="17">
        <f t="shared" si="23"/>
        <v>1.2195121951219512</v>
      </c>
      <c r="O189" s="17">
        <f t="shared" si="24"/>
        <v>1.6768292682926831</v>
      </c>
      <c r="P189" s="17">
        <f t="shared" si="25"/>
        <v>1.6768292682926831</v>
      </c>
      <c r="Q189" s="17">
        <f t="shared" si="26"/>
        <v>0.91463414634146334</v>
      </c>
      <c r="R189" s="17">
        <f t="shared" si="27"/>
        <v>0.80182926829268297</v>
      </c>
    </row>
    <row r="190" spans="1:18" x14ac:dyDescent="0.3">
      <c r="A190" s="1">
        <v>41949</v>
      </c>
      <c r="B190" s="1">
        <v>41989</v>
      </c>
      <c r="C190" s="6">
        <v>41</v>
      </c>
      <c r="D190" s="22">
        <v>41969</v>
      </c>
      <c r="E190" s="23">
        <v>304</v>
      </c>
      <c r="F190" t="s">
        <v>41</v>
      </c>
      <c r="G190" t="s">
        <v>4</v>
      </c>
      <c r="H190">
        <v>4</v>
      </c>
      <c r="I190">
        <v>12</v>
      </c>
      <c r="J190">
        <v>22</v>
      </c>
      <c r="K190">
        <v>2</v>
      </c>
      <c r="L190">
        <v>1</v>
      </c>
      <c r="M190" s="7">
        <v>3.7700000000000005</v>
      </c>
      <c r="N190" s="17">
        <f t="shared" si="23"/>
        <v>1.8292682926829267</v>
      </c>
      <c r="O190" s="17">
        <f t="shared" si="24"/>
        <v>3.3536585365853662</v>
      </c>
      <c r="P190" s="17">
        <f t="shared" si="25"/>
        <v>0.3048780487804878</v>
      </c>
      <c r="Q190" s="17">
        <f t="shared" si="26"/>
        <v>0.1524390243902439</v>
      </c>
      <c r="R190" s="17">
        <f t="shared" si="27"/>
        <v>0.57469512195121952</v>
      </c>
    </row>
    <row r="191" spans="1:18" x14ac:dyDescent="0.3">
      <c r="A191" s="1">
        <v>41949</v>
      </c>
      <c r="B191" s="1">
        <v>41989</v>
      </c>
      <c r="C191" s="6">
        <v>41</v>
      </c>
      <c r="D191" s="22">
        <v>41969</v>
      </c>
      <c r="E191" s="23">
        <v>304</v>
      </c>
      <c r="F191" t="s">
        <v>41</v>
      </c>
      <c r="G191" t="s">
        <v>4</v>
      </c>
      <c r="H191">
        <v>5</v>
      </c>
      <c r="I191">
        <v>20</v>
      </c>
      <c r="J191">
        <v>12</v>
      </c>
      <c r="K191">
        <v>10</v>
      </c>
      <c r="L191">
        <v>3</v>
      </c>
      <c r="M191" s="7">
        <v>11.39</v>
      </c>
      <c r="N191" s="17">
        <f t="shared" si="23"/>
        <v>3.0487804878048781</v>
      </c>
      <c r="O191" s="17">
        <f t="shared" si="24"/>
        <v>1.8292682926829267</v>
      </c>
      <c r="P191" s="17">
        <f t="shared" si="25"/>
        <v>1.524390243902439</v>
      </c>
      <c r="Q191" s="17">
        <f t="shared" si="26"/>
        <v>0.45731707317073167</v>
      </c>
      <c r="R191" s="17">
        <f t="shared" si="27"/>
        <v>1.7362804878048781</v>
      </c>
    </row>
    <row r="192" spans="1:18" x14ac:dyDescent="0.3">
      <c r="A192" s="1">
        <v>41949</v>
      </c>
      <c r="B192" s="1">
        <v>41989</v>
      </c>
      <c r="C192" s="6">
        <v>41</v>
      </c>
      <c r="D192" s="22">
        <v>41969</v>
      </c>
      <c r="E192" s="23">
        <v>304</v>
      </c>
      <c r="F192" t="s">
        <v>41</v>
      </c>
      <c r="G192" t="s">
        <v>5</v>
      </c>
      <c r="H192">
        <v>1</v>
      </c>
      <c r="I192">
        <v>10</v>
      </c>
      <c r="J192">
        <v>34</v>
      </c>
      <c r="K192">
        <v>0</v>
      </c>
      <c r="L192">
        <v>8</v>
      </c>
      <c r="M192" s="7">
        <v>11</v>
      </c>
      <c r="N192" s="17">
        <f t="shared" si="23"/>
        <v>1.524390243902439</v>
      </c>
      <c r="O192" s="17">
        <f t="shared" si="24"/>
        <v>5.1829268292682924</v>
      </c>
      <c r="P192" s="17">
        <f t="shared" si="25"/>
        <v>0</v>
      </c>
      <c r="Q192" s="17">
        <f t="shared" si="26"/>
        <v>1.2195121951219512</v>
      </c>
      <c r="R192" s="17">
        <f t="shared" si="27"/>
        <v>1.6768292682926831</v>
      </c>
    </row>
    <row r="193" spans="1:18" x14ac:dyDescent="0.3">
      <c r="A193" s="1">
        <v>41949</v>
      </c>
      <c r="B193" s="1">
        <v>41989</v>
      </c>
      <c r="C193" s="6">
        <v>41</v>
      </c>
      <c r="D193" s="22">
        <v>41969</v>
      </c>
      <c r="E193" s="23">
        <v>304</v>
      </c>
      <c r="F193" t="s">
        <v>41</v>
      </c>
      <c r="G193" t="s">
        <v>5</v>
      </c>
      <c r="H193">
        <v>2</v>
      </c>
      <c r="I193">
        <v>13</v>
      </c>
      <c r="J193">
        <v>19</v>
      </c>
      <c r="K193">
        <v>1</v>
      </c>
      <c r="L193">
        <v>3</v>
      </c>
      <c r="M193" s="7">
        <v>9.69</v>
      </c>
      <c r="N193" s="17">
        <f t="shared" si="23"/>
        <v>1.9817073170731707</v>
      </c>
      <c r="O193" s="17">
        <f t="shared" si="24"/>
        <v>2.8963414634146343</v>
      </c>
      <c r="P193" s="17">
        <f t="shared" si="25"/>
        <v>0.1524390243902439</v>
      </c>
      <c r="Q193" s="17">
        <f t="shared" si="26"/>
        <v>0.45731707317073167</v>
      </c>
      <c r="R193" s="17">
        <f t="shared" si="27"/>
        <v>1.4771341463414633</v>
      </c>
    </row>
    <row r="194" spans="1:18" x14ac:dyDescent="0.3">
      <c r="A194" s="1">
        <v>41949</v>
      </c>
      <c r="B194" s="1">
        <v>41989</v>
      </c>
      <c r="C194" s="6">
        <v>41</v>
      </c>
      <c r="D194" s="22">
        <v>41969</v>
      </c>
      <c r="E194" s="23">
        <v>304</v>
      </c>
      <c r="F194" t="s">
        <v>41</v>
      </c>
      <c r="G194" t="s">
        <v>5</v>
      </c>
      <c r="H194">
        <v>3</v>
      </c>
      <c r="I194">
        <v>10</v>
      </c>
      <c r="J194">
        <v>9</v>
      </c>
      <c r="K194">
        <v>1</v>
      </c>
      <c r="L194">
        <v>4</v>
      </c>
      <c r="M194" s="7">
        <v>9.379999999999999</v>
      </c>
      <c r="N194" s="17">
        <f t="shared" si="23"/>
        <v>1.524390243902439</v>
      </c>
      <c r="O194" s="17">
        <f t="shared" si="24"/>
        <v>1.371951219512195</v>
      </c>
      <c r="P194" s="17">
        <f t="shared" si="25"/>
        <v>0.1524390243902439</v>
      </c>
      <c r="Q194" s="17">
        <f t="shared" si="26"/>
        <v>0.6097560975609756</v>
      </c>
      <c r="R194" s="17">
        <f t="shared" si="27"/>
        <v>1.4298780487804876</v>
      </c>
    </row>
    <row r="195" spans="1:18" x14ac:dyDescent="0.3">
      <c r="A195" s="1">
        <v>41949</v>
      </c>
      <c r="B195" s="1">
        <v>41989</v>
      </c>
      <c r="C195" s="6">
        <v>41</v>
      </c>
      <c r="D195" s="22">
        <v>41969</v>
      </c>
      <c r="E195" s="23">
        <v>304</v>
      </c>
      <c r="F195" t="s">
        <v>41</v>
      </c>
      <c r="G195" t="s">
        <v>5</v>
      </c>
      <c r="H195">
        <v>4</v>
      </c>
      <c r="I195">
        <v>9</v>
      </c>
      <c r="J195">
        <v>17</v>
      </c>
      <c r="K195">
        <v>1</v>
      </c>
      <c r="L195">
        <v>6</v>
      </c>
      <c r="M195" s="7">
        <v>8.01</v>
      </c>
      <c r="N195" s="17">
        <f t="shared" si="23"/>
        <v>1.371951219512195</v>
      </c>
      <c r="O195" s="17">
        <f t="shared" si="24"/>
        <v>2.5914634146341462</v>
      </c>
      <c r="P195" s="17">
        <f t="shared" si="25"/>
        <v>0.1524390243902439</v>
      </c>
      <c r="Q195" s="17">
        <f t="shared" si="26"/>
        <v>0.91463414634146334</v>
      </c>
      <c r="R195" s="17">
        <f t="shared" si="27"/>
        <v>1.2210365853658536</v>
      </c>
    </row>
    <row r="196" spans="1:18" x14ac:dyDescent="0.3">
      <c r="A196" s="1">
        <v>41949</v>
      </c>
      <c r="B196" s="1">
        <v>41989</v>
      </c>
      <c r="C196" s="6">
        <v>41</v>
      </c>
      <c r="D196" s="22">
        <v>41969</v>
      </c>
      <c r="E196" s="23">
        <v>304</v>
      </c>
      <c r="F196" t="s">
        <v>41</v>
      </c>
      <c r="G196" t="s">
        <v>5</v>
      </c>
      <c r="H196">
        <v>5</v>
      </c>
      <c r="I196">
        <v>6</v>
      </c>
      <c r="J196">
        <v>19</v>
      </c>
      <c r="K196">
        <v>0</v>
      </c>
      <c r="L196">
        <v>5</v>
      </c>
      <c r="M196" s="7">
        <v>13.79</v>
      </c>
      <c r="N196" s="17">
        <f t="shared" si="23"/>
        <v>0.91463414634146334</v>
      </c>
      <c r="O196" s="17">
        <f t="shared" si="24"/>
        <v>2.8963414634146343</v>
      </c>
      <c r="P196" s="17">
        <f t="shared" si="25"/>
        <v>0</v>
      </c>
      <c r="Q196" s="17">
        <f t="shared" si="26"/>
        <v>0.76219512195121952</v>
      </c>
      <c r="R196" s="17">
        <f t="shared" si="27"/>
        <v>2.1021341463414633</v>
      </c>
    </row>
    <row r="197" spans="1:18" x14ac:dyDescent="0.3">
      <c r="A197" s="1">
        <v>41949</v>
      </c>
      <c r="B197" s="1">
        <v>41989</v>
      </c>
      <c r="C197" s="6">
        <v>41</v>
      </c>
      <c r="D197" s="22">
        <v>41969</v>
      </c>
      <c r="E197" s="23">
        <v>304</v>
      </c>
      <c r="F197" t="s">
        <v>41</v>
      </c>
      <c r="G197" t="s">
        <v>5</v>
      </c>
      <c r="H197">
        <v>6</v>
      </c>
      <c r="I197">
        <v>14</v>
      </c>
      <c r="J197">
        <v>13</v>
      </c>
      <c r="K197">
        <v>1</v>
      </c>
      <c r="L197">
        <v>2</v>
      </c>
      <c r="M197" s="7">
        <v>9.2299999999999986</v>
      </c>
      <c r="N197" s="17">
        <f t="shared" ref="N197:N221" si="28">+(I197/($C197))/0.16</f>
        <v>2.1341463414634148</v>
      </c>
      <c r="O197" s="17">
        <f t="shared" si="24"/>
        <v>1.9817073170731707</v>
      </c>
      <c r="P197" s="17">
        <f t="shared" si="25"/>
        <v>0.1524390243902439</v>
      </c>
      <c r="Q197" s="17">
        <f t="shared" si="26"/>
        <v>0.3048780487804878</v>
      </c>
      <c r="R197" s="17">
        <f t="shared" si="27"/>
        <v>1.407012195121951</v>
      </c>
    </row>
    <row r="198" spans="1:18" x14ac:dyDescent="0.3">
      <c r="A198" s="1">
        <v>41949</v>
      </c>
      <c r="B198" s="1">
        <v>41989</v>
      </c>
      <c r="C198" s="6">
        <v>41</v>
      </c>
      <c r="D198" s="22">
        <v>41969</v>
      </c>
      <c r="E198" s="23">
        <v>304</v>
      </c>
      <c r="F198" t="s">
        <v>41</v>
      </c>
      <c r="G198" t="s">
        <v>5</v>
      </c>
      <c r="H198">
        <v>7</v>
      </c>
      <c r="I198">
        <v>21</v>
      </c>
      <c r="J198">
        <v>12</v>
      </c>
      <c r="K198">
        <v>0</v>
      </c>
      <c r="L198">
        <v>4</v>
      </c>
      <c r="M198" s="7">
        <v>14.08</v>
      </c>
      <c r="N198" s="17">
        <f t="shared" si="28"/>
        <v>3.2012195121951219</v>
      </c>
      <c r="O198" s="17">
        <f t="shared" si="24"/>
        <v>1.8292682926829267</v>
      </c>
      <c r="P198" s="17">
        <f t="shared" si="25"/>
        <v>0</v>
      </c>
      <c r="Q198" s="17">
        <f t="shared" si="26"/>
        <v>0.6097560975609756</v>
      </c>
      <c r="R198" s="17">
        <f t="shared" si="27"/>
        <v>2.1463414634146343</v>
      </c>
    </row>
    <row r="199" spans="1:18" x14ac:dyDescent="0.3">
      <c r="A199" s="1">
        <v>41949</v>
      </c>
      <c r="B199" s="1">
        <v>41989</v>
      </c>
      <c r="C199" s="6">
        <v>41</v>
      </c>
      <c r="D199" s="22">
        <v>41969</v>
      </c>
      <c r="E199" s="23">
        <v>304</v>
      </c>
      <c r="F199" t="s">
        <v>41</v>
      </c>
      <c r="G199" t="s">
        <v>5</v>
      </c>
      <c r="H199">
        <v>8</v>
      </c>
      <c r="I199">
        <v>13</v>
      </c>
      <c r="J199">
        <v>3</v>
      </c>
      <c r="K199">
        <v>1</v>
      </c>
      <c r="L199">
        <v>1</v>
      </c>
      <c r="M199" s="7">
        <v>6.91</v>
      </c>
      <c r="N199" s="17">
        <f t="shared" si="28"/>
        <v>1.9817073170731707</v>
      </c>
      <c r="O199" s="17">
        <f t="shared" si="24"/>
        <v>0.45731707317073167</v>
      </c>
      <c r="P199" s="17">
        <f t="shared" si="25"/>
        <v>0.1524390243902439</v>
      </c>
      <c r="Q199" s="17">
        <f t="shared" si="26"/>
        <v>0.1524390243902439</v>
      </c>
      <c r="R199" s="17">
        <f t="shared" si="27"/>
        <v>1.0533536585365855</v>
      </c>
    </row>
    <row r="200" spans="1:18" x14ac:dyDescent="0.3">
      <c r="A200" s="1">
        <v>41949</v>
      </c>
      <c r="B200" s="1">
        <v>41989</v>
      </c>
      <c r="C200" s="6">
        <v>41</v>
      </c>
      <c r="D200" s="22">
        <v>41969</v>
      </c>
      <c r="E200" s="23">
        <v>304</v>
      </c>
      <c r="F200" t="s">
        <v>41</v>
      </c>
      <c r="G200" t="s">
        <v>5</v>
      </c>
      <c r="H200">
        <v>9</v>
      </c>
      <c r="I200">
        <v>12</v>
      </c>
      <c r="J200">
        <v>12</v>
      </c>
      <c r="K200">
        <v>1</v>
      </c>
      <c r="L200">
        <v>10</v>
      </c>
      <c r="M200" s="7">
        <v>6.4</v>
      </c>
      <c r="N200" s="17">
        <f t="shared" si="28"/>
        <v>1.8292682926829267</v>
      </c>
      <c r="O200" s="17">
        <f t="shared" si="24"/>
        <v>1.8292682926829267</v>
      </c>
      <c r="P200" s="17">
        <f t="shared" si="25"/>
        <v>0.1524390243902439</v>
      </c>
      <c r="Q200" s="17">
        <f t="shared" si="26"/>
        <v>1.524390243902439</v>
      </c>
      <c r="R200" s="17">
        <f t="shared" si="27"/>
        <v>0.97560975609756095</v>
      </c>
    </row>
    <row r="201" spans="1:18" x14ac:dyDescent="0.3">
      <c r="A201" s="1">
        <v>41949</v>
      </c>
      <c r="B201" s="1">
        <v>41989</v>
      </c>
      <c r="C201" s="6">
        <v>41</v>
      </c>
      <c r="D201" s="22">
        <v>41969</v>
      </c>
      <c r="E201" s="23">
        <v>304</v>
      </c>
      <c r="F201" t="s">
        <v>41</v>
      </c>
      <c r="G201" t="s">
        <v>5</v>
      </c>
      <c r="H201">
        <v>10</v>
      </c>
      <c r="I201">
        <v>10</v>
      </c>
      <c r="J201">
        <v>2</v>
      </c>
      <c r="K201">
        <v>0</v>
      </c>
      <c r="L201">
        <v>8</v>
      </c>
      <c r="M201" s="7">
        <v>5.51</v>
      </c>
      <c r="N201" s="17">
        <f t="shared" si="28"/>
        <v>1.524390243902439</v>
      </c>
      <c r="O201" s="17">
        <f t="shared" si="24"/>
        <v>0.3048780487804878</v>
      </c>
      <c r="P201" s="17">
        <f t="shared" si="25"/>
        <v>0</v>
      </c>
      <c r="Q201" s="17">
        <f t="shared" si="26"/>
        <v>1.2195121951219512</v>
      </c>
      <c r="R201" s="17">
        <f t="shared" si="27"/>
        <v>0.83993902439024393</v>
      </c>
    </row>
    <row r="202" spans="1:18" x14ac:dyDescent="0.3">
      <c r="A202" s="1">
        <v>41989</v>
      </c>
      <c r="B202" s="1">
        <v>41673</v>
      </c>
      <c r="C202" s="6">
        <v>50</v>
      </c>
      <c r="D202" s="22">
        <v>42014</v>
      </c>
      <c r="E202" s="23">
        <v>349</v>
      </c>
      <c r="F202" t="s">
        <v>42</v>
      </c>
      <c r="G202" t="s">
        <v>6</v>
      </c>
      <c r="H202">
        <v>1</v>
      </c>
      <c r="I202">
        <v>12</v>
      </c>
      <c r="J202">
        <v>3</v>
      </c>
      <c r="K202">
        <v>0</v>
      </c>
      <c r="L202">
        <v>0</v>
      </c>
      <c r="M202" s="7">
        <v>4.4700000000000006</v>
      </c>
      <c r="N202" s="17">
        <f t="shared" si="28"/>
        <v>1.5</v>
      </c>
      <c r="O202" s="17">
        <f t="shared" si="24"/>
        <v>0.375</v>
      </c>
      <c r="P202" s="17">
        <f t="shared" si="25"/>
        <v>0</v>
      </c>
      <c r="Q202" s="17">
        <f t="shared" si="26"/>
        <v>0</v>
      </c>
      <c r="R202" s="17">
        <f t="shared" si="27"/>
        <v>0.55875000000000008</v>
      </c>
    </row>
    <row r="203" spans="1:18" x14ac:dyDescent="0.3">
      <c r="A203" s="1">
        <v>41989</v>
      </c>
      <c r="B203" s="1">
        <v>41673</v>
      </c>
      <c r="C203" s="6">
        <v>50</v>
      </c>
      <c r="D203" s="22">
        <v>42014</v>
      </c>
      <c r="E203" s="23">
        <v>349</v>
      </c>
      <c r="F203" t="s">
        <v>42</v>
      </c>
      <c r="G203" t="s">
        <v>6</v>
      </c>
      <c r="H203">
        <v>2</v>
      </c>
      <c r="I203">
        <v>3</v>
      </c>
      <c r="J203">
        <v>8</v>
      </c>
      <c r="K203">
        <v>0</v>
      </c>
      <c r="L203">
        <v>0</v>
      </c>
      <c r="M203" s="7">
        <v>2.95</v>
      </c>
      <c r="N203" s="17">
        <f t="shared" si="28"/>
        <v>0.375</v>
      </c>
      <c r="O203" s="17">
        <f t="shared" si="24"/>
        <v>1</v>
      </c>
      <c r="P203" s="17">
        <f t="shared" si="25"/>
        <v>0</v>
      </c>
      <c r="Q203" s="17">
        <f t="shared" si="26"/>
        <v>0</v>
      </c>
      <c r="R203" s="17">
        <f t="shared" si="27"/>
        <v>0.36875000000000002</v>
      </c>
    </row>
    <row r="204" spans="1:18" x14ac:dyDescent="0.3">
      <c r="A204" s="1">
        <v>41989</v>
      </c>
      <c r="B204" s="1">
        <v>41673</v>
      </c>
      <c r="C204" s="6">
        <v>50</v>
      </c>
      <c r="D204" s="22">
        <v>42014</v>
      </c>
      <c r="E204" s="23">
        <v>349</v>
      </c>
      <c r="F204" t="s">
        <v>42</v>
      </c>
      <c r="G204" t="s">
        <v>6</v>
      </c>
      <c r="H204">
        <v>3</v>
      </c>
      <c r="I204">
        <v>13</v>
      </c>
      <c r="J204">
        <v>11</v>
      </c>
      <c r="K204">
        <v>0</v>
      </c>
      <c r="L204">
        <v>0</v>
      </c>
      <c r="M204" s="7">
        <v>6.35</v>
      </c>
      <c r="N204" s="17">
        <f t="shared" si="28"/>
        <v>1.625</v>
      </c>
      <c r="O204" s="17">
        <f t="shared" si="24"/>
        <v>1.375</v>
      </c>
      <c r="P204" s="17">
        <f t="shared" si="25"/>
        <v>0</v>
      </c>
      <c r="Q204" s="17">
        <f t="shared" si="26"/>
        <v>0</v>
      </c>
      <c r="R204" s="17">
        <f t="shared" si="27"/>
        <v>0.79374999999999996</v>
      </c>
    </row>
    <row r="205" spans="1:18" x14ac:dyDescent="0.3">
      <c r="A205" s="1">
        <v>41989</v>
      </c>
      <c r="B205" s="1">
        <v>41673</v>
      </c>
      <c r="C205" s="6">
        <v>50</v>
      </c>
      <c r="D205" s="22">
        <v>42014</v>
      </c>
      <c r="E205" s="23">
        <v>349</v>
      </c>
      <c r="F205" t="s">
        <v>42</v>
      </c>
      <c r="G205" t="s">
        <v>6</v>
      </c>
      <c r="H205">
        <v>4</v>
      </c>
      <c r="I205">
        <v>13</v>
      </c>
      <c r="J205">
        <v>7</v>
      </c>
      <c r="K205">
        <v>1</v>
      </c>
      <c r="L205">
        <v>0</v>
      </c>
      <c r="M205" s="7">
        <v>5.36</v>
      </c>
      <c r="N205" s="17">
        <f t="shared" si="28"/>
        <v>1.625</v>
      </c>
      <c r="O205" s="17">
        <f t="shared" si="24"/>
        <v>0.87500000000000011</v>
      </c>
      <c r="P205" s="17">
        <f t="shared" si="25"/>
        <v>0.125</v>
      </c>
      <c r="Q205" s="17">
        <f t="shared" si="26"/>
        <v>0</v>
      </c>
      <c r="R205" s="17">
        <f t="shared" si="27"/>
        <v>0.67</v>
      </c>
    </row>
    <row r="206" spans="1:18" x14ac:dyDescent="0.3">
      <c r="A206" s="1">
        <v>41989</v>
      </c>
      <c r="B206" s="1">
        <v>41673</v>
      </c>
      <c r="C206" s="6">
        <v>50</v>
      </c>
      <c r="D206" s="22">
        <v>42014</v>
      </c>
      <c r="E206" s="23">
        <v>349</v>
      </c>
      <c r="F206" t="s">
        <v>42</v>
      </c>
      <c r="G206" t="s">
        <v>6</v>
      </c>
      <c r="H206">
        <v>5</v>
      </c>
      <c r="I206">
        <v>10</v>
      </c>
      <c r="J206">
        <v>3</v>
      </c>
      <c r="K206">
        <v>0</v>
      </c>
      <c r="L206">
        <v>0</v>
      </c>
      <c r="M206" s="7">
        <v>4.3999999999999995</v>
      </c>
      <c r="N206" s="17">
        <f t="shared" si="28"/>
        <v>1.25</v>
      </c>
      <c r="O206" s="17">
        <f t="shared" si="24"/>
        <v>0.375</v>
      </c>
      <c r="P206" s="17">
        <f t="shared" si="25"/>
        <v>0</v>
      </c>
      <c r="Q206" s="17">
        <f t="shared" si="26"/>
        <v>0</v>
      </c>
      <c r="R206" s="17">
        <f t="shared" si="27"/>
        <v>0.54999999999999993</v>
      </c>
    </row>
    <row r="207" spans="1:18" x14ac:dyDescent="0.3">
      <c r="A207" s="1">
        <v>41989</v>
      </c>
      <c r="B207" s="1">
        <v>41673</v>
      </c>
      <c r="C207" s="6">
        <v>50</v>
      </c>
      <c r="D207" s="22">
        <v>42014</v>
      </c>
      <c r="E207" s="23">
        <v>349</v>
      </c>
      <c r="F207" t="s">
        <v>42</v>
      </c>
      <c r="G207" t="s">
        <v>4</v>
      </c>
      <c r="H207">
        <v>1</v>
      </c>
      <c r="I207">
        <v>24</v>
      </c>
      <c r="J207">
        <v>15</v>
      </c>
      <c r="K207">
        <v>0</v>
      </c>
      <c r="L207">
        <v>5</v>
      </c>
      <c r="M207" s="7">
        <v>11.499999999999998</v>
      </c>
      <c r="N207" s="17">
        <f t="shared" si="28"/>
        <v>3</v>
      </c>
      <c r="O207" s="17">
        <f t="shared" si="24"/>
        <v>1.875</v>
      </c>
      <c r="P207" s="17">
        <f t="shared" si="25"/>
        <v>0</v>
      </c>
      <c r="Q207" s="17">
        <f t="shared" si="26"/>
        <v>0.625</v>
      </c>
      <c r="R207" s="17">
        <f t="shared" si="27"/>
        <v>1.4374999999999998</v>
      </c>
    </row>
    <row r="208" spans="1:18" x14ac:dyDescent="0.3">
      <c r="A208" s="1">
        <v>41989</v>
      </c>
      <c r="B208" s="1">
        <v>41673</v>
      </c>
      <c r="C208" s="6">
        <v>50</v>
      </c>
      <c r="D208" s="22">
        <v>42014</v>
      </c>
      <c r="E208" s="23">
        <v>349</v>
      </c>
      <c r="F208" t="s">
        <v>42</v>
      </c>
      <c r="G208" t="s">
        <v>4</v>
      </c>
      <c r="H208">
        <v>2</v>
      </c>
      <c r="I208">
        <v>31</v>
      </c>
      <c r="J208">
        <v>21</v>
      </c>
      <c r="K208">
        <v>6</v>
      </c>
      <c r="L208">
        <v>7</v>
      </c>
      <c r="M208" s="7">
        <v>20.62</v>
      </c>
      <c r="N208" s="17">
        <f t="shared" si="28"/>
        <v>3.875</v>
      </c>
      <c r="O208" s="17">
        <f t="shared" si="24"/>
        <v>2.625</v>
      </c>
      <c r="P208" s="17">
        <f t="shared" si="25"/>
        <v>0.75</v>
      </c>
      <c r="Q208" s="17">
        <f t="shared" si="26"/>
        <v>0.87500000000000011</v>
      </c>
      <c r="R208" s="17">
        <f t="shared" si="27"/>
        <v>2.5775000000000001</v>
      </c>
    </row>
    <row r="209" spans="1:18" x14ac:dyDescent="0.3">
      <c r="A209" s="1">
        <v>41989</v>
      </c>
      <c r="B209" s="1">
        <v>41673</v>
      </c>
      <c r="C209" s="6">
        <v>50</v>
      </c>
      <c r="D209" s="22">
        <v>42014</v>
      </c>
      <c r="E209" s="23">
        <v>349</v>
      </c>
      <c r="F209" t="s">
        <v>42</v>
      </c>
      <c r="G209" t="s">
        <v>4</v>
      </c>
      <c r="H209">
        <v>3</v>
      </c>
      <c r="I209">
        <v>25</v>
      </c>
      <c r="J209">
        <v>14</v>
      </c>
      <c r="K209">
        <v>3</v>
      </c>
      <c r="L209">
        <v>3</v>
      </c>
      <c r="M209" s="7">
        <v>13.25</v>
      </c>
      <c r="N209" s="17">
        <f t="shared" si="28"/>
        <v>3.125</v>
      </c>
      <c r="O209" s="17">
        <f t="shared" si="24"/>
        <v>1.7500000000000002</v>
      </c>
      <c r="P209" s="17">
        <f t="shared" si="25"/>
        <v>0.375</v>
      </c>
      <c r="Q209" s="17">
        <f t="shared" si="26"/>
        <v>0.375</v>
      </c>
      <c r="R209" s="17">
        <f t="shared" si="27"/>
        <v>1.65625</v>
      </c>
    </row>
    <row r="210" spans="1:18" x14ac:dyDescent="0.3">
      <c r="A210" s="1">
        <v>41989</v>
      </c>
      <c r="B210" s="1">
        <v>41673</v>
      </c>
      <c r="C210" s="6">
        <v>50</v>
      </c>
      <c r="D210" s="22">
        <v>42014</v>
      </c>
      <c r="E210" s="23">
        <v>349</v>
      </c>
      <c r="F210" t="s">
        <v>42</v>
      </c>
      <c r="G210" t="s">
        <v>4</v>
      </c>
      <c r="H210">
        <v>4</v>
      </c>
      <c r="I210">
        <v>12</v>
      </c>
      <c r="J210">
        <v>9</v>
      </c>
      <c r="K210">
        <v>1</v>
      </c>
      <c r="L210">
        <v>1</v>
      </c>
      <c r="M210" s="7">
        <v>6.3900000000000006</v>
      </c>
      <c r="N210" s="17">
        <f t="shared" si="28"/>
        <v>1.5</v>
      </c>
      <c r="O210" s="17">
        <f t="shared" si="24"/>
        <v>1.125</v>
      </c>
      <c r="P210" s="17">
        <f t="shared" si="25"/>
        <v>0.125</v>
      </c>
      <c r="Q210" s="17">
        <f t="shared" si="26"/>
        <v>0.125</v>
      </c>
      <c r="R210" s="17">
        <f t="shared" si="27"/>
        <v>0.79875000000000018</v>
      </c>
    </row>
    <row r="211" spans="1:18" x14ac:dyDescent="0.3">
      <c r="A211" s="1">
        <v>41989</v>
      </c>
      <c r="B211" s="1">
        <v>41673</v>
      </c>
      <c r="C211" s="6">
        <v>50</v>
      </c>
      <c r="D211" s="22">
        <v>42014</v>
      </c>
      <c r="E211" s="23">
        <v>349</v>
      </c>
      <c r="F211" t="s">
        <v>42</v>
      </c>
      <c r="G211" t="s">
        <v>4</v>
      </c>
      <c r="H211">
        <v>5</v>
      </c>
      <c r="I211">
        <v>11</v>
      </c>
      <c r="J211">
        <v>7</v>
      </c>
      <c r="K211">
        <v>0</v>
      </c>
      <c r="L211">
        <v>0</v>
      </c>
      <c r="M211" s="7">
        <v>6.77</v>
      </c>
      <c r="N211" s="17">
        <f t="shared" si="28"/>
        <v>1.375</v>
      </c>
      <c r="O211" s="17">
        <f t="shared" si="24"/>
        <v>0.87500000000000011</v>
      </c>
      <c r="P211" s="17">
        <f t="shared" si="25"/>
        <v>0</v>
      </c>
      <c r="Q211" s="17">
        <f t="shared" si="26"/>
        <v>0</v>
      </c>
      <c r="R211" s="17">
        <f t="shared" si="27"/>
        <v>0.84624999999999995</v>
      </c>
    </row>
    <row r="212" spans="1:18" x14ac:dyDescent="0.3">
      <c r="A212" s="1">
        <v>41989</v>
      </c>
      <c r="B212" s="1">
        <v>41673</v>
      </c>
      <c r="C212" s="6">
        <v>50</v>
      </c>
      <c r="D212" s="22">
        <v>42014</v>
      </c>
      <c r="E212" s="23">
        <v>349</v>
      </c>
      <c r="F212" t="s">
        <v>42</v>
      </c>
      <c r="G212" t="s">
        <v>5</v>
      </c>
      <c r="H212">
        <v>1</v>
      </c>
      <c r="I212">
        <v>16</v>
      </c>
      <c r="J212">
        <v>16</v>
      </c>
      <c r="K212">
        <v>0</v>
      </c>
      <c r="L212">
        <v>1</v>
      </c>
      <c r="M212" s="7">
        <v>9.61</v>
      </c>
      <c r="N212" s="17">
        <f t="shared" si="28"/>
        <v>2</v>
      </c>
      <c r="O212" s="17">
        <f t="shared" ref="O212:O221" si="29">+(J212/($C212))/0.16</f>
        <v>2</v>
      </c>
      <c r="P212" s="17">
        <f t="shared" ref="P212:P221" si="30">+(K212/($C212))/0.16</f>
        <v>0</v>
      </c>
      <c r="Q212" s="17">
        <f t="shared" ref="Q212:Q221" si="31">+(L212/($C212))/0.16</f>
        <v>0.125</v>
      </c>
      <c r="R212" s="17">
        <f t="shared" ref="R212:R221" si="32">+(M212/($C212))/0.16</f>
        <v>1.2012499999999999</v>
      </c>
    </row>
    <row r="213" spans="1:18" x14ac:dyDescent="0.3">
      <c r="A213" s="1">
        <v>41989</v>
      </c>
      <c r="B213" s="1">
        <v>41673</v>
      </c>
      <c r="C213" s="6">
        <v>50</v>
      </c>
      <c r="D213" s="22">
        <v>42014</v>
      </c>
      <c r="E213" s="23">
        <v>349</v>
      </c>
      <c r="F213" t="s">
        <v>42</v>
      </c>
      <c r="G213" t="s">
        <v>5</v>
      </c>
      <c r="H213">
        <v>2</v>
      </c>
      <c r="I213">
        <v>12</v>
      </c>
      <c r="J213">
        <v>13</v>
      </c>
      <c r="K213">
        <v>0</v>
      </c>
      <c r="L213">
        <v>6</v>
      </c>
      <c r="M213" s="7">
        <v>12.370000000000001</v>
      </c>
      <c r="N213" s="17">
        <f t="shared" si="28"/>
        <v>1.5</v>
      </c>
      <c r="O213" s="17">
        <f t="shared" si="29"/>
        <v>1.625</v>
      </c>
      <c r="P213" s="17">
        <f t="shared" si="30"/>
        <v>0</v>
      </c>
      <c r="Q213" s="17">
        <f t="shared" si="31"/>
        <v>0.75</v>
      </c>
      <c r="R213" s="17">
        <f t="shared" si="32"/>
        <v>1.5462500000000001</v>
      </c>
    </row>
    <row r="214" spans="1:18" x14ac:dyDescent="0.3">
      <c r="A214" s="1">
        <v>41989</v>
      </c>
      <c r="B214" s="1">
        <v>41673</v>
      </c>
      <c r="C214" s="6">
        <v>50</v>
      </c>
      <c r="D214" s="22">
        <v>42014</v>
      </c>
      <c r="E214" s="23">
        <v>349</v>
      </c>
      <c r="F214" t="s">
        <v>42</v>
      </c>
      <c r="G214" t="s">
        <v>5</v>
      </c>
      <c r="H214">
        <v>3</v>
      </c>
      <c r="I214">
        <v>7</v>
      </c>
      <c r="J214">
        <v>13</v>
      </c>
      <c r="K214">
        <v>0</v>
      </c>
      <c r="L214">
        <v>1</v>
      </c>
      <c r="M214" s="7">
        <v>5.7600000000000007</v>
      </c>
      <c r="N214" s="17">
        <f t="shared" si="28"/>
        <v>0.87500000000000011</v>
      </c>
      <c r="O214" s="17">
        <f t="shared" si="29"/>
        <v>1.625</v>
      </c>
      <c r="P214" s="17">
        <f t="shared" si="30"/>
        <v>0</v>
      </c>
      <c r="Q214" s="17">
        <f t="shared" si="31"/>
        <v>0.125</v>
      </c>
      <c r="R214" s="17">
        <f t="shared" si="32"/>
        <v>0.72000000000000008</v>
      </c>
    </row>
    <row r="215" spans="1:18" x14ac:dyDescent="0.3">
      <c r="A215" s="1">
        <v>41989</v>
      </c>
      <c r="B215" s="1">
        <v>41673</v>
      </c>
      <c r="C215" s="6">
        <v>50</v>
      </c>
      <c r="D215" s="22">
        <v>42014</v>
      </c>
      <c r="E215" s="23">
        <v>349</v>
      </c>
      <c r="F215" t="s">
        <v>42</v>
      </c>
      <c r="G215" t="s">
        <v>5</v>
      </c>
      <c r="H215">
        <v>4</v>
      </c>
      <c r="I215">
        <v>9</v>
      </c>
      <c r="J215">
        <v>17</v>
      </c>
      <c r="K215">
        <v>0</v>
      </c>
      <c r="L215">
        <v>2</v>
      </c>
      <c r="M215" s="7">
        <v>9.99</v>
      </c>
      <c r="N215" s="17">
        <f t="shared" si="28"/>
        <v>1.125</v>
      </c>
      <c r="O215" s="17">
        <f t="shared" si="29"/>
        <v>2.125</v>
      </c>
      <c r="P215" s="17">
        <f t="shared" si="30"/>
        <v>0</v>
      </c>
      <c r="Q215" s="17">
        <f t="shared" si="31"/>
        <v>0.25</v>
      </c>
      <c r="R215" s="17">
        <f t="shared" si="32"/>
        <v>1.24875</v>
      </c>
    </row>
    <row r="216" spans="1:18" x14ac:dyDescent="0.3">
      <c r="A216" s="1">
        <v>41989</v>
      </c>
      <c r="B216" s="1">
        <v>41673</v>
      </c>
      <c r="C216" s="6">
        <v>50</v>
      </c>
      <c r="D216" s="22">
        <v>42014</v>
      </c>
      <c r="E216" s="23">
        <v>349</v>
      </c>
      <c r="F216" t="s">
        <v>42</v>
      </c>
      <c r="G216" t="s">
        <v>5</v>
      </c>
      <c r="H216">
        <v>5</v>
      </c>
      <c r="I216">
        <v>13</v>
      </c>
      <c r="J216">
        <v>26</v>
      </c>
      <c r="K216">
        <v>1</v>
      </c>
      <c r="L216">
        <v>4</v>
      </c>
      <c r="M216" s="7">
        <v>8.93</v>
      </c>
      <c r="N216" s="17">
        <f t="shared" si="28"/>
        <v>1.625</v>
      </c>
      <c r="O216" s="17">
        <f t="shared" si="29"/>
        <v>3.25</v>
      </c>
      <c r="P216" s="17">
        <f t="shared" si="30"/>
        <v>0.125</v>
      </c>
      <c r="Q216" s="17">
        <f t="shared" si="31"/>
        <v>0.5</v>
      </c>
      <c r="R216" s="17">
        <f t="shared" si="32"/>
        <v>1.11625</v>
      </c>
    </row>
    <row r="217" spans="1:18" x14ac:dyDescent="0.3">
      <c r="A217" s="1">
        <v>41989</v>
      </c>
      <c r="B217" s="1">
        <v>41673</v>
      </c>
      <c r="C217" s="6">
        <v>50</v>
      </c>
      <c r="D217" s="22">
        <v>42014</v>
      </c>
      <c r="E217" s="23">
        <v>349</v>
      </c>
      <c r="F217" t="s">
        <v>42</v>
      </c>
      <c r="G217" t="s">
        <v>5</v>
      </c>
      <c r="H217">
        <v>6</v>
      </c>
      <c r="I217">
        <v>16</v>
      </c>
      <c r="J217">
        <v>14</v>
      </c>
      <c r="K217">
        <v>0</v>
      </c>
      <c r="L217">
        <v>3</v>
      </c>
      <c r="M217" s="7">
        <v>14.29</v>
      </c>
      <c r="N217" s="17">
        <f t="shared" si="28"/>
        <v>2</v>
      </c>
      <c r="O217" s="17">
        <f t="shared" si="29"/>
        <v>1.7500000000000002</v>
      </c>
      <c r="P217" s="17">
        <f t="shared" si="30"/>
        <v>0</v>
      </c>
      <c r="Q217" s="17">
        <f t="shared" si="31"/>
        <v>0.375</v>
      </c>
      <c r="R217" s="17">
        <f t="shared" si="32"/>
        <v>1.7862499999999999</v>
      </c>
    </row>
    <row r="218" spans="1:18" x14ac:dyDescent="0.3">
      <c r="A218" s="1">
        <v>41989</v>
      </c>
      <c r="B218" s="1">
        <v>41673</v>
      </c>
      <c r="C218" s="6">
        <v>50</v>
      </c>
      <c r="D218" s="22">
        <v>42014</v>
      </c>
      <c r="E218" s="23">
        <v>349</v>
      </c>
      <c r="F218" t="s">
        <v>42</v>
      </c>
      <c r="G218" t="s">
        <v>5</v>
      </c>
      <c r="H218">
        <v>7</v>
      </c>
      <c r="I218">
        <v>13</v>
      </c>
      <c r="J218">
        <v>24</v>
      </c>
      <c r="K218">
        <v>2</v>
      </c>
      <c r="L218">
        <v>5</v>
      </c>
      <c r="M218" s="7">
        <v>9.4</v>
      </c>
      <c r="N218" s="17">
        <f t="shared" si="28"/>
        <v>1.625</v>
      </c>
      <c r="O218" s="17">
        <f t="shared" si="29"/>
        <v>3</v>
      </c>
      <c r="P218" s="17">
        <f t="shared" si="30"/>
        <v>0.25</v>
      </c>
      <c r="Q218" s="17">
        <f t="shared" si="31"/>
        <v>0.625</v>
      </c>
      <c r="R218" s="17">
        <f t="shared" si="32"/>
        <v>1.175</v>
      </c>
    </row>
    <row r="219" spans="1:18" x14ac:dyDescent="0.3">
      <c r="A219" s="1">
        <v>41989</v>
      </c>
      <c r="B219" s="1">
        <v>41673</v>
      </c>
      <c r="C219" s="6">
        <v>50</v>
      </c>
      <c r="D219" s="22">
        <v>42014</v>
      </c>
      <c r="E219" s="23">
        <v>349</v>
      </c>
      <c r="F219" t="s">
        <v>42</v>
      </c>
      <c r="G219" t="s">
        <v>5</v>
      </c>
      <c r="H219">
        <v>8</v>
      </c>
      <c r="I219">
        <v>8</v>
      </c>
      <c r="J219">
        <v>13</v>
      </c>
      <c r="K219">
        <v>0</v>
      </c>
      <c r="L219">
        <v>6</v>
      </c>
      <c r="M219" s="7">
        <v>4.9899999999999993</v>
      </c>
      <c r="N219" s="17">
        <f t="shared" si="28"/>
        <v>1</v>
      </c>
      <c r="O219" s="17">
        <f t="shared" si="29"/>
        <v>1.625</v>
      </c>
      <c r="P219" s="17">
        <f t="shared" si="30"/>
        <v>0</v>
      </c>
      <c r="Q219" s="17">
        <f t="shared" si="31"/>
        <v>0.75</v>
      </c>
      <c r="R219" s="17">
        <f t="shared" si="32"/>
        <v>0.62374999999999992</v>
      </c>
    </row>
    <row r="220" spans="1:18" x14ac:dyDescent="0.3">
      <c r="A220" s="1">
        <v>41989</v>
      </c>
      <c r="B220" s="1">
        <v>41673</v>
      </c>
      <c r="C220" s="6">
        <v>50</v>
      </c>
      <c r="D220" s="22">
        <v>42014</v>
      </c>
      <c r="E220" s="23">
        <v>349</v>
      </c>
      <c r="F220" t="s">
        <v>42</v>
      </c>
      <c r="G220" t="s">
        <v>5</v>
      </c>
      <c r="H220">
        <v>9</v>
      </c>
      <c r="I220">
        <v>12</v>
      </c>
      <c r="J220">
        <v>7</v>
      </c>
      <c r="K220">
        <v>2</v>
      </c>
      <c r="L220">
        <v>1</v>
      </c>
      <c r="M220" s="7">
        <v>6.14</v>
      </c>
      <c r="N220" s="17">
        <f t="shared" si="28"/>
        <v>1.5</v>
      </c>
      <c r="O220" s="17">
        <f t="shared" si="29"/>
        <v>0.87500000000000011</v>
      </c>
      <c r="P220" s="17">
        <f t="shared" si="30"/>
        <v>0.25</v>
      </c>
      <c r="Q220" s="17">
        <f t="shared" si="31"/>
        <v>0.125</v>
      </c>
      <c r="R220" s="17">
        <f t="shared" si="32"/>
        <v>0.76749999999999996</v>
      </c>
    </row>
    <row r="221" spans="1:18" x14ac:dyDescent="0.3">
      <c r="A221" s="1">
        <v>41989</v>
      </c>
      <c r="B221" s="1">
        <v>41673</v>
      </c>
      <c r="C221" s="6">
        <v>50</v>
      </c>
      <c r="D221" s="22">
        <v>42014</v>
      </c>
      <c r="E221" s="23">
        <v>349</v>
      </c>
      <c r="F221" t="s">
        <v>42</v>
      </c>
      <c r="G221" t="s">
        <v>5</v>
      </c>
      <c r="H221">
        <v>10</v>
      </c>
      <c r="I221">
        <v>5</v>
      </c>
      <c r="J221">
        <v>7</v>
      </c>
      <c r="K221">
        <v>0</v>
      </c>
      <c r="L221">
        <v>6</v>
      </c>
      <c r="M221" s="7">
        <v>2.15</v>
      </c>
      <c r="N221" s="17">
        <f t="shared" si="28"/>
        <v>0.625</v>
      </c>
      <c r="O221" s="17">
        <f t="shared" si="29"/>
        <v>0.87500000000000011</v>
      </c>
      <c r="P221" s="17">
        <f t="shared" si="30"/>
        <v>0</v>
      </c>
      <c r="Q221" s="17">
        <f t="shared" si="31"/>
        <v>0.75</v>
      </c>
      <c r="R221" s="17">
        <f t="shared" si="32"/>
        <v>0.26874999999999999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7" workbookViewId="0">
      <selection activeCell="K37" sqref="K37"/>
    </sheetView>
  </sheetViews>
  <sheetFormatPr baseColWidth="10" defaultRowHeight="14.4" x14ac:dyDescent="0.3"/>
  <sheetData>
    <row r="1" spans="1:14" x14ac:dyDescent="0.3">
      <c r="B1" t="s">
        <v>96</v>
      </c>
      <c r="C1" s="22">
        <v>41679</v>
      </c>
      <c r="D1" s="22">
        <v>41714</v>
      </c>
      <c r="E1" s="22">
        <v>41747</v>
      </c>
      <c r="F1" s="28">
        <v>41778</v>
      </c>
      <c r="G1" s="22">
        <v>41803</v>
      </c>
      <c r="H1" s="22">
        <v>41832</v>
      </c>
      <c r="I1" s="22">
        <v>41869</v>
      </c>
      <c r="J1" s="22">
        <v>41900</v>
      </c>
      <c r="K1" s="22">
        <v>41931</v>
      </c>
      <c r="L1" s="22">
        <v>41969</v>
      </c>
      <c r="M1" s="22">
        <v>42014</v>
      </c>
    </row>
    <row r="2" spans="1:14" x14ac:dyDescent="0.3">
      <c r="B2" t="s">
        <v>15</v>
      </c>
      <c r="C2" s="30" t="s">
        <v>14</v>
      </c>
      <c r="D2" s="30" t="s">
        <v>17</v>
      </c>
      <c r="E2" s="3" t="s">
        <v>111</v>
      </c>
      <c r="F2" s="30" t="s">
        <v>3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16</v>
      </c>
    </row>
    <row r="3" spans="1:14" x14ac:dyDescent="0.3">
      <c r="A3" s="15" t="s">
        <v>45</v>
      </c>
      <c r="B3">
        <v>1</v>
      </c>
      <c r="C3" s="7"/>
      <c r="D3" s="7"/>
      <c r="E3" s="18"/>
      <c r="F3" s="7"/>
      <c r="G3" s="7"/>
      <c r="H3" s="7"/>
      <c r="I3" s="7"/>
      <c r="J3" s="7"/>
      <c r="K3" s="7"/>
      <c r="L3" s="7"/>
      <c r="M3" s="7"/>
    </row>
    <row r="4" spans="1:14" x14ac:dyDescent="0.3">
      <c r="A4" s="15" t="s">
        <v>45</v>
      </c>
      <c r="B4">
        <v>2</v>
      </c>
      <c r="C4" s="7"/>
      <c r="D4" s="7"/>
      <c r="E4" s="7"/>
      <c r="F4" s="7"/>
      <c r="G4" s="7"/>
      <c r="H4" s="7"/>
      <c r="I4" s="7"/>
      <c r="J4" s="7"/>
      <c r="K4" s="7">
        <v>0.1644736842105263</v>
      </c>
      <c r="L4" s="7"/>
      <c r="M4" s="7"/>
    </row>
    <row r="5" spans="1:14" x14ac:dyDescent="0.3">
      <c r="A5" s="15" t="s">
        <v>45</v>
      </c>
      <c r="B5">
        <v>3</v>
      </c>
      <c r="C5" s="7"/>
      <c r="D5" s="7"/>
      <c r="E5" s="7"/>
      <c r="F5" s="7"/>
      <c r="G5" s="18"/>
      <c r="H5" s="7"/>
      <c r="I5" s="7">
        <v>0.84459459459459463</v>
      </c>
      <c r="J5" s="7"/>
      <c r="K5" s="7"/>
      <c r="L5" s="7"/>
      <c r="M5" s="7"/>
    </row>
    <row r="6" spans="1:14" x14ac:dyDescent="0.3">
      <c r="A6" s="15" t="s">
        <v>45</v>
      </c>
      <c r="B6">
        <v>4</v>
      </c>
      <c r="C6" s="18"/>
      <c r="D6" s="7"/>
      <c r="E6" s="7"/>
      <c r="F6" s="7"/>
      <c r="G6" s="18"/>
      <c r="H6" s="7"/>
      <c r="I6" s="7"/>
      <c r="J6" s="7"/>
      <c r="K6" s="7"/>
      <c r="L6" s="7"/>
      <c r="M6" s="7">
        <v>0.125</v>
      </c>
    </row>
    <row r="7" spans="1:14" x14ac:dyDescent="0.3">
      <c r="A7" s="15" t="s">
        <v>45</v>
      </c>
      <c r="B7">
        <v>5</v>
      </c>
      <c r="C7" s="18"/>
      <c r="D7" s="7"/>
      <c r="E7" s="7"/>
      <c r="F7" s="7"/>
      <c r="G7" s="18"/>
      <c r="H7" s="7"/>
      <c r="I7" s="7">
        <v>0.16891891891891891</v>
      </c>
      <c r="J7" s="7">
        <v>0.23148148148148145</v>
      </c>
      <c r="K7" s="7">
        <v>0.1644736842105263</v>
      </c>
      <c r="L7" s="7"/>
      <c r="M7" s="7"/>
    </row>
    <row r="8" spans="1:14" ht="43.2" x14ac:dyDescent="0.3">
      <c r="A8" s="44" t="s">
        <v>112</v>
      </c>
      <c r="B8" s="3" t="s">
        <v>103</v>
      </c>
      <c r="C8" s="11">
        <f>COUNT(C3:C7)</f>
        <v>0</v>
      </c>
      <c r="D8" s="11">
        <f t="shared" ref="D8:M8" si="0">COUNT(D3:D7)</f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2</v>
      </c>
      <c r="J8" s="11">
        <f t="shared" si="0"/>
        <v>1</v>
      </c>
      <c r="K8" s="11">
        <f t="shared" si="0"/>
        <v>2</v>
      </c>
      <c r="L8" s="11">
        <f t="shared" si="0"/>
        <v>0</v>
      </c>
      <c r="M8" s="11">
        <f t="shared" si="0"/>
        <v>1</v>
      </c>
      <c r="N8" s="11" t="s">
        <v>104</v>
      </c>
    </row>
    <row r="9" spans="1:14" ht="44.4" x14ac:dyDescent="0.4">
      <c r="A9" s="31" t="s">
        <v>105</v>
      </c>
      <c r="B9" s="32"/>
      <c r="C9" s="43">
        <f>SUM(C3:C7)</f>
        <v>0</v>
      </c>
      <c r="D9" s="43">
        <f>SUM(D3:D7)</f>
        <v>0</v>
      </c>
      <c r="E9" s="32">
        <f t="shared" ref="E9:M9" si="1">SUM(E3:E7)</f>
        <v>0</v>
      </c>
      <c r="F9" s="32">
        <f t="shared" si="1"/>
        <v>0</v>
      </c>
      <c r="G9" s="32">
        <f t="shared" si="1"/>
        <v>0</v>
      </c>
      <c r="H9" s="32">
        <f t="shared" si="1"/>
        <v>0</v>
      </c>
      <c r="I9" s="32">
        <f t="shared" si="1"/>
        <v>1.0135135135135136</v>
      </c>
      <c r="J9" s="32">
        <f t="shared" si="1"/>
        <v>0.23148148148148145</v>
      </c>
      <c r="K9" s="32">
        <f>SUM(K3:K7)</f>
        <v>0.3289473684210526</v>
      </c>
      <c r="L9" s="32">
        <f t="shared" si="1"/>
        <v>0</v>
      </c>
      <c r="M9" s="32">
        <f t="shared" si="1"/>
        <v>0.125</v>
      </c>
      <c r="N9" s="33">
        <f>SUM(C9:M9)</f>
        <v>1.6989423634160477</v>
      </c>
    </row>
    <row r="10" spans="1:14" x14ac:dyDescent="0.3">
      <c r="A10" s="34" t="s">
        <v>106</v>
      </c>
      <c r="C10">
        <f>C9/N9</f>
        <v>0</v>
      </c>
      <c r="D10">
        <f>D9/N9</f>
        <v>0</v>
      </c>
      <c r="E10">
        <f>E9/N9</f>
        <v>0</v>
      </c>
      <c r="F10">
        <f>F9/N9</f>
        <v>0</v>
      </c>
      <c r="G10">
        <f>G9/N9</f>
        <v>0</v>
      </c>
      <c r="H10">
        <f>H9/N9</f>
        <v>0</v>
      </c>
      <c r="I10">
        <f>I9/N9</f>
        <v>0.59655556029319989</v>
      </c>
      <c r="J10">
        <f>J9/N9</f>
        <v>0.13625034401758268</v>
      </c>
      <c r="K10">
        <f>K9/N9</f>
        <v>0.19361890991972275</v>
      </c>
      <c r="L10">
        <f>L9/N9</f>
        <v>0</v>
      </c>
      <c r="M10">
        <f>M9/N9</f>
        <v>7.357518576949465E-2</v>
      </c>
    </row>
    <row r="11" spans="1:14" ht="57.6" x14ac:dyDescent="0.3">
      <c r="A11" s="35" t="s">
        <v>107</v>
      </c>
      <c r="C11">
        <f>C8/5</f>
        <v>0</v>
      </c>
      <c r="D11">
        <f t="shared" ref="D11:M11" si="2">D8/5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0.4</v>
      </c>
      <c r="J11">
        <f>J8/5</f>
        <v>0.2</v>
      </c>
      <c r="K11">
        <f t="shared" si="2"/>
        <v>0.4</v>
      </c>
      <c r="L11">
        <f t="shared" si="2"/>
        <v>0</v>
      </c>
      <c r="M11">
        <f t="shared" si="2"/>
        <v>0.2</v>
      </c>
      <c r="N11" t="s">
        <v>108</v>
      </c>
    </row>
    <row r="12" spans="1:14" ht="21" x14ac:dyDescent="0.4">
      <c r="A12" s="36" t="s">
        <v>109</v>
      </c>
      <c r="C12">
        <f t="shared" ref="C12:M12" si="3">C11*C10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0.23862222411727996</v>
      </c>
      <c r="J12">
        <f t="shared" si="3"/>
        <v>2.7250068803516537E-2</v>
      </c>
      <c r="K12">
        <f t="shared" si="3"/>
        <v>7.7447563967889099E-2</v>
      </c>
      <c r="L12">
        <f t="shared" si="3"/>
        <v>0</v>
      </c>
      <c r="M12">
        <f t="shared" si="3"/>
        <v>1.471503715389893E-2</v>
      </c>
      <c r="N12" s="37">
        <f>SUM(C12:M12)</f>
        <v>0.35803489404258454</v>
      </c>
    </row>
    <row r="14" spans="1:14" x14ac:dyDescent="0.3">
      <c r="B14" t="s">
        <v>96</v>
      </c>
      <c r="C14" s="22">
        <v>41679</v>
      </c>
      <c r="D14" s="22">
        <v>41714</v>
      </c>
      <c r="E14" s="22">
        <v>41747</v>
      </c>
      <c r="F14" s="28">
        <v>41778</v>
      </c>
      <c r="G14" s="22">
        <v>41803</v>
      </c>
      <c r="H14" s="22">
        <v>41832</v>
      </c>
      <c r="I14" s="22">
        <v>41869</v>
      </c>
      <c r="J14" s="22">
        <v>41900</v>
      </c>
      <c r="K14" s="22">
        <v>41931</v>
      </c>
      <c r="L14" s="22">
        <v>41969</v>
      </c>
      <c r="M14" s="22">
        <v>42014</v>
      </c>
    </row>
    <row r="15" spans="1:14" x14ac:dyDescent="0.3">
      <c r="B15" t="s">
        <v>15</v>
      </c>
      <c r="C15" s="30" t="s">
        <v>14</v>
      </c>
      <c r="D15" s="30" t="s">
        <v>17</v>
      </c>
      <c r="E15" s="3" t="s">
        <v>111</v>
      </c>
      <c r="F15" s="30" t="s">
        <v>3</v>
      </c>
      <c r="G15" s="30" t="s">
        <v>7</v>
      </c>
      <c r="H15" s="30" t="s">
        <v>8</v>
      </c>
      <c r="I15" s="30" t="s">
        <v>9</v>
      </c>
      <c r="J15" s="30" t="s">
        <v>10</v>
      </c>
      <c r="K15" s="30" t="s">
        <v>11</v>
      </c>
      <c r="L15" s="30" t="s">
        <v>12</v>
      </c>
      <c r="M15" s="30" t="s">
        <v>16</v>
      </c>
    </row>
    <row r="16" spans="1:14" x14ac:dyDescent="0.3">
      <c r="A16" s="38" t="s">
        <v>51</v>
      </c>
      <c r="B16">
        <v>1</v>
      </c>
      <c r="C16" s="7"/>
      <c r="D16" s="7"/>
      <c r="E16" s="7"/>
      <c r="F16" s="7"/>
      <c r="G16" s="7">
        <v>0.54347826086956519</v>
      </c>
      <c r="H16" s="7">
        <v>4.2229729729729728</v>
      </c>
      <c r="I16" s="7">
        <v>1.3513513513513513</v>
      </c>
      <c r="J16" s="7">
        <v>1.3888888888888888</v>
      </c>
      <c r="K16" s="7"/>
      <c r="L16" s="7">
        <v>0.1524390243902439</v>
      </c>
      <c r="M16" s="7"/>
    </row>
    <row r="17" spans="1:14" x14ac:dyDescent="0.3">
      <c r="A17" s="38" t="s">
        <v>51</v>
      </c>
      <c r="B17">
        <v>2</v>
      </c>
      <c r="C17" s="7"/>
      <c r="D17" s="7">
        <v>0.18939393939393939</v>
      </c>
      <c r="E17" s="7"/>
      <c r="F17" s="7">
        <v>1.2931034482758621</v>
      </c>
      <c r="G17" s="7">
        <v>4.0760869565217392</v>
      </c>
      <c r="H17" s="7">
        <v>5.236486486486486</v>
      </c>
      <c r="I17" s="7">
        <v>1.3513513513513513</v>
      </c>
      <c r="J17" s="7">
        <v>2.5462962962962963</v>
      </c>
      <c r="K17" s="7">
        <v>0.82236842105263153</v>
      </c>
      <c r="L17" s="7">
        <v>0.45731707317073167</v>
      </c>
      <c r="M17" s="7">
        <v>0.75</v>
      </c>
    </row>
    <row r="18" spans="1:14" x14ac:dyDescent="0.3">
      <c r="A18" s="38" t="s">
        <v>51</v>
      </c>
      <c r="B18">
        <v>3</v>
      </c>
      <c r="C18" s="7"/>
      <c r="D18" s="7">
        <v>0.56818181818181823</v>
      </c>
      <c r="E18" s="7"/>
      <c r="F18" s="7">
        <v>0.43103448275862066</v>
      </c>
      <c r="G18" s="7">
        <v>1.9021739130434783</v>
      </c>
      <c r="H18" s="7">
        <v>2.3648648648648649</v>
      </c>
      <c r="I18" s="7">
        <v>3.2094594594594592</v>
      </c>
      <c r="J18" s="7">
        <v>2.7777777777777777</v>
      </c>
      <c r="K18" s="7">
        <v>0.6578947368421052</v>
      </c>
      <c r="L18" s="7">
        <v>1.6768292682926831</v>
      </c>
      <c r="M18" s="7">
        <v>0.375</v>
      </c>
    </row>
    <row r="19" spans="1:14" x14ac:dyDescent="0.3">
      <c r="A19" s="38" t="s">
        <v>51</v>
      </c>
      <c r="B19">
        <v>4</v>
      </c>
      <c r="C19" s="7">
        <v>0.64655172413793105</v>
      </c>
      <c r="D19" s="7">
        <v>2.2727272727272729</v>
      </c>
      <c r="E19" s="7">
        <v>0.17857142857142858</v>
      </c>
      <c r="F19" s="7">
        <v>2.5862068965517242</v>
      </c>
      <c r="G19" s="7">
        <v>3.2608695652173911</v>
      </c>
      <c r="H19" s="7">
        <v>4.3918918918918921</v>
      </c>
      <c r="I19" s="7">
        <v>1.5202702702702704</v>
      </c>
      <c r="J19" s="7">
        <v>0.92592592592592582</v>
      </c>
      <c r="K19" s="7">
        <v>1.6447368421052631</v>
      </c>
      <c r="L19" s="7">
        <v>0.3048780487804878</v>
      </c>
      <c r="M19" s="7">
        <v>0.125</v>
      </c>
    </row>
    <row r="20" spans="1:14" x14ac:dyDescent="0.3">
      <c r="A20" s="38" t="s">
        <v>51</v>
      </c>
      <c r="B20">
        <v>5</v>
      </c>
      <c r="C20" s="7">
        <v>0.86206896551724133</v>
      </c>
      <c r="D20" s="7">
        <v>0.56818181818181823</v>
      </c>
      <c r="E20" s="7">
        <v>0.5357142857142857</v>
      </c>
      <c r="F20" s="7">
        <v>1.2931034482758621</v>
      </c>
      <c r="G20" s="7">
        <v>3.5326086956521734</v>
      </c>
      <c r="H20" s="7">
        <v>0.5067567567567568</v>
      </c>
      <c r="I20" s="7">
        <v>2.7027027027027026</v>
      </c>
      <c r="J20" s="7">
        <v>1.8518518518518516</v>
      </c>
      <c r="K20" s="7">
        <v>1.9736842105263157</v>
      </c>
      <c r="L20" s="7">
        <v>1.524390243902439</v>
      </c>
      <c r="M20" s="7"/>
    </row>
    <row r="21" spans="1:14" ht="43.2" x14ac:dyDescent="0.3">
      <c r="A21" s="44" t="s">
        <v>112</v>
      </c>
      <c r="B21" s="3" t="s">
        <v>103</v>
      </c>
      <c r="C21" s="11">
        <f>COUNT(C16:C20)</f>
        <v>2</v>
      </c>
      <c r="D21" s="11">
        <f t="shared" ref="D21:M21" si="4">COUNT(D16:D20)</f>
        <v>4</v>
      </c>
      <c r="E21" s="11">
        <f t="shared" si="4"/>
        <v>2</v>
      </c>
      <c r="F21" s="11">
        <f t="shared" si="4"/>
        <v>4</v>
      </c>
      <c r="G21" s="11">
        <f t="shared" si="4"/>
        <v>5</v>
      </c>
      <c r="H21" s="11">
        <f t="shared" si="4"/>
        <v>5</v>
      </c>
      <c r="I21" s="11">
        <f t="shared" si="4"/>
        <v>5</v>
      </c>
      <c r="J21" s="11">
        <f t="shared" si="4"/>
        <v>5</v>
      </c>
      <c r="K21" s="11">
        <f t="shared" si="4"/>
        <v>4</v>
      </c>
      <c r="L21" s="11">
        <f t="shared" si="4"/>
        <v>5</v>
      </c>
      <c r="M21" s="11">
        <f t="shared" si="4"/>
        <v>3</v>
      </c>
      <c r="N21" s="11" t="s">
        <v>104</v>
      </c>
    </row>
    <row r="22" spans="1:14" ht="44.4" x14ac:dyDescent="0.4">
      <c r="A22" s="31" t="s">
        <v>105</v>
      </c>
      <c r="B22" s="32"/>
      <c r="C22" s="43">
        <f>SUM(C16:C20)</f>
        <v>1.5086206896551724</v>
      </c>
      <c r="D22" s="43">
        <f t="shared" ref="D22:M22" si="5">SUM(D16:D20)</f>
        <v>3.5984848484848486</v>
      </c>
      <c r="E22" s="43">
        <f t="shared" si="5"/>
        <v>0.7142857142857143</v>
      </c>
      <c r="F22" s="43">
        <f t="shared" si="5"/>
        <v>5.6034482758620685</v>
      </c>
      <c r="G22" s="43">
        <f t="shared" si="5"/>
        <v>13.315217391304348</v>
      </c>
      <c r="H22" s="43">
        <f t="shared" si="5"/>
        <v>16.722972972972975</v>
      </c>
      <c r="I22" s="43">
        <f t="shared" si="5"/>
        <v>10.135135135135133</v>
      </c>
      <c r="J22" s="43">
        <f t="shared" si="5"/>
        <v>9.4907407407407405</v>
      </c>
      <c r="K22" s="43">
        <f t="shared" si="5"/>
        <v>5.0986842105263159</v>
      </c>
      <c r="L22" s="43">
        <f t="shared" si="5"/>
        <v>4.1158536585365848</v>
      </c>
      <c r="M22" s="43">
        <f t="shared" si="5"/>
        <v>1.25</v>
      </c>
      <c r="N22" s="33">
        <f>SUM(C22:M22)</f>
        <v>71.553443637503904</v>
      </c>
    </row>
    <row r="23" spans="1:14" x14ac:dyDescent="0.3">
      <c r="A23" s="34" t="s">
        <v>106</v>
      </c>
      <c r="C23">
        <f>C22/N22</f>
        <v>2.1083830672049535E-2</v>
      </c>
      <c r="D23">
        <f>D22/N22</f>
        <v>5.0290868832464475E-2</v>
      </c>
      <c r="E23">
        <f>E22/N22</f>
        <v>9.9825483998275347E-3</v>
      </c>
      <c r="F23">
        <f>F22/N22</f>
        <v>7.8311371067612545E-2</v>
      </c>
      <c r="G23">
        <f>G22/N22</f>
        <v>0.18608772288808936</v>
      </c>
      <c r="H23">
        <f>H22/N22</f>
        <v>0.23371304192839468</v>
      </c>
      <c r="I23">
        <f>I22/N22</f>
        <v>0.14164426783539066</v>
      </c>
      <c r="J23">
        <f>J22/N22</f>
        <v>0.13263849031252326</v>
      </c>
      <c r="K23">
        <f>K22/N22</f>
        <v>7.1257006669821543E-2</v>
      </c>
      <c r="L23">
        <f>L22/N22</f>
        <v>5.7521391694128163E-2</v>
      </c>
      <c r="M23">
        <f>M22/N22</f>
        <v>1.7469459699698184E-2</v>
      </c>
    </row>
    <row r="24" spans="1:14" ht="57.6" x14ac:dyDescent="0.3">
      <c r="A24" s="35" t="s">
        <v>107</v>
      </c>
      <c r="C24">
        <f>C21/5</f>
        <v>0.4</v>
      </c>
      <c r="D24">
        <f t="shared" ref="D24:I24" si="6">D21/5</f>
        <v>0.8</v>
      </c>
      <c r="E24">
        <f t="shared" si="6"/>
        <v>0.4</v>
      </c>
      <c r="F24">
        <f t="shared" si="6"/>
        <v>0.8</v>
      </c>
      <c r="G24">
        <f t="shared" si="6"/>
        <v>1</v>
      </c>
      <c r="H24">
        <f t="shared" si="6"/>
        <v>1</v>
      </c>
      <c r="I24">
        <f t="shared" si="6"/>
        <v>1</v>
      </c>
      <c r="J24">
        <f>J21/5</f>
        <v>1</v>
      </c>
      <c r="K24">
        <f t="shared" ref="K24:M24" si="7">K21/5</f>
        <v>0.8</v>
      </c>
      <c r="L24">
        <f t="shared" si="7"/>
        <v>1</v>
      </c>
      <c r="M24">
        <f t="shared" si="7"/>
        <v>0.6</v>
      </c>
      <c r="N24" t="s">
        <v>108</v>
      </c>
    </row>
    <row r="25" spans="1:14" ht="21" x14ac:dyDescent="0.4">
      <c r="A25" s="36" t="s">
        <v>109</v>
      </c>
      <c r="C25">
        <f t="shared" ref="C25:M25" si="8">C24*C23</f>
        <v>8.4335322688198142E-3</v>
      </c>
      <c r="D25">
        <f t="shared" si="8"/>
        <v>4.0232695065971581E-2</v>
      </c>
      <c r="E25">
        <f t="shared" si="8"/>
        <v>3.9930193599310142E-3</v>
      </c>
      <c r="F25">
        <f t="shared" si="8"/>
        <v>6.2649096854090036E-2</v>
      </c>
      <c r="G25">
        <f t="shared" si="8"/>
        <v>0.18608772288808936</v>
      </c>
      <c r="H25">
        <f t="shared" si="8"/>
        <v>0.23371304192839468</v>
      </c>
      <c r="I25">
        <f t="shared" si="8"/>
        <v>0.14164426783539066</v>
      </c>
      <c r="J25">
        <f t="shared" si="8"/>
        <v>0.13263849031252326</v>
      </c>
      <c r="K25">
        <f t="shared" si="8"/>
        <v>5.7005605335857239E-2</v>
      </c>
      <c r="L25">
        <f t="shared" si="8"/>
        <v>5.7521391694128163E-2</v>
      </c>
      <c r="M25">
        <f t="shared" si="8"/>
        <v>1.048167581981891E-2</v>
      </c>
      <c r="N25" s="37">
        <f>SUM(C25:M25)</f>
        <v>0.9344005393630147</v>
      </c>
    </row>
    <row r="26" spans="1:14" ht="21" x14ac:dyDescent="0.4">
      <c r="A26" s="36"/>
      <c r="N26" s="37"/>
    </row>
    <row r="27" spans="1:14" x14ac:dyDescent="0.3">
      <c r="B27" t="s">
        <v>96</v>
      </c>
      <c r="C27" s="22">
        <v>41679</v>
      </c>
      <c r="D27" s="22">
        <v>41714</v>
      </c>
      <c r="E27" s="22">
        <v>41747</v>
      </c>
      <c r="F27" s="28">
        <v>41778</v>
      </c>
      <c r="G27" s="22">
        <v>41803</v>
      </c>
      <c r="H27" s="22">
        <v>41832</v>
      </c>
      <c r="I27" s="22">
        <v>41869</v>
      </c>
      <c r="J27" s="22">
        <v>41900</v>
      </c>
      <c r="K27" s="22">
        <v>41931</v>
      </c>
      <c r="L27" s="22">
        <v>41969</v>
      </c>
      <c r="M27" s="22">
        <v>42014</v>
      </c>
    </row>
    <row r="28" spans="1:14" x14ac:dyDescent="0.3">
      <c r="B28" t="s">
        <v>15</v>
      </c>
      <c r="C28" s="30" t="s">
        <v>14</v>
      </c>
      <c r="D28" s="30" t="s">
        <v>17</v>
      </c>
      <c r="E28" s="3" t="s">
        <v>111</v>
      </c>
      <c r="F28" s="30" t="s">
        <v>3</v>
      </c>
      <c r="G28" s="30" t="s">
        <v>7</v>
      </c>
      <c r="H28" s="30" t="s">
        <v>8</v>
      </c>
      <c r="I28" s="30" t="s">
        <v>9</v>
      </c>
      <c r="J28" s="30" t="s">
        <v>10</v>
      </c>
      <c r="K28" s="30" t="s">
        <v>11</v>
      </c>
      <c r="L28" s="30" t="s">
        <v>12</v>
      </c>
      <c r="M28" s="30" t="s">
        <v>16</v>
      </c>
    </row>
    <row r="29" spans="1:14" x14ac:dyDescent="0.3">
      <c r="A29" s="39" t="s">
        <v>52</v>
      </c>
      <c r="B29">
        <v>1</v>
      </c>
      <c r="C29" s="7"/>
      <c r="D29" s="7"/>
      <c r="E29" s="7"/>
      <c r="F29" s="7"/>
      <c r="G29" s="7">
        <v>0.54347826086956519</v>
      </c>
      <c r="H29" s="7">
        <v>3.5472972972972969</v>
      </c>
      <c r="I29" s="7">
        <v>2.8716216216216219</v>
      </c>
      <c r="J29" s="7">
        <v>2.7777777777777777</v>
      </c>
      <c r="K29" s="7">
        <v>0.1644736842105263</v>
      </c>
      <c r="L29" s="7"/>
      <c r="M29" s="7"/>
    </row>
    <row r="30" spans="1:14" x14ac:dyDescent="0.3">
      <c r="A30" s="39" t="s">
        <v>52</v>
      </c>
      <c r="B30">
        <v>2</v>
      </c>
      <c r="C30" s="7"/>
      <c r="D30" s="7">
        <v>0.18939393939393939</v>
      </c>
      <c r="E30" s="7"/>
      <c r="F30" s="7"/>
      <c r="G30" s="7">
        <v>0.27173913043478259</v>
      </c>
      <c r="H30" s="7">
        <v>1.5202702702702704</v>
      </c>
      <c r="I30" s="7">
        <v>0.84459459459459463</v>
      </c>
      <c r="J30" s="7">
        <v>0.92592592592592582</v>
      </c>
      <c r="K30" s="7">
        <v>0.1644736842105263</v>
      </c>
      <c r="L30" s="7">
        <v>0.1524390243902439</v>
      </c>
      <c r="M30" s="7"/>
    </row>
    <row r="31" spans="1:14" x14ac:dyDescent="0.3">
      <c r="A31" s="39" t="s">
        <v>52</v>
      </c>
      <c r="B31">
        <v>3</v>
      </c>
      <c r="C31" s="7"/>
      <c r="D31" s="7"/>
      <c r="E31" s="7"/>
      <c r="F31" s="7"/>
      <c r="G31" s="7"/>
      <c r="H31" s="7">
        <v>0.16891891891891891</v>
      </c>
      <c r="I31" s="7">
        <v>0.5067567567567568</v>
      </c>
      <c r="J31" s="7">
        <v>0.69444444444444442</v>
      </c>
      <c r="K31" s="7"/>
      <c r="L31" s="7">
        <v>0.1524390243902439</v>
      </c>
      <c r="M31" s="7"/>
    </row>
    <row r="32" spans="1:14" x14ac:dyDescent="0.3">
      <c r="A32" s="39" t="s">
        <v>52</v>
      </c>
      <c r="B32">
        <v>4</v>
      </c>
      <c r="C32" s="7"/>
      <c r="D32" s="7">
        <v>0.18939393939393939</v>
      </c>
      <c r="E32" s="7">
        <v>0.17857142857142858</v>
      </c>
      <c r="F32" s="7">
        <v>0.21551724137931033</v>
      </c>
      <c r="G32" s="7">
        <v>0.54347826086956519</v>
      </c>
      <c r="H32" s="7">
        <v>1.1824324324324325</v>
      </c>
      <c r="I32" s="7">
        <v>0.84459459459459463</v>
      </c>
      <c r="J32" s="7">
        <v>0.69444444444444442</v>
      </c>
      <c r="K32" s="7"/>
      <c r="L32" s="7">
        <v>0.1524390243902439</v>
      </c>
      <c r="M32" s="7"/>
    </row>
    <row r="33" spans="1:14" x14ac:dyDescent="0.3">
      <c r="A33" s="39" t="s">
        <v>52</v>
      </c>
      <c r="B33">
        <v>5</v>
      </c>
      <c r="C33" s="7"/>
      <c r="D33" s="7">
        <v>0.56818181818181823</v>
      </c>
      <c r="E33" s="7"/>
      <c r="F33" s="7"/>
      <c r="G33" s="7">
        <v>0.81521739130434778</v>
      </c>
      <c r="H33" s="7">
        <v>2.1959459459459461</v>
      </c>
      <c r="I33" s="7">
        <v>1.8581081081081081</v>
      </c>
      <c r="J33" s="7">
        <v>1.6203703703703702</v>
      </c>
      <c r="K33" s="7">
        <v>0.1644736842105263</v>
      </c>
      <c r="L33" s="7"/>
      <c r="M33" s="7">
        <v>0.125</v>
      </c>
    </row>
    <row r="34" spans="1:14" x14ac:dyDescent="0.3">
      <c r="A34" s="39" t="s">
        <v>52</v>
      </c>
      <c r="B34">
        <v>6</v>
      </c>
      <c r="C34" s="7"/>
      <c r="D34" s="7">
        <v>0.18939393939393939</v>
      </c>
      <c r="E34" s="7"/>
      <c r="F34" s="7"/>
      <c r="G34" s="7">
        <v>0.81521739130434778</v>
      </c>
      <c r="H34" s="7">
        <v>0.67567567567567566</v>
      </c>
      <c r="I34" s="7">
        <v>0.84459459459459463</v>
      </c>
      <c r="J34" s="7">
        <v>1.8518518518518516</v>
      </c>
      <c r="K34" s="7"/>
      <c r="L34" s="7">
        <v>0.1524390243902439</v>
      </c>
      <c r="M34" s="7"/>
    </row>
    <row r="35" spans="1:14" x14ac:dyDescent="0.3">
      <c r="A35" s="39" t="s">
        <v>52</v>
      </c>
      <c r="B35">
        <v>7</v>
      </c>
      <c r="C35" s="7"/>
      <c r="D35" s="7"/>
      <c r="E35" s="7">
        <v>0.17857142857142858</v>
      </c>
      <c r="F35" s="7"/>
      <c r="G35" s="7">
        <v>0.27173913043478259</v>
      </c>
      <c r="H35" s="7">
        <v>0.67567567567567566</v>
      </c>
      <c r="I35" s="7">
        <v>2.7027027027027026</v>
      </c>
      <c r="J35" s="7">
        <v>2.3148148148148144</v>
      </c>
      <c r="K35" s="7">
        <v>1.3157894736842104</v>
      </c>
      <c r="L35" s="7"/>
      <c r="M35" s="7">
        <v>0.25</v>
      </c>
    </row>
    <row r="36" spans="1:14" x14ac:dyDescent="0.3">
      <c r="A36" s="39" t="s">
        <v>52</v>
      </c>
      <c r="B36">
        <v>8</v>
      </c>
      <c r="C36" s="7">
        <v>0.21551724137931033</v>
      </c>
      <c r="D36" s="7">
        <v>0.18939393939393939</v>
      </c>
      <c r="E36" s="7"/>
      <c r="F36" s="7">
        <v>0.21551724137931033</v>
      </c>
      <c r="G36" s="7">
        <v>2.1739130434782608</v>
      </c>
      <c r="H36" s="7">
        <v>3.8851351351351351</v>
      </c>
      <c r="I36" s="7">
        <v>1.3513513513513513</v>
      </c>
      <c r="J36" s="7">
        <v>1.3888888888888888</v>
      </c>
      <c r="K36" s="7">
        <v>0.3289473684210526</v>
      </c>
      <c r="L36" s="7">
        <v>0.1524390243902439</v>
      </c>
      <c r="M36" s="7"/>
    </row>
    <row r="37" spans="1:14" x14ac:dyDescent="0.3">
      <c r="A37" s="39" t="s">
        <v>52</v>
      </c>
      <c r="B37">
        <v>9</v>
      </c>
      <c r="C37" s="7">
        <v>0.21551724137931033</v>
      </c>
      <c r="D37" s="7"/>
      <c r="E37" s="7"/>
      <c r="F37" s="7">
        <v>0.43103448275862066</v>
      </c>
      <c r="G37" s="7">
        <v>0.27173913043478259</v>
      </c>
      <c r="H37" s="7">
        <v>1.5202702702702704</v>
      </c>
      <c r="I37" s="7">
        <v>2.1959459459459461</v>
      </c>
      <c r="J37" s="7">
        <v>2.083333333333333</v>
      </c>
      <c r="K37" s="7"/>
      <c r="L37" s="7">
        <v>0.1524390243902439</v>
      </c>
      <c r="M37" s="7">
        <v>0.25</v>
      </c>
    </row>
    <row r="38" spans="1:14" ht="15" thickBot="1" x14ac:dyDescent="0.35">
      <c r="A38" s="40" t="s">
        <v>52</v>
      </c>
      <c r="B38" s="41">
        <v>10</v>
      </c>
      <c r="C38" s="7">
        <v>0.21551724137931033</v>
      </c>
      <c r="D38" s="45"/>
      <c r="E38" s="45"/>
      <c r="F38" s="45"/>
      <c r="G38" s="45">
        <v>0.81521739130434778</v>
      </c>
      <c r="H38" s="45">
        <v>3.0405405405405408</v>
      </c>
      <c r="I38" s="45">
        <v>2.0270270270270272</v>
      </c>
      <c r="J38" s="45">
        <v>2.7777777777777777</v>
      </c>
      <c r="K38" s="45"/>
      <c r="L38" s="45"/>
      <c r="M38" s="45"/>
    </row>
    <row r="39" spans="1:14" x14ac:dyDescent="0.3">
      <c r="B39" t="s">
        <v>103</v>
      </c>
      <c r="C39" s="11">
        <f>COUNT(C29:C38)</f>
        <v>3</v>
      </c>
      <c r="D39" s="11">
        <f t="shared" ref="D39:M39" si="9">COUNT(D29:D38)</f>
        <v>5</v>
      </c>
      <c r="E39" s="11">
        <f t="shared" si="9"/>
        <v>2</v>
      </c>
      <c r="F39" s="11">
        <f t="shared" si="9"/>
        <v>3</v>
      </c>
      <c r="G39" s="11">
        <f t="shared" si="9"/>
        <v>9</v>
      </c>
      <c r="H39" s="11">
        <f t="shared" si="9"/>
        <v>10</v>
      </c>
      <c r="I39" s="11">
        <f t="shared" si="9"/>
        <v>10</v>
      </c>
      <c r="J39" s="11">
        <f t="shared" si="9"/>
        <v>10</v>
      </c>
      <c r="K39" s="11">
        <f t="shared" si="9"/>
        <v>5</v>
      </c>
      <c r="L39" s="11">
        <f t="shared" si="9"/>
        <v>6</v>
      </c>
      <c r="M39" s="11">
        <f t="shared" si="9"/>
        <v>3</v>
      </c>
      <c r="N39" s="11" t="s">
        <v>104</v>
      </c>
    </row>
    <row r="40" spans="1:14" ht="44.4" x14ac:dyDescent="0.4">
      <c r="A40" s="31" t="s">
        <v>105</v>
      </c>
      <c r="B40" s="32"/>
      <c r="C40" s="32">
        <f>SUM(C29:C38)</f>
        <v>0.64655172413793105</v>
      </c>
      <c r="D40" s="32">
        <f t="shared" ref="D40:M40" si="10">SUM(D29:D38)</f>
        <v>1.3257575757575759</v>
      </c>
      <c r="E40" s="32">
        <f t="shared" si="10"/>
        <v>0.35714285714285715</v>
      </c>
      <c r="F40" s="32">
        <f t="shared" si="10"/>
        <v>0.86206896551724133</v>
      </c>
      <c r="G40" s="32">
        <f t="shared" si="10"/>
        <v>6.5217391304347823</v>
      </c>
      <c r="H40" s="32">
        <f t="shared" si="10"/>
        <v>18.412162162162161</v>
      </c>
      <c r="I40" s="32">
        <f t="shared" si="10"/>
        <v>16.047297297297298</v>
      </c>
      <c r="J40" s="32">
        <f t="shared" si="10"/>
        <v>17.12962962962963</v>
      </c>
      <c r="K40" s="32">
        <f t="shared" si="10"/>
        <v>2.138157894736842</v>
      </c>
      <c r="L40" s="32">
        <f t="shared" si="10"/>
        <v>0.91463414634146345</v>
      </c>
      <c r="M40" s="32">
        <f t="shared" si="10"/>
        <v>0.625</v>
      </c>
      <c r="N40" s="33">
        <f>SUM(C40:M40)</f>
        <v>64.980141383157786</v>
      </c>
    </row>
    <row r="41" spans="1:14" ht="21" x14ac:dyDescent="0.4">
      <c r="A41" s="34" t="s">
        <v>106</v>
      </c>
      <c r="C41">
        <f>C40/N40</f>
        <v>9.9499894948752894E-3</v>
      </c>
      <c r="D41">
        <f>D40/N40</f>
        <v>2.0402503711713978E-2</v>
      </c>
      <c r="E41">
        <f>E40/N40</f>
        <v>5.4961846733596834E-3</v>
      </c>
      <c r="F41">
        <f>F40/N40</f>
        <v>1.3266652659833719E-2</v>
      </c>
      <c r="G41">
        <f>G40/N40</f>
        <v>0.10036511142656813</v>
      </c>
      <c r="H41">
        <f>H40/N40</f>
        <v>0.28335060174144855</v>
      </c>
      <c r="I41">
        <f>I40/N40</f>
        <v>0.24695694647190472</v>
      </c>
      <c r="J41">
        <f>J40/N40</f>
        <v>0.26361330192595522</v>
      </c>
      <c r="K41">
        <f>K40/N40</f>
        <v>3.2904789820771788E-2</v>
      </c>
      <c r="L41">
        <f>L40/N40</f>
        <v>1.4075594895189435E-2</v>
      </c>
      <c r="M41">
        <f>M40/N40</f>
        <v>9.6183231783794464E-3</v>
      </c>
      <c r="N41" s="37"/>
    </row>
    <row r="42" spans="1:14" ht="57.6" x14ac:dyDescent="0.3">
      <c r="A42" s="35" t="s">
        <v>107</v>
      </c>
      <c r="C42">
        <f>C39/10</f>
        <v>0.3</v>
      </c>
      <c r="D42">
        <f t="shared" ref="D42:M42" si="11">D39/10</f>
        <v>0.5</v>
      </c>
      <c r="E42">
        <f t="shared" si="11"/>
        <v>0.2</v>
      </c>
      <c r="F42">
        <f t="shared" si="11"/>
        <v>0.3</v>
      </c>
      <c r="G42">
        <f t="shared" si="11"/>
        <v>0.9</v>
      </c>
      <c r="H42">
        <f t="shared" si="11"/>
        <v>1</v>
      </c>
      <c r="I42">
        <f t="shared" si="11"/>
        <v>1</v>
      </c>
      <c r="J42">
        <f t="shared" si="11"/>
        <v>1</v>
      </c>
      <c r="K42">
        <f t="shared" si="11"/>
        <v>0.5</v>
      </c>
      <c r="L42">
        <f t="shared" si="11"/>
        <v>0.6</v>
      </c>
      <c r="M42">
        <f t="shared" si="11"/>
        <v>0.3</v>
      </c>
      <c r="N42" t="s">
        <v>108</v>
      </c>
    </row>
    <row r="43" spans="1:14" ht="21" x14ac:dyDescent="0.4">
      <c r="A43" s="36" t="s">
        <v>109</v>
      </c>
      <c r="C43">
        <f>C42*C41</f>
        <v>2.9849968484625868E-3</v>
      </c>
      <c r="D43">
        <f t="shared" ref="D43:M43" si="12">D42*D41</f>
        <v>1.0201251855856989E-2</v>
      </c>
      <c r="E43">
        <f t="shared" si="12"/>
        <v>1.0992369346719368E-3</v>
      </c>
      <c r="F43">
        <f t="shared" si="12"/>
        <v>3.9799957979501158E-3</v>
      </c>
      <c r="G43">
        <f t="shared" si="12"/>
        <v>9.032860028391132E-2</v>
      </c>
      <c r="H43">
        <f t="shared" si="12"/>
        <v>0.28335060174144855</v>
      </c>
      <c r="I43">
        <f t="shared" si="12"/>
        <v>0.24695694647190472</v>
      </c>
      <c r="J43">
        <f t="shared" si="12"/>
        <v>0.26361330192595522</v>
      </c>
      <c r="K43">
        <f t="shared" si="12"/>
        <v>1.6452394910385894E-2</v>
      </c>
      <c r="L43">
        <f t="shared" si="12"/>
        <v>8.4453569371136603E-3</v>
      </c>
      <c r="M43">
        <f t="shared" si="12"/>
        <v>2.8854969535138338E-3</v>
      </c>
      <c r="N43" s="37">
        <f>SUM(C43:M43)</f>
        <v>0.93029818066117476</v>
      </c>
    </row>
    <row r="44" spans="1:14" ht="21" x14ac:dyDescent="0.4">
      <c r="A44" s="36"/>
      <c r="N44" s="37"/>
    </row>
    <row r="45" spans="1:14" x14ac:dyDescent="0.3">
      <c r="A45" t="s">
        <v>113</v>
      </c>
      <c r="C45" s="22">
        <v>41679</v>
      </c>
      <c r="D45" s="22">
        <v>41714</v>
      </c>
      <c r="E45" s="22">
        <v>41747</v>
      </c>
      <c r="F45" s="28">
        <v>41778</v>
      </c>
      <c r="G45" s="22">
        <v>41803</v>
      </c>
      <c r="H45" s="22">
        <v>41832</v>
      </c>
      <c r="I45" s="22">
        <v>41869</v>
      </c>
      <c r="J45" s="22">
        <v>41900</v>
      </c>
      <c r="K45" s="22">
        <v>41931</v>
      </c>
      <c r="L45" s="22">
        <v>41969</v>
      </c>
      <c r="M45" s="22">
        <v>42014</v>
      </c>
    </row>
    <row r="46" spans="1:14" x14ac:dyDescent="0.3">
      <c r="B46" t="s">
        <v>15</v>
      </c>
      <c r="C46" s="30" t="s">
        <v>14</v>
      </c>
      <c r="D46" s="30" t="s">
        <v>17</v>
      </c>
      <c r="E46" s="3" t="s">
        <v>111</v>
      </c>
      <c r="F46" s="30" t="s">
        <v>3</v>
      </c>
      <c r="G46" s="30" t="s">
        <v>7</v>
      </c>
      <c r="H46" s="30" t="s">
        <v>8</v>
      </c>
      <c r="I46" s="30" t="s">
        <v>9</v>
      </c>
      <c r="J46" s="30" t="s">
        <v>10</v>
      </c>
      <c r="K46" s="30" t="s">
        <v>11</v>
      </c>
      <c r="L46" s="30" t="s">
        <v>12</v>
      </c>
      <c r="M46" s="30" t="s">
        <v>16</v>
      </c>
    </row>
    <row r="47" spans="1:14" x14ac:dyDescent="0.3">
      <c r="A47" t="s">
        <v>45</v>
      </c>
      <c r="B47" s="42" t="s">
        <v>110</v>
      </c>
      <c r="C47" s="7"/>
      <c r="D47" s="7"/>
      <c r="E47" s="7"/>
      <c r="F47" s="7"/>
      <c r="G47" s="7"/>
      <c r="H47" s="7"/>
      <c r="I47" s="7">
        <f t="shared" ref="I47:K47" si="13">SUM(I3:I7)</f>
        <v>1.0135135135135136</v>
      </c>
      <c r="J47" s="7">
        <f t="shared" si="13"/>
        <v>0.23148148148148145</v>
      </c>
      <c r="K47" s="7">
        <f t="shared" si="13"/>
        <v>0.3289473684210526</v>
      </c>
      <c r="L47" s="7"/>
      <c r="M47" s="7">
        <f t="shared" ref="M47" si="14">SUM(M3:M7)</f>
        <v>0.125</v>
      </c>
    </row>
    <row r="48" spans="1:14" x14ac:dyDescent="0.3">
      <c r="A48" t="s">
        <v>46</v>
      </c>
      <c r="B48" s="42" t="s">
        <v>110</v>
      </c>
      <c r="C48" s="7">
        <f>SUM(C16:C20)</f>
        <v>1.5086206896551724</v>
      </c>
      <c r="D48" s="7">
        <f t="shared" ref="D48:M48" si="15">SUM(D16:D20)</f>
        <v>3.5984848484848486</v>
      </c>
      <c r="E48" s="7">
        <f t="shared" si="15"/>
        <v>0.7142857142857143</v>
      </c>
      <c r="F48" s="7">
        <f t="shared" si="15"/>
        <v>5.6034482758620685</v>
      </c>
      <c r="G48" s="7">
        <f t="shared" si="15"/>
        <v>13.315217391304348</v>
      </c>
      <c r="H48" s="7">
        <f t="shared" si="15"/>
        <v>16.722972972972975</v>
      </c>
      <c r="I48" s="7">
        <f t="shared" si="15"/>
        <v>10.135135135135133</v>
      </c>
      <c r="J48" s="7">
        <f t="shared" si="15"/>
        <v>9.4907407407407405</v>
      </c>
      <c r="K48" s="7">
        <f t="shared" si="15"/>
        <v>5.0986842105263159</v>
      </c>
      <c r="L48" s="7">
        <f t="shared" si="15"/>
        <v>4.1158536585365848</v>
      </c>
      <c r="M48" s="7">
        <f t="shared" si="15"/>
        <v>1.25</v>
      </c>
    </row>
    <row r="49" spans="1:14" x14ac:dyDescent="0.3">
      <c r="A49" t="s">
        <v>52</v>
      </c>
      <c r="B49" s="42" t="s">
        <v>110</v>
      </c>
      <c r="C49" s="7">
        <f>SUM(C29:C38)</f>
        <v>0.64655172413793105</v>
      </c>
      <c r="D49" s="7">
        <f t="shared" ref="D49:M49" si="16">SUM(D29:D38)</f>
        <v>1.3257575757575759</v>
      </c>
      <c r="E49" s="7">
        <f t="shared" si="16"/>
        <v>0.35714285714285715</v>
      </c>
      <c r="F49" s="7">
        <f t="shared" si="16"/>
        <v>0.86206896551724133</v>
      </c>
      <c r="G49" s="7">
        <f t="shared" si="16"/>
        <v>6.5217391304347823</v>
      </c>
      <c r="H49" s="7">
        <f t="shared" si="16"/>
        <v>18.412162162162161</v>
      </c>
      <c r="I49" s="7">
        <f t="shared" si="16"/>
        <v>16.047297297297298</v>
      </c>
      <c r="J49" s="7">
        <f t="shared" si="16"/>
        <v>17.12962962962963</v>
      </c>
      <c r="K49" s="7">
        <f t="shared" si="16"/>
        <v>2.138157894736842</v>
      </c>
      <c r="L49" s="7">
        <f t="shared" si="16"/>
        <v>0.91463414634146345</v>
      </c>
      <c r="M49" s="7">
        <f t="shared" si="16"/>
        <v>0.625</v>
      </c>
    </row>
    <row r="50" spans="1:14" x14ac:dyDescent="0.3">
      <c r="B50" t="s">
        <v>103</v>
      </c>
      <c r="C50" s="11">
        <f>COUNT(C47:C49)</f>
        <v>2</v>
      </c>
      <c r="D50" s="11">
        <f t="shared" ref="D50:M50" si="17">COUNT(D47:D49)</f>
        <v>2</v>
      </c>
      <c r="E50" s="11">
        <f t="shared" si="17"/>
        <v>2</v>
      </c>
      <c r="F50" s="11">
        <f t="shared" si="17"/>
        <v>2</v>
      </c>
      <c r="G50" s="11">
        <f t="shared" si="17"/>
        <v>2</v>
      </c>
      <c r="H50" s="11">
        <f t="shared" si="17"/>
        <v>2</v>
      </c>
      <c r="I50" s="11">
        <f t="shared" si="17"/>
        <v>3</v>
      </c>
      <c r="J50" s="11">
        <f t="shared" si="17"/>
        <v>3</v>
      </c>
      <c r="K50" s="11">
        <f t="shared" si="17"/>
        <v>3</v>
      </c>
      <c r="L50" s="11">
        <f t="shared" si="17"/>
        <v>2</v>
      </c>
      <c r="M50" s="11">
        <f t="shared" si="17"/>
        <v>3</v>
      </c>
      <c r="N50" s="11" t="s">
        <v>104</v>
      </c>
    </row>
    <row r="51" spans="1:14" ht="44.4" x14ac:dyDescent="0.4">
      <c r="A51" s="31" t="s">
        <v>105</v>
      </c>
      <c r="B51" s="32"/>
      <c r="C51" s="43">
        <f>SUM(C47:C49)</f>
        <v>2.1551724137931032</v>
      </c>
      <c r="D51" s="32">
        <f t="shared" ref="D51:M51" si="18">SUM(D47:D49)</f>
        <v>4.9242424242424248</v>
      </c>
      <c r="E51" s="32">
        <f t="shared" si="18"/>
        <v>1.0714285714285714</v>
      </c>
      <c r="F51" s="32">
        <f t="shared" si="18"/>
        <v>6.4655172413793096</v>
      </c>
      <c r="G51" s="32">
        <f t="shared" si="18"/>
        <v>19.836956521739129</v>
      </c>
      <c r="H51" s="32">
        <f t="shared" si="18"/>
        <v>35.135135135135137</v>
      </c>
      <c r="I51" s="32">
        <f t="shared" si="18"/>
        <v>27.195945945945944</v>
      </c>
      <c r="J51" s="32">
        <f t="shared" si="18"/>
        <v>26.851851851851851</v>
      </c>
      <c r="K51" s="32">
        <f t="shared" si="18"/>
        <v>7.5657894736842106</v>
      </c>
      <c r="L51" s="32">
        <f t="shared" si="18"/>
        <v>5.0304878048780486</v>
      </c>
      <c r="M51" s="32">
        <f t="shared" si="18"/>
        <v>2</v>
      </c>
      <c r="N51" s="33">
        <f>SUM(C51:M51)</f>
        <v>138.23252738407774</v>
      </c>
    </row>
    <row r="52" spans="1:14" x14ac:dyDescent="0.3">
      <c r="A52" s="34" t="s">
        <v>106</v>
      </c>
      <c r="C52">
        <f>C51/N51</f>
        <v>1.5590920997957142E-2</v>
      </c>
      <c r="D52">
        <f>D51/N51</f>
        <v>3.5622892219574806E-2</v>
      </c>
      <c r="E52">
        <f>E51/N51</f>
        <v>7.7509150104129792E-3</v>
      </c>
      <c r="F52">
        <f>F51/N51</f>
        <v>4.6772762993871425E-2</v>
      </c>
      <c r="G52">
        <f>G51/N51</f>
        <v>0.14350425979424031</v>
      </c>
      <c r="H52">
        <f>H51/N51</f>
        <v>0.25417414989102027</v>
      </c>
      <c r="I52">
        <f>I51/N51</f>
        <v>0.1967405679444916</v>
      </c>
      <c r="J52">
        <f>J51/N51</f>
        <v>0.19425132680417714</v>
      </c>
      <c r="K52">
        <f>K51/N51</f>
        <v>5.4732338450723235E-2</v>
      </c>
      <c r="L52">
        <f>L51/N51</f>
        <v>3.6391491207426796E-2</v>
      </c>
      <c r="M52">
        <f>M51/N51</f>
        <v>1.4468374686104228E-2</v>
      </c>
    </row>
    <row r="53" spans="1:14" ht="57.6" x14ac:dyDescent="0.3">
      <c r="A53" s="35" t="s">
        <v>107</v>
      </c>
      <c r="C53">
        <f>C50/3</f>
        <v>0.66666666666666663</v>
      </c>
      <c r="D53">
        <f t="shared" ref="D53:M53" si="19">D50/3</f>
        <v>0.66666666666666663</v>
      </c>
      <c r="E53">
        <f t="shared" si="19"/>
        <v>0.66666666666666663</v>
      </c>
      <c r="F53">
        <f t="shared" si="19"/>
        <v>0.66666666666666663</v>
      </c>
      <c r="G53">
        <f t="shared" si="19"/>
        <v>0.66666666666666663</v>
      </c>
      <c r="H53">
        <f t="shared" si="19"/>
        <v>0.66666666666666663</v>
      </c>
      <c r="I53">
        <f t="shared" si="19"/>
        <v>1</v>
      </c>
      <c r="J53">
        <f t="shared" si="19"/>
        <v>1</v>
      </c>
      <c r="K53">
        <f t="shared" si="19"/>
        <v>1</v>
      </c>
      <c r="L53">
        <f t="shared" si="19"/>
        <v>0.66666666666666663</v>
      </c>
      <c r="M53">
        <f t="shared" si="19"/>
        <v>1</v>
      </c>
      <c r="N53" t="s">
        <v>108</v>
      </c>
    </row>
    <row r="54" spans="1:14" ht="21" x14ac:dyDescent="0.4">
      <c r="A54" s="36" t="s">
        <v>109</v>
      </c>
      <c r="C54">
        <f>C53*C52</f>
        <v>1.0393947331971427E-2</v>
      </c>
      <c r="D54">
        <f t="shared" ref="D54:M54" si="20">D53*D52</f>
        <v>2.3748594813049868E-2</v>
      </c>
      <c r="E54">
        <f t="shared" si="20"/>
        <v>5.1672766736086525E-3</v>
      </c>
      <c r="F54">
        <f t="shared" si="20"/>
        <v>3.1181841995914283E-2</v>
      </c>
      <c r="G54">
        <f t="shared" si="20"/>
        <v>9.5669506529493534E-2</v>
      </c>
      <c r="H54">
        <f t="shared" si="20"/>
        <v>0.16944943326068018</v>
      </c>
      <c r="I54">
        <f t="shared" si="20"/>
        <v>0.1967405679444916</v>
      </c>
      <c r="J54">
        <f t="shared" si="20"/>
        <v>0.19425132680417714</v>
      </c>
      <c r="K54">
        <f t="shared" si="20"/>
        <v>5.4732338450723235E-2</v>
      </c>
      <c r="L54">
        <f t="shared" si="20"/>
        <v>2.4260994138284531E-2</v>
      </c>
      <c r="M54">
        <f t="shared" si="20"/>
        <v>1.4468374686104228E-2</v>
      </c>
      <c r="N54" s="37">
        <f>SUM(C54:M54)</f>
        <v>0.82006420262849855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38" workbookViewId="0">
      <selection activeCell="N51" sqref="N51"/>
    </sheetView>
  </sheetViews>
  <sheetFormatPr baseColWidth="10" defaultRowHeight="14.4" x14ac:dyDescent="0.3"/>
  <sheetData>
    <row r="1" spans="1:14" x14ac:dyDescent="0.3">
      <c r="B1" t="s">
        <v>96</v>
      </c>
      <c r="C1" s="22">
        <v>41679</v>
      </c>
      <c r="D1" s="22">
        <v>41714</v>
      </c>
      <c r="E1" s="22">
        <v>41747</v>
      </c>
      <c r="F1" s="28">
        <v>41778</v>
      </c>
      <c r="G1" s="22">
        <v>41803</v>
      </c>
      <c r="H1" s="22">
        <v>41832</v>
      </c>
      <c r="I1" s="22">
        <v>41869</v>
      </c>
      <c r="J1" s="22">
        <v>41900</v>
      </c>
      <c r="K1" s="22">
        <v>41931</v>
      </c>
      <c r="L1" s="22">
        <v>41969</v>
      </c>
      <c r="M1" s="22">
        <v>42014</v>
      </c>
    </row>
    <row r="2" spans="1:14" x14ac:dyDescent="0.3">
      <c r="B2" t="s">
        <v>15</v>
      </c>
      <c r="C2" s="30" t="s">
        <v>14</v>
      </c>
      <c r="D2" s="30" t="s">
        <v>17</v>
      </c>
      <c r="E2" s="3" t="s">
        <v>111</v>
      </c>
      <c r="F2" s="30" t="s">
        <v>3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16</v>
      </c>
    </row>
    <row r="3" spans="1:14" x14ac:dyDescent="0.3">
      <c r="A3" s="15" t="s">
        <v>45</v>
      </c>
      <c r="B3">
        <v>1</v>
      </c>
      <c r="C3" s="7"/>
      <c r="D3" s="7"/>
      <c r="E3" s="18"/>
      <c r="F3" s="7"/>
      <c r="G3" s="7"/>
      <c r="H3" s="7"/>
      <c r="I3" s="7"/>
      <c r="J3" s="7"/>
      <c r="K3" s="7"/>
      <c r="L3" s="7"/>
      <c r="M3" s="7"/>
    </row>
    <row r="4" spans="1:14" x14ac:dyDescent="0.3">
      <c r="A4" s="15" t="s">
        <v>45</v>
      </c>
      <c r="B4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 x14ac:dyDescent="0.3">
      <c r="A5" s="15" t="s">
        <v>45</v>
      </c>
      <c r="B5">
        <v>3</v>
      </c>
      <c r="C5" s="7"/>
      <c r="D5" s="7"/>
      <c r="E5" s="7"/>
      <c r="F5" s="7"/>
      <c r="G5" s="18"/>
      <c r="H5" s="7"/>
      <c r="I5" s="7"/>
      <c r="J5" s="7"/>
      <c r="K5" s="7"/>
      <c r="L5" s="7">
        <v>0.1524390243902439</v>
      </c>
      <c r="M5" s="7"/>
    </row>
    <row r="6" spans="1:14" x14ac:dyDescent="0.3">
      <c r="A6" s="15" t="s">
        <v>45</v>
      </c>
      <c r="B6">
        <v>4</v>
      </c>
      <c r="C6" s="18"/>
      <c r="D6" s="7"/>
      <c r="E6" s="7"/>
      <c r="F6" s="7"/>
      <c r="G6" s="18"/>
      <c r="H6" s="7"/>
      <c r="I6" s="7"/>
      <c r="J6" s="7"/>
      <c r="K6" s="7"/>
      <c r="L6" s="7"/>
      <c r="M6" s="7"/>
    </row>
    <row r="7" spans="1:14" x14ac:dyDescent="0.3">
      <c r="A7" s="15" t="s">
        <v>45</v>
      </c>
      <c r="B7">
        <v>5</v>
      </c>
      <c r="C7" s="18"/>
      <c r="D7" s="7"/>
      <c r="E7" s="7"/>
      <c r="F7" s="7"/>
      <c r="G7" s="18"/>
      <c r="H7" s="7"/>
      <c r="I7" s="7"/>
      <c r="J7" s="7"/>
      <c r="K7" s="7"/>
      <c r="L7" s="7"/>
      <c r="M7" s="7"/>
    </row>
    <row r="8" spans="1:14" ht="43.2" x14ac:dyDescent="0.3">
      <c r="A8" s="44" t="s">
        <v>112</v>
      </c>
      <c r="B8" s="3" t="s">
        <v>103</v>
      </c>
      <c r="C8" s="11">
        <f>COUNT(C3:C7)</f>
        <v>0</v>
      </c>
      <c r="D8" s="11">
        <f t="shared" ref="D8:M8" si="0">COUNT(D3:D7)</f>
        <v>0</v>
      </c>
      <c r="E8" s="11">
        <f t="shared" si="0"/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>COUNT(L3:L7)</f>
        <v>1</v>
      </c>
      <c r="M8" s="11">
        <f t="shared" si="0"/>
        <v>0</v>
      </c>
      <c r="N8" s="11" t="s">
        <v>104</v>
      </c>
    </row>
    <row r="9" spans="1:14" ht="44.4" x14ac:dyDescent="0.4">
      <c r="A9" s="31" t="s">
        <v>105</v>
      </c>
      <c r="B9" s="32"/>
      <c r="C9" s="43">
        <f>SUM(C3:C7)</f>
        <v>0</v>
      </c>
      <c r="D9" s="43">
        <f>SUM(D3:D7)</f>
        <v>0</v>
      </c>
      <c r="E9" s="32">
        <f t="shared" ref="E9:M9" si="1">SUM(E3:E7)</f>
        <v>0</v>
      </c>
      <c r="F9" s="32">
        <f t="shared" si="1"/>
        <v>0</v>
      </c>
      <c r="G9" s="32">
        <f t="shared" si="1"/>
        <v>0</v>
      </c>
      <c r="H9" s="32">
        <f t="shared" si="1"/>
        <v>0</v>
      </c>
      <c r="I9" s="32">
        <f t="shared" si="1"/>
        <v>0</v>
      </c>
      <c r="J9" s="32">
        <f t="shared" si="1"/>
        <v>0</v>
      </c>
      <c r="K9" s="32">
        <f>SUM(K3:K7)</f>
        <v>0</v>
      </c>
      <c r="L9" s="32">
        <f t="shared" si="1"/>
        <v>0.1524390243902439</v>
      </c>
      <c r="M9" s="32">
        <f t="shared" si="1"/>
        <v>0</v>
      </c>
      <c r="N9" s="33">
        <f>SUM(C9:M9)</f>
        <v>0.1524390243902439</v>
      </c>
    </row>
    <row r="10" spans="1:14" x14ac:dyDescent="0.3">
      <c r="A10" s="34" t="s">
        <v>106</v>
      </c>
      <c r="C10">
        <f>C9/N9</f>
        <v>0</v>
      </c>
      <c r="D10">
        <f>D9/N9</f>
        <v>0</v>
      </c>
      <c r="E10">
        <f>E9/N9</f>
        <v>0</v>
      </c>
      <c r="F10">
        <f>F9/N9</f>
        <v>0</v>
      </c>
      <c r="G10">
        <f>G9/N9</f>
        <v>0</v>
      </c>
      <c r="H10">
        <f>H9/N9</f>
        <v>0</v>
      </c>
      <c r="I10">
        <f>I9/N9</f>
        <v>0</v>
      </c>
      <c r="J10">
        <f>J9/N9</f>
        <v>0</v>
      </c>
      <c r="K10">
        <f>K9/N9</f>
        <v>0</v>
      </c>
      <c r="L10">
        <f>L9/N9</f>
        <v>1</v>
      </c>
      <c r="M10">
        <f>M9/N9</f>
        <v>0</v>
      </c>
    </row>
    <row r="11" spans="1:14" ht="57.6" x14ac:dyDescent="0.3">
      <c r="A11" s="35" t="s">
        <v>107</v>
      </c>
      <c r="C11">
        <f>C8/5</f>
        <v>0</v>
      </c>
      <c r="D11">
        <f t="shared" ref="D11:M11" si="2">D8/5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>J8/5</f>
        <v>0</v>
      </c>
      <c r="K11">
        <f t="shared" si="2"/>
        <v>0</v>
      </c>
      <c r="L11">
        <f t="shared" si="2"/>
        <v>0.2</v>
      </c>
      <c r="M11">
        <f t="shared" si="2"/>
        <v>0</v>
      </c>
      <c r="N11" t="s">
        <v>108</v>
      </c>
    </row>
    <row r="12" spans="1:14" ht="21" x14ac:dyDescent="0.4">
      <c r="A12" s="36" t="s">
        <v>109</v>
      </c>
      <c r="C12">
        <f t="shared" ref="C12:M12" si="3">C11*C10</f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0.2</v>
      </c>
      <c r="M12">
        <f t="shared" si="3"/>
        <v>0</v>
      </c>
      <c r="N12" s="37">
        <f>SUM(C12:M12)</f>
        <v>0.2</v>
      </c>
    </row>
    <row r="14" spans="1:14" x14ac:dyDescent="0.3">
      <c r="B14" t="s">
        <v>96</v>
      </c>
      <c r="C14" s="22">
        <v>41679</v>
      </c>
      <c r="D14" s="22">
        <v>41714</v>
      </c>
      <c r="E14" s="22">
        <v>41747</v>
      </c>
      <c r="F14" s="28">
        <v>41778</v>
      </c>
      <c r="G14" s="22">
        <v>41803</v>
      </c>
      <c r="H14" s="22">
        <v>41832</v>
      </c>
      <c r="I14" s="22">
        <v>41869</v>
      </c>
      <c r="J14" s="22">
        <v>41900</v>
      </c>
      <c r="K14" s="22">
        <v>41931</v>
      </c>
      <c r="L14" s="22">
        <v>41969</v>
      </c>
      <c r="M14" s="22">
        <v>42014</v>
      </c>
    </row>
    <row r="15" spans="1:14" x14ac:dyDescent="0.3">
      <c r="B15" t="s">
        <v>15</v>
      </c>
      <c r="C15" s="30" t="s">
        <v>14</v>
      </c>
      <c r="D15" s="30" t="s">
        <v>17</v>
      </c>
      <c r="E15" s="3" t="s">
        <v>111</v>
      </c>
      <c r="F15" s="30" t="s">
        <v>3</v>
      </c>
      <c r="G15" s="30" t="s">
        <v>7</v>
      </c>
      <c r="H15" s="30" t="s">
        <v>8</v>
      </c>
      <c r="I15" s="30" t="s">
        <v>9</v>
      </c>
      <c r="J15" s="30" t="s">
        <v>10</v>
      </c>
      <c r="K15" s="30" t="s">
        <v>11</v>
      </c>
      <c r="L15" s="30" t="s">
        <v>12</v>
      </c>
      <c r="M15" s="30" t="s">
        <v>16</v>
      </c>
    </row>
    <row r="16" spans="1:14" x14ac:dyDescent="0.3">
      <c r="A16" s="38" t="s">
        <v>51</v>
      </c>
      <c r="B16">
        <v>1</v>
      </c>
      <c r="C16" s="7"/>
      <c r="D16" s="7"/>
      <c r="E16" s="7">
        <v>0.17857142857142858</v>
      </c>
      <c r="F16" s="7"/>
      <c r="G16" s="7">
        <v>0.27173913043478259</v>
      </c>
      <c r="H16" s="7"/>
      <c r="I16" s="7">
        <v>1.0135135135135136</v>
      </c>
      <c r="J16" s="7">
        <v>0.23148148148148145</v>
      </c>
      <c r="K16" s="7">
        <v>1.3157894736842104</v>
      </c>
      <c r="L16" s="7">
        <v>0.91463414634146334</v>
      </c>
      <c r="M16" s="7">
        <v>0.625</v>
      </c>
    </row>
    <row r="17" spans="1:14" x14ac:dyDescent="0.3">
      <c r="A17" s="38" t="s">
        <v>51</v>
      </c>
      <c r="B17">
        <v>2</v>
      </c>
      <c r="C17" s="7"/>
      <c r="D17" s="7"/>
      <c r="E17" s="7"/>
      <c r="F17" s="7"/>
      <c r="G17" s="7"/>
      <c r="H17" s="7">
        <v>0.33783783783783783</v>
      </c>
      <c r="I17" s="7">
        <v>0.16891891891891891</v>
      </c>
      <c r="J17" s="7">
        <v>0.23148148148148145</v>
      </c>
      <c r="K17" s="7">
        <v>0.98684210526315785</v>
      </c>
      <c r="L17" s="7">
        <v>0.3048780487804878</v>
      </c>
      <c r="M17" s="7">
        <v>0.87500000000000011</v>
      </c>
    </row>
    <row r="18" spans="1:14" x14ac:dyDescent="0.3">
      <c r="A18" s="38" t="s">
        <v>51</v>
      </c>
      <c r="B18">
        <v>3</v>
      </c>
      <c r="C18" s="7"/>
      <c r="D18" s="7"/>
      <c r="E18" s="7"/>
      <c r="F18" s="7">
        <v>0.21551724137931033</v>
      </c>
      <c r="G18" s="7">
        <v>0.54347826086956519</v>
      </c>
      <c r="H18" s="7"/>
      <c r="I18" s="7">
        <v>0.33783783783783783</v>
      </c>
      <c r="J18" s="7">
        <v>0.23148148148148145</v>
      </c>
      <c r="K18" s="7">
        <v>2.138157894736842</v>
      </c>
      <c r="L18" s="7">
        <v>0.91463414634146334</v>
      </c>
      <c r="M18" s="7">
        <v>0.375</v>
      </c>
    </row>
    <row r="19" spans="1:14" x14ac:dyDescent="0.3">
      <c r="A19" s="38" t="s">
        <v>51</v>
      </c>
      <c r="B19">
        <v>4</v>
      </c>
      <c r="C19" s="7"/>
      <c r="D19" s="7"/>
      <c r="E19" s="7"/>
      <c r="F19" s="7">
        <v>0.21551724137931033</v>
      </c>
      <c r="G19" s="7"/>
      <c r="H19" s="7"/>
      <c r="I19" s="7"/>
      <c r="J19" s="7">
        <v>0.23148148148148145</v>
      </c>
      <c r="K19" s="7">
        <v>0.1644736842105263</v>
      </c>
      <c r="L19" s="7">
        <v>0.1524390243902439</v>
      </c>
      <c r="M19" s="7">
        <v>0.125</v>
      </c>
    </row>
    <row r="20" spans="1:14" x14ac:dyDescent="0.3">
      <c r="A20" s="38" t="s">
        <v>51</v>
      </c>
      <c r="B20">
        <v>5</v>
      </c>
      <c r="C20" s="7"/>
      <c r="D20" s="7">
        <v>0.18939393939393939</v>
      </c>
      <c r="E20" s="7"/>
      <c r="F20" s="7"/>
      <c r="G20" s="7">
        <v>0.27173913043478259</v>
      </c>
      <c r="H20" s="7">
        <v>0.33783783783783783</v>
      </c>
      <c r="I20" s="7">
        <v>0.5067567567567568</v>
      </c>
      <c r="J20" s="7">
        <v>2.7777777777777777</v>
      </c>
      <c r="K20" s="7">
        <v>1.3157894736842104</v>
      </c>
      <c r="L20" s="7">
        <v>0.45731707317073167</v>
      </c>
      <c r="M20" s="7"/>
    </row>
    <row r="21" spans="1:14" ht="43.2" x14ac:dyDescent="0.3">
      <c r="A21" s="44" t="s">
        <v>112</v>
      </c>
      <c r="B21" s="3" t="s">
        <v>103</v>
      </c>
      <c r="C21" s="11">
        <f>COUNT(C16:C20)</f>
        <v>0</v>
      </c>
      <c r="D21" s="11">
        <f t="shared" ref="D21:M21" si="4">COUNT(D16:D20)</f>
        <v>1</v>
      </c>
      <c r="E21" s="11">
        <f t="shared" si="4"/>
        <v>1</v>
      </c>
      <c r="F21" s="11">
        <f t="shared" si="4"/>
        <v>2</v>
      </c>
      <c r="G21" s="11">
        <f t="shared" si="4"/>
        <v>3</v>
      </c>
      <c r="H21" s="11">
        <f t="shared" si="4"/>
        <v>2</v>
      </c>
      <c r="I21" s="11">
        <f t="shared" si="4"/>
        <v>4</v>
      </c>
      <c r="J21" s="11">
        <f t="shared" si="4"/>
        <v>5</v>
      </c>
      <c r="K21" s="11">
        <f t="shared" si="4"/>
        <v>5</v>
      </c>
      <c r="L21" s="11">
        <f>COUNT(L16:L20)</f>
        <v>5</v>
      </c>
      <c r="M21" s="11">
        <f t="shared" si="4"/>
        <v>4</v>
      </c>
      <c r="N21" s="11" t="s">
        <v>104</v>
      </c>
    </row>
    <row r="22" spans="1:14" ht="44.4" x14ac:dyDescent="0.4">
      <c r="A22" s="31" t="s">
        <v>105</v>
      </c>
      <c r="B22" s="32"/>
      <c r="C22" s="43">
        <f>SUM(C16:C20)</f>
        <v>0</v>
      </c>
      <c r="D22" s="43">
        <f t="shared" ref="D22:M22" si="5">SUM(D16:D20)</f>
        <v>0.18939393939393939</v>
      </c>
      <c r="E22" s="43">
        <f t="shared" si="5"/>
        <v>0.17857142857142858</v>
      </c>
      <c r="F22" s="43">
        <f t="shared" si="5"/>
        <v>0.43103448275862066</v>
      </c>
      <c r="G22" s="43">
        <f t="shared" si="5"/>
        <v>1.0869565217391304</v>
      </c>
      <c r="H22" s="43">
        <f t="shared" si="5"/>
        <v>0.67567567567567566</v>
      </c>
      <c r="I22" s="43">
        <f t="shared" si="5"/>
        <v>2.0270270270270272</v>
      </c>
      <c r="J22" s="43">
        <f t="shared" si="5"/>
        <v>3.7037037037037033</v>
      </c>
      <c r="K22" s="43">
        <f t="shared" si="5"/>
        <v>5.9210526315789478</v>
      </c>
      <c r="L22" s="43">
        <f t="shared" si="5"/>
        <v>2.7439024390243896</v>
      </c>
      <c r="M22" s="43">
        <f t="shared" si="5"/>
        <v>2</v>
      </c>
      <c r="N22" s="33">
        <f>SUM(C22:M22)</f>
        <v>18.957317849472862</v>
      </c>
    </row>
    <row r="23" spans="1:14" x14ac:dyDescent="0.3">
      <c r="A23" s="34" t="s">
        <v>106</v>
      </c>
      <c r="C23">
        <f>C22/N22</f>
        <v>0</v>
      </c>
      <c r="D23">
        <f>D22/N22</f>
        <v>9.9905451234076226E-3</v>
      </c>
      <c r="E23">
        <f>E22/N22</f>
        <v>9.4196568306414742E-3</v>
      </c>
      <c r="F23">
        <f>F22/N22</f>
        <v>2.2737102694651831E-2</v>
      </c>
      <c r="G23">
        <f>G22/N22</f>
        <v>5.733704157781766E-2</v>
      </c>
      <c r="H23">
        <f>H22/N22</f>
        <v>3.5641944764589359E-2</v>
      </c>
      <c r="I23">
        <f>I22/N22</f>
        <v>0.10692583429376809</v>
      </c>
      <c r="J23">
        <f>J22/N22</f>
        <v>0.1953706601910824</v>
      </c>
      <c r="K23">
        <f>K22/N22</f>
        <v>0.31233598964758574</v>
      </c>
      <c r="L23">
        <f>L22/N22</f>
        <v>0.14474106837327139</v>
      </c>
      <c r="M23">
        <f>M22/N22</f>
        <v>0.10550015650318451</v>
      </c>
    </row>
    <row r="24" spans="1:14" ht="57.6" x14ac:dyDescent="0.3">
      <c r="A24" s="35" t="s">
        <v>107</v>
      </c>
      <c r="C24">
        <f>C21/5</f>
        <v>0</v>
      </c>
      <c r="D24">
        <f t="shared" ref="D24:I24" si="6">D21/5</f>
        <v>0.2</v>
      </c>
      <c r="E24">
        <f t="shared" si="6"/>
        <v>0.2</v>
      </c>
      <c r="F24">
        <f t="shared" si="6"/>
        <v>0.4</v>
      </c>
      <c r="G24">
        <f t="shared" si="6"/>
        <v>0.6</v>
      </c>
      <c r="H24">
        <f t="shared" si="6"/>
        <v>0.4</v>
      </c>
      <c r="I24">
        <f t="shared" si="6"/>
        <v>0.8</v>
      </c>
      <c r="J24">
        <f>J21/5</f>
        <v>1</v>
      </c>
      <c r="K24">
        <f t="shared" ref="K24:M24" si="7">K21/5</f>
        <v>1</v>
      </c>
      <c r="L24">
        <f t="shared" si="7"/>
        <v>1</v>
      </c>
      <c r="M24">
        <f t="shared" si="7"/>
        <v>0.8</v>
      </c>
      <c r="N24" t="s">
        <v>108</v>
      </c>
    </row>
    <row r="25" spans="1:14" ht="21" x14ac:dyDescent="0.4">
      <c r="A25" s="36" t="s">
        <v>109</v>
      </c>
      <c r="C25">
        <f t="shared" ref="C25:M25" si="8">C24*C23</f>
        <v>0</v>
      </c>
      <c r="D25">
        <f t="shared" si="8"/>
        <v>1.9981090246815247E-3</v>
      </c>
      <c r="E25">
        <f t="shared" si="8"/>
        <v>1.8839313661282949E-3</v>
      </c>
      <c r="F25">
        <f t="shared" si="8"/>
        <v>9.0948410778607328E-3</v>
      </c>
      <c r="G25">
        <f t="shared" si="8"/>
        <v>3.4402224946690596E-2</v>
      </c>
      <c r="H25">
        <f t="shared" si="8"/>
        <v>1.4256777905835745E-2</v>
      </c>
      <c r="I25">
        <f t="shared" si="8"/>
        <v>8.5540667435014484E-2</v>
      </c>
      <c r="J25">
        <f t="shared" si="8"/>
        <v>0.1953706601910824</v>
      </c>
      <c r="K25">
        <f t="shared" si="8"/>
        <v>0.31233598964758574</v>
      </c>
      <c r="L25">
        <f t="shared" si="8"/>
        <v>0.14474106837327139</v>
      </c>
      <c r="M25">
        <f t="shared" si="8"/>
        <v>8.440012520254761E-2</v>
      </c>
      <c r="N25" s="37">
        <f>SUM(C25:M25)</f>
        <v>0.88402439517069853</v>
      </c>
    </row>
    <row r="26" spans="1:14" ht="21" x14ac:dyDescent="0.4">
      <c r="A26" s="36"/>
      <c r="N26" s="37"/>
    </row>
    <row r="27" spans="1:14" x14ac:dyDescent="0.3">
      <c r="B27" t="s">
        <v>96</v>
      </c>
      <c r="C27" s="22">
        <v>41679</v>
      </c>
      <c r="D27" s="22">
        <v>41714</v>
      </c>
      <c r="E27" s="22">
        <v>41747</v>
      </c>
      <c r="F27" s="28">
        <v>41778</v>
      </c>
      <c r="G27" s="22">
        <v>41803</v>
      </c>
      <c r="H27" s="22">
        <v>41832</v>
      </c>
      <c r="I27" s="22">
        <v>41869</v>
      </c>
      <c r="J27" s="22">
        <v>41900</v>
      </c>
      <c r="K27" s="22">
        <v>41931</v>
      </c>
      <c r="L27" s="22">
        <v>41969</v>
      </c>
      <c r="M27" s="22">
        <v>42014</v>
      </c>
    </row>
    <row r="28" spans="1:14" x14ac:dyDescent="0.3">
      <c r="B28" t="s">
        <v>15</v>
      </c>
      <c r="C28" s="30" t="s">
        <v>14</v>
      </c>
      <c r="D28" s="30" t="s">
        <v>17</v>
      </c>
      <c r="E28" s="3" t="s">
        <v>111</v>
      </c>
      <c r="F28" s="30" t="s">
        <v>3</v>
      </c>
      <c r="G28" s="30" t="s">
        <v>7</v>
      </c>
      <c r="H28" s="30" t="s">
        <v>8</v>
      </c>
      <c r="I28" s="30" t="s">
        <v>9</v>
      </c>
      <c r="J28" s="30" t="s">
        <v>10</v>
      </c>
      <c r="K28" s="30" t="s">
        <v>11</v>
      </c>
      <c r="L28" s="30" t="s">
        <v>12</v>
      </c>
      <c r="M28" s="30" t="s">
        <v>16</v>
      </c>
    </row>
    <row r="29" spans="1:14" x14ac:dyDescent="0.3">
      <c r="A29" s="39" t="s">
        <v>52</v>
      </c>
      <c r="B29">
        <v>1</v>
      </c>
      <c r="C29" s="7"/>
      <c r="D29" s="7"/>
      <c r="E29" s="7"/>
      <c r="F29" s="7"/>
      <c r="G29" s="7"/>
      <c r="H29" s="7"/>
      <c r="I29" s="7"/>
      <c r="J29" s="7">
        <v>0.69444444444444442</v>
      </c>
      <c r="K29" s="7">
        <v>3.2894736842105261</v>
      </c>
      <c r="L29" s="7">
        <v>1.2195121951219512</v>
      </c>
      <c r="M29" s="7">
        <v>0.125</v>
      </c>
    </row>
    <row r="30" spans="1:14" x14ac:dyDescent="0.3">
      <c r="A30" s="39" t="s">
        <v>52</v>
      </c>
      <c r="B30">
        <v>2</v>
      </c>
      <c r="C30" s="7">
        <v>0.21551724137931033</v>
      </c>
      <c r="D30" s="7">
        <v>0.18939393939393939</v>
      </c>
      <c r="E30" s="7"/>
      <c r="F30" s="7"/>
      <c r="G30" s="7"/>
      <c r="H30" s="7">
        <v>0.5067567567567568</v>
      </c>
      <c r="I30" s="7">
        <v>0.33783783783783783</v>
      </c>
      <c r="J30" s="7">
        <v>0.69444444444444442</v>
      </c>
      <c r="K30" s="7">
        <v>1.1513157894736841</v>
      </c>
      <c r="L30" s="7">
        <v>0.45731707317073167</v>
      </c>
      <c r="M30" s="7">
        <v>0.75</v>
      </c>
    </row>
    <row r="31" spans="1:14" x14ac:dyDescent="0.3">
      <c r="A31" s="39" t="s">
        <v>52</v>
      </c>
      <c r="B31">
        <v>3</v>
      </c>
      <c r="C31" s="7"/>
      <c r="D31" s="7"/>
      <c r="E31" s="7"/>
      <c r="F31" s="7"/>
      <c r="G31" s="7"/>
      <c r="H31" s="7"/>
      <c r="I31" s="7"/>
      <c r="J31" s="7"/>
      <c r="K31" s="7">
        <v>1.1513157894736841</v>
      </c>
      <c r="L31" s="7">
        <v>0.6097560975609756</v>
      </c>
      <c r="M31" s="7">
        <v>0.125</v>
      </c>
    </row>
    <row r="32" spans="1:14" x14ac:dyDescent="0.3">
      <c r="A32" s="39" t="s">
        <v>52</v>
      </c>
      <c r="B32">
        <v>4</v>
      </c>
      <c r="C32" s="7">
        <v>0.21551724137931033</v>
      </c>
      <c r="D32" s="7">
        <v>0.18939393939393939</v>
      </c>
      <c r="E32" s="7"/>
      <c r="F32" s="7">
        <v>0.21551724137931033</v>
      </c>
      <c r="G32" s="7"/>
      <c r="H32" s="7"/>
      <c r="I32" s="7">
        <v>1.5202702702702704</v>
      </c>
      <c r="J32" s="7">
        <v>0.92592592592592582</v>
      </c>
      <c r="K32" s="7">
        <v>1.6447368421052631</v>
      </c>
      <c r="L32" s="7">
        <v>0.91463414634146334</v>
      </c>
      <c r="M32" s="7">
        <v>0.25</v>
      </c>
    </row>
    <row r="33" spans="1:14" x14ac:dyDescent="0.3">
      <c r="A33" s="39" t="s">
        <v>52</v>
      </c>
      <c r="B33">
        <v>5</v>
      </c>
      <c r="C33" s="7"/>
      <c r="D33" s="7"/>
      <c r="E33" s="7"/>
      <c r="F33" s="7">
        <v>0.21551724137931033</v>
      </c>
      <c r="G33" s="7"/>
      <c r="H33" s="7">
        <v>0.16891891891891891</v>
      </c>
      <c r="I33" s="7">
        <v>0.84459459459459463</v>
      </c>
      <c r="J33" s="7">
        <v>0.46296296296296291</v>
      </c>
      <c r="K33" s="7">
        <v>1.8092105263157896</v>
      </c>
      <c r="L33" s="7">
        <v>0.76219512195121952</v>
      </c>
      <c r="M33" s="7">
        <v>0.5</v>
      </c>
    </row>
    <row r="34" spans="1:14" x14ac:dyDescent="0.3">
      <c r="A34" s="39" t="s">
        <v>52</v>
      </c>
      <c r="B34">
        <v>6</v>
      </c>
      <c r="C34" s="7"/>
      <c r="D34" s="7"/>
      <c r="E34" s="7"/>
      <c r="F34" s="7"/>
      <c r="G34" s="7"/>
      <c r="H34" s="7"/>
      <c r="I34" s="7">
        <v>0.33783783783783783</v>
      </c>
      <c r="J34" s="7"/>
      <c r="K34" s="7">
        <v>0.6578947368421052</v>
      </c>
      <c r="L34" s="7">
        <v>0.3048780487804878</v>
      </c>
      <c r="M34" s="7">
        <v>0.375</v>
      </c>
    </row>
    <row r="35" spans="1:14" x14ac:dyDescent="0.3">
      <c r="A35" s="39" t="s">
        <v>52</v>
      </c>
      <c r="B35">
        <v>7</v>
      </c>
      <c r="C35" s="7"/>
      <c r="D35" s="7">
        <v>0.18939393939393939</v>
      </c>
      <c r="E35" s="7"/>
      <c r="F35" s="7"/>
      <c r="G35" s="7"/>
      <c r="H35" s="7">
        <v>0.16891891891891891</v>
      </c>
      <c r="I35" s="7">
        <v>0.16891891891891891</v>
      </c>
      <c r="J35" s="7"/>
      <c r="K35" s="7">
        <v>2.9605263157894735</v>
      </c>
      <c r="L35" s="7">
        <v>0.6097560975609756</v>
      </c>
      <c r="M35" s="7">
        <v>0.625</v>
      </c>
    </row>
    <row r="36" spans="1:14" x14ac:dyDescent="0.3">
      <c r="A36" s="39" t="s">
        <v>52</v>
      </c>
      <c r="B36">
        <v>8</v>
      </c>
      <c r="C36" s="7"/>
      <c r="D36" s="7"/>
      <c r="E36" s="7"/>
      <c r="F36" s="7"/>
      <c r="G36" s="7">
        <v>0.27173913043478259</v>
      </c>
      <c r="H36" s="7"/>
      <c r="I36" s="7"/>
      <c r="J36" s="7"/>
      <c r="K36" s="7">
        <v>0.82236842105263153</v>
      </c>
      <c r="L36" s="7">
        <v>0.1524390243902439</v>
      </c>
      <c r="M36" s="7">
        <v>0.75</v>
      </c>
    </row>
    <row r="37" spans="1:14" x14ac:dyDescent="0.3">
      <c r="A37" s="39" t="s">
        <v>52</v>
      </c>
      <c r="B37">
        <v>9</v>
      </c>
      <c r="C37" s="7"/>
      <c r="D37" s="7">
        <v>0.18939393939393939</v>
      </c>
      <c r="E37" s="7"/>
      <c r="F37" s="7"/>
      <c r="G37" s="7"/>
      <c r="H37" s="7">
        <v>0.16891891891891891</v>
      </c>
      <c r="I37" s="7">
        <v>0.33783783783783783</v>
      </c>
      <c r="J37" s="7">
        <v>0.23148148148148145</v>
      </c>
      <c r="K37" s="7">
        <v>1.9736842105263157</v>
      </c>
      <c r="L37" s="7">
        <v>1.524390243902439</v>
      </c>
      <c r="M37" s="7">
        <v>0.125</v>
      </c>
    </row>
    <row r="38" spans="1:14" ht="15" thickBot="1" x14ac:dyDescent="0.35">
      <c r="A38" s="40" t="s">
        <v>52</v>
      </c>
      <c r="B38" s="41">
        <v>10</v>
      </c>
      <c r="C38" s="7"/>
      <c r="D38" s="45"/>
      <c r="E38" s="45"/>
      <c r="F38" s="45">
        <v>0.21551724137931033</v>
      </c>
      <c r="G38" s="45"/>
      <c r="H38" s="45">
        <v>0.16891891891891891</v>
      </c>
      <c r="I38" s="45"/>
      <c r="J38" s="45">
        <v>0.46296296296296291</v>
      </c>
      <c r="K38" s="45">
        <v>2.3026315789473681</v>
      </c>
      <c r="L38" s="45">
        <v>1.2195121951219512</v>
      </c>
      <c r="M38" s="45">
        <v>0.75</v>
      </c>
    </row>
    <row r="39" spans="1:14" x14ac:dyDescent="0.3">
      <c r="B39" t="s">
        <v>103</v>
      </c>
      <c r="C39" s="11">
        <f>COUNT(C29:C38)</f>
        <v>2</v>
      </c>
      <c r="D39" s="11">
        <f t="shared" ref="D39:M39" si="9">COUNT(D29:D38)</f>
        <v>4</v>
      </c>
      <c r="E39" s="11">
        <f t="shared" si="9"/>
        <v>0</v>
      </c>
      <c r="F39" s="11">
        <f t="shared" si="9"/>
        <v>3</v>
      </c>
      <c r="G39" s="11">
        <f t="shared" si="9"/>
        <v>1</v>
      </c>
      <c r="H39" s="11">
        <f t="shared" si="9"/>
        <v>5</v>
      </c>
      <c r="I39" s="11">
        <f t="shared" si="9"/>
        <v>6</v>
      </c>
      <c r="J39" s="11">
        <f t="shared" si="9"/>
        <v>6</v>
      </c>
      <c r="K39" s="11">
        <f t="shared" si="9"/>
        <v>10</v>
      </c>
      <c r="L39" s="11">
        <f t="shared" si="9"/>
        <v>10</v>
      </c>
      <c r="M39" s="11">
        <f t="shared" si="9"/>
        <v>10</v>
      </c>
      <c r="N39" s="11" t="s">
        <v>104</v>
      </c>
    </row>
    <row r="40" spans="1:14" ht="44.4" x14ac:dyDescent="0.4">
      <c r="A40" s="31" t="s">
        <v>105</v>
      </c>
      <c r="B40" s="32"/>
      <c r="C40" s="32">
        <f>SUM(C29:C38)</f>
        <v>0.43103448275862066</v>
      </c>
      <c r="D40" s="32">
        <f t="shared" ref="D40:M40" si="10">SUM(D29:D38)</f>
        <v>0.75757575757575757</v>
      </c>
      <c r="E40" s="32">
        <f t="shared" si="10"/>
        <v>0</v>
      </c>
      <c r="F40" s="32">
        <f t="shared" si="10"/>
        <v>0.64655172413793105</v>
      </c>
      <c r="G40" s="32">
        <f t="shared" si="10"/>
        <v>0.27173913043478259</v>
      </c>
      <c r="H40" s="32">
        <f t="shared" si="10"/>
        <v>1.1824324324324322</v>
      </c>
      <c r="I40" s="32">
        <f t="shared" si="10"/>
        <v>3.5472972972972974</v>
      </c>
      <c r="J40" s="32">
        <f t="shared" si="10"/>
        <v>3.4722222222222219</v>
      </c>
      <c r="K40" s="32">
        <f t="shared" si="10"/>
        <v>17.763157894736839</v>
      </c>
      <c r="L40" s="32">
        <f t="shared" si="10"/>
        <v>7.774390243902439</v>
      </c>
      <c r="M40" s="32">
        <f t="shared" si="10"/>
        <v>4.375</v>
      </c>
      <c r="N40" s="33">
        <f>SUM(C40:M40)</f>
        <v>40.221401185498323</v>
      </c>
    </row>
    <row r="41" spans="1:14" ht="21" x14ac:dyDescent="0.4">
      <c r="A41" s="34" t="s">
        <v>106</v>
      </c>
      <c r="C41">
        <f>C40/N40</f>
        <v>1.0716545671065E-2</v>
      </c>
      <c r="D41">
        <f>D40/N40</f>
        <v>1.8835140876417272E-2</v>
      </c>
      <c r="E41">
        <f>E40/N40</f>
        <v>0</v>
      </c>
      <c r="F41">
        <f>F40/N40</f>
        <v>1.6074818506597501E-2</v>
      </c>
      <c r="G41">
        <f>G40/N40</f>
        <v>6.7560831404540212E-3</v>
      </c>
      <c r="H41">
        <f>H40/N40</f>
        <v>2.9398091503056684E-2</v>
      </c>
      <c r="I41">
        <f>I40/N40</f>
        <v>8.819427450917007E-2</v>
      </c>
      <c r="J41">
        <f>J40/N40</f>
        <v>8.6327729016912491E-2</v>
      </c>
      <c r="K41">
        <f>K40/N40</f>
        <v>0.44163448739178385</v>
      </c>
      <c r="L41">
        <f>L40/N40</f>
        <v>0.19328989082323333</v>
      </c>
      <c r="M41">
        <f>M40/N40</f>
        <v>0.10877293856130975</v>
      </c>
      <c r="N41" s="37"/>
    </row>
    <row r="42" spans="1:14" ht="57.6" x14ac:dyDescent="0.3">
      <c r="A42" s="35" t="s">
        <v>107</v>
      </c>
      <c r="C42">
        <f>C39/10</f>
        <v>0.2</v>
      </c>
      <c r="D42">
        <f t="shared" ref="D42:M42" si="11">D39/10</f>
        <v>0.4</v>
      </c>
      <c r="E42">
        <f t="shared" si="11"/>
        <v>0</v>
      </c>
      <c r="F42">
        <f t="shared" si="11"/>
        <v>0.3</v>
      </c>
      <c r="G42">
        <f t="shared" si="11"/>
        <v>0.1</v>
      </c>
      <c r="H42">
        <f t="shared" si="11"/>
        <v>0.5</v>
      </c>
      <c r="I42">
        <f t="shared" si="11"/>
        <v>0.6</v>
      </c>
      <c r="J42">
        <f t="shared" si="11"/>
        <v>0.6</v>
      </c>
      <c r="K42">
        <f t="shared" si="11"/>
        <v>1</v>
      </c>
      <c r="L42">
        <f t="shared" si="11"/>
        <v>1</v>
      </c>
      <c r="M42">
        <f t="shared" si="11"/>
        <v>1</v>
      </c>
      <c r="N42" t="s">
        <v>108</v>
      </c>
    </row>
    <row r="43" spans="1:14" ht="21" x14ac:dyDescent="0.4">
      <c r="A43" s="36" t="s">
        <v>109</v>
      </c>
      <c r="C43">
        <f>C42*C41</f>
        <v>2.143309134213E-3</v>
      </c>
      <c r="D43">
        <f t="shared" ref="D43:M43" si="12">D42*D41</f>
        <v>7.5340563505669096E-3</v>
      </c>
      <c r="E43">
        <f t="shared" si="12"/>
        <v>0</v>
      </c>
      <c r="F43">
        <f t="shared" si="12"/>
        <v>4.8224455519792504E-3</v>
      </c>
      <c r="G43">
        <f t="shared" si="12"/>
        <v>6.7560831404540216E-4</v>
      </c>
      <c r="H43">
        <f t="shared" si="12"/>
        <v>1.4699045751528342E-2</v>
      </c>
      <c r="I43">
        <f t="shared" si="12"/>
        <v>5.2916564705502038E-2</v>
      </c>
      <c r="J43">
        <f t="shared" si="12"/>
        <v>5.1796637410147492E-2</v>
      </c>
      <c r="K43">
        <f t="shared" si="12"/>
        <v>0.44163448739178385</v>
      </c>
      <c r="L43">
        <f t="shared" si="12"/>
        <v>0.19328989082323333</v>
      </c>
      <c r="M43">
        <f t="shared" si="12"/>
        <v>0.10877293856130975</v>
      </c>
      <c r="N43" s="37">
        <f>SUM(C43:M43)</f>
        <v>0.87828498399430943</v>
      </c>
    </row>
    <row r="44" spans="1:14" ht="21" x14ac:dyDescent="0.4">
      <c r="A44" s="36"/>
      <c r="N44" s="37"/>
    </row>
    <row r="45" spans="1:14" x14ac:dyDescent="0.3">
      <c r="A45" t="s">
        <v>113</v>
      </c>
      <c r="C45" s="22">
        <v>41679</v>
      </c>
      <c r="D45" s="22">
        <v>41714</v>
      </c>
      <c r="E45" s="22">
        <v>41747</v>
      </c>
      <c r="F45" s="28">
        <v>41778</v>
      </c>
      <c r="G45" s="22">
        <v>41803</v>
      </c>
      <c r="H45" s="22">
        <v>41832</v>
      </c>
      <c r="I45" s="22">
        <v>41869</v>
      </c>
      <c r="J45" s="22">
        <v>41900</v>
      </c>
      <c r="K45" s="22">
        <v>41931</v>
      </c>
      <c r="L45" s="22">
        <v>41969</v>
      </c>
      <c r="M45" s="22">
        <v>42014</v>
      </c>
    </row>
    <row r="46" spans="1:14" x14ac:dyDescent="0.3">
      <c r="B46" t="s">
        <v>15</v>
      </c>
      <c r="C46" s="30" t="s">
        <v>14</v>
      </c>
      <c r="D46" s="30" t="s">
        <v>17</v>
      </c>
      <c r="E46" s="3" t="s">
        <v>111</v>
      </c>
      <c r="F46" s="30" t="s">
        <v>3</v>
      </c>
      <c r="G46" s="30" t="s">
        <v>7</v>
      </c>
      <c r="H46" s="30" t="s">
        <v>8</v>
      </c>
      <c r="I46" s="30" t="s">
        <v>9</v>
      </c>
      <c r="J46" s="30" t="s">
        <v>10</v>
      </c>
      <c r="K46" s="30" t="s">
        <v>11</v>
      </c>
      <c r="L46" s="30" t="s">
        <v>12</v>
      </c>
      <c r="M46" s="30" t="s">
        <v>16</v>
      </c>
    </row>
    <row r="47" spans="1:14" x14ac:dyDescent="0.3">
      <c r="A47" t="s">
        <v>45</v>
      </c>
      <c r="B47" s="42" t="s">
        <v>110</v>
      </c>
      <c r="C47" s="7"/>
      <c r="D47" s="7"/>
      <c r="E47" s="7"/>
      <c r="F47" s="7"/>
      <c r="G47" s="7"/>
      <c r="H47" s="7"/>
      <c r="I47" s="7"/>
      <c r="J47" s="7"/>
      <c r="K47" s="7"/>
      <c r="L47" s="7">
        <f t="shared" ref="L47" si="13">SUM(L3:L7)</f>
        <v>0.1524390243902439</v>
      </c>
      <c r="M47" s="7"/>
    </row>
    <row r="48" spans="1:14" x14ac:dyDescent="0.3">
      <c r="A48" t="s">
        <v>46</v>
      </c>
      <c r="B48" s="42" t="s">
        <v>110</v>
      </c>
      <c r="C48" s="7"/>
      <c r="D48" s="7">
        <f t="shared" ref="D48:M48" si="14">SUM(D16:D20)</f>
        <v>0.18939393939393939</v>
      </c>
      <c r="E48" s="7">
        <f t="shared" si="14"/>
        <v>0.17857142857142858</v>
      </c>
      <c r="F48" s="7">
        <f t="shared" si="14"/>
        <v>0.43103448275862066</v>
      </c>
      <c r="G48" s="7">
        <f t="shared" si="14"/>
        <v>1.0869565217391304</v>
      </c>
      <c r="H48" s="7">
        <f t="shared" si="14"/>
        <v>0.67567567567567566</v>
      </c>
      <c r="I48" s="7">
        <f t="shared" si="14"/>
        <v>2.0270270270270272</v>
      </c>
      <c r="J48" s="7">
        <f t="shared" si="14"/>
        <v>3.7037037037037033</v>
      </c>
      <c r="K48" s="7">
        <f t="shared" si="14"/>
        <v>5.9210526315789478</v>
      </c>
      <c r="L48" s="7">
        <f t="shared" si="14"/>
        <v>2.7439024390243896</v>
      </c>
      <c r="M48" s="7">
        <f t="shared" si="14"/>
        <v>2</v>
      </c>
    </row>
    <row r="49" spans="1:14" x14ac:dyDescent="0.3">
      <c r="A49" t="s">
        <v>52</v>
      </c>
      <c r="B49" s="42" t="s">
        <v>110</v>
      </c>
      <c r="C49" s="7">
        <f>SUM(C29:C38)</f>
        <v>0.43103448275862066</v>
      </c>
      <c r="D49" s="7">
        <f t="shared" ref="D49:M49" si="15">SUM(D29:D38)</f>
        <v>0.75757575757575757</v>
      </c>
      <c r="E49" s="7"/>
      <c r="F49" s="7">
        <f t="shared" si="15"/>
        <v>0.64655172413793105</v>
      </c>
      <c r="G49" s="7">
        <f t="shared" si="15"/>
        <v>0.27173913043478259</v>
      </c>
      <c r="H49" s="7">
        <f t="shared" si="15"/>
        <v>1.1824324324324322</v>
      </c>
      <c r="I49" s="7">
        <f t="shared" si="15"/>
        <v>3.5472972972972974</v>
      </c>
      <c r="J49" s="7">
        <f t="shared" si="15"/>
        <v>3.4722222222222219</v>
      </c>
      <c r="K49" s="7">
        <f t="shared" si="15"/>
        <v>17.763157894736839</v>
      </c>
      <c r="L49" s="7">
        <f t="shared" si="15"/>
        <v>7.774390243902439</v>
      </c>
      <c r="M49" s="7">
        <f t="shared" si="15"/>
        <v>4.375</v>
      </c>
    </row>
    <row r="50" spans="1:14" x14ac:dyDescent="0.3">
      <c r="B50" t="s">
        <v>103</v>
      </c>
      <c r="C50" s="11">
        <f>COUNT(C47:C49)</f>
        <v>1</v>
      </c>
      <c r="D50" s="11">
        <f t="shared" ref="D50:M50" si="16">COUNT(D47:D49)</f>
        <v>2</v>
      </c>
      <c r="E50" s="11">
        <f t="shared" si="16"/>
        <v>1</v>
      </c>
      <c r="F50" s="11">
        <f t="shared" si="16"/>
        <v>2</v>
      </c>
      <c r="G50" s="11">
        <f t="shared" si="16"/>
        <v>2</v>
      </c>
      <c r="H50" s="11">
        <f t="shared" si="16"/>
        <v>2</v>
      </c>
      <c r="I50" s="11">
        <f t="shared" si="16"/>
        <v>2</v>
      </c>
      <c r="J50" s="11">
        <f t="shared" si="16"/>
        <v>2</v>
      </c>
      <c r="K50" s="11">
        <f t="shared" si="16"/>
        <v>2</v>
      </c>
      <c r="L50" s="11">
        <f t="shared" si="16"/>
        <v>3</v>
      </c>
      <c r="M50" s="11">
        <f t="shared" si="16"/>
        <v>2</v>
      </c>
      <c r="N50" s="11" t="s">
        <v>104</v>
      </c>
    </row>
    <row r="51" spans="1:14" ht="44.4" x14ac:dyDescent="0.4">
      <c r="A51" s="31" t="s">
        <v>105</v>
      </c>
      <c r="B51" s="32"/>
      <c r="C51" s="43">
        <f>SUM(C47:C49)</f>
        <v>0.43103448275862066</v>
      </c>
      <c r="D51" s="32">
        <f t="shared" ref="D51:M51" si="17">SUM(D47:D49)</f>
        <v>0.94696969696969702</v>
      </c>
      <c r="E51" s="32">
        <f t="shared" si="17"/>
        <v>0.17857142857142858</v>
      </c>
      <c r="F51" s="32">
        <f t="shared" si="17"/>
        <v>1.0775862068965516</v>
      </c>
      <c r="G51" s="32">
        <f t="shared" si="17"/>
        <v>1.3586956521739131</v>
      </c>
      <c r="H51" s="32">
        <f t="shared" si="17"/>
        <v>1.8581081081081079</v>
      </c>
      <c r="I51" s="32">
        <f t="shared" si="17"/>
        <v>5.5743243243243246</v>
      </c>
      <c r="J51" s="32">
        <f t="shared" si="17"/>
        <v>7.1759259259259256</v>
      </c>
      <c r="K51" s="32">
        <f t="shared" si="17"/>
        <v>23.684210526315788</v>
      </c>
      <c r="L51" s="32">
        <f t="shared" si="17"/>
        <v>10.670731707317072</v>
      </c>
      <c r="M51" s="32">
        <f t="shared" si="17"/>
        <v>6.375</v>
      </c>
      <c r="N51" s="33">
        <f>SUM(C51:M51)</f>
        <v>59.331158059361428</v>
      </c>
    </row>
    <row r="52" spans="1:14" x14ac:dyDescent="0.3">
      <c r="A52" s="34" t="s">
        <v>106</v>
      </c>
      <c r="C52">
        <f>C51/N51</f>
        <v>7.2648924588218262E-3</v>
      </c>
      <c r="D52">
        <f>D51/N51</f>
        <v>1.5960748583775226E-2</v>
      </c>
      <c r="E52">
        <f>E51/N51</f>
        <v>3.0097411615118996E-3</v>
      </c>
      <c r="F52">
        <f>F51/N51</f>
        <v>1.8162231147054564E-2</v>
      </c>
      <c r="G52">
        <f>G51/N51</f>
        <v>2.2900204489764455E-2</v>
      </c>
      <c r="H52">
        <f>H51/N51</f>
        <v>3.1317576950867058E-2</v>
      </c>
      <c r="I52">
        <f>I51/N51</f>
        <v>9.3952730852601196E-2</v>
      </c>
      <c r="J52">
        <f>J51/N51</f>
        <v>0.12094700593483004</v>
      </c>
      <c r="K52">
        <f>K51/N51</f>
        <v>0.39918672247420983</v>
      </c>
      <c r="L52">
        <f>L51/N51</f>
        <v>0.17985038648058913</v>
      </c>
      <c r="M52">
        <f>M51/N51</f>
        <v>0.10744775946597482</v>
      </c>
    </row>
    <row r="53" spans="1:14" ht="57.6" x14ac:dyDescent="0.3">
      <c r="A53" s="35" t="s">
        <v>107</v>
      </c>
      <c r="C53">
        <f>C50/3</f>
        <v>0.33333333333333331</v>
      </c>
      <c r="D53">
        <f t="shared" ref="D53:M53" si="18">D50/3</f>
        <v>0.66666666666666663</v>
      </c>
      <c r="E53">
        <f t="shared" si="18"/>
        <v>0.33333333333333331</v>
      </c>
      <c r="F53">
        <f t="shared" si="18"/>
        <v>0.66666666666666663</v>
      </c>
      <c r="G53">
        <f t="shared" si="18"/>
        <v>0.66666666666666663</v>
      </c>
      <c r="H53">
        <f t="shared" si="18"/>
        <v>0.66666666666666663</v>
      </c>
      <c r="I53">
        <f t="shared" si="18"/>
        <v>0.66666666666666663</v>
      </c>
      <c r="J53">
        <f t="shared" si="18"/>
        <v>0.66666666666666663</v>
      </c>
      <c r="K53">
        <f t="shared" si="18"/>
        <v>0.66666666666666663</v>
      </c>
      <c r="L53">
        <f t="shared" si="18"/>
        <v>1</v>
      </c>
      <c r="M53">
        <f t="shared" si="18"/>
        <v>0.66666666666666663</v>
      </c>
      <c r="N53" t="s">
        <v>108</v>
      </c>
    </row>
    <row r="54" spans="1:14" ht="21" x14ac:dyDescent="0.4">
      <c r="A54" s="36" t="s">
        <v>109</v>
      </c>
      <c r="C54">
        <f>C53*C52</f>
        <v>2.4216308196072754E-3</v>
      </c>
      <c r="D54">
        <f t="shared" ref="D54:M54" si="19">D53*D52</f>
        <v>1.064049905585015E-2</v>
      </c>
      <c r="E54">
        <f t="shared" si="19"/>
        <v>1.0032470538372997E-3</v>
      </c>
      <c r="F54">
        <f t="shared" si="19"/>
        <v>1.2108154098036375E-2</v>
      </c>
      <c r="G54">
        <f t="shared" si="19"/>
        <v>1.5266802993176303E-2</v>
      </c>
      <c r="H54">
        <f t="shared" si="19"/>
        <v>2.0878384633911371E-2</v>
      </c>
      <c r="I54">
        <f t="shared" si="19"/>
        <v>6.2635153901734131E-2</v>
      </c>
      <c r="J54">
        <f t="shared" si="19"/>
        <v>8.0631337289886695E-2</v>
      </c>
      <c r="K54">
        <f t="shared" si="19"/>
        <v>0.26612448164947322</v>
      </c>
      <c r="L54">
        <f t="shared" si="19"/>
        <v>0.17985038648058913</v>
      </c>
      <c r="M54">
        <f t="shared" si="19"/>
        <v>7.1631839643983203E-2</v>
      </c>
      <c r="N54" s="37">
        <f>SUM(C54:M54)</f>
        <v>0.72319191762008517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F1" workbookViewId="0">
      <selection activeCell="U27" sqref="U27"/>
    </sheetView>
  </sheetViews>
  <sheetFormatPr baseColWidth="10" defaultRowHeight="14.4" x14ac:dyDescent="0.3"/>
  <sheetData>
    <row r="1" spans="1:20" s="57" customFormat="1" x14ac:dyDescent="0.3">
      <c r="A1" s="57" t="s">
        <v>29</v>
      </c>
    </row>
    <row r="2" spans="1:20" x14ac:dyDescent="0.3">
      <c r="B2" t="s">
        <v>15</v>
      </c>
      <c r="C2" s="46" t="s">
        <v>114</v>
      </c>
      <c r="D2" s="46" t="s">
        <v>115</v>
      </c>
      <c r="E2" s="47" t="s">
        <v>116</v>
      </c>
      <c r="F2" s="48"/>
      <c r="J2" s="49" t="s">
        <v>117</v>
      </c>
      <c r="K2" s="49" t="s">
        <v>118</v>
      </c>
      <c r="L2" s="49" t="s">
        <v>119</v>
      </c>
      <c r="M2" s="49" t="s">
        <v>120</v>
      </c>
      <c r="N2" s="49" t="s">
        <v>121</v>
      </c>
      <c r="O2" s="50"/>
      <c r="R2" s="51" t="s">
        <v>122</v>
      </c>
      <c r="S2" s="51" t="s">
        <v>126</v>
      </c>
      <c r="T2" s="51" t="s">
        <v>124</v>
      </c>
    </row>
    <row r="3" spans="1:20" x14ac:dyDescent="0.3">
      <c r="A3" t="s">
        <v>45</v>
      </c>
      <c r="B3">
        <v>1</v>
      </c>
      <c r="C3" s="15"/>
      <c r="D3" s="15"/>
      <c r="E3" s="15"/>
      <c r="F3" s="52"/>
      <c r="J3" s="39"/>
      <c r="K3" s="39"/>
      <c r="L3" s="39"/>
      <c r="M3" s="39"/>
      <c r="N3" s="39"/>
      <c r="O3" s="52"/>
      <c r="R3" s="53"/>
      <c r="S3" s="53"/>
      <c r="T3" s="53"/>
    </row>
    <row r="4" spans="1:20" x14ac:dyDescent="0.3">
      <c r="A4" t="s">
        <v>45</v>
      </c>
      <c r="B4">
        <v>2</v>
      </c>
      <c r="C4" s="15"/>
      <c r="D4" s="15"/>
      <c r="E4" s="15"/>
      <c r="F4" s="52"/>
      <c r="J4" s="39"/>
      <c r="K4" s="39"/>
      <c r="L4" s="39"/>
      <c r="M4" s="39"/>
      <c r="N4" s="39">
        <v>0.1644736842105263</v>
      </c>
      <c r="O4" s="52"/>
      <c r="R4" s="53"/>
      <c r="S4" s="53"/>
      <c r="T4" s="53"/>
    </row>
    <row r="5" spans="1:20" x14ac:dyDescent="0.3">
      <c r="A5" t="s">
        <v>45</v>
      </c>
      <c r="B5">
        <v>3</v>
      </c>
      <c r="C5" s="15"/>
      <c r="D5" s="15"/>
      <c r="E5" s="15"/>
      <c r="F5" s="52"/>
      <c r="J5" s="39"/>
      <c r="K5" s="39"/>
      <c r="L5" s="39">
        <v>0.84459459459459463</v>
      </c>
      <c r="M5" s="39"/>
      <c r="N5" s="39"/>
      <c r="O5" s="52"/>
      <c r="R5" s="53"/>
      <c r="S5" s="53"/>
      <c r="T5" s="53"/>
    </row>
    <row r="6" spans="1:20" x14ac:dyDescent="0.3">
      <c r="A6" t="s">
        <v>45</v>
      </c>
      <c r="B6">
        <v>4</v>
      </c>
      <c r="C6" s="15"/>
      <c r="D6" s="15"/>
      <c r="E6" s="15"/>
      <c r="F6" s="52"/>
      <c r="J6" s="39"/>
      <c r="K6" s="39"/>
      <c r="L6" s="39"/>
      <c r="M6" s="39"/>
      <c r="N6" s="39"/>
      <c r="O6" s="52"/>
      <c r="R6" s="53"/>
      <c r="S6" s="53">
        <v>0.125</v>
      </c>
      <c r="T6" s="53"/>
    </row>
    <row r="7" spans="1:20" x14ac:dyDescent="0.3">
      <c r="A7" t="s">
        <v>45</v>
      </c>
      <c r="B7">
        <v>5</v>
      </c>
      <c r="C7" s="15"/>
      <c r="D7" s="15"/>
      <c r="E7" s="15"/>
      <c r="F7" s="52"/>
      <c r="J7" s="39"/>
      <c r="K7" s="39"/>
      <c r="L7" s="39">
        <v>0.16891891891891891</v>
      </c>
      <c r="M7" s="39">
        <v>0.23148148148148145</v>
      </c>
      <c r="N7" s="39">
        <v>0.1644736842105263</v>
      </c>
      <c r="O7" s="52"/>
      <c r="R7" s="53"/>
      <c r="S7" s="53"/>
      <c r="T7" s="53"/>
    </row>
    <row r="8" spans="1:20" x14ac:dyDescent="0.3">
      <c r="A8" t="s">
        <v>51</v>
      </c>
      <c r="B8">
        <v>1</v>
      </c>
      <c r="C8" s="15"/>
      <c r="D8" s="15"/>
      <c r="E8" s="15"/>
      <c r="F8" s="52"/>
      <c r="J8" s="39">
        <v>0.54347826086956519</v>
      </c>
      <c r="K8" s="39">
        <v>4.2229729729729728</v>
      </c>
      <c r="L8" s="39">
        <v>1.3513513513513513</v>
      </c>
      <c r="M8" s="39">
        <v>1.3888888888888888</v>
      </c>
      <c r="N8" s="39"/>
      <c r="O8" s="52"/>
      <c r="R8" s="53">
        <v>0.1524390243902439</v>
      </c>
      <c r="S8" s="53"/>
      <c r="T8" s="53"/>
    </row>
    <row r="9" spans="1:20" x14ac:dyDescent="0.3">
      <c r="A9" t="s">
        <v>51</v>
      </c>
      <c r="B9">
        <v>2</v>
      </c>
      <c r="C9" s="15">
        <v>0.18939393939393939</v>
      </c>
      <c r="D9" s="15"/>
      <c r="E9" s="15">
        <v>1.2931034482758621</v>
      </c>
      <c r="F9" s="52"/>
      <c r="J9" s="39">
        <v>4.0760869565217392</v>
      </c>
      <c r="K9" s="39">
        <v>5.236486486486486</v>
      </c>
      <c r="L9" s="39">
        <v>1.3513513513513513</v>
      </c>
      <c r="M9" s="39">
        <v>2.5462962962962963</v>
      </c>
      <c r="N9" s="39">
        <v>0.82236842105263153</v>
      </c>
      <c r="O9" s="52"/>
      <c r="R9" s="53">
        <v>0.45731707317073167</v>
      </c>
      <c r="S9" s="53">
        <v>0.75</v>
      </c>
      <c r="T9" s="53"/>
    </row>
    <row r="10" spans="1:20" x14ac:dyDescent="0.3">
      <c r="A10" t="s">
        <v>51</v>
      </c>
      <c r="B10">
        <v>3</v>
      </c>
      <c r="C10" s="15">
        <v>0.56818181818181823</v>
      </c>
      <c r="D10" s="15"/>
      <c r="E10" s="15">
        <v>0.43103448275862066</v>
      </c>
      <c r="F10" s="52"/>
      <c r="J10" s="39">
        <v>1.9021739130434783</v>
      </c>
      <c r="K10" s="39">
        <v>2.3648648648648649</v>
      </c>
      <c r="L10" s="39">
        <v>3.2094594594594592</v>
      </c>
      <c r="M10" s="39">
        <v>2.7777777777777777</v>
      </c>
      <c r="N10" s="39">
        <v>0.6578947368421052</v>
      </c>
      <c r="O10" s="52"/>
      <c r="R10" s="53">
        <v>1.6768292682926831</v>
      </c>
      <c r="S10" s="53">
        <v>0.375</v>
      </c>
      <c r="T10" s="53"/>
    </row>
    <row r="11" spans="1:20" x14ac:dyDescent="0.3">
      <c r="A11" t="s">
        <v>51</v>
      </c>
      <c r="B11">
        <v>4</v>
      </c>
      <c r="C11" s="15">
        <v>2.2727272727272729</v>
      </c>
      <c r="D11" s="15">
        <v>0.17857142857142858</v>
      </c>
      <c r="E11" s="15">
        <v>2.5862068965517242</v>
      </c>
      <c r="F11" s="52"/>
      <c r="J11" s="39">
        <v>3.2608695652173911</v>
      </c>
      <c r="K11" s="39">
        <v>4.3918918918918921</v>
      </c>
      <c r="L11" s="39">
        <v>1.5202702702702704</v>
      </c>
      <c r="M11" s="39">
        <v>0.92592592592592582</v>
      </c>
      <c r="N11" s="39">
        <v>1.6447368421052631</v>
      </c>
      <c r="O11" s="52"/>
      <c r="R11" s="53">
        <v>0.3048780487804878</v>
      </c>
      <c r="S11" s="53">
        <v>0.125</v>
      </c>
      <c r="T11" s="53">
        <v>0.64655172413793105</v>
      </c>
    </row>
    <row r="12" spans="1:20" x14ac:dyDescent="0.3">
      <c r="A12" t="s">
        <v>51</v>
      </c>
      <c r="B12">
        <v>5</v>
      </c>
      <c r="C12" s="15">
        <v>0.56818181818181823</v>
      </c>
      <c r="D12" s="15">
        <v>0.5357142857142857</v>
      </c>
      <c r="E12" s="15">
        <v>1.2931034482758621</v>
      </c>
      <c r="F12" s="52"/>
      <c r="J12" s="39">
        <v>3.5326086956521734</v>
      </c>
      <c r="K12" s="39">
        <v>0.5067567567567568</v>
      </c>
      <c r="L12" s="39">
        <v>2.7027027027027026</v>
      </c>
      <c r="M12" s="39">
        <v>1.8518518518518516</v>
      </c>
      <c r="N12" s="39">
        <v>1.9736842105263157</v>
      </c>
      <c r="O12" s="52"/>
      <c r="R12" s="53">
        <v>1.524390243902439</v>
      </c>
      <c r="S12" s="53"/>
      <c r="T12" s="53">
        <v>0.86206896551724133</v>
      </c>
    </row>
    <row r="13" spans="1:20" x14ac:dyDescent="0.3">
      <c r="A13" t="s">
        <v>52</v>
      </c>
      <c r="B13">
        <v>1</v>
      </c>
      <c r="C13" s="15"/>
      <c r="D13" s="15"/>
      <c r="E13" s="15"/>
      <c r="F13" s="52"/>
      <c r="J13" s="39">
        <v>0.54347826086956519</v>
      </c>
      <c r="K13" s="39">
        <v>3.5472972972972969</v>
      </c>
      <c r="L13" s="39">
        <v>2.8716216216216219</v>
      </c>
      <c r="M13" s="39">
        <v>2.7777777777777777</v>
      </c>
      <c r="N13" s="39">
        <v>0.1644736842105263</v>
      </c>
      <c r="O13" s="52"/>
      <c r="R13" s="53"/>
      <c r="S13" s="53"/>
      <c r="T13" s="53"/>
    </row>
    <row r="14" spans="1:20" x14ac:dyDescent="0.3">
      <c r="A14" t="s">
        <v>52</v>
      </c>
      <c r="B14">
        <v>2</v>
      </c>
      <c r="C14" s="15">
        <v>0.18939393939393939</v>
      </c>
      <c r="D14" s="15"/>
      <c r="E14" s="15"/>
      <c r="F14" s="52"/>
      <c r="J14" s="39">
        <v>0.27173913043478259</v>
      </c>
      <c r="K14" s="39">
        <v>1.5202702702702704</v>
      </c>
      <c r="L14" s="39">
        <v>0.84459459459459463</v>
      </c>
      <c r="M14" s="39">
        <v>0.92592592592592582</v>
      </c>
      <c r="N14" s="39">
        <v>0.1644736842105263</v>
      </c>
      <c r="O14" s="52"/>
      <c r="R14" s="53">
        <v>0.1524390243902439</v>
      </c>
      <c r="S14" s="53"/>
      <c r="T14" s="53"/>
    </row>
    <row r="15" spans="1:20" x14ac:dyDescent="0.3">
      <c r="A15" t="s">
        <v>52</v>
      </c>
      <c r="B15">
        <v>3</v>
      </c>
      <c r="C15" s="15"/>
      <c r="D15" s="15"/>
      <c r="E15" s="15"/>
      <c r="F15" s="52"/>
      <c r="J15" s="39"/>
      <c r="K15" s="39">
        <v>0.16891891891891891</v>
      </c>
      <c r="L15" s="39">
        <v>0.5067567567567568</v>
      </c>
      <c r="M15" s="39">
        <v>0.69444444444444442</v>
      </c>
      <c r="N15" s="39"/>
      <c r="O15" s="52"/>
      <c r="R15" s="53">
        <v>0.1524390243902439</v>
      </c>
      <c r="S15" s="53"/>
      <c r="T15" s="53"/>
    </row>
    <row r="16" spans="1:20" x14ac:dyDescent="0.3">
      <c r="A16" t="s">
        <v>52</v>
      </c>
      <c r="B16">
        <v>4</v>
      </c>
      <c r="C16" s="15">
        <v>0.18939393939393939</v>
      </c>
      <c r="D16" s="15">
        <v>0.17857142857142858</v>
      </c>
      <c r="E16" s="15">
        <v>0.21551724137931033</v>
      </c>
      <c r="F16" s="52"/>
      <c r="J16" s="39">
        <v>0.54347826086956519</v>
      </c>
      <c r="K16" s="39">
        <v>1.1824324324324325</v>
      </c>
      <c r="L16" s="39">
        <v>0.84459459459459463</v>
      </c>
      <c r="M16" s="39">
        <v>0.69444444444444442</v>
      </c>
      <c r="N16" s="39"/>
      <c r="O16" s="52"/>
      <c r="R16" s="53">
        <v>0.1524390243902439</v>
      </c>
      <c r="S16" s="53"/>
      <c r="T16" s="53"/>
    </row>
    <row r="17" spans="1:23" x14ac:dyDescent="0.3">
      <c r="A17" t="s">
        <v>52</v>
      </c>
      <c r="B17">
        <v>5</v>
      </c>
      <c r="C17" s="15">
        <v>0.56818181818181823</v>
      </c>
      <c r="D17" s="15"/>
      <c r="E17" s="15"/>
      <c r="F17" s="52"/>
      <c r="J17" s="39">
        <v>0.81521739130434778</v>
      </c>
      <c r="K17" s="39">
        <v>2.1959459459459461</v>
      </c>
      <c r="L17" s="39">
        <v>1.8581081081081081</v>
      </c>
      <c r="M17" s="39">
        <v>1.6203703703703702</v>
      </c>
      <c r="N17" s="39">
        <v>0.1644736842105263</v>
      </c>
      <c r="O17" s="52"/>
      <c r="R17" s="53"/>
      <c r="S17" s="53">
        <v>0.125</v>
      </c>
      <c r="T17" s="53"/>
    </row>
    <row r="18" spans="1:23" x14ac:dyDescent="0.3">
      <c r="A18" t="s">
        <v>52</v>
      </c>
      <c r="B18">
        <v>6</v>
      </c>
      <c r="C18" s="15">
        <v>0.18939393939393939</v>
      </c>
      <c r="D18" s="15"/>
      <c r="E18" s="15"/>
      <c r="F18" s="52"/>
      <c r="J18" s="39">
        <v>0.81521739130434778</v>
      </c>
      <c r="K18" s="39">
        <v>0.67567567567567566</v>
      </c>
      <c r="L18" s="39">
        <v>0.84459459459459463</v>
      </c>
      <c r="M18" s="39">
        <v>1.8518518518518516</v>
      </c>
      <c r="N18" s="39"/>
      <c r="O18" s="52"/>
      <c r="R18" s="53">
        <v>0.1524390243902439</v>
      </c>
      <c r="S18" s="53"/>
      <c r="T18" s="53"/>
    </row>
    <row r="19" spans="1:23" x14ac:dyDescent="0.3">
      <c r="A19" t="s">
        <v>52</v>
      </c>
      <c r="B19">
        <v>7</v>
      </c>
      <c r="C19" s="15"/>
      <c r="D19" s="15">
        <v>0.17857142857142858</v>
      </c>
      <c r="E19" s="15"/>
      <c r="F19" s="52"/>
      <c r="J19" s="39">
        <v>0.27173913043478259</v>
      </c>
      <c r="K19" s="39">
        <v>0.67567567567567566</v>
      </c>
      <c r="L19" s="39">
        <v>2.7027027027027026</v>
      </c>
      <c r="M19" s="39">
        <v>2.3148148148148144</v>
      </c>
      <c r="N19" s="39">
        <v>1.3157894736842104</v>
      </c>
      <c r="O19" s="52"/>
      <c r="R19" s="53"/>
      <c r="S19" s="53">
        <v>0.25</v>
      </c>
      <c r="T19" s="53"/>
    </row>
    <row r="20" spans="1:23" x14ac:dyDescent="0.3">
      <c r="A20" t="s">
        <v>52</v>
      </c>
      <c r="B20">
        <v>8</v>
      </c>
      <c r="C20" s="15">
        <v>0.18939393939393939</v>
      </c>
      <c r="D20" s="15"/>
      <c r="E20" s="15">
        <v>0.21551724137931033</v>
      </c>
      <c r="F20" s="52"/>
      <c r="J20" s="39">
        <v>2.1739130434782608</v>
      </c>
      <c r="K20" s="39">
        <v>3.8851351351351351</v>
      </c>
      <c r="L20" s="39">
        <v>1.3513513513513513</v>
      </c>
      <c r="M20" s="39">
        <v>1.3888888888888888</v>
      </c>
      <c r="N20" s="39">
        <v>0.3289473684210526</v>
      </c>
      <c r="O20" s="52"/>
      <c r="R20" s="53">
        <v>0.1524390243902439</v>
      </c>
      <c r="S20" s="53"/>
      <c r="T20" s="53">
        <v>0.21551724137931033</v>
      </c>
    </row>
    <row r="21" spans="1:23" x14ac:dyDescent="0.3">
      <c r="A21" t="s">
        <v>52</v>
      </c>
      <c r="B21">
        <v>9</v>
      </c>
      <c r="C21" s="15"/>
      <c r="D21" s="15"/>
      <c r="E21" s="15">
        <v>0.43103448275862066</v>
      </c>
      <c r="F21" s="52"/>
      <c r="J21" s="39">
        <v>0.27173913043478259</v>
      </c>
      <c r="K21" s="39">
        <v>1.5202702702702704</v>
      </c>
      <c r="L21" s="39">
        <v>2.1959459459459461</v>
      </c>
      <c r="M21" s="39">
        <v>2.083333333333333</v>
      </c>
      <c r="N21" s="39"/>
      <c r="O21" s="52"/>
      <c r="R21" s="53">
        <v>0.1524390243902439</v>
      </c>
      <c r="S21" s="53">
        <v>0.25</v>
      </c>
      <c r="T21" s="53">
        <v>0.21551724137931033</v>
      </c>
    </row>
    <row r="22" spans="1:23" ht="15" thickBot="1" x14ac:dyDescent="0.35">
      <c r="A22" s="41" t="s">
        <v>52</v>
      </c>
      <c r="B22" s="41">
        <v>10</v>
      </c>
      <c r="C22" s="54"/>
      <c r="D22" s="54"/>
      <c r="E22" s="54"/>
      <c r="F22" s="13"/>
      <c r="J22" s="40">
        <v>0.81521739130434778</v>
      </c>
      <c r="K22" s="40">
        <v>3.0405405405405408</v>
      </c>
      <c r="L22" s="40">
        <v>2.0270270270270272</v>
      </c>
      <c r="M22" s="40">
        <v>2.7777777777777777</v>
      </c>
      <c r="N22" s="40"/>
      <c r="O22" s="13"/>
      <c r="R22" s="55"/>
      <c r="S22" s="55"/>
      <c r="T22" s="55">
        <v>0.21551724137931033</v>
      </c>
    </row>
    <row r="23" spans="1:23" x14ac:dyDescent="0.3">
      <c r="B23" t="s">
        <v>103</v>
      </c>
      <c r="C23" s="11">
        <f>COUNT(C3:C22)</f>
        <v>9</v>
      </c>
      <c r="D23" s="11">
        <f t="shared" ref="D23:E23" si="0">COUNT(D3:D22)</f>
        <v>4</v>
      </c>
      <c r="E23" s="11">
        <f t="shared" si="0"/>
        <v>7</v>
      </c>
      <c r="F23" s="11" t="s">
        <v>125</v>
      </c>
      <c r="J23" s="11">
        <f>COUNT(J3:J22)</f>
        <v>14</v>
      </c>
      <c r="K23" s="11">
        <f>COUNT(K3:K22)</f>
        <v>15</v>
      </c>
      <c r="L23" s="11">
        <f>COUNT(L3:L22)</f>
        <v>17</v>
      </c>
      <c r="M23" s="11">
        <f>COUNT(M3:M22)</f>
        <v>16</v>
      </c>
      <c r="N23" s="11">
        <f>COUNT(N3:N22)</f>
        <v>11</v>
      </c>
      <c r="O23" s="11" t="s">
        <v>125</v>
      </c>
      <c r="R23" s="11">
        <f>COUNT(R3:R22)</f>
        <v>11</v>
      </c>
      <c r="S23" s="11">
        <f>COUNT(S3:S22)</f>
        <v>7</v>
      </c>
      <c r="T23" s="11">
        <f>COUNT(T3:T22)</f>
        <v>5</v>
      </c>
      <c r="U23" s="11" t="s">
        <v>125</v>
      </c>
      <c r="W23" t="s">
        <v>125</v>
      </c>
    </row>
    <row r="24" spans="1:23" ht="43.2" x14ac:dyDescent="0.3">
      <c r="A24" s="31" t="s">
        <v>105</v>
      </c>
      <c r="B24" s="32"/>
      <c r="C24" s="32">
        <f>SUM(C3:C22)</f>
        <v>4.9242424242424248</v>
      </c>
      <c r="D24" s="32">
        <f t="shared" ref="D24:E24" si="1">SUM(D3:D22)</f>
        <v>1.0714285714285714</v>
      </c>
      <c r="E24" s="32">
        <f t="shared" si="1"/>
        <v>6.4655172413793105</v>
      </c>
      <c r="F24" s="32">
        <f>SUM(C24:E24)</f>
        <v>12.461188237050306</v>
      </c>
      <c r="J24" s="32">
        <f>SUM(J3:J22)</f>
        <v>19.836956521739129</v>
      </c>
      <c r="K24" s="32">
        <f>SUM(K3:K22)</f>
        <v>35.135135135135144</v>
      </c>
      <c r="L24" s="32">
        <f>SUM(L3:L22)</f>
        <v>27.195945945945944</v>
      </c>
      <c r="M24" s="32">
        <f>SUM(M3:M22)</f>
        <v>26.851851851851848</v>
      </c>
      <c r="N24" s="32">
        <f>SUM(N3:N22)</f>
        <v>7.5657894736842106</v>
      </c>
      <c r="O24" s="32">
        <f>SUM(J24:N24)</f>
        <v>116.58567892835627</v>
      </c>
      <c r="R24" s="32">
        <f>SUM(R3:R22)</f>
        <v>5.0304878048780477</v>
      </c>
      <c r="S24" s="32">
        <f>SUM(S3:S22)</f>
        <v>2</v>
      </c>
      <c r="T24" s="32">
        <f>SUM(T3:T22)</f>
        <v>2.1551724137931032</v>
      </c>
      <c r="U24" s="32">
        <f>SUM(R24:T24)</f>
        <v>9.1856602186711509</v>
      </c>
      <c r="W24">
        <f>U24+O24+F24</f>
        <v>138.23252738407771</v>
      </c>
    </row>
    <row r="25" spans="1:23" x14ac:dyDescent="0.3">
      <c r="A25" s="34" t="s">
        <v>106</v>
      </c>
      <c r="C25">
        <f>C24/F24</f>
        <v>0.39516636219340545</v>
      </c>
      <c r="D25">
        <f>D24/F24</f>
        <v>8.5981252433290398E-2</v>
      </c>
      <c r="E25">
        <f>E24/F24</f>
        <v>0.51885238537330414</v>
      </c>
      <c r="J25">
        <f>J24/O24</f>
        <v>0.17014917015604678</v>
      </c>
      <c r="K25">
        <f>K24/O24</f>
        <v>0.30136750463773715</v>
      </c>
      <c r="L25">
        <f>L24/O24</f>
        <v>0.23327003964747917</v>
      </c>
      <c r="M25">
        <f>M24/O24</f>
        <v>0.23031861287485172</v>
      </c>
      <c r="N25">
        <f>N24/O24</f>
        <v>6.4894672683885185E-2</v>
      </c>
      <c r="R25">
        <f>R24/U24</f>
        <v>0.54764575274108995</v>
      </c>
      <c r="S25">
        <f>S24/U24</f>
        <v>0.21773067502918492</v>
      </c>
      <c r="T25">
        <f>T24/U24</f>
        <v>0.2346235722297251</v>
      </c>
    </row>
    <row r="26" spans="1:23" ht="57.6" x14ac:dyDescent="0.3">
      <c r="A26" s="35" t="s">
        <v>107</v>
      </c>
      <c r="C26">
        <f>C23/20</f>
        <v>0.45</v>
      </c>
      <c r="D26">
        <f t="shared" ref="D26:E26" si="2">D23/20</f>
        <v>0.2</v>
      </c>
      <c r="E26">
        <f t="shared" si="2"/>
        <v>0.35</v>
      </c>
      <c r="F26" t="s">
        <v>125</v>
      </c>
      <c r="J26">
        <f>J23/20</f>
        <v>0.7</v>
      </c>
      <c r="K26">
        <f>K23/20</f>
        <v>0.75</v>
      </c>
      <c r="L26">
        <f>L23/20</f>
        <v>0.85</v>
      </c>
      <c r="M26">
        <f>M23/20</f>
        <v>0.8</v>
      </c>
      <c r="N26">
        <f>N23/20</f>
        <v>0.55000000000000004</v>
      </c>
      <c r="O26" t="s">
        <v>125</v>
      </c>
      <c r="R26">
        <f>R23/20</f>
        <v>0.55000000000000004</v>
      </c>
      <c r="S26">
        <f>S23/20</f>
        <v>0.35</v>
      </c>
      <c r="T26">
        <f>T23/20</f>
        <v>0.25</v>
      </c>
      <c r="U26" t="s">
        <v>125</v>
      </c>
    </row>
    <row r="27" spans="1:23" x14ac:dyDescent="0.3">
      <c r="A27" s="36" t="s">
        <v>109</v>
      </c>
      <c r="C27">
        <f>C26*C25</f>
        <v>0.17782486298703246</v>
      </c>
      <c r="D27">
        <f t="shared" ref="D27:E27" si="3">D26*D25</f>
        <v>1.7196250486658082E-2</v>
      </c>
      <c r="E27">
        <f t="shared" si="3"/>
        <v>0.18159833488065644</v>
      </c>
      <c r="F27" s="18">
        <f>SUM(C27:E27)</f>
        <v>0.37661944835434696</v>
      </c>
      <c r="J27">
        <f>J26*J25</f>
        <v>0.11910441910923274</v>
      </c>
      <c r="K27">
        <f>K26*K25</f>
        <v>0.22602562847830288</v>
      </c>
      <c r="L27">
        <f>L26*L25</f>
        <v>0.19827953370035728</v>
      </c>
      <c r="M27">
        <f>M26*M25</f>
        <v>0.1842548902998814</v>
      </c>
      <c r="N27">
        <f>N26*N25</f>
        <v>3.5692069976136852E-2</v>
      </c>
      <c r="O27" s="56">
        <f>SUM(J27:N27)</f>
        <v>0.7633565415639112</v>
      </c>
      <c r="R27">
        <f>R26*R25</f>
        <v>0.3012051640075995</v>
      </c>
      <c r="S27">
        <f>S26*S25</f>
        <v>7.6205736260214721E-2</v>
      </c>
      <c r="T27">
        <f>T26*T25</f>
        <v>5.8655893057431276E-2</v>
      </c>
      <c r="U27" s="58">
        <f>SUM(R27:T27)</f>
        <v>0.43606679332524551</v>
      </c>
    </row>
    <row r="28" spans="1:23" s="57" customFormat="1" x14ac:dyDescent="0.3">
      <c r="A28" s="57" t="s">
        <v>30</v>
      </c>
    </row>
    <row r="29" spans="1:23" x14ac:dyDescent="0.3">
      <c r="O29" s="52"/>
    </row>
    <row r="30" spans="1:23" x14ac:dyDescent="0.3">
      <c r="B30" t="s">
        <v>15</v>
      </c>
      <c r="C30" s="46" t="s">
        <v>114</v>
      </c>
      <c r="D30" s="46" t="s">
        <v>115</v>
      </c>
      <c r="E30" s="47" t="s">
        <v>116</v>
      </c>
      <c r="J30" s="49" t="s">
        <v>117</v>
      </c>
      <c r="K30" s="49" t="s">
        <v>118</v>
      </c>
      <c r="L30" s="49" t="s">
        <v>119</v>
      </c>
      <c r="M30" s="49" t="s">
        <v>120</v>
      </c>
      <c r="N30" s="49" t="s">
        <v>121</v>
      </c>
      <c r="O30" s="52"/>
      <c r="R30" s="51" t="s">
        <v>122</v>
      </c>
      <c r="S30" s="51" t="s">
        <v>123</v>
      </c>
      <c r="T30" s="51" t="s">
        <v>124</v>
      </c>
    </row>
    <row r="31" spans="1:23" x14ac:dyDescent="0.3">
      <c r="A31" t="s">
        <v>45</v>
      </c>
      <c r="B31">
        <v>1</v>
      </c>
      <c r="C31" s="15"/>
      <c r="D31" s="15"/>
      <c r="E31" s="15"/>
      <c r="I31">
        <v>1</v>
      </c>
      <c r="J31" s="39"/>
      <c r="K31" s="39"/>
      <c r="L31" s="39"/>
      <c r="M31" s="39"/>
      <c r="N31" s="39"/>
      <c r="O31" s="52"/>
      <c r="R31" s="53"/>
      <c r="S31" s="53"/>
      <c r="T31" s="53"/>
    </row>
    <row r="32" spans="1:23" x14ac:dyDescent="0.3">
      <c r="A32" t="s">
        <v>45</v>
      </c>
      <c r="B32">
        <v>2</v>
      </c>
      <c r="C32" s="15"/>
      <c r="D32" s="15"/>
      <c r="E32" s="15"/>
      <c r="I32">
        <v>2</v>
      </c>
      <c r="J32" s="39"/>
      <c r="K32" s="39"/>
      <c r="L32" s="39"/>
      <c r="M32" s="39"/>
      <c r="N32" s="39"/>
      <c r="O32" s="52"/>
      <c r="R32" s="53"/>
      <c r="S32" s="53"/>
      <c r="T32" s="53"/>
    </row>
    <row r="33" spans="1:20" x14ac:dyDescent="0.3">
      <c r="A33" t="s">
        <v>45</v>
      </c>
      <c r="B33">
        <v>3</v>
      </c>
      <c r="C33" s="15"/>
      <c r="D33" s="15"/>
      <c r="E33" s="15"/>
      <c r="I33">
        <v>3</v>
      </c>
      <c r="J33" s="39"/>
      <c r="K33" s="39"/>
      <c r="L33" s="39"/>
      <c r="M33" s="39"/>
      <c r="N33" s="39"/>
      <c r="O33" s="52"/>
      <c r="R33" s="53">
        <v>0.1524390243902439</v>
      </c>
      <c r="S33" s="53"/>
      <c r="T33" s="53"/>
    </row>
    <row r="34" spans="1:20" x14ac:dyDescent="0.3">
      <c r="A34" t="s">
        <v>45</v>
      </c>
      <c r="B34">
        <v>4</v>
      </c>
      <c r="C34" s="15"/>
      <c r="D34" s="15"/>
      <c r="E34" s="15"/>
      <c r="I34">
        <v>4</v>
      </c>
      <c r="J34" s="39"/>
      <c r="K34" s="39"/>
      <c r="L34" s="39"/>
      <c r="M34" s="39"/>
      <c r="N34" s="39"/>
      <c r="O34" s="52"/>
      <c r="R34" s="53"/>
      <c r="S34" s="53"/>
      <c r="T34" s="53"/>
    </row>
    <row r="35" spans="1:20" x14ac:dyDescent="0.3">
      <c r="A35" t="s">
        <v>45</v>
      </c>
      <c r="B35">
        <v>5</v>
      </c>
      <c r="C35" s="15"/>
      <c r="D35" s="15"/>
      <c r="E35" s="15"/>
      <c r="I35">
        <v>5</v>
      </c>
      <c r="J35" s="39"/>
      <c r="K35" s="39"/>
      <c r="L35" s="39"/>
      <c r="M35" s="39"/>
      <c r="N35" s="39"/>
      <c r="O35" s="52"/>
      <c r="R35" s="53"/>
      <c r="S35" s="53"/>
      <c r="T35" s="53"/>
    </row>
    <row r="36" spans="1:20" x14ac:dyDescent="0.3">
      <c r="A36" t="s">
        <v>51</v>
      </c>
      <c r="B36">
        <v>1</v>
      </c>
      <c r="C36" s="15"/>
      <c r="D36" s="15">
        <v>0.17857142857142858</v>
      </c>
      <c r="E36" s="15"/>
      <c r="I36">
        <v>1</v>
      </c>
      <c r="J36" s="39">
        <v>0.27173913043478259</v>
      </c>
      <c r="K36" s="39"/>
      <c r="L36" s="39">
        <v>1.0135135135135136</v>
      </c>
      <c r="M36" s="39">
        <v>0.23148148148148145</v>
      </c>
      <c r="N36" s="39">
        <v>1.3157894736842104</v>
      </c>
      <c r="O36" s="52"/>
      <c r="R36" s="53">
        <v>0.91463414634146334</v>
      </c>
      <c r="S36" s="53">
        <v>0.625</v>
      </c>
      <c r="T36" s="53"/>
    </row>
    <row r="37" spans="1:20" x14ac:dyDescent="0.3">
      <c r="A37" t="s">
        <v>51</v>
      </c>
      <c r="B37">
        <v>2</v>
      </c>
      <c r="C37" s="15"/>
      <c r="D37" s="15"/>
      <c r="E37" s="15"/>
      <c r="I37">
        <v>2</v>
      </c>
      <c r="J37" s="39"/>
      <c r="K37" s="39">
        <v>0.33783783783783783</v>
      </c>
      <c r="L37" s="39">
        <v>0.16891891891891891</v>
      </c>
      <c r="M37" s="39">
        <v>0.23148148148148145</v>
      </c>
      <c r="N37" s="39">
        <v>0.98684210526315785</v>
      </c>
      <c r="O37" s="52"/>
      <c r="R37" s="53">
        <v>0.3048780487804878</v>
      </c>
      <c r="S37" s="53">
        <v>0.87500000000000011</v>
      </c>
      <c r="T37" s="53"/>
    </row>
    <row r="38" spans="1:20" x14ac:dyDescent="0.3">
      <c r="A38" t="s">
        <v>51</v>
      </c>
      <c r="B38">
        <v>3</v>
      </c>
      <c r="C38" s="15"/>
      <c r="D38" s="15"/>
      <c r="E38" s="15">
        <v>0.21551724137931033</v>
      </c>
      <c r="I38">
        <v>3</v>
      </c>
      <c r="J38" s="39">
        <v>0.54347826086956519</v>
      </c>
      <c r="K38" s="39"/>
      <c r="L38" s="39">
        <v>0.33783783783783783</v>
      </c>
      <c r="M38" s="39">
        <v>0.23148148148148145</v>
      </c>
      <c r="N38" s="39">
        <v>2.138157894736842</v>
      </c>
      <c r="O38" s="52"/>
      <c r="R38" s="53">
        <v>0.91463414634146334</v>
      </c>
      <c r="S38" s="53">
        <v>0.375</v>
      </c>
      <c r="T38" s="53"/>
    </row>
    <row r="39" spans="1:20" x14ac:dyDescent="0.3">
      <c r="A39" t="s">
        <v>51</v>
      </c>
      <c r="B39">
        <v>4</v>
      </c>
      <c r="C39" s="15"/>
      <c r="D39" s="15"/>
      <c r="E39" s="15">
        <v>0.21551724137931033</v>
      </c>
      <c r="I39">
        <v>4</v>
      </c>
      <c r="J39" s="39"/>
      <c r="K39" s="39"/>
      <c r="L39" s="39"/>
      <c r="M39" s="39">
        <v>0.23148148148148145</v>
      </c>
      <c r="N39" s="39">
        <v>0.1644736842105263</v>
      </c>
      <c r="O39" s="52"/>
      <c r="R39" s="53">
        <v>0.1524390243902439</v>
      </c>
      <c r="S39" s="53">
        <v>0.125</v>
      </c>
      <c r="T39" s="53"/>
    </row>
    <row r="40" spans="1:20" x14ac:dyDescent="0.3">
      <c r="A40" t="s">
        <v>51</v>
      </c>
      <c r="B40">
        <v>5</v>
      </c>
      <c r="C40" s="15">
        <v>0.18939393939393939</v>
      </c>
      <c r="D40" s="15"/>
      <c r="E40" s="15"/>
      <c r="I40">
        <v>5</v>
      </c>
      <c r="J40" s="39">
        <v>0.27173913043478259</v>
      </c>
      <c r="K40" s="39">
        <v>0.33783783783783783</v>
      </c>
      <c r="L40" s="39">
        <v>0.5067567567567568</v>
      </c>
      <c r="M40" s="39">
        <v>2.7777777777777777</v>
      </c>
      <c r="N40" s="39">
        <v>1.3157894736842104</v>
      </c>
      <c r="O40" s="52"/>
      <c r="R40" s="53">
        <v>0.45731707317073167</v>
      </c>
      <c r="S40" s="53"/>
      <c r="T40" s="53"/>
    </row>
    <row r="41" spans="1:20" x14ac:dyDescent="0.3">
      <c r="A41" t="s">
        <v>52</v>
      </c>
      <c r="B41">
        <v>1</v>
      </c>
      <c r="C41" s="15"/>
      <c r="D41" s="15"/>
      <c r="E41" s="15"/>
      <c r="I41">
        <v>1</v>
      </c>
      <c r="J41" s="39"/>
      <c r="K41" s="39"/>
      <c r="L41" s="39"/>
      <c r="M41" s="39">
        <v>0.69444444444444442</v>
      </c>
      <c r="N41" s="39">
        <v>3.2894736842105261</v>
      </c>
      <c r="O41" s="52"/>
      <c r="R41" s="53">
        <v>1.2195121951219512</v>
      </c>
      <c r="S41" s="53">
        <v>0.125</v>
      </c>
      <c r="T41" s="53"/>
    </row>
    <row r="42" spans="1:20" x14ac:dyDescent="0.3">
      <c r="A42" t="s">
        <v>52</v>
      </c>
      <c r="B42">
        <v>2</v>
      </c>
      <c r="C42" s="15">
        <v>0.18939393939393939</v>
      </c>
      <c r="D42" s="15"/>
      <c r="E42" s="15"/>
      <c r="I42">
        <v>2</v>
      </c>
      <c r="J42" s="39"/>
      <c r="K42" s="39">
        <v>0.5067567567567568</v>
      </c>
      <c r="L42" s="39">
        <v>0.33783783783783783</v>
      </c>
      <c r="M42" s="39">
        <v>0.69444444444444442</v>
      </c>
      <c r="N42" s="39">
        <v>1.1513157894736841</v>
      </c>
      <c r="O42" s="52"/>
      <c r="R42" s="53">
        <v>0.45731707317073167</v>
      </c>
      <c r="S42" s="53">
        <v>0.75</v>
      </c>
      <c r="T42" s="53">
        <v>0.21551724137931033</v>
      </c>
    </row>
    <row r="43" spans="1:20" x14ac:dyDescent="0.3">
      <c r="A43" t="s">
        <v>52</v>
      </c>
      <c r="B43">
        <v>3</v>
      </c>
      <c r="C43" s="15"/>
      <c r="D43" s="15"/>
      <c r="E43" s="15"/>
      <c r="I43">
        <v>3</v>
      </c>
      <c r="J43" s="39"/>
      <c r="K43" s="39"/>
      <c r="L43" s="39"/>
      <c r="M43" s="39"/>
      <c r="N43" s="39">
        <v>1.1513157894736841</v>
      </c>
      <c r="O43" s="52"/>
      <c r="R43" s="53">
        <v>0.6097560975609756</v>
      </c>
      <c r="S43" s="53">
        <v>0.125</v>
      </c>
      <c r="T43" s="53"/>
    </row>
    <row r="44" spans="1:20" x14ac:dyDescent="0.3">
      <c r="A44" t="s">
        <v>52</v>
      </c>
      <c r="B44">
        <v>4</v>
      </c>
      <c r="C44" s="15">
        <v>0.18939393939393939</v>
      </c>
      <c r="D44" s="15"/>
      <c r="E44" s="15">
        <v>0.21551724137931033</v>
      </c>
      <c r="I44">
        <v>4</v>
      </c>
      <c r="J44" s="39"/>
      <c r="K44" s="39"/>
      <c r="L44" s="39">
        <v>1.5202702702702704</v>
      </c>
      <c r="M44" s="39">
        <v>0.92592592592592582</v>
      </c>
      <c r="N44" s="39">
        <v>1.6447368421052631</v>
      </c>
      <c r="O44" s="52"/>
      <c r="R44" s="53">
        <v>0.91463414634146334</v>
      </c>
      <c r="S44" s="53">
        <v>0.25</v>
      </c>
      <c r="T44" s="53">
        <v>0.21551724137931033</v>
      </c>
    </row>
    <row r="45" spans="1:20" x14ac:dyDescent="0.3">
      <c r="A45" t="s">
        <v>52</v>
      </c>
      <c r="B45">
        <v>5</v>
      </c>
      <c r="C45" s="15"/>
      <c r="D45" s="15"/>
      <c r="E45" s="15">
        <v>0.21551724137931033</v>
      </c>
      <c r="I45">
        <v>5</v>
      </c>
      <c r="J45" s="39"/>
      <c r="K45" s="39">
        <v>0.16891891891891891</v>
      </c>
      <c r="L45" s="39">
        <v>0.84459459459459463</v>
      </c>
      <c r="M45" s="39">
        <v>0.46296296296296291</v>
      </c>
      <c r="N45" s="39">
        <v>1.8092105263157896</v>
      </c>
      <c r="O45" s="52"/>
      <c r="R45" s="53">
        <v>0.76219512195121952</v>
      </c>
      <c r="S45" s="53">
        <v>0.5</v>
      </c>
      <c r="T45" s="53"/>
    </row>
    <row r="46" spans="1:20" x14ac:dyDescent="0.3">
      <c r="A46" t="s">
        <v>52</v>
      </c>
      <c r="B46">
        <v>6</v>
      </c>
      <c r="C46" s="15"/>
      <c r="D46" s="15"/>
      <c r="E46" s="15"/>
      <c r="I46">
        <v>6</v>
      </c>
      <c r="J46" s="39"/>
      <c r="K46" s="39"/>
      <c r="L46" s="39">
        <v>0.33783783783783783</v>
      </c>
      <c r="M46" s="39"/>
      <c r="N46" s="39">
        <v>0.6578947368421052</v>
      </c>
      <c r="O46" s="52"/>
      <c r="R46" s="53">
        <v>0.3048780487804878</v>
      </c>
      <c r="S46" s="53">
        <v>0.375</v>
      </c>
      <c r="T46" s="53"/>
    </row>
    <row r="47" spans="1:20" x14ac:dyDescent="0.3">
      <c r="A47" t="s">
        <v>52</v>
      </c>
      <c r="B47">
        <v>7</v>
      </c>
      <c r="C47" s="15">
        <v>0.18939393939393939</v>
      </c>
      <c r="D47" s="15"/>
      <c r="E47" s="15"/>
      <c r="I47">
        <v>7</v>
      </c>
      <c r="J47" s="39"/>
      <c r="K47" s="39">
        <v>0.16891891891891891</v>
      </c>
      <c r="L47" s="39">
        <v>0.16891891891891891</v>
      </c>
      <c r="M47" s="39"/>
      <c r="N47" s="39">
        <v>2.9605263157894735</v>
      </c>
      <c r="O47" s="52"/>
      <c r="R47" s="53">
        <v>0.6097560975609756</v>
      </c>
      <c r="S47" s="53">
        <v>0.625</v>
      </c>
      <c r="T47" s="53"/>
    </row>
    <row r="48" spans="1:20" x14ac:dyDescent="0.3">
      <c r="A48" t="s">
        <v>52</v>
      </c>
      <c r="B48">
        <v>8</v>
      </c>
      <c r="C48" s="15"/>
      <c r="D48" s="15"/>
      <c r="E48" s="15"/>
      <c r="I48">
        <v>8</v>
      </c>
      <c r="J48" s="39">
        <v>0.27173913043478259</v>
      </c>
      <c r="K48" s="39"/>
      <c r="L48" s="39"/>
      <c r="M48" s="39"/>
      <c r="N48" s="39">
        <v>0.82236842105263153</v>
      </c>
      <c r="O48" s="52"/>
      <c r="R48" s="53">
        <v>0.1524390243902439</v>
      </c>
      <c r="S48" s="53">
        <v>0.75</v>
      </c>
      <c r="T48" s="53"/>
    </row>
    <row r="49" spans="1:23" x14ac:dyDescent="0.3">
      <c r="A49" t="s">
        <v>52</v>
      </c>
      <c r="B49">
        <v>9</v>
      </c>
      <c r="C49" s="15">
        <v>0.18939393939393939</v>
      </c>
      <c r="D49" s="15"/>
      <c r="E49" s="15"/>
      <c r="I49">
        <v>9</v>
      </c>
      <c r="J49" s="39"/>
      <c r="K49" s="39">
        <v>0.16891891891891891</v>
      </c>
      <c r="L49" s="39">
        <v>0.33783783783783783</v>
      </c>
      <c r="M49" s="39">
        <v>0.23148148148148145</v>
      </c>
      <c r="N49" s="39">
        <v>1.9736842105263157</v>
      </c>
      <c r="O49" s="52"/>
      <c r="R49" s="53">
        <v>1.524390243902439</v>
      </c>
      <c r="S49" s="53">
        <v>0.125</v>
      </c>
      <c r="T49" s="53"/>
    </row>
    <row r="50" spans="1:23" ht="15" thickBot="1" x14ac:dyDescent="0.35">
      <c r="A50" s="41" t="s">
        <v>52</v>
      </c>
      <c r="B50" s="41">
        <v>10</v>
      </c>
      <c r="C50" s="54"/>
      <c r="D50" s="54"/>
      <c r="E50" s="54">
        <v>0.21551724137931033</v>
      </c>
      <c r="I50">
        <v>10</v>
      </c>
      <c r="J50" s="40"/>
      <c r="K50" s="40">
        <v>0.16891891891891891</v>
      </c>
      <c r="L50" s="40"/>
      <c r="M50" s="40">
        <v>0.46296296296296291</v>
      </c>
      <c r="N50" s="40">
        <v>2.3026315789473681</v>
      </c>
      <c r="O50" s="52"/>
      <c r="R50" s="55">
        <v>1.2195121951219512</v>
      </c>
      <c r="S50" s="55">
        <v>0.75</v>
      </c>
      <c r="T50" s="55"/>
    </row>
    <row r="51" spans="1:23" x14ac:dyDescent="0.3">
      <c r="B51" t="s">
        <v>103</v>
      </c>
      <c r="C51" s="11">
        <f>COUNT(C31:C50)</f>
        <v>5</v>
      </c>
      <c r="D51" s="11">
        <f t="shared" ref="D51:E51" si="4">COUNT(D31:D50)</f>
        <v>1</v>
      </c>
      <c r="E51" s="11">
        <f t="shared" si="4"/>
        <v>5</v>
      </c>
      <c r="F51" s="11" t="s">
        <v>125</v>
      </c>
      <c r="J51" s="11">
        <f>COUNT(J31:J50)</f>
        <v>4</v>
      </c>
      <c r="K51" s="11">
        <f>COUNT(K31:K50)</f>
        <v>7</v>
      </c>
      <c r="L51" s="11">
        <f>COUNT(L31:L50)</f>
        <v>10</v>
      </c>
      <c r="M51" s="11">
        <f>COUNT(M31:M50)</f>
        <v>11</v>
      </c>
      <c r="N51" s="11">
        <f>COUNT(N31:N50)</f>
        <v>15</v>
      </c>
      <c r="O51" s="11" t="s">
        <v>125</v>
      </c>
      <c r="R51" s="11">
        <f>COUNT(R31:R50)</f>
        <v>16</v>
      </c>
      <c r="S51" s="11">
        <f>COUNT(S31:S50)</f>
        <v>14</v>
      </c>
      <c r="T51" s="11">
        <f>COUNT(T31:T50)</f>
        <v>2</v>
      </c>
      <c r="U51" s="11" t="s">
        <v>125</v>
      </c>
      <c r="W51" t="s">
        <v>125</v>
      </c>
    </row>
    <row r="52" spans="1:23" ht="43.2" x14ac:dyDescent="0.3">
      <c r="A52" s="31" t="s">
        <v>105</v>
      </c>
      <c r="B52" s="32"/>
      <c r="C52" s="32">
        <f>SUM(C31:C50)</f>
        <v>0.94696969696969702</v>
      </c>
      <c r="D52" s="32">
        <f t="shared" ref="D52:E52" si="5">SUM(D31:D50)</f>
        <v>0.17857142857142858</v>
      </c>
      <c r="E52" s="32">
        <f t="shared" si="5"/>
        <v>1.0775862068965516</v>
      </c>
      <c r="F52" s="32">
        <f>SUM(C52:E52)</f>
        <v>2.2031273324376772</v>
      </c>
      <c r="J52" s="32">
        <f>SUM(J31:J50)</f>
        <v>1.3586956521739131</v>
      </c>
      <c r="K52" s="32">
        <f>SUM(K31:K50)</f>
        <v>1.8581081081081079</v>
      </c>
      <c r="L52" s="32">
        <f>SUM(L31:L50)</f>
        <v>5.5743243243243246</v>
      </c>
      <c r="M52" s="32">
        <f>SUM(M31:M50)</f>
        <v>7.1759259259259256</v>
      </c>
      <c r="N52" s="32">
        <f>SUM(N31:N50)</f>
        <v>23.684210526315788</v>
      </c>
      <c r="O52" s="32">
        <f>SUM(J52:N52)</f>
        <v>39.651264536848061</v>
      </c>
      <c r="R52" s="32">
        <f>SUM(R31:R50)</f>
        <v>10.670731707317071</v>
      </c>
      <c r="S52" s="32">
        <f>SUM(S31:S50)</f>
        <v>6.375</v>
      </c>
      <c r="T52" s="32">
        <f>SUM(T31:T50)</f>
        <v>0.43103448275862066</v>
      </c>
      <c r="U52" s="32">
        <f>SUM(R52:T52)</f>
        <v>17.47676619007569</v>
      </c>
      <c r="W52">
        <f>U52+O52+F52</f>
        <v>59.331158059361428</v>
      </c>
    </row>
    <row r="53" spans="1:23" x14ac:dyDescent="0.3">
      <c r="A53" s="34" t="s">
        <v>106</v>
      </c>
      <c r="C53">
        <f>C52/F52</f>
        <v>0.42982976200558992</v>
      </c>
      <c r="D53">
        <f>D52/F52</f>
        <v>8.1053612263911237E-2</v>
      </c>
      <c r="E53">
        <f>E52/F52</f>
        <v>0.4891166257304988</v>
      </c>
      <c r="J53">
        <f>J52/O52</f>
        <v>3.4266136730930041E-2</v>
      </c>
      <c r="K53">
        <f>K52/O52</f>
        <v>4.6861257259055669E-2</v>
      </c>
      <c r="L53">
        <f>L52/O52</f>
        <v>0.14058377177716705</v>
      </c>
      <c r="M53">
        <f>M52/O52</f>
        <v>0.1809759665863194</v>
      </c>
      <c r="N53">
        <f>N52/O52</f>
        <v>0.5973128676465278</v>
      </c>
      <c r="R53">
        <f>R52/U52</f>
        <v>0.61056671418860797</v>
      </c>
      <c r="S53">
        <f>S52/U52</f>
        <v>0.36476999981953701</v>
      </c>
      <c r="T53">
        <f>T52/U52</f>
        <v>2.4663285991855105E-2</v>
      </c>
    </row>
    <row r="54" spans="1:23" ht="57.6" x14ac:dyDescent="0.3">
      <c r="A54" s="35" t="s">
        <v>107</v>
      </c>
      <c r="C54">
        <f>C51/20</f>
        <v>0.25</v>
      </c>
      <c r="D54">
        <f t="shared" ref="D54:E54" si="6">D51/20</f>
        <v>0.05</v>
      </c>
      <c r="E54">
        <f t="shared" si="6"/>
        <v>0.25</v>
      </c>
      <c r="F54" t="s">
        <v>125</v>
      </c>
      <c r="J54">
        <f>J51/20</f>
        <v>0.2</v>
      </c>
      <c r="K54">
        <f>K51/20</f>
        <v>0.35</v>
      </c>
      <c r="L54">
        <f>L51/20</f>
        <v>0.5</v>
      </c>
      <c r="M54">
        <f>M51/20</f>
        <v>0.55000000000000004</v>
      </c>
      <c r="N54">
        <f>N51/20</f>
        <v>0.75</v>
      </c>
      <c r="O54" t="s">
        <v>125</v>
      </c>
      <c r="R54">
        <f>R51/20</f>
        <v>0.8</v>
      </c>
      <c r="S54">
        <f>S51/20</f>
        <v>0.7</v>
      </c>
      <c r="T54">
        <f>T51/20</f>
        <v>0.1</v>
      </c>
      <c r="U54" t="s">
        <v>125</v>
      </c>
    </row>
    <row r="55" spans="1:23" x14ac:dyDescent="0.3">
      <c r="A55" s="36" t="s">
        <v>109</v>
      </c>
      <c r="C55">
        <f>C54*C53</f>
        <v>0.10745744050139748</v>
      </c>
      <c r="D55">
        <f t="shared" ref="D55:E55" si="7">D54*D53</f>
        <v>4.0526806131955624E-3</v>
      </c>
      <c r="E55">
        <f t="shared" si="7"/>
        <v>0.1222791564326247</v>
      </c>
      <c r="F55" s="18">
        <f>SUM(C55:E55)</f>
        <v>0.23378927754721773</v>
      </c>
      <c r="J55">
        <f>J54*J53</f>
        <v>6.8532273461860086E-3</v>
      </c>
      <c r="K55">
        <f>K54*K53</f>
        <v>1.6401440040669485E-2</v>
      </c>
      <c r="L55">
        <f>L54*L53</f>
        <v>7.0291885888583525E-2</v>
      </c>
      <c r="M55">
        <f>M54*M53</f>
        <v>9.9536781622475673E-2</v>
      </c>
      <c r="N55">
        <f>N54*N53</f>
        <v>0.44798465073489585</v>
      </c>
      <c r="O55" s="56">
        <f>SUM(J55:N55)</f>
        <v>0.64106798563281053</v>
      </c>
      <c r="R55">
        <f>R54*R53</f>
        <v>0.4884533713508864</v>
      </c>
      <c r="S55">
        <f>S54*S53</f>
        <v>0.25533899987367586</v>
      </c>
      <c r="T55">
        <f>T54*T53</f>
        <v>2.4663285991855105E-3</v>
      </c>
      <c r="U55" s="58">
        <f>SUM(R55:T55)</f>
        <v>0.74625869982374771</v>
      </c>
    </row>
    <row r="56" spans="1:23" x14ac:dyDescent="0.3">
      <c r="O56" s="52"/>
    </row>
    <row r="57" spans="1:23" x14ac:dyDescent="0.3">
      <c r="O57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B19" sqref="B19:B29"/>
    </sheetView>
  </sheetViews>
  <sheetFormatPr baseColWidth="10" defaultRowHeight="14.4" x14ac:dyDescent="0.3"/>
  <sheetData>
    <row r="1" spans="1:8" x14ac:dyDescent="0.3">
      <c r="A1" s="4" t="s">
        <v>15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68</v>
      </c>
      <c r="G1" s="3" t="s">
        <v>67</v>
      </c>
      <c r="H1" s="3" t="s">
        <v>69</v>
      </c>
    </row>
    <row r="2" spans="1:8" x14ac:dyDescent="0.3">
      <c r="A2" t="s">
        <v>32</v>
      </c>
      <c r="B2">
        <v>346</v>
      </c>
      <c r="C2">
        <v>252</v>
      </c>
      <c r="D2">
        <v>10</v>
      </c>
      <c r="E2">
        <v>2</v>
      </c>
      <c r="F2">
        <v>69.849999999999994</v>
      </c>
      <c r="G2">
        <v>55</v>
      </c>
      <c r="H2">
        <v>22</v>
      </c>
    </row>
    <row r="3" spans="1:8" x14ac:dyDescent="0.3">
      <c r="A3" t="s">
        <v>33</v>
      </c>
      <c r="B3">
        <v>348</v>
      </c>
      <c r="C3">
        <v>395</v>
      </c>
      <c r="D3">
        <v>26</v>
      </c>
      <c r="E3">
        <v>5</v>
      </c>
      <c r="F3">
        <v>157.47999999999999</v>
      </c>
      <c r="G3">
        <v>66</v>
      </c>
      <c r="H3">
        <v>23</v>
      </c>
    </row>
    <row r="4" spans="1:8" x14ac:dyDescent="0.3">
      <c r="A4" t="s">
        <v>34</v>
      </c>
      <c r="B4">
        <v>415</v>
      </c>
      <c r="C4">
        <v>348</v>
      </c>
      <c r="D4">
        <v>6</v>
      </c>
      <c r="E4">
        <v>1</v>
      </c>
      <c r="F4">
        <v>16.510000000000002</v>
      </c>
      <c r="G4">
        <v>55</v>
      </c>
      <c r="H4">
        <v>24</v>
      </c>
    </row>
    <row r="5" spans="1:8" x14ac:dyDescent="0.3">
      <c r="A5" t="s">
        <v>35</v>
      </c>
      <c r="B5">
        <v>388</v>
      </c>
      <c r="C5">
        <v>311</v>
      </c>
      <c r="D5">
        <v>30</v>
      </c>
      <c r="E5">
        <v>5</v>
      </c>
      <c r="F5">
        <v>288.29000000000002</v>
      </c>
      <c r="G5">
        <v>40</v>
      </c>
      <c r="H5">
        <v>25</v>
      </c>
    </row>
    <row r="6" spans="1:8" x14ac:dyDescent="0.3">
      <c r="A6" t="s">
        <v>36</v>
      </c>
      <c r="B6">
        <v>240</v>
      </c>
      <c r="C6">
        <v>263</v>
      </c>
      <c r="D6">
        <v>73</v>
      </c>
      <c r="E6">
        <v>5</v>
      </c>
      <c r="F6">
        <v>406.4</v>
      </c>
      <c r="G6">
        <v>29</v>
      </c>
      <c r="H6">
        <v>26</v>
      </c>
    </row>
    <row r="7" spans="1:8" x14ac:dyDescent="0.3">
      <c r="A7" t="s">
        <v>37</v>
      </c>
      <c r="B7">
        <v>371</v>
      </c>
      <c r="C7">
        <v>400</v>
      </c>
      <c r="D7">
        <v>208</v>
      </c>
      <c r="E7">
        <v>11</v>
      </c>
      <c r="F7">
        <v>151.13</v>
      </c>
      <c r="G7">
        <v>27</v>
      </c>
      <c r="H7">
        <v>26</v>
      </c>
    </row>
    <row r="8" spans="1:8" x14ac:dyDescent="0.3">
      <c r="A8" t="s">
        <v>38</v>
      </c>
      <c r="B8">
        <v>329</v>
      </c>
      <c r="C8">
        <v>306</v>
      </c>
      <c r="D8">
        <v>161</v>
      </c>
      <c r="E8">
        <v>33</v>
      </c>
      <c r="F8">
        <v>394.97</v>
      </c>
      <c r="G8">
        <v>35</v>
      </c>
      <c r="H8">
        <v>27</v>
      </c>
    </row>
    <row r="9" spans="1:8" x14ac:dyDescent="0.3">
      <c r="A9" t="s">
        <v>39</v>
      </c>
      <c r="B9">
        <v>299</v>
      </c>
      <c r="C9">
        <v>195</v>
      </c>
      <c r="D9">
        <v>116</v>
      </c>
      <c r="E9">
        <v>31</v>
      </c>
      <c r="F9">
        <v>1527.81</v>
      </c>
      <c r="G9">
        <v>37</v>
      </c>
      <c r="H9">
        <v>25</v>
      </c>
    </row>
    <row r="10" spans="1:8" x14ac:dyDescent="0.3">
      <c r="A10" t="s">
        <v>40</v>
      </c>
      <c r="B10">
        <v>191</v>
      </c>
      <c r="C10">
        <v>409</v>
      </c>
      <c r="D10">
        <v>46</v>
      </c>
      <c r="E10">
        <v>144</v>
      </c>
      <c r="F10">
        <v>900.43</v>
      </c>
      <c r="G10">
        <v>172</v>
      </c>
      <c r="H10">
        <v>24</v>
      </c>
    </row>
    <row r="11" spans="1:8" x14ac:dyDescent="0.3">
      <c r="A11" t="s">
        <v>41</v>
      </c>
      <c r="B11">
        <v>218</v>
      </c>
      <c r="C11">
        <v>234</v>
      </c>
      <c r="D11">
        <v>33</v>
      </c>
      <c r="E11">
        <v>70</v>
      </c>
      <c r="F11">
        <v>603.25</v>
      </c>
      <c r="G11">
        <v>47</v>
      </c>
      <c r="H11">
        <v>22</v>
      </c>
    </row>
    <row r="12" spans="1:8" x14ac:dyDescent="0.3">
      <c r="A12" t="s">
        <v>42</v>
      </c>
      <c r="B12">
        <v>265</v>
      </c>
      <c r="C12">
        <v>248</v>
      </c>
      <c r="D12">
        <v>16</v>
      </c>
      <c r="E12">
        <v>51</v>
      </c>
      <c r="F12">
        <v>186.63499999999999</v>
      </c>
      <c r="G12">
        <v>35</v>
      </c>
      <c r="H12">
        <v>22</v>
      </c>
    </row>
    <row r="14" spans="1:8" x14ac:dyDescent="0.3">
      <c r="A14" t="s">
        <v>71</v>
      </c>
    </row>
    <row r="17" spans="1:20" ht="15" thickBot="1" x14ac:dyDescent="0.35">
      <c r="A17" t="s">
        <v>147</v>
      </c>
      <c r="B17" t="s">
        <v>149</v>
      </c>
    </row>
    <row r="18" spans="1:20" x14ac:dyDescent="0.3">
      <c r="A18" t="s">
        <v>0</v>
      </c>
      <c r="B18" s="3" t="s">
        <v>27</v>
      </c>
      <c r="C18" s="3" t="s">
        <v>28</v>
      </c>
      <c r="D18" s="3" t="s">
        <v>29</v>
      </c>
      <c r="E18" s="3" t="s">
        <v>30</v>
      </c>
      <c r="F18" s="3" t="s">
        <v>68</v>
      </c>
      <c r="G18" s="3" t="s">
        <v>67</v>
      </c>
      <c r="H18" s="3" t="s">
        <v>69</v>
      </c>
      <c r="I18" s="3" t="s">
        <v>148</v>
      </c>
      <c r="L18" s="65"/>
      <c r="M18" s="71" t="s">
        <v>150</v>
      </c>
      <c r="N18" s="71"/>
      <c r="O18" s="71" t="s">
        <v>151</v>
      </c>
      <c r="P18" s="71"/>
      <c r="Q18" s="71" t="s">
        <v>152</v>
      </c>
      <c r="R18" s="71"/>
      <c r="S18" s="71" t="s">
        <v>153</v>
      </c>
      <c r="T18" s="71"/>
    </row>
    <row r="19" spans="1:20" ht="15" thickBot="1" x14ac:dyDescent="0.35">
      <c r="A19" t="s">
        <v>84</v>
      </c>
      <c r="B19">
        <v>3.92</v>
      </c>
      <c r="C19">
        <v>2.92</v>
      </c>
      <c r="D19">
        <v>0.11</v>
      </c>
      <c r="E19">
        <v>0.02</v>
      </c>
      <c r="F19">
        <v>299.72000000000003</v>
      </c>
      <c r="G19">
        <v>55</v>
      </c>
      <c r="H19">
        <v>21.69</v>
      </c>
      <c r="I19">
        <v>2.13</v>
      </c>
      <c r="L19" s="41"/>
      <c r="M19" s="67" t="s">
        <v>154</v>
      </c>
      <c r="N19" s="67" t="s">
        <v>155</v>
      </c>
      <c r="O19" s="67" t="s">
        <v>154</v>
      </c>
      <c r="P19" s="67" t="s">
        <v>155</v>
      </c>
      <c r="Q19" s="67" t="s">
        <v>154</v>
      </c>
      <c r="R19" s="67" t="s">
        <v>155</v>
      </c>
      <c r="S19" s="67" t="s">
        <v>154</v>
      </c>
      <c r="T19" s="67" t="s">
        <v>155</v>
      </c>
    </row>
    <row r="20" spans="1:20" x14ac:dyDescent="0.3">
      <c r="A20" t="s">
        <v>141</v>
      </c>
      <c r="B20">
        <v>3.3</v>
      </c>
      <c r="C20">
        <v>3.74</v>
      </c>
      <c r="D20">
        <v>0.26</v>
      </c>
      <c r="E20">
        <v>0.05</v>
      </c>
      <c r="F20">
        <v>157.47999999999999</v>
      </c>
      <c r="G20">
        <v>66</v>
      </c>
      <c r="H20">
        <v>22.84</v>
      </c>
      <c r="I20">
        <v>2.02</v>
      </c>
      <c r="L20" s="66" t="s">
        <v>156</v>
      </c>
      <c r="M20" s="68">
        <v>0.41</v>
      </c>
      <c r="N20" s="68">
        <v>0.2114</v>
      </c>
      <c r="O20" s="68">
        <v>0.47</v>
      </c>
      <c r="P20" s="68">
        <v>0.1399</v>
      </c>
      <c r="Q20" s="66">
        <v>0.82</v>
      </c>
      <c r="R20" s="66" t="s">
        <v>158</v>
      </c>
      <c r="S20" s="68">
        <v>-0.15</v>
      </c>
      <c r="T20" s="68">
        <v>0.66300000000000003</v>
      </c>
    </row>
    <row r="21" spans="1:20" x14ac:dyDescent="0.3">
      <c r="A21" t="s">
        <v>139</v>
      </c>
      <c r="B21">
        <v>3.98</v>
      </c>
      <c r="C21">
        <v>3.27</v>
      </c>
      <c r="D21">
        <v>0.06</v>
      </c>
      <c r="E21">
        <v>0.01</v>
      </c>
      <c r="F21">
        <v>78.739999999999995</v>
      </c>
      <c r="G21">
        <v>55</v>
      </c>
      <c r="H21">
        <v>24.29</v>
      </c>
      <c r="I21">
        <v>2.2999999999999998</v>
      </c>
      <c r="L21" s="66" t="s">
        <v>67</v>
      </c>
      <c r="M21" s="68">
        <v>-0.44</v>
      </c>
      <c r="N21" s="68">
        <v>0.17030000000000001</v>
      </c>
      <c r="O21" s="68">
        <v>0.16</v>
      </c>
      <c r="P21" s="68">
        <v>0.61509999999999998</v>
      </c>
      <c r="Q21" s="68">
        <v>-0.33</v>
      </c>
      <c r="R21" s="68">
        <v>0.31979999999999997</v>
      </c>
      <c r="S21" s="66">
        <v>0.79</v>
      </c>
      <c r="T21" s="66" t="s">
        <v>157</v>
      </c>
    </row>
    <row r="22" spans="1:20" x14ac:dyDescent="0.3">
      <c r="A22" t="s">
        <v>87</v>
      </c>
      <c r="B22">
        <v>4.18</v>
      </c>
      <c r="C22">
        <v>3.35</v>
      </c>
      <c r="D22">
        <v>0.32</v>
      </c>
      <c r="E22">
        <v>0.05</v>
      </c>
      <c r="F22">
        <v>355.6</v>
      </c>
      <c r="G22">
        <v>40</v>
      </c>
      <c r="H22">
        <v>24.57</v>
      </c>
      <c r="I22">
        <v>2.5</v>
      </c>
      <c r="L22" s="66" t="s">
        <v>68</v>
      </c>
      <c r="M22" s="68">
        <v>-0.28999999999999998</v>
      </c>
      <c r="N22" s="68">
        <v>0.38979999999999998</v>
      </c>
      <c r="O22" s="68">
        <v>-0.39</v>
      </c>
      <c r="P22" s="68">
        <v>0.23530000000000001</v>
      </c>
      <c r="Q22" s="68">
        <v>0.25</v>
      </c>
      <c r="R22" s="68">
        <v>0.45939999999999998</v>
      </c>
      <c r="S22" s="68">
        <v>0.57999999999999996</v>
      </c>
      <c r="T22" s="68">
        <v>6.0400000000000002E-2</v>
      </c>
    </row>
    <row r="23" spans="1:20" ht="15" thickBot="1" x14ac:dyDescent="0.35">
      <c r="A23" t="s">
        <v>86</v>
      </c>
      <c r="B23">
        <v>4.1100000000000003</v>
      </c>
      <c r="C23">
        <v>4.2699999999999996</v>
      </c>
      <c r="D23">
        <v>0.99</v>
      </c>
      <c r="E23">
        <v>7.0000000000000007E-2</v>
      </c>
      <c r="F23">
        <v>276.86</v>
      </c>
      <c r="G23">
        <v>29</v>
      </c>
      <c r="H23">
        <v>25.82</v>
      </c>
      <c r="I23">
        <v>2.66</v>
      </c>
      <c r="L23" s="69" t="s">
        <v>2</v>
      </c>
      <c r="M23" s="70">
        <v>0.02</v>
      </c>
      <c r="N23" s="70">
        <v>0.92430000000000001</v>
      </c>
      <c r="O23" s="70">
        <v>-0.39</v>
      </c>
      <c r="P23" s="70">
        <v>6.3E-2</v>
      </c>
      <c r="Q23" s="70">
        <v>-0.4</v>
      </c>
      <c r="R23" s="70">
        <v>5.2299999999999999E-2</v>
      </c>
      <c r="S23" s="70">
        <v>-0.42</v>
      </c>
      <c r="T23" s="70">
        <v>4.1799999999999997E-2</v>
      </c>
    </row>
    <row r="24" spans="1:20" x14ac:dyDescent="0.3">
      <c r="A24" t="s">
        <v>85</v>
      </c>
      <c r="B24">
        <v>3.34</v>
      </c>
      <c r="C24">
        <v>3.52</v>
      </c>
      <c r="D24">
        <v>1.76</v>
      </c>
      <c r="E24">
        <v>0.1</v>
      </c>
      <c r="F24">
        <v>151.13</v>
      </c>
      <c r="G24">
        <v>27</v>
      </c>
      <c r="H24">
        <v>26.31</v>
      </c>
      <c r="I24">
        <v>2.23</v>
      </c>
    </row>
    <row r="25" spans="1:20" x14ac:dyDescent="0.3">
      <c r="A25" t="s">
        <v>80</v>
      </c>
      <c r="B25">
        <v>2.79</v>
      </c>
      <c r="C25">
        <v>2.59</v>
      </c>
      <c r="D25">
        <v>1.36</v>
      </c>
      <c r="E25">
        <v>0.27</v>
      </c>
      <c r="F25">
        <v>394.97</v>
      </c>
      <c r="G25">
        <v>35</v>
      </c>
      <c r="H25">
        <v>26.58</v>
      </c>
      <c r="I25">
        <v>2.1</v>
      </c>
    </row>
    <row r="26" spans="1:20" x14ac:dyDescent="0.3">
      <c r="A26" t="s">
        <v>90</v>
      </c>
      <c r="B26">
        <v>3.46</v>
      </c>
      <c r="C26">
        <v>2.25</v>
      </c>
      <c r="D26">
        <v>1.35</v>
      </c>
      <c r="E26">
        <v>0.36</v>
      </c>
      <c r="F26">
        <v>1527.81</v>
      </c>
      <c r="G26">
        <v>37</v>
      </c>
      <c r="H26">
        <v>25.08</v>
      </c>
      <c r="I26">
        <v>2.16</v>
      </c>
    </row>
    <row r="27" spans="1:20" x14ac:dyDescent="0.3">
      <c r="A27" t="s">
        <v>89</v>
      </c>
      <c r="B27">
        <v>1.57</v>
      </c>
      <c r="C27">
        <v>3.37</v>
      </c>
      <c r="D27">
        <v>0.39</v>
      </c>
      <c r="E27">
        <v>1.19</v>
      </c>
      <c r="F27">
        <v>901.7</v>
      </c>
      <c r="G27">
        <v>172</v>
      </c>
      <c r="H27">
        <v>23.81</v>
      </c>
      <c r="I27">
        <v>1.21</v>
      </c>
    </row>
    <row r="28" spans="1:20" x14ac:dyDescent="0.3">
      <c r="A28" t="s">
        <v>88</v>
      </c>
      <c r="B28">
        <v>1.65</v>
      </c>
      <c r="C28">
        <v>1.79</v>
      </c>
      <c r="D28">
        <v>0.27</v>
      </c>
      <c r="E28">
        <v>0.54</v>
      </c>
      <c r="F28">
        <v>654.04999999999995</v>
      </c>
      <c r="G28">
        <v>47</v>
      </c>
      <c r="H28">
        <v>21.7</v>
      </c>
      <c r="I28">
        <v>1.1000000000000001</v>
      </c>
    </row>
    <row r="29" spans="1:20" x14ac:dyDescent="0.3">
      <c r="A29" t="s">
        <v>140</v>
      </c>
      <c r="B29">
        <v>1.66</v>
      </c>
      <c r="C29">
        <v>1.56</v>
      </c>
      <c r="D29">
        <v>0.11</v>
      </c>
      <c r="E29">
        <v>0.33</v>
      </c>
      <c r="F29">
        <v>321.31</v>
      </c>
      <c r="G29">
        <v>35</v>
      </c>
      <c r="H29">
        <v>21.62</v>
      </c>
      <c r="I29">
        <v>1.04</v>
      </c>
    </row>
  </sheetData>
  <mergeCells count="4">
    <mergeCell ref="M18:N18"/>
    <mergeCell ref="O18:P18"/>
    <mergeCell ref="Q18:R18"/>
    <mergeCell ref="S18:T1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16</v>
      </c>
      <c r="C1" s="2" t="s">
        <v>14</v>
      </c>
      <c r="D1" s="2" t="s">
        <v>17</v>
      </c>
      <c r="E1" t="s">
        <v>18</v>
      </c>
      <c r="F1" s="2" t="s">
        <v>3</v>
      </c>
      <c r="G1" s="2" t="s">
        <v>7</v>
      </c>
      <c r="H1" s="2" t="s">
        <v>8</v>
      </c>
      <c r="I1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16</v>
      </c>
    </row>
    <row r="2" spans="1:14" x14ac:dyDescent="0.3">
      <c r="A2" t="s">
        <v>19</v>
      </c>
      <c r="B2">
        <v>670.56</v>
      </c>
      <c r="C2">
        <v>69.849999999999994</v>
      </c>
      <c r="D2">
        <v>157.47999999999999</v>
      </c>
      <c r="E2">
        <v>16.510000000000002</v>
      </c>
      <c r="F2">
        <v>288.29000000000002</v>
      </c>
      <c r="G2">
        <v>406.4</v>
      </c>
      <c r="H2">
        <v>151.13</v>
      </c>
      <c r="I2">
        <v>394.97</v>
      </c>
      <c r="J2">
        <v>1527.81</v>
      </c>
      <c r="K2">
        <v>900.43</v>
      </c>
      <c r="L2">
        <v>603.25</v>
      </c>
      <c r="M2">
        <v>146.05000000000001</v>
      </c>
      <c r="N2">
        <v>227.22</v>
      </c>
    </row>
    <row r="3" spans="1:14" x14ac:dyDescent="0.3">
      <c r="A3" t="s">
        <v>20</v>
      </c>
      <c r="B3">
        <v>20</v>
      </c>
      <c r="C3">
        <v>22</v>
      </c>
      <c r="D3">
        <v>23</v>
      </c>
      <c r="E3">
        <v>24</v>
      </c>
      <c r="F3">
        <v>25</v>
      </c>
      <c r="G3">
        <v>26</v>
      </c>
      <c r="H3">
        <v>26</v>
      </c>
      <c r="I3">
        <v>27</v>
      </c>
      <c r="J3">
        <v>25</v>
      </c>
      <c r="K3">
        <v>24</v>
      </c>
      <c r="L3">
        <v>22</v>
      </c>
      <c r="M3">
        <v>22</v>
      </c>
      <c r="N3">
        <v>22</v>
      </c>
    </row>
    <row r="5" spans="1:14" x14ac:dyDescent="0.3">
      <c r="A5" t="s">
        <v>0</v>
      </c>
      <c r="B5" t="s">
        <v>16</v>
      </c>
      <c r="C5" s="2" t="s">
        <v>14</v>
      </c>
      <c r="D5" s="2" t="s">
        <v>17</v>
      </c>
      <c r="E5" t="s">
        <v>18</v>
      </c>
      <c r="F5" s="2" t="s">
        <v>3</v>
      </c>
      <c r="G5" s="2" t="s">
        <v>7</v>
      </c>
      <c r="H5" s="2" t="s">
        <v>8</v>
      </c>
      <c r="I5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16</v>
      </c>
    </row>
    <row r="6" spans="1:14" x14ac:dyDescent="0.3">
      <c r="A6" t="s">
        <v>21</v>
      </c>
      <c r="B6">
        <v>40</v>
      </c>
      <c r="C6">
        <v>55</v>
      </c>
      <c r="D6">
        <v>66</v>
      </c>
      <c r="E6">
        <v>55</v>
      </c>
      <c r="F6">
        <v>40</v>
      </c>
      <c r="G6">
        <v>29</v>
      </c>
      <c r="H6">
        <v>27</v>
      </c>
      <c r="I6">
        <v>35</v>
      </c>
      <c r="J6">
        <v>37</v>
      </c>
      <c r="K6">
        <v>172</v>
      </c>
      <c r="L6">
        <v>47</v>
      </c>
      <c r="M6">
        <v>32</v>
      </c>
      <c r="N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salinidad</vt:lpstr>
      <vt:lpstr>Nuevo Clima</vt:lpstr>
      <vt:lpstr>Calendario</vt:lpstr>
      <vt:lpstr>Hojarasca (Fig. 2)</vt:lpstr>
      <vt:lpstr>Sincronía Flores</vt:lpstr>
      <vt:lpstr>Sincronía frutos</vt:lpstr>
      <vt:lpstr>Sincronía temporadas</vt:lpstr>
      <vt:lpstr>Los demás correlaciones</vt:lpstr>
      <vt:lpstr>Clima (Fig. 1)</vt:lpstr>
      <vt:lpstr>Flores y frutos (Fig. 3)</vt:lpstr>
      <vt:lpstr>Reposición (fig. 4)</vt:lpstr>
      <vt:lpstr>Correlaciones salinidad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created xsi:type="dcterms:W3CDTF">2018-06-27T14:36:31Z</dcterms:created>
  <dcterms:modified xsi:type="dcterms:W3CDTF">2019-02-13T19:39:15Z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2c9ffbd7-0376-419f-98d8-d6e87a5ce329</vt:lpwstr>
  </property>
</Properties>
</file>