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\Documents\"/>
    </mc:Choice>
  </mc:AlternateContent>
  <xr:revisionPtr revIDLastSave="0" documentId="8_{B0A2A24A-1ACA-4543-8422-6F6E8F304829}" xr6:coauthVersionLast="46" xr6:coauthVersionMax="46" xr10:uidLastSave="{00000000-0000-0000-0000-000000000000}"/>
  <bookViews>
    <workbookView xWindow="-120" yWindow="-120" windowWidth="20730" windowHeight="11160" activeTab="2" xr2:uid="{6C107603-7FFF-470A-8B1B-57C005B2FDFB}"/>
  </bookViews>
  <sheets>
    <sheet name="Pacotes_trabalho" sheetId="1" r:id="rId1"/>
    <sheet name="duracao_trabalho" sheetId="2" r:id="rId2"/>
    <sheet name="custo_projet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C14" i="2"/>
  <c r="B5" i="4"/>
  <c r="B3" i="4"/>
  <c r="B2" i="4"/>
  <c r="B14" i="2"/>
  <c r="B2" i="2" a="1"/>
  <c r="B2" i="2" s="1"/>
  <c r="C11" i="1"/>
  <c r="C10" i="1"/>
  <c r="C9" i="1"/>
  <c r="C8" i="1"/>
  <c r="C7" i="1"/>
  <c r="C6" i="1"/>
  <c r="C5" i="1"/>
  <c r="C4" i="1"/>
  <c r="A2" i="2" s="1" a="1"/>
  <c r="A2" i="2" s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<sst xmlns="http://schemas.openxmlformats.org/spreadsheetml/2006/main" count="30" uniqueCount="29">
  <si>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separação de ferramentas</t>
  </si>
  <si>
    <t>regularização de documento</t>
  </si>
  <si>
    <t>Atividades a serem executadas</t>
  </si>
  <si>
    <t>Duração (em dias)</t>
  </si>
  <si>
    <t>Custo de execução</t>
  </si>
  <si>
    <t>organização de peças e sistemas</t>
  </si>
  <si>
    <t>agrupamento de fuselagens</t>
  </si>
  <si>
    <t>união das fuselagens</t>
  </si>
  <si>
    <t>sistemas hidraulicos e pneumaticos</t>
  </si>
  <si>
    <t>sistemas eletricos</t>
  </si>
  <si>
    <t>colocamento de assentos</t>
  </si>
  <si>
    <t>finalizar apertos e encaixes</t>
  </si>
  <si>
    <t>check list de montagem</t>
  </si>
  <si>
    <t>testes gerais</t>
  </si>
  <si>
    <t>Diária da equipe de montagem</t>
  </si>
  <si>
    <t>dia de cada funcionario(12) da equipe</t>
  </si>
  <si>
    <t>Dias destinados a montagem</t>
  </si>
  <si>
    <t xml:space="preserve">                            13 DE 16</t>
  </si>
  <si>
    <t>Horas trabalhadas</t>
  </si>
  <si>
    <t>Duração media</t>
  </si>
  <si>
    <t>dependente de fatores</t>
  </si>
  <si>
    <t>TOTAL DE HORAS</t>
  </si>
  <si>
    <t>Custo total do projeto</t>
  </si>
  <si>
    <t xml:space="preserve"> </t>
  </si>
  <si>
    <t>montagem em geral</t>
  </si>
  <si>
    <t>regularização de documentos</t>
  </si>
  <si>
    <t>Custo total</t>
  </si>
  <si>
    <t>Partes dos custos</t>
  </si>
  <si>
    <t>Valor médio de hora trabalhada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</si>
</sst>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4" fontId="0" fillId="0" borderId="0" xfId="0" applyNumberFormat="1"/>
    <xf numFmtId="0" fontId="0" fillId="0" borderId="0" xfId="0" applyNumberFormat="1"/>
    <xf numFmtId="0" fontId="2" fillId="0" borderId="0" xfId="0" applyFont="1"/>
    <xf numFmtId="4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291-DF1A-4F86-8AA8-AA879613887F}">
  <dimension ref="A1:C17"/>
  <sheetViews>
    <sheetView zoomScale="140" zoomScaleNormal="140" workbookViewId="0">
      <selection activeCell="C17" sqref="C17"/>
    </sheetView>
  </sheetViews>
  <sheetFormatPr defaultRowHeight="15" x14ac:dyDescent="0.25"/>
  <cols>
    <col min="1" max="1" width="33.42578125" customWidth="1"/>
    <col min="2" max="2" width="23.28515625" customWidth="1"/>
    <col min="3" max="3" width="19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>
        <v>1</v>
      </c>
      <c r="C2" s="2">
        <f>B2*$C16</f>
        <v>2400</v>
      </c>
    </row>
    <row r="3" spans="1:3" x14ac:dyDescent="0.25">
      <c r="A3" t="s">
        <v>5</v>
      </c>
      <c r="B3">
        <v>1</v>
      </c>
      <c r="C3" s="2">
        <f>B3*$C16</f>
        <v>2400</v>
      </c>
    </row>
    <row r="4" spans="1:3" x14ac:dyDescent="0.25">
      <c r="A4" t="s">
        <v>6</v>
      </c>
      <c r="B4">
        <v>1</v>
      </c>
      <c r="C4" s="2">
        <f>B4*$C16</f>
        <v>2400</v>
      </c>
    </row>
    <row r="5" spans="1:3" x14ac:dyDescent="0.25">
      <c r="A5" t="s">
        <v>7</v>
      </c>
      <c r="B5">
        <v>2</v>
      </c>
      <c r="C5" s="2">
        <f>B5*$C16</f>
        <v>4800</v>
      </c>
    </row>
    <row r="6" spans="1:3" x14ac:dyDescent="0.25">
      <c r="A6" t="s">
        <v>8</v>
      </c>
      <c r="B6">
        <v>2</v>
      </c>
      <c r="C6" s="2">
        <f>B6*$C16</f>
        <v>4800</v>
      </c>
    </row>
    <row r="7" spans="1:3" x14ac:dyDescent="0.25">
      <c r="A7" t="s">
        <v>9</v>
      </c>
      <c r="B7">
        <v>2</v>
      </c>
      <c r="C7" s="2">
        <f>B7*$C16</f>
        <v>4800</v>
      </c>
    </row>
    <row r="8" spans="1:3" x14ac:dyDescent="0.25">
      <c r="A8" t="s">
        <v>10</v>
      </c>
      <c r="B8">
        <v>1</v>
      </c>
      <c r="C8" s="2">
        <f>B8*$C16</f>
        <v>2400</v>
      </c>
    </row>
    <row r="9" spans="1:3" x14ac:dyDescent="0.25">
      <c r="A9" t="s">
        <v>11</v>
      </c>
      <c r="B9">
        <v>1</v>
      </c>
      <c r="C9" s="2">
        <f>B9*$C16</f>
        <v>2400</v>
      </c>
    </row>
    <row r="10" spans="1:3" x14ac:dyDescent="0.25">
      <c r="A10" t="s">
        <v>12</v>
      </c>
      <c r="B10">
        <v>1</v>
      </c>
      <c r="C10" s="2">
        <f>B10*$C16</f>
        <v>2400</v>
      </c>
    </row>
    <row r="11" spans="1:3" x14ac:dyDescent="0.25">
      <c r="A11" t="s">
        <v>13</v>
      </c>
      <c r="B11">
        <v>1</v>
      </c>
      <c r="C11" s="2">
        <f>B11*$C16</f>
        <v>2400</v>
      </c>
    </row>
    <row r="12" spans="1:3" x14ac:dyDescent="0.25">
      <c r="A12" t="s">
        <v>1</v>
      </c>
      <c r="B12">
        <v>3</v>
      </c>
      <c r="C12" s="2">
        <v>15000</v>
      </c>
    </row>
    <row r="14" spans="1:3" x14ac:dyDescent="0.25">
      <c r="A14" s="4" t="s">
        <v>16</v>
      </c>
      <c r="B14" t="s">
        <v>17</v>
      </c>
    </row>
    <row r="15" spans="1:3" x14ac:dyDescent="0.25">
      <c r="B15" s="3"/>
    </row>
    <row r="16" spans="1:3" x14ac:dyDescent="0.25">
      <c r="A16" t="s">
        <v>14</v>
      </c>
      <c r="B16" s="3">
        <v>1</v>
      </c>
      <c r="C16" s="2">
        <v>2400</v>
      </c>
    </row>
    <row r="17" spans="1:3" x14ac:dyDescent="0.25">
      <c r="A17" t="s">
        <v>15</v>
      </c>
      <c r="B17" s="3">
        <v>1</v>
      </c>
      <c r="C17" s="2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E92F-6214-4ECD-9E92-EA494A1DABFF}">
  <dimension ref="A1:C14"/>
  <sheetViews>
    <sheetView zoomScale="140" zoomScaleNormal="140" workbookViewId="0">
      <selection activeCell="C14" sqref="C14"/>
    </sheetView>
  </sheetViews>
  <sheetFormatPr defaultRowHeight="15" x14ac:dyDescent="0.25"/>
  <cols>
    <col min="1" max="1" width="18.140625" customWidth="1"/>
    <col min="2" max="2" width="20.140625" customWidth="1"/>
    <col min="3" max="3" width="13.7109375" customWidth="1"/>
  </cols>
  <sheetData>
    <row r="1" spans="1:3" x14ac:dyDescent="0.25">
      <c r="A1" s="1" t="s">
        <v>4</v>
      </c>
      <c r="B1" s="1" t="s">
        <v>18</v>
      </c>
      <c r="C1" s="1" t="s">
        <v>19</v>
      </c>
    </row>
    <row r="2" spans="1:3" x14ac:dyDescent="0.25">
      <c r="A2" s="2" cm="1">
        <f t="array" ref="A2:A12">Pacotes_trabalho!C2:C12</f>
        <v>2400</v>
      </c>
      <c r="B2" cm="1">
        <f t="array" ref="B2:B11">Pacotes_trabalho!B2:B11*8</f>
        <v>8</v>
      </c>
    </row>
    <row r="3" spans="1:3" x14ac:dyDescent="0.25">
      <c r="A3" s="2">
        <v>2400</v>
      </c>
      <c r="B3">
        <v>8</v>
      </c>
    </row>
    <row r="4" spans="1:3" x14ac:dyDescent="0.25">
      <c r="A4" s="2">
        <v>2400</v>
      </c>
      <c r="B4">
        <v>8</v>
      </c>
    </row>
    <row r="5" spans="1:3" x14ac:dyDescent="0.25">
      <c r="A5" s="2">
        <v>4800</v>
      </c>
      <c r="B5">
        <v>16</v>
      </c>
    </row>
    <row r="6" spans="1:3" x14ac:dyDescent="0.25">
      <c r="A6" s="2">
        <v>4800</v>
      </c>
      <c r="B6">
        <v>16</v>
      </c>
    </row>
    <row r="7" spans="1:3" x14ac:dyDescent="0.25">
      <c r="A7" s="2">
        <v>4800</v>
      </c>
      <c r="B7">
        <v>16</v>
      </c>
    </row>
    <row r="8" spans="1:3" x14ac:dyDescent="0.25">
      <c r="A8" s="2">
        <v>2400</v>
      </c>
      <c r="B8">
        <v>8</v>
      </c>
    </row>
    <row r="9" spans="1:3" x14ac:dyDescent="0.25">
      <c r="A9" s="2">
        <v>2400</v>
      </c>
      <c r="B9">
        <v>8</v>
      </c>
    </row>
    <row r="10" spans="1:3" x14ac:dyDescent="0.25">
      <c r="A10" s="2">
        <v>2400</v>
      </c>
      <c r="B10">
        <v>8</v>
      </c>
    </row>
    <row r="11" spans="1:3" x14ac:dyDescent="0.25">
      <c r="A11" s="2">
        <v>2400</v>
      </c>
      <c r="B11">
        <v>8</v>
      </c>
    </row>
    <row r="12" spans="1:3" x14ac:dyDescent="0.25">
      <c r="A12" s="2">
        <v>15000</v>
      </c>
      <c r="B12" t="s">
        <v>20</v>
      </c>
    </row>
    <row r="14" spans="1:3" x14ac:dyDescent="0.25">
      <c r="A14" s="1" t="s">
        <v>21</v>
      </c>
      <c r="B14" s="1">
        <f>B2*13</f>
        <v>104</v>
      </c>
      <c r="C14" s="1">
        <f>B14/11</f>
        <v>9.454545454545455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3458-E7D5-418A-B1F1-99C9F24BA0B4}">
  <dimension ref="A1:C12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29.85546875" customWidth="1"/>
    <col min="2" max="2" width="18.7109375" customWidth="1"/>
    <col min="3" max="3" width="30" customWidth="1"/>
  </cols>
  <sheetData>
    <row r="1" spans="1:3" x14ac:dyDescent="0.25">
      <c r="A1" s="1" t="s">
        <v>27</v>
      </c>
      <c r="B1" s="6" t="s">
        <v>26</v>
      </c>
      <c r="C1" s="1" t="s">
        <v>28</v>
      </c>
    </row>
    <row r="2" spans="1:3" x14ac:dyDescent="0.25">
      <c r="A2" s="2" t="s">
        <v>24</v>
      </c>
      <c r="B2" s="2">
        <f>duracao_trabalho!A2*13</f>
        <v>31200</v>
      </c>
    </row>
    <row r="3" spans="1:3" x14ac:dyDescent="0.25">
      <c r="A3" s="2" t="s">
        <v>25</v>
      </c>
      <c r="B3" s="2">
        <f>duracao_trabalho!A12</f>
        <v>15000</v>
      </c>
    </row>
    <row r="4" spans="1:3" x14ac:dyDescent="0.25">
      <c r="A4" s="5"/>
      <c r="B4" s="2"/>
    </row>
    <row r="5" spans="1:3" x14ac:dyDescent="0.25">
      <c r="A5" s="5" t="s">
        <v>22</v>
      </c>
      <c r="B5" s="2">
        <f>B2+B3</f>
        <v>46200</v>
      </c>
      <c r="C5" s="2">
        <f>B2/duracao_trabalho!B14</f>
        <v>300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Pacotes_trabalho</vt:lpstr>
      <vt:lpstr>duracao_trabalho</vt:lpstr>
      <vt:lpstr>custo_projeto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2021-03-25T19:12:33Z</dcterms:created>
  <dcterms:modified xsi:type="dcterms:W3CDTF">2021-03-26T02:08:37Z</dcterms:modified>
</cp:coreProperties>
</file>