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I:\O meu disco\PhD\Tese\REFUSS\QT_PYTHON\database\"/>
    </mc:Choice>
  </mc:AlternateContent>
  <xr:revisionPtr revIDLastSave="0" documentId="13_ncr:1_{ED1C1230-1526-41AC-8097-CAAE7A12FC87}" xr6:coauthVersionLast="47" xr6:coauthVersionMax="47" xr10:uidLastSave="{00000000-0000-0000-0000-000000000000}"/>
  <bookViews>
    <workbookView xWindow="19125" yWindow="0" windowWidth="19380" windowHeight="15585" firstSheet="2" activeTab="12" xr2:uid="{00000000-000D-0000-FFFF-FFFF00000000}"/>
  </bookViews>
  <sheets>
    <sheet name="F1.1" sheetId="1" r:id="rId1"/>
    <sheet name="F1.2" sheetId="2" r:id="rId2"/>
    <sheet name="F2.1" sheetId="3" r:id="rId3"/>
    <sheet name="F2.2" sheetId="4" r:id="rId4"/>
    <sheet name="F3.1" sheetId="5" r:id="rId5"/>
    <sheet name="F3.2" sheetId="6" r:id="rId6"/>
    <sheet name="F3.3" sheetId="7" r:id="rId7"/>
    <sheet name="F3.4" sheetId="8" r:id="rId8"/>
    <sheet name="F3.5" sheetId="9" r:id="rId9"/>
    <sheet name="F4.1" sheetId="10" r:id="rId10"/>
    <sheet name="F4.2" sheetId="11" r:id="rId11"/>
    <sheet name="F4.3" sheetId="12" r:id="rId12"/>
    <sheet name="F4.4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3" l="1"/>
  <c r="D20" i="13"/>
  <c r="D18" i="13"/>
  <c r="D7" i="13"/>
  <c r="D9" i="13" s="1"/>
  <c r="D7" i="12"/>
  <c r="D17" i="12"/>
  <c r="D19" i="12" s="1"/>
  <c r="D20" i="12" s="1"/>
  <c r="D12" i="12"/>
  <c r="D32" i="10"/>
  <c r="D35" i="10" s="1"/>
  <c r="D25" i="10"/>
  <c r="D27" i="10" s="1"/>
  <c r="D16" i="10"/>
  <c r="D18" i="10" s="1"/>
  <c r="D7" i="10"/>
  <c r="D9" i="10" s="1"/>
  <c r="D10" i="10" s="1"/>
  <c r="D11" i="10" s="1"/>
  <c r="D42" i="11"/>
  <c r="D43" i="11" s="1"/>
  <c r="D40" i="11"/>
  <c r="D32" i="11"/>
  <c r="D34" i="11" s="1"/>
  <c r="D35" i="11" s="1"/>
  <c r="D24" i="11"/>
  <c r="D26" i="11" s="1"/>
  <c r="D27" i="11" s="1"/>
  <c r="D15" i="11"/>
  <c r="D17" i="11" s="1"/>
  <c r="D18" i="11" s="1"/>
  <c r="D19" i="11" s="1"/>
  <c r="D7" i="11"/>
  <c r="D10" i="11" s="1"/>
  <c r="D23" i="9"/>
  <c r="D25" i="9" s="1"/>
  <c r="D26" i="9" s="1"/>
  <c r="D15" i="9"/>
  <c r="D17" i="9" s="1"/>
  <c r="D18" i="9" s="1"/>
  <c r="D7" i="9"/>
  <c r="D9" i="9" s="1"/>
  <c r="D10" i="9" s="1"/>
  <c r="D33" i="8"/>
  <c r="D43" i="8" s="1"/>
  <c r="D25" i="8"/>
  <c r="D27" i="8" s="1"/>
  <c r="D28" i="8" s="1"/>
  <c r="D20" i="8"/>
  <c r="D19" i="8"/>
  <c r="D18" i="8"/>
  <c r="D16" i="8"/>
  <c r="D7" i="8"/>
  <c r="D9" i="8" s="1"/>
  <c r="D10" i="8" s="1"/>
  <c r="D11" i="8" s="1"/>
  <c r="D37" i="7"/>
  <c r="D35" i="7"/>
  <c r="D30" i="7"/>
  <c r="D28" i="7"/>
  <c r="D16" i="7"/>
  <c r="D23" i="7" s="1"/>
  <c r="D7" i="7"/>
  <c r="D9" i="7" s="1"/>
  <c r="D10" i="7" s="1"/>
  <c r="D11" i="7" s="1"/>
  <c r="D23" i="6"/>
  <c r="D25" i="6" s="1"/>
  <c r="D26" i="6" s="1"/>
  <c r="D15" i="6"/>
  <c r="D17" i="6" s="1"/>
  <c r="D18" i="6" s="1"/>
  <c r="D7" i="6"/>
  <c r="D9" i="6" s="1"/>
  <c r="D10" i="6" s="1"/>
  <c r="D21" i="5"/>
  <c r="D23" i="5" s="1"/>
  <c r="D7" i="5"/>
  <c r="D16" i="5" s="1"/>
  <c r="D38" i="5"/>
  <c r="D40" i="5" s="1"/>
  <c r="D31" i="5"/>
  <c r="D33" i="5" s="1"/>
  <c r="D10" i="5"/>
  <c r="D20" i="4"/>
  <c r="D22" i="4" s="1"/>
  <c r="D23" i="4" s="1"/>
  <c r="D7" i="4"/>
  <c r="D9" i="4" s="1"/>
  <c r="D25" i="3"/>
  <c r="D27" i="3" s="1"/>
  <c r="D28" i="3" s="1"/>
  <c r="D16" i="3"/>
  <c r="D18" i="3" s="1"/>
  <c r="D19" i="3" s="1"/>
  <c r="D20" i="3" s="1"/>
  <c r="D7" i="3"/>
  <c r="D9" i="3" s="1"/>
  <c r="D10" i="3" s="1"/>
  <c r="D11" i="3" s="1"/>
  <c r="D31" i="2"/>
  <c r="D33" i="2" s="1"/>
  <c r="D34" i="2" s="1"/>
  <c r="D23" i="2"/>
  <c r="D25" i="2" s="1"/>
  <c r="D26" i="2" s="1"/>
  <c r="D15" i="2"/>
  <c r="D17" i="2" s="1"/>
  <c r="D18" i="2" s="1"/>
  <c r="D7" i="2"/>
  <c r="D9" i="2" s="1"/>
  <c r="D10" i="2" s="1"/>
  <c r="D7" i="1"/>
  <c r="D26" i="1"/>
  <c r="D27" i="1" s="1"/>
  <c r="D24" i="1"/>
  <c r="D16" i="1"/>
  <c r="D18" i="1" s="1"/>
  <c r="D19" i="1" s="1"/>
  <c r="D9" i="1"/>
  <c r="D10" i="1" s="1"/>
  <c r="D11" i="1" s="1"/>
  <c r="D10" i="13" l="1"/>
  <c r="D11" i="13"/>
  <c r="D12" i="13"/>
  <c r="D13" i="13"/>
  <c r="D14" i="13"/>
  <c r="D9" i="12"/>
  <c r="D10" i="12"/>
  <c r="D11" i="12"/>
  <c r="D20" i="10"/>
  <c r="D19" i="10"/>
  <c r="D33" i="10"/>
  <c r="D34" i="10"/>
  <c r="D9" i="11"/>
  <c r="D37" i="8"/>
  <c r="D40" i="8"/>
  <c r="D35" i="8"/>
  <c r="D38" i="8"/>
  <c r="D41" i="8"/>
  <c r="D36" i="8"/>
  <c r="D39" i="8"/>
  <c r="D42" i="8"/>
  <c r="D18" i="7"/>
  <c r="D19" i="7"/>
  <c r="D20" i="7"/>
  <c r="D21" i="7"/>
  <c r="D22" i="7"/>
  <c r="D11" i="5"/>
  <c r="D12" i="5"/>
  <c r="D13" i="5"/>
  <c r="D14" i="5"/>
  <c r="D15" i="5"/>
  <c r="D9" i="5"/>
  <c r="D24" i="5"/>
  <c r="D25" i="5"/>
  <c r="D26" i="5"/>
  <c r="D11" i="4"/>
  <c r="D10" i="4"/>
  <c r="D12" i="4"/>
  <c r="D13" i="4"/>
  <c r="D14" i="4"/>
  <c r="D15" i="4"/>
</calcChain>
</file>

<file path=xl/sharedStrings.xml><?xml version="1.0" encoding="utf-8"?>
<sst xmlns="http://schemas.openxmlformats.org/spreadsheetml/2006/main" count="746" uniqueCount="267">
  <si>
    <t>Strategic Dimension</t>
  </si>
  <si>
    <t>Objective</t>
  </si>
  <si>
    <t>F1 - Institutional capacity</t>
  </si>
  <si>
    <t>Criteria</t>
  </si>
  <si>
    <t>F1.1 - Resilience planning and policies</t>
  </si>
  <si>
    <t>Metric</t>
  </si>
  <si>
    <t>F1.1.1 - Stormwater strategic plan</t>
  </si>
  <si>
    <t>Source</t>
  </si>
  <si>
    <t>Adapted from RAF (FSwt01 and FWst03)</t>
  </si>
  <si>
    <t>Answer type</t>
  </si>
  <si>
    <t>Single choice</t>
  </si>
  <si>
    <t>Question</t>
  </si>
  <si>
    <t>Does the service have an implemented Drainage/Stormwater Plan with adequate monitoring and review?</t>
  </si>
  <si>
    <t>1)</t>
  </si>
  <si>
    <t>The strategic plan does not exist.</t>
  </si>
  <si>
    <t>2)</t>
  </si>
  <si>
    <t>The strategic plan exists but is not implemented (is outdated / is not monitored).</t>
  </si>
  <si>
    <t>3)</t>
  </si>
  <si>
    <t>The strategic plan is implemented but considers only a technical component.</t>
  </si>
  <si>
    <t>4)</t>
  </si>
  <si>
    <t>The strategic plan is implemented and considers technical and non-technical components.</t>
  </si>
  <si>
    <t>F1.1.2 - Plan alignment with the City Master Plan</t>
  </si>
  <si>
    <t>Adapted from RAF RESCCUE (FSwt02 and FSwt05)</t>
  </si>
  <si>
    <t>Is the plan aligned and complying with the City Master Plan?</t>
  </si>
  <si>
    <t>No.</t>
  </si>
  <si>
    <t>Partially.</t>
  </si>
  <si>
    <t>Yes.</t>
  </si>
  <si>
    <t>F1.1.3 - Plan alignment with Resilience system-thinking</t>
  </si>
  <si>
    <t>-</t>
  </si>
  <si>
    <t>Does the plan have an explicit resilience-oriented view?</t>
  </si>
  <si>
    <t>Partially or indirectly.</t>
  </si>
  <si>
    <t>F1.2 - Service system thinking</t>
  </si>
  <si>
    <t>F1.2.1 - Service management inclusion in city planning and strategic involvement</t>
  </si>
  <si>
    <t>Is the stormwater service included in the city strategic planning?</t>
  </si>
  <si>
    <t>No strategic involvement.</t>
  </si>
  <si>
    <t>Yes, but indirectly, marginally, or sporadically.</t>
  </si>
  <si>
    <t>F1.2.2 - Knowledge exchange with other urban services</t>
  </si>
  <si>
    <t>Adapted from RAF RESCCUE (FSwt10, FSwt11)</t>
  </si>
  <si>
    <t>Does the service have knowledge exchange procedures with other urban services (partnerships, participation in conferences, etc.)?</t>
  </si>
  <si>
    <t>No explicit knowledge exchange procedures in place.</t>
  </si>
  <si>
    <t>Yes, but informally or unofficially.</t>
  </si>
  <si>
    <t>F1.2.3 - Service involvement in R&amp;D activities</t>
  </si>
  <si>
    <t>Is the service involved in R&amp;D or other innovation activities or projects?</t>
  </si>
  <si>
    <t>No involvement in the last 5 years.</t>
  </si>
  <si>
    <t>Yes, in the last 5 years but not at the moment.</t>
  </si>
  <si>
    <t>Yes, at the moment or up to the next 5 years.</t>
  </si>
  <si>
    <t>F1.2.4 - Service contribution to societal change</t>
  </si>
  <si>
    <t>Does the service provide opportunities for public engagement and participation?</t>
  </si>
  <si>
    <t>Not explicitly.</t>
  </si>
  <si>
    <t>Only when mandatory.</t>
  </si>
  <si>
    <t>Yes, regularly.</t>
  </si>
  <si>
    <t>F2 - Urban service relationships</t>
  </si>
  <si>
    <t>F2.1 - Interdependencies</t>
  </si>
  <si>
    <t>F2.1.1 - Stormwater service dependencies on other urban services</t>
  </si>
  <si>
    <t>Adapted from RAF RESCCUE (FSwt32)</t>
  </si>
  <si>
    <t>To what extent are dependencies on other services known?</t>
  </si>
  <si>
    <t>No knowledge or formal understanding about dependencies.</t>
  </si>
  <si>
    <t>Minor understanding about dependencies.</t>
  </si>
  <si>
    <t>Critical dependencies known.</t>
  </si>
  <si>
    <t>Full map on dependencies is depicted.</t>
  </si>
  <si>
    <t>F2.1.2 - Urban services dependencies on Stormwater service</t>
  </si>
  <si>
    <t>Adapted from RAF RESCCUE (FSwt31)</t>
  </si>
  <si>
    <t>To what extent are dependencies from other services known?</t>
  </si>
  <si>
    <t>F2.1.3 - Autonomy capacity</t>
  </si>
  <si>
    <t>Do infrastructures that are dependent on other services have any degree of autonomy?</t>
  </si>
  <si>
    <t>No</t>
  </si>
  <si>
    <t>Yes, but for short-term service disruptions</t>
  </si>
  <si>
    <t>Yes, including for above-average service disruptions</t>
  </si>
  <si>
    <t>F2.2 - Redundancies</t>
  </si>
  <si>
    <t>F2.2.1 - Type of redundancies in place</t>
  </si>
  <si>
    <t>Adapted from RAF RESCCUE (PSwt30 and PSwt32)</t>
  </si>
  <si>
    <t>Multiple choice</t>
  </si>
  <si>
    <t>What type of redundancies are purposely in place?</t>
  </si>
  <si>
    <t>None.</t>
  </si>
  <si>
    <t>Meshed network (relief sewers)</t>
  </si>
  <si>
    <t>Oversized sewers (onsite storage)</t>
  </si>
  <si>
    <t>Storm tanks</t>
  </si>
  <si>
    <t>5)</t>
  </si>
  <si>
    <t>Multi-purpose flooding areas</t>
  </si>
  <si>
    <t>6)</t>
  </si>
  <si>
    <t>Alternative flow pathways</t>
  </si>
  <si>
    <t>7)</t>
  </si>
  <si>
    <t>Detention/Retention ponds</t>
  </si>
  <si>
    <t>8)</t>
  </si>
  <si>
    <t>Other NBS</t>
  </si>
  <si>
    <t>F2.2.2 - Redundancies communication</t>
  </si>
  <si>
    <t>Are redundancies communicated to population?</t>
  </si>
  <si>
    <t>Yes, passively.</t>
  </si>
  <si>
    <t>Yes, actively.</t>
  </si>
  <si>
    <t>F3 - System knowledge</t>
  </si>
  <si>
    <t>F3.1 - Monitoring, real-time control and early warning</t>
  </si>
  <si>
    <t>F3.1.1 - Monitoring equipment in place</t>
  </si>
  <si>
    <t>What type of monitoring equipment is installed?</t>
  </si>
  <si>
    <t>Rain gauges</t>
  </si>
  <si>
    <t>Rainfall radar/satellite data</t>
  </si>
  <si>
    <t>Flow level in underground infrastructures</t>
  </si>
  <si>
    <t>Flow rate in underground infrastructures</t>
  </si>
  <si>
    <t>Flow quality in underground infrastructures/outfall</t>
  </si>
  <si>
    <t>Flow level at surface</t>
  </si>
  <si>
    <t>Storm overflows</t>
  </si>
  <si>
    <t>9)</t>
  </si>
  <si>
    <t>Other(s)</t>
  </si>
  <si>
    <t>F3.1.2 - Monitoring data treatment, usage and sharing</t>
  </si>
  <si>
    <t>How is monitoring data used?</t>
  </si>
  <si>
    <t>No specific treatment</t>
  </si>
  <si>
    <t>Real-time performance dashboard</t>
  </si>
  <si>
    <t>Early warning indicators</t>
  </si>
  <si>
    <t>Real-time control of equipment</t>
  </si>
  <si>
    <t>F3.1.3 - Real-time control equipment in place</t>
  </si>
  <si>
    <t>Is there real-time controlled equipment installed?</t>
  </si>
  <si>
    <t>Yes</t>
  </si>
  <si>
    <t>F3.1.4 - Early warning procedures</t>
  </si>
  <si>
    <t>Adapted from RAF RESCCUE (FSwt35)</t>
  </si>
  <si>
    <t>Are there forecasts and/or early warning procedures?</t>
  </si>
  <si>
    <t>Yes, with internal early warning only</t>
  </si>
  <si>
    <t>Yes, with internal and public early warning procedures exist</t>
  </si>
  <si>
    <t>F3.2 - Human and financial resources</t>
  </si>
  <si>
    <t>F3.2.1 - Human resources adequacy for service cover</t>
  </si>
  <si>
    <t>Adapted from RAF RESCCUE (FSwt44)</t>
  </si>
  <si>
    <t>Does the service have adequate human resources?</t>
  </si>
  <si>
    <t>Yes, for normal conditions</t>
  </si>
  <si>
    <t>Yes, for normal conditions and emergency situations</t>
  </si>
  <si>
    <t>F3.2.2 - Financial plan and budget allocation</t>
  </si>
  <si>
    <t>Adapted from RAF RESCCUE (FSwt08)</t>
  </si>
  <si>
    <t>Does the service have a financial plan with dedicated budget for resilience building/disaster risk reduction (DRR)?</t>
  </si>
  <si>
    <t>No clear financial plan.</t>
  </si>
  <si>
    <t>The financial plan indirectly includes resilience building/DRR, but budgets are not ring fenced.</t>
  </si>
  <si>
    <t>The financial plan directly considers resilience building/DRR  and budgets are ring fenced.</t>
  </si>
  <si>
    <t>F3.2.3 - Service material resources in case of failure</t>
  </si>
  <si>
    <t>Does the service have adequate material resources?</t>
  </si>
  <si>
    <t>F3.3 - Disturbing events</t>
  </si>
  <si>
    <t>F3.3.1 - Response protocol for disturbing events</t>
  </si>
  <si>
    <t>Does the service have a standard protocol for emergency situations?</t>
  </si>
  <si>
    <t>No formal/informal protocol exists.</t>
  </si>
  <si>
    <t>Protocol exists, but informally (based on past occurrences and available resources)</t>
  </si>
  <si>
    <t>Protocol exists formally, but not integrated/aligned with city-wide emergency plan</t>
  </si>
  <si>
    <t>Protocol exist formally and is integrated/aligned with city-wide emergency plan</t>
  </si>
  <si>
    <t>F3.3.2 - Recording procedures for disturbing events</t>
  </si>
  <si>
    <t>Are recording procedures implemented in the case of a disruptive event?</t>
  </si>
  <si>
    <t>No recording procedures implemented.</t>
  </si>
  <si>
    <t>Emergency/civil protection calls</t>
  </si>
  <si>
    <t>Flood duration is measured/estimated.</t>
  </si>
  <si>
    <t>Flood hazardousness (e.g. depth) is measured/estimated.</t>
  </si>
  <si>
    <t>Flooded area is measured/estimated.</t>
  </si>
  <si>
    <t>Infrastructure failure is registered.</t>
  </si>
  <si>
    <t>F3.3.3 - Adaptation capacity after disturbing events</t>
  </si>
  <si>
    <t>Does the service have cases of adaptation measures/strategies taken as a consequence of past disruptive events?</t>
  </si>
  <si>
    <t>F3.3.4 - Transformability capacity after disturbing events</t>
  </si>
  <si>
    <t>Does the service have cases of transformational measures/strategies taken as a consequence of past disruptive events?</t>
  </si>
  <si>
    <t>F3.4 - Climate change preparedness</t>
  </si>
  <si>
    <t>F3.4.1 - Commitment to CC mitigation (%GHG reduction)</t>
  </si>
  <si>
    <t>Adapted from RAF RESCCUE (FSwt37)</t>
  </si>
  <si>
    <t>Is the service committed with CC mitigation through reduction of GHG emissions?</t>
  </si>
  <si>
    <t>No commitment.</t>
  </si>
  <si>
    <t>Yes, but the target is lower than 20% or is not defined.</t>
  </si>
  <si>
    <t>Yes, with a 20 - 49% reduction target.</t>
  </si>
  <si>
    <t>Yes, with a minimum 50% reduction target.</t>
  </si>
  <si>
    <t>F3.4.2 - Existence of local/downscaled CC scenarios</t>
  </si>
  <si>
    <t>For which relevant climate variables/events are there agreed CC scenarios/local projections?</t>
  </si>
  <si>
    <t>Sea level rise</t>
  </si>
  <si>
    <t>Rainfall intensities</t>
  </si>
  <si>
    <t>Storm surges or coastal overtopping</t>
  </si>
  <si>
    <t>F3.4.3 - Current performance with future conditions</t>
  </si>
  <si>
    <t>Has the performance of the current system been evaluated on the basis of known CC scenarios?</t>
  </si>
  <si>
    <t>Yes, for the minor system</t>
  </si>
  <si>
    <t>Yes, for the minor and major systems</t>
  </si>
  <si>
    <t>F3.4.4 - In place or planned CC adaptation measures</t>
  </si>
  <si>
    <t>Adapted from RAF RESCCUE (FSwt40, 41, 42)</t>
  </si>
  <si>
    <t>What type of measures has the service implemented/planned to address climate change mitigation and adaptation?</t>
  </si>
  <si>
    <t>Stakeholder or public engagement or awareness</t>
  </si>
  <si>
    <t>Strengthening relationships between (inter)dependent services</t>
  </si>
  <si>
    <t>Improvement of information collection and analysis</t>
  </si>
  <si>
    <t>Development of emergency or contingency plans</t>
  </si>
  <si>
    <t>Implementation/improvement of green infrastructure</t>
  </si>
  <si>
    <t>Implementation/improvement of grey infrastructure</t>
  </si>
  <si>
    <t>Power generation in drainage infrastructures (e.g. turbinating)</t>
  </si>
  <si>
    <t>Energy consumption reduction (service fleet, pumping station optimization, etc.)</t>
  </si>
  <si>
    <t>10)</t>
  </si>
  <si>
    <t>F3.5 - Stormwater overflow management</t>
  </si>
  <si>
    <t>F3.5.1 - Stormwater overflow control</t>
  </si>
  <si>
    <t>Are stormwater overflows controlled with adequate equipment?</t>
  </si>
  <si>
    <t>No adequate equipment exists for stormwater overflow control.</t>
  </si>
  <si>
    <t>Stormwater overflows are partially controlled with adequate equipment.</t>
  </si>
  <si>
    <t>Stormwater overflows are globally controlled with adequate equipment.</t>
  </si>
  <si>
    <t>F3.5.2 - Stormwater overflow monitorig</t>
  </si>
  <si>
    <t>Are stormwater overflows monitored with adequate equipment?</t>
  </si>
  <si>
    <t>No adequate equipment exists for stormwater overflow monitoring.</t>
  </si>
  <si>
    <t>Stormwater overflows frequency and/or volumes are partially monitored.</t>
  </si>
  <si>
    <t>Stormwater overflows frequency and/or volumes are globally monitored.</t>
  </si>
  <si>
    <t>F3.5.3 - Stormwater oveflow discharge</t>
  </si>
  <si>
    <t>Are stormwater overflow outfalls identified?</t>
  </si>
  <si>
    <t>Yes, partially.</t>
  </si>
  <si>
    <t>Yes, gloablly.</t>
  </si>
  <si>
    <t>F4 - Infrastructural knowledge</t>
  </si>
  <si>
    <t>F4.1 - Infrastructures' register</t>
  </si>
  <si>
    <t>F4.1.1 - Infrastructures' register existence and completeness</t>
  </si>
  <si>
    <t>Are the infrastructures properly identified and mapped?</t>
  </si>
  <si>
    <t>No structured register of infrastructures exist.</t>
  </si>
  <si>
    <t>Global infrastructures' register exists with low detailed level</t>
  </si>
  <si>
    <t>Detailed infrastructures' register exists for critical areas</t>
  </si>
  <si>
    <t>Global and detailed infrastructures' register exists</t>
  </si>
  <si>
    <t>F4.1.2 - Infrastructures' register update</t>
  </si>
  <si>
    <t>How frequent is the infrastructures' register updated?</t>
  </si>
  <si>
    <t>No update routines/criteria</t>
  </si>
  <si>
    <t>Updated but with no defined frequency or other criteria.</t>
  </si>
  <si>
    <t>Updated on periodic basis.</t>
  </si>
  <si>
    <t>Updated when infrastructures have any modifications.</t>
  </si>
  <si>
    <t>F4.1.3 - Infrastructures' register format</t>
  </si>
  <si>
    <t>In what format is the infrastructures register kept?</t>
  </si>
  <si>
    <t>Sketched based register (CAD or similar)</t>
  </si>
  <si>
    <t>GIS attribute based (shapefiles or similar)</t>
  </si>
  <si>
    <t>F4.1.4 - Infrastructures' register sharing</t>
  </si>
  <si>
    <t>What is the infrastructures' register sharing policy?</t>
  </si>
  <si>
    <t>Detailed sharing with other municipal services</t>
  </si>
  <si>
    <t>Unrefined sharing with the public</t>
  </si>
  <si>
    <t>Detailed sharing with the public</t>
  </si>
  <si>
    <t>F4.2 - Inspection, maintenance and rehabilitation</t>
  </si>
  <si>
    <t>F4.2.1 - Inspection procedures</t>
  </si>
  <si>
    <t>How are inspection procedures implemented?</t>
  </si>
  <si>
    <t>No inspection routines implemented</t>
  </si>
  <si>
    <t>Locally, when issues are reported</t>
  </si>
  <si>
    <t>Periodic inspection on critical assets</t>
  </si>
  <si>
    <t>F4.2.2 - Maintenance of inlet devices</t>
  </si>
  <si>
    <t>Are there inlet devices maintenance procedures?</t>
  </si>
  <si>
    <t>No maintenance procedures</t>
  </si>
  <si>
    <t>Maintenance is responsibility of external player</t>
  </si>
  <si>
    <t>Yes, with no established criteria (arbitrary)</t>
  </si>
  <si>
    <t>Yes, regularly and with established criteria</t>
  </si>
  <si>
    <t>F4.2.3 - Maintenance of electromechanical equipment</t>
  </si>
  <si>
    <t>Are there electromechanical equipment maintenance procedures?</t>
  </si>
  <si>
    <t>Yes, with no established criteria (arbitrary or when needed)</t>
  </si>
  <si>
    <t>F4.2.4 - Rehabilitation of sewers/open channels</t>
  </si>
  <si>
    <t>Adapted from ERSAR (AR09)</t>
  </si>
  <si>
    <t>What is the average annual percentage of storm sewers/open channels with more than 10 years rehabilitated in the last 5 years?</t>
  </si>
  <si>
    <t>Less than 4.0</t>
  </si>
  <si>
    <t>Between 4.0 and 20.0</t>
  </si>
  <si>
    <t>More than 20.0</t>
  </si>
  <si>
    <t>F4.2.5 - Coverage of expenditure with inspection, maintenance and rehabilitation</t>
  </si>
  <si>
    <t>Adapted from RAF RESSCUE PSwt15</t>
  </si>
  <si>
    <t>What is the ratio between expenditure with rehabilitation, operation and management of infrastructure and annual operating budget of last year?</t>
  </si>
  <si>
    <t>Less than 0.9 or more than 1.2</t>
  </si>
  <si>
    <t>More than or equal to 0.9 and less than 1.0 or more than 1.1 and less than or equal to 1.2</t>
  </si>
  <si>
    <t>More than or equal to 1.0 and less than or equal to 1.1</t>
  </si>
  <si>
    <t>F4.3 - Internal risks understanding</t>
  </si>
  <si>
    <t>F4.3.1 - Known internal risks</t>
  </si>
  <si>
    <t>Adapted from RAF RESCCUE (FSwt12)</t>
  </si>
  <si>
    <t>Which of the following physical internal risks are currently assessed?</t>
  </si>
  <si>
    <t>Structural conditions of sewers and manholes</t>
  </si>
  <si>
    <t>Electromechanical equipment failure</t>
  </si>
  <si>
    <t>Inlets' capacity available</t>
  </si>
  <si>
    <t>Storm overflows frequency</t>
  </si>
  <si>
    <t>F4.3.2 - Mapping of internal risks</t>
  </si>
  <si>
    <t>Adapted from RAF RESCCUE (PSwt03)</t>
  </si>
  <si>
    <t>Are the physical internal risks mapped?</t>
  </si>
  <si>
    <t>Partially, not covering the all the risks or all the infrastructure</t>
  </si>
  <si>
    <t>Yes (if suitable)</t>
  </si>
  <si>
    <t>F4.4 - External risks understanding</t>
  </si>
  <si>
    <t>F4.4.1 - Known external risks</t>
  </si>
  <si>
    <t>Which of the following physical external risks are currently assessed?</t>
  </si>
  <si>
    <t>Electromechanical equipment exposure to flooding</t>
  </si>
  <si>
    <t>Equipment exposure to tides</t>
  </si>
  <si>
    <t>Sewer exposure to tides</t>
  </si>
  <si>
    <t>Inlet devices exposure to clogging</t>
  </si>
  <si>
    <t>Seweres exposure to silting up and deposition of sediments</t>
  </si>
  <si>
    <t>F4.4.2 - Mapping of external risks</t>
  </si>
  <si>
    <t>Are the physical external risks mapped?</t>
  </si>
  <si>
    <t>Answer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</si>
</sst>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nr options:&quot;\ 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1D0B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left"/>
    </xf>
    <xf numFmtId="0" fontId="1" fillId="4" borderId="2" xfId="0" applyFont="1" applyFill="1" applyBorder="1"/>
    <xf numFmtId="0" fontId="0" fillId="4" borderId="2" xfId="0" applyFill="1" applyBorder="1" applyAlignment="1">
      <alignment horizontal="center" vertical="center"/>
    </xf>
    <xf numFmtId="0" fontId="0" fillId="4" borderId="2" xfId="0" applyFill="1" applyBorder="1"/>
    <xf numFmtId="0" fontId="4" fillId="5" borderId="0" xfId="0" applyFont="1" applyFill="1" applyAlignment="1">
      <alignment horizontal="left"/>
    </xf>
    <xf numFmtId="0" fontId="4" fillId="5" borderId="0" xfId="0" applyFont="1" applyFill="1" applyAlignment="1">
      <alignment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/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vertical="top" wrapText="1"/>
    </xf>
    <xf numFmtId="0" fontId="4" fillId="5" borderId="0" xfId="0" applyFont="1" applyFill="1" applyAlignment="1">
      <alignment vertical="top"/>
    </xf>
    <xf numFmtId="0" fontId="0" fillId="5" borderId="0" xfId="0" applyFill="1" applyAlignment="1">
      <alignment horizontal="left" vertical="top"/>
    </xf>
    <xf numFmtId="0" fontId="0" fillId="5" borderId="0" xfId="0" applyFill="1" applyAlignment="1">
      <alignment vertical="top" wrapText="1"/>
    </xf>
    <xf numFmtId="16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vertical="top"/>
    </xf>
    <xf numFmtId="0" fontId="4" fillId="5" borderId="0" xfId="0" applyFont="1" applyFill="1" applyAlignment="1">
      <alignment horizontal="right"/>
    </xf>
    <xf numFmtId="0" fontId="0" fillId="5" borderId="0" xfId="0" applyFill="1"/>
    <xf numFmtId="2" fontId="0" fillId="5" borderId="0" xfId="0" applyNumberFormat="1" applyFill="1" applyAlignment="1">
      <alignment horizontal="center" vertical="center"/>
    </xf>
    <xf numFmtId="0" fontId="4" fillId="5" borderId="1" xfId="0" applyFont="1" applyFill="1" applyBorder="1"/>
    <xf numFmtId="0" fontId="4" fillId="5" borderId="1" xfId="0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3" fillId="3" borderId="1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0" fillId="5" borderId="0" xfId="0" applyFill="1" applyAlignment="1">
      <alignment wrapText="1"/>
    </xf>
    <xf numFmtId="0" fontId="0" fillId="0" borderId="0" xfId="0" applyAlignment="1">
      <alignment wrapText="1"/>
    </xf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9"/>
  <sheetViews>
    <sheetView workbookViewId="0">
      <selection activeCell="C34" sqref="C34"/>
    </sheetView>
  </sheetViews>
  <sheetFormatPr defaultRowHeight="15" x14ac:dyDescent="0.25"/>
  <cols>
    <col min="1" max="1" width="3.7109375" customWidth="1"/>
    <col min="2" max="2" width="11.7109375" customWidth="1"/>
    <col min="3" max="3" width="100.7109375" customWidth="1"/>
    <col min="4" max="4" width="14.28515625" style="31" customWidth="1"/>
  </cols>
  <sheetData>
    <row r="1" spans="2:4" s="1" customFormat="1" ht="18.75" x14ac:dyDescent="0.3">
      <c r="B1" s="1" t="s">
        <v>0</v>
      </c>
      <c r="D1" s="2"/>
    </row>
    <row r="2" spans="2:4" s="4" customFormat="1" ht="15.75" x14ac:dyDescent="0.25">
      <c r="B2" s="3" t="s">
        <v>1</v>
      </c>
      <c r="C2" s="4" t="s">
        <v>2</v>
      </c>
      <c r="D2" s="5"/>
    </row>
    <row r="3" spans="2:4" s="7" customFormat="1" ht="15.75" x14ac:dyDescent="0.25">
      <c r="B3" s="6" t="s">
        <v>3</v>
      </c>
      <c r="C3" s="7" t="s">
        <v>4</v>
      </c>
      <c r="D3" s="8" t="s">
        <v>266</v>
      </c>
    </row>
    <row r="4" spans="2:4" s="12" customFormat="1" x14ac:dyDescent="0.25">
      <c r="B4" s="9" t="s">
        <v>5</v>
      </c>
      <c r="C4" s="10" t="s">
        <v>6</v>
      </c>
      <c r="D4" s="11"/>
    </row>
    <row r="5" spans="2:4" s="16" customFormat="1" ht="12.75" x14ac:dyDescent="0.2">
      <c r="B5" s="13" t="s">
        <v>7</v>
      </c>
      <c r="C5" s="14" t="s">
        <v>8</v>
      </c>
      <c r="D5" s="15"/>
    </row>
    <row r="6" spans="2:4" s="19" customFormat="1" ht="12.75" x14ac:dyDescent="0.25">
      <c r="B6" s="17" t="s">
        <v>9</v>
      </c>
      <c r="C6" s="18" t="s">
        <v>10</v>
      </c>
      <c r="D6" s="15"/>
    </row>
    <row r="7" spans="2:4" s="23" customFormat="1" x14ac:dyDescent="0.25">
      <c r="B7" s="20" t="s">
        <v>11</v>
      </c>
      <c r="C7" s="21" t="s">
        <v>12</v>
      </c>
      <c r="D7" s="22">
        <f>+COUNTA(B8:B11)</f>
        <v>4</v>
      </c>
    </row>
    <row r="8" spans="2:4" s="25" customFormat="1" x14ac:dyDescent="0.25">
      <c r="B8" s="24" t="s">
        <v>13</v>
      </c>
      <c r="C8" s="25" t="s">
        <v>14</v>
      </c>
      <c r="D8" s="26">
        <v>0</v>
      </c>
    </row>
    <row r="9" spans="2:4" s="25" customFormat="1" x14ac:dyDescent="0.25">
      <c r="B9" s="24" t="s">
        <v>15</v>
      </c>
      <c r="C9" s="25" t="s">
        <v>16</v>
      </c>
      <c r="D9" s="26">
        <f>+D8+1/($D$7-1)</f>
        <v>0.33333333333333331</v>
      </c>
    </row>
    <row r="10" spans="2:4" s="25" customFormat="1" x14ac:dyDescent="0.25">
      <c r="B10" s="24" t="s">
        <v>17</v>
      </c>
      <c r="C10" s="25" t="s">
        <v>18</v>
      </c>
      <c r="D10" s="26">
        <f t="shared" ref="D10:D11" si="0">+D9+1/($D$7-1)</f>
        <v>0.66666666666666663</v>
      </c>
    </row>
    <row r="11" spans="2:4" s="25" customFormat="1" x14ac:dyDescent="0.25">
      <c r="B11" s="24" t="s">
        <v>19</v>
      </c>
      <c r="C11" s="25" t="s">
        <v>20</v>
      </c>
      <c r="D11" s="26">
        <f t="shared" si="0"/>
        <v>1</v>
      </c>
    </row>
    <row r="12" spans="2:4" s="27" customFormat="1" ht="12.75" x14ac:dyDescent="0.2">
      <c r="D12" s="28"/>
    </row>
    <row r="13" spans="2:4" s="12" customFormat="1" x14ac:dyDescent="0.25">
      <c r="B13" s="9" t="s">
        <v>5</v>
      </c>
      <c r="C13" s="10" t="s">
        <v>21</v>
      </c>
      <c r="D13" s="11"/>
    </row>
    <row r="14" spans="2:4" s="16" customFormat="1" ht="12.75" x14ac:dyDescent="0.2">
      <c r="B14" s="13" t="s">
        <v>7</v>
      </c>
      <c r="C14" s="14" t="s">
        <v>22</v>
      </c>
      <c r="D14" s="15"/>
    </row>
    <row r="15" spans="2:4" s="19" customFormat="1" ht="12.75" x14ac:dyDescent="0.25">
      <c r="B15" s="17" t="s">
        <v>9</v>
      </c>
      <c r="C15" s="18" t="s">
        <v>10</v>
      </c>
      <c r="D15" s="15"/>
    </row>
    <row r="16" spans="2:4" s="23" customFormat="1" x14ac:dyDescent="0.25">
      <c r="B16" s="20" t="s">
        <v>11</v>
      </c>
      <c r="C16" s="21" t="s">
        <v>23</v>
      </c>
      <c r="D16" s="22">
        <f>+COUNTA(B17:B20)</f>
        <v>3</v>
      </c>
    </row>
    <row r="17" spans="2:4" s="25" customFormat="1" x14ac:dyDescent="0.25">
      <c r="B17" s="24" t="s">
        <v>13</v>
      </c>
      <c r="C17" s="25" t="s">
        <v>24</v>
      </c>
      <c r="D17" s="26">
        <v>0</v>
      </c>
    </row>
    <row r="18" spans="2:4" s="25" customFormat="1" x14ac:dyDescent="0.25">
      <c r="B18" s="24" t="s">
        <v>15</v>
      </c>
      <c r="C18" s="25" t="s">
        <v>25</v>
      </c>
      <c r="D18" s="26">
        <f>+D17+1/($D$16-1)</f>
        <v>0.5</v>
      </c>
    </row>
    <row r="19" spans="2:4" s="25" customFormat="1" x14ac:dyDescent="0.25">
      <c r="B19" s="24" t="s">
        <v>17</v>
      </c>
      <c r="C19" s="25" t="s">
        <v>26</v>
      </c>
      <c r="D19" s="26">
        <f>+D18+1/($D$16-1)</f>
        <v>1</v>
      </c>
    </row>
    <row r="20" spans="2:4" s="27" customFormat="1" x14ac:dyDescent="0.2">
      <c r="D20" s="26"/>
    </row>
    <row r="21" spans="2:4" s="12" customFormat="1" x14ac:dyDescent="0.25">
      <c r="B21" s="9" t="s">
        <v>5</v>
      </c>
      <c r="C21" s="10" t="s">
        <v>27</v>
      </c>
      <c r="D21" s="11"/>
    </row>
    <row r="22" spans="2:4" s="16" customFormat="1" ht="12.75" x14ac:dyDescent="0.2">
      <c r="B22" s="13" t="s">
        <v>7</v>
      </c>
      <c r="C22" s="14" t="s">
        <v>28</v>
      </c>
      <c r="D22" s="15"/>
    </row>
    <row r="23" spans="2:4" s="19" customFormat="1" ht="12.75" x14ac:dyDescent="0.25">
      <c r="B23" s="17" t="s">
        <v>9</v>
      </c>
      <c r="C23" s="18" t="s">
        <v>10</v>
      </c>
      <c r="D23" s="15"/>
    </row>
    <row r="24" spans="2:4" s="23" customFormat="1" x14ac:dyDescent="0.25">
      <c r="B24" s="20" t="s">
        <v>11</v>
      </c>
      <c r="C24" s="21" t="s">
        <v>29</v>
      </c>
      <c r="D24" s="22">
        <f>+COUNTA(B25:B28)</f>
        <v>3</v>
      </c>
    </row>
    <row r="25" spans="2:4" s="25" customFormat="1" x14ac:dyDescent="0.25">
      <c r="B25" s="24" t="s">
        <v>13</v>
      </c>
      <c r="C25" s="25" t="s">
        <v>24</v>
      </c>
      <c r="D25" s="26">
        <v>0</v>
      </c>
    </row>
    <row r="26" spans="2:4" s="25" customFormat="1" x14ac:dyDescent="0.25">
      <c r="B26" s="24" t="s">
        <v>15</v>
      </c>
      <c r="C26" s="25" t="s">
        <v>30</v>
      </c>
      <c r="D26" s="26">
        <f>+D25+1/($D$16-1)</f>
        <v>0.5</v>
      </c>
    </row>
    <row r="27" spans="2:4" s="25" customFormat="1" x14ac:dyDescent="0.25">
      <c r="B27" s="24" t="s">
        <v>17</v>
      </c>
      <c r="C27" s="25" t="s">
        <v>26</v>
      </c>
      <c r="D27" s="26">
        <f>+D26+1/($D$16-1)</f>
        <v>1</v>
      </c>
    </row>
    <row r="28" spans="2:4" s="16" customFormat="1" ht="12.75" x14ac:dyDescent="0.2">
      <c r="D28" s="15"/>
    </row>
    <row r="29" spans="2:4" s="29" customFormat="1" ht="12.75" x14ac:dyDescent="0.2">
      <c r="D29" s="30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D36"/>
  <sheetViews>
    <sheetView workbookViewId="0">
      <selection activeCell="D1" sqref="D1:D1048576"/>
    </sheetView>
  </sheetViews>
  <sheetFormatPr defaultRowHeight="15" x14ac:dyDescent="0.25"/>
  <cols>
    <col min="1" max="1" width="3.7109375" customWidth="1"/>
    <col min="2" max="2" width="11.7109375" customWidth="1"/>
    <col min="3" max="3" width="100.7109375" customWidth="1"/>
    <col min="4" max="4" width="14.140625" bestFit="1" customWidth="1"/>
  </cols>
  <sheetData>
    <row r="1" spans="2:4" s="1" customFormat="1" ht="18.75" x14ac:dyDescent="0.3">
      <c r="B1" s="1" t="s">
        <v>0</v>
      </c>
    </row>
    <row r="2" spans="2:4" s="4" customFormat="1" ht="15.75" x14ac:dyDescent="0.25">
      <c r="B2" s="3" t="s">
        <v>1</v>
      </c>
      <c r="C2" s="4" t="s">
        <v>193</v>
      </c>
    </row>
    <row r="3" spans="2:4" s="7" customFormat="1" ht="15.75" x14ac:dyDescent="0.25">
      <c r="B3" s="6" t="s">
        <v>3</v>
      </c>
      <c r="C3" s="7" t="s">
        <v>194</v>
      </c>
      <c r="D3" s="8" t="s">
        <v>266</v>
      </c>
    </row>
    <row r="4" spans="2:4" s="12" customFormat="1" x14ac:dyDescent="0.25">
      <c r="B4" s="9" t="s">
        <v>5</v>
      </c>
      <c r="C4" s="10" t="s">
        <v>195</v>
      </c>
    </row>
    <row r="5" spans="2:4" s="16" customFormat="1" ht="12.75" x14ac:dyDescent="0.2">
      <c r="B5" s="13" t="s">
        <v>7</v>
      </c>
      <c r="C5" s="14" t="s">
        <v>28</v>
      </c>
    </row>
    <row r="6" spans="2:4" s="19" customFormat="1" ht="12.75" x14ac:dyDescent="0.25">
      <c r="B6" s="17" t="s">
        <v>9</v>
      </c>
      <c r="C6" s="18" t="s">
        <v>10</v>
      </c>
    </row>
    <row r="7" spans="2:4" s="23" customFormat="1" x14ac:dyDescent="0.25">
      <c r="B7" s="20" t="s">
        <v>11</v>
      </c>
      <c r="C7" s="21" t="s">
        <v>196</v>
      </c>
      <c r="D7" s="22">
        <f>+COUNTA(B8:B11)</f>
        <v>4</v>
      </c>
    </row>
    <row r="8" spans="2:4" s="25" customFormat="1" x14ac:dyDescent="0.25">
      <c r="B8" s="24" t="s">
        <v>13</v>
      </c>
      <c r="C8" s="25" t="s">
        <v>197</v>
      </c>
      <c r="D8" s="26">
        <v>0</v>
      </c>
    </row>
    <row r="9" spans="2:4" s="25" customFormat="1" x14ac:dyDescent="0.25">
      <c r="B9" s="24" t="s">
        <v>15</v>
      </c>
      <c r="C9" s="25" t="s">
        <v>198</v>
      </c>
      <c r="D9" s="26">
        <f>+D8+1/(D$7-1)</f>
        <v>0.33333333333333331</v>
      </c>
    </row>
    <row r="10" spans="2:4" s="25" customFormat="1" x14ac:dyDescent="0.25">
      <c r="B10" s="24" t="s">
        <v>17</v>
      </c>
      <c r="C10" s="25" t="s">
        <v>199</v>
      </c>
      <c r="D10" s="26">
        <f>+D9+1/(D$7-1)</f>
        <v>0.66666666666666663</v>
      </c>
    </row>
    <row r="11" spans="2:4" s="25" customFormat="1" x14ac:dyDescent="0.25">
      <c r="B11" s="24" t="s">
        <v>19</v>
      </c>
      <c r="C11" s="25" t="s">
        <v>200</v>
      </c>
      <c r="D11" s="26">
        <f>+D10+1/(D$7-1)</f>
        <v>1</v>
      </c>
    </row>
    <row r="12" spans="2:4" s="27" customFormat="1" ht="12.75" x14ac:dyDescent="0.2"/>
    <row r="13" spans="2:4" s="12" customFormat="1" x14ac:dyDescent="0.25">
      <c r="B13" s="9" t="s">
        <v>5</v>
      </c>
      <c r="C13" s="10" t="s">
        <v>201</v>
      </c>
    </row>
    <row r="14" spans="2:4" s="16" customFormat="1" ht="12.75" x14ac:dyDescent="0.2">
      <c r="B14" s="13" t="s">
        <v>7</v>
      </c>
      <c r="C14" s="14" t="s">
        <v>28</v>
      </c>
    </row>
    <row r="15" spans="2:4" s="19" customFormat="1" ht="12.75" x14ac:dyDescent="0.25">
      <c r="B15" s="17" t="s">
        <v>9</v>
      </c>
      <c r="C15" s="18" t="s">
        <v>71</v>
      </c>
    </row>
    <row r="16" spans="2:4" s="23" customFormat="1" x14ac:dyDescent="0.25">
      <c r="B16" s="20" t="s">
        <v>11</v>
      </c>
      <c r="C16" s="21" t="s">
        <v>202</v>
      </c>
      <c r="D16" s="22">
        <f>+COUNTA(B17:B20)-1</f>
        <v>3</v>
      </c>
    </row>
    <row r="17" spans="2:4" s="25" customFormat="1" x14ac:dyDescent="0.25">
      <c r="B17" s="24" t="s">
        <v>13</v>
      </c>
      <c r="C17" s="25" t="s">
        <v>203</v>
      </c>
      <c r="D17" s="26">
        <v>0</v>
      </c>
    </row>
    <row r="18" spans="2:4" s="25" customFormat="1" x14ac:dyDescent="0.25">
      <c r="B18" s="24" t="s">
        <v>15</v>
      </c>
      <c r="C18" s="25" t="s">
        <v>204</v>
      </c>
      <c r="D18" s="26">
        <f>1/D$16</f>
        <v>0.33333333333333331</v>
      </c>
    </row>
    <row r="19" spans="2:4" s="25" customFormat="1" x14ac:dyDescent="0.25">
      <c r="B19" s="24" t="s">
        <v>17</v>
      </c>
      <c r="C19" s="25" t="s">
        <v>205</v>
      </c>
      <c r="D19" s="26">
        <f t="shared" ref="D19:D20" si="0">1/D$16</f>
        <v>0.33333333333333331</v>
      </c>
    </row>
    <row r="20" spans="2:4" s="25" customFormat="1" x14ac:dyDescent="0.25">
      <c r="B20" s="24" t="s">
        <v>19</v>
      </c>
      <c r="C20" s="25" t="s">
        <v>206</v>
      </c>
      <c r="D20" s="26">
        <f t="shared" si="0"/>
        <v>0.33333333333333331</v>
      </c>
    </row>
    <row r="21" spans="2:4" s="27" customFormat="1" ht="12.75" x14ac:dyDescent="0.2"/>
    <row r="22" spans="2:4" s="12" customFormat="1" x14ac:dyDescent="0.25">
      <c r="B22" s="9" t="s">
        <v>5</v>
      </c>
      <c r="C22" s="10" t="s">
        <v>207</v>
      </c>
    </row>
    <row r="23" spans="2:4" s="16" customFormat="1" ht="12.75" x14ac:dyDescent="0.2">
      <c r="B23" s="13" t="s">
        <v>7</v>
      </c>
      <c r="C23" s="14" t="s">
        <v>28</v>
      </c>
    </row>
    <row r="24" spans="2:4" s="19" customFormat="1" ht="12.75" x14ac:dyDescent="0.25">
      <c r="B24" s="17" t="s">
        <v>9</v>
      </c>
      <c r="C24" s="18" t="s">
        <v>10</v>
      </c>
    </row>
    <row r="25" spans="2:4" s="23" customFormat="1" x14ac:dyDescent="0.25">
      <c r="B25" s="20" t="s">
        <v>11</v>
      </c>
      <c r="C25" s="21" t="s">
        <v>208</v>
      </c>
      <c r="D25" s="22">
        <f>+COUNTA(B26:B27)</f>
        <v>2</v>
      </c>
    </row>
    <row r="26" spans="2:4" s="25" customFormat="1" x14ac:dyDescent="0.25">
      <c r="B26" s="24" t="s">
        <v>13</v>
      </c>
      <c r="C26" s="25" t="s">
        <v>209</v>
      </c>
      <c r="D26" s="26">
        <v>0</v>
      </c>
    </row>
    <row r="27" spans="2:4" s="25" customFormat="1" x14ac:dyDescent="0.25">
      <c r="B27" s="24" t="s">
        <v>15</v>
      </c>
      <c r="C27" s="25" t="s">
        <v>210</v>
      </c>
      <c r="D27" s="26">
        <f>+D26+1/(D$25-1)</f>
        <v>1</v>
      </c>
    </row>
    <row r="28" spans="2:4" s="25" customFormat="1" x14ac:dyDescent="0.25">
      <c r="B28" s="24"/>
    </row>
    <row r="29" spans="2:4" s="12" customFormat="1" x14ac:dyDescent="0.25">
      <c r="B29" s="9" t="s">
        <v>5</v>
      </c>
      <c r="C29" s="10" t="s">
        <v>211</v>
      </c>
    </row>
    <row r="30" spans="2:4" s="16" customFormat="1" ht="12.75" x14ac:dyDescent="0.2">
      <c r="B30" s="13" t="s">
        <v>7</v>
      </c>
      <c r="C30" s="14" t="s">
        <v>28</v>
      </c>
    </row>
    <row r="31" spans="2:4" s="19" customFormat="1" ht="12.75" x14ac:dyDescent="0.25">
      <c r="B31" s="17" t="s">
        <v>9</v>
      </c>
      <c r="C31" s="18" t="s">
        <v>71</v>
      </c>
    </row>
    <row r="32" spans="2:4" s="23" customFormat="1" x14ac:dyDescent="0.25">
      <c r="B32" s="20" t="s">
        <v>11</v>
      </c>
      <c r="C32" s="21" t="s">
        <v>212</v>
      </c>
      <c r="D32" s="22">
        <f>+COUNTA(B33:B35)</f>
        <v>3</v>
      </c>
    </row>
    <row r="33" spans="2:4" s="25" customFormat="1" x14ac:dyDescent="0.25">
      <c r="B33" s="24" t="s">
        <v>13</v>
      </c>
      <c r="C33" s="25" t="s">
        <v>213</v>
      </c>
      <c r="D33" s="26">
        <f>1/D$32</f>
        <v>0.33333333333333331</v>
      </c>
    </row>
    <row r="34" spans="2:4" s="25" customFormat="1" x14ac:dyDescent="0.25">
      <c r="B34" s="24" t="s">
        <v>15</v>
      </c>
      <c r="C34" s="25" t="s">
        <v>214</v>
      </c>
      <c r="D34" s="26">
        <f t="shared" ref="D34:D35" si="1">1/D$32</f>
        <v>0.33333333333333331</v>
      </c>
    </row>
    <row r="35" spans="2:4" s="25" customFormat="1" x14ac:dyDescent="0.25">
      <c r="B35" s="24" t="s">
        <v>17</v>
      </c>
      <c r="C35" s="25" t="s">
        <v>215</v>
      </c>
      <c r="D35" s="26">
        <f t="shared" si="1"/>
        <v>0.33333333333333331</v>
      </c>
    </row>
    <row r="36" spans="2:4" s="25" customFormat="1" x14ac:dyDescent="0.25">
      <c r="B36" s="24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D44"/>
  <sheetViews>
    <sheetView workbookViewId="0">
      <selection activeCell="D1" sqref="D1:D1048576"/>
    </sheetView>
  </sheetViews>
  <sheetFormatPr defaultRowHeight="15" x14ac:dyDescent="0.25"/>
  <cols>
    <col min="1" max="1" width="3.7109375" customWidth="1"/>
    <col min="2" max="2" width="11.7109375" customWidth="1"/>
    <col min="3" max="3" width="100.7109375" customWidth="1"/>
    <col min="4" max="4" width="14.140625" bestFit="1" customWidth="1"/>
  </cols>
  <sheetData>
    <row r="1" spans="2:4" s="1" customFormat="1" ht="18.75" x14ac:dyDescent="0.3">
      <c r="B1" s="1" t="s">
        <v>0</v>
      </c>
    </row>
    <row r="2" spans="2:4" s="4" customFormat="1" ht="15.75" x14ac:dyDescent="0.25">
      <c r="B2" s="3" t="s">
        <v>1</v>
      </c>
      <c r="C2" s="4" t="s">
        <v>193</v>
      </c>
    </row>
    <row r="3" spans="2:4" s="7" customFormat="1" ht="15.75" x14ac:dyDescent="0.25">
      <c r="B3" s="6" t="s">
        <v>3</v>
      </c>
      <c r="C3" s="7" t="s">
        <v>216</v>
      </c>
      <c r="D3" s="8" t="s">
        <v>266</v>
      </c>
    </row>
    <row r="4" spans="2:4" s="12" customFormat="1" x14ac:dyDescent="0.25">
      <c r="B4" s="9" t="s">
        <v>5</v>
      </c>
      <c r="C4" s="10" t="s">
        <v>217</v>
      </c>
    </row>
    <row r="5" spans="2:4" s="16" customFormat="1" ht="12.75" x14ac:dyDescent="0.2">
      <c r="B5" s="13" t="s">
        <v>7</v>
      </c>
      <c r="C5" s="14" t="s">
        <v>28</v>
      </c>
    </row>
    <row r="6" spans="2:4" s="19" customFormat="1" ht="12.75" x14ac:dyDescent="0.25">
      <c r="B6" s="17" t="s">
        <v>9</v>
      </c>
      <c r="C6" s="18" t="s">
        <v>71</v>
      </c>
    </row>
    <row r="7" spans="2:4" s="23" customFormat="1" x14ac:dyDescent="0.25">
      <c r="B7" s="20" t="s">
        <v>11</v>
      </c>
      <c r="C7" s="21" t="s">
        <v>218</v>
      </c>
      <c r="D7" s="22">
        <f>+COUNTA(B8:B10)-1</f>
        <v>2</v>
      </c>
    </row>
    <row r="8" spans="2:4" s="25" customFormat="1" x14ac:dyDescent="0.25">
      <c r="B8" s="24" t="s">
        <v>13</v>
      </c>
      <c r="C8" s="25" t="s">
        <v>219</v>
      </c>
      <c r="D8" s="26">
        <v>0</v>
      </c>
    </row>
    <row r="9" spans="2:4" s="25" customFormat="1" x14ac:dyDescent="0.25">
      <c r="B9" s="24" t="s">
        <v>15</v>
      </c>
      <c r="C9" s="25" t="s">
        <v>220</v>
      </c>
      <c r="D9" s="26">
        <f>1/D$7</f>
        <v>0.5</v>
      </c>
    </row>
    <row r="10" spans="2:4" s="25" customFormat="1" x14ac:dyDescent="0.25">
      <c r="B10" s="24" t="s">
        <v>17</v>
      </c>
      <c r="C10" s="25" t="s">
        <v>221</v>
      </c>
      <c r="D10" s="26">
        <f t="shared" ref="D10" si="0">1/D$7</f>
        <v>0.5</v>
      </c>
    </row>
    <row r="11" spans="2:4" s="25" customFormat="1" x14ac:dyDescent="0.25">
      <c r="B11" s="24"/>
    </row>
    <row r="12" spans="2:4" s="12" customFormat="1" x14ac:dyDescent="0.25">
      <c r="B12" s="9" t="s">
        <v>5</v>
      </c>
      <c r="C12" s="10" t="s">
        <v>222</v>
      </c>
    </row>
    <row r="13" spans="2:4" s="16" customFormat="1" ht="12.75" x14ac:dyDescent="0.2">
      <c r="B13" s="13" t="s">
        <v>7</v>
      </c>
      <c r="C13" s="14" t="s">
        <v>28</v>
      </c>
    </row>
    <row r="14" spans="2:4" s="19" customFormat="1" ht="12.75" x14ac:dyDescent="0.25">
      <c r="B14" s="17" t="s">
        <v>9</v>
      </c>
      <c r="C14" s="18" t="s">
        <v>10</v>
      </c>
    </row>
    <row r="15" spans="2:4" s="23" customFormat="1" x14ac:dyDescent="0.25">
      <c r="B15" s="20" t="s">
        <v>11</v>
      </c>
      <c r="C15" s="21" t="s">
        <v>223</v>
      </c>
      <c r="D15" s="22">
        <f>+COUNTA(B16:B19)</f>
        <v>4</v>
      </c>
    </row>
    <row r="16" spans="2:4" s="25" customFormat="1" x14ac:dyDescent="0.25">
      <c r="B16" s="24" t="s">
        <v>13</v>
      </c>
      <c r="C16" s="25" t="s">
        <v>224</v>
      </c>
      <c r="D16" s="26">
        <v>0</v>
      </c>
    </row>
    <row r="17" spans="2:4" s="25" customFormat="1" x14ac:dyDescent="0.25">
      <c r="B17" s="24" t="s">
        <v>15</v>
      </c>
      <c r="C17" s="25" t="s">
        <v>225</v>
      </c>
      <c r="D17" s="26">
        <f>+D16+1/(D$15-1)</f>
        <v>0.33333333333333331</v>
      </c>
    </row>
    <row r="18" spans="2:4" s="25" customFormat="1" x14ac:dyDescent="0.25">
      <c r="B18" s="24" t="s">
        <v>17</v>
      </c>
      <c r="C18" s="25" t="s">
        <v>226</v>
      </c>
      <c r="D18" s="26">
        <f t="shared" ref="D18:D19" si="1">+D17+1/(D$15-1)</f>
        <v>0.66666666666666663</v>
      </c>
    </row>
    <row r="19" spans="2:4" s="25" customFormat="1" x14ac:dyDescent="0.25">
      <c r="B19" s="24" t="s">
        <v>19</v>
      </c>
      <c r="C19" s="25" t="s">
        <v>227</v>
      </c>
      <c r="D19" s="26">
        <f t="shared" si="1"/>
        <v>1</v>
      </c>
    </row>
    <row r="20" spans="2:4" s="25" customFormat="1" x14ac:dyDescent="0.25">
      <c r="B20" s="24"/>
    </row>
    <row r="21" spans="2:4" s="12" customFormat="1" x14ac:dyDescent="0.25">
      <c r="B21" s="9" t="s">
        <v>5</v>
      </c>
      <c r="C21" s="10" t="s">
        <v>228</v>
      </c>
    </row>
    <row r="22" spans="2:4" s="16" customFormat="1" ht="12.75" x14ac:dyDescent="0.2">
      <c r="B22" s="13" t="s">
        <v>7</v>
      </c>
      <c r="C22" s="14" t="s">
        <v>28</v>
      </c>
    </row>
    <row r="23" spans="2:4" s="19" customFormat="1" ht="12.75" x14ac:dyDescent="0.25">
      <c r="B23" s="17" t="s">
        <v>9</v>
      </c>
      <c r="C23" s="18" t="s">
        <v>10</v>
      </c>
    </row>
    <row r="24" spans="2:4" s="23" customFormat="1" x14ac:dyDescent="0.25">
      <c r="B24" s="20" t="s">
        <v>11</v>
      </c>
      <c r="C24" s="21" t="s">
        <v>229</v>
      </c>
      <c r="D24" s="22">
        <f>+COUNTA(B25:B28)</f>
        <v>3</v>
      </c>
    </row>
    <row r="25" spans="2:4" s="25" customFormat="1" x14ac:dyDescent="0.25">
      <c r="B25" s="24" t="s">
        <v>13</v>
      </c>
      <c r="C25" s="25" t="s">
        <v>224</v>
      </c>
      <c r="D25" s="26">
        <v>0</v>
      </c>
    </row>
    <row r="26" spans="2:4" s="25" customFormat="1" x14ac:dyDescent="0.25">
      <c r="B26" s="24" t="s">
        <v>15</v>
      </c>
      <c r="C26" s="25" t="s">
        <v>230</v>
      </c>
      <c r="D26" s="26">
        <f>+D25+1/(D$24-1)</f>
        <v>0.5</v>
      </c>
    </row>
    <row r="27" spans="2:4" s="25" customFormat="1" x14ac:dyDescent="0.25">
      <c r="B27" s="24" t="s">
        <v>17</v>
      </c>
      <c r="C27" s="25" t="s">
        <v>227</v>
      </c>
      <c r="D27" s="26">
        <f>+D26+1/(D$24-1)</f>
        <v>1</v>
      </c>
    </row>
    <row r="28" spans="2:4" s="25" customFormat="1" x14ac:dyDescent="0.25">
      <c r="B28" s="24"/>
    </row>
    <row r="29" spans="2:4" s="12" customFormat="1" x14ac:dyDescent="0.25">
      <c r="B29" s="9" t="s">
        <v>5</v>
      </c>
      <c r="C29" s="10" t="s">
        <v>231</v>
      </c>
    </row>
    <row r="30" spans="2:4" s="16" customFormat="1" ht="12.75" x14ac:dyDescent="0.2">
      <c r="B30" s="13" t="s">
        <v>7</v>
      </c>
      <c r="C30" s="14" t="s">
        <v>232</v>
      </c>
    </row>
    <row r="31" spans="2:4" s="19" customFormat="1" ht="12.75" x14ac:dyDescent="0.25">
      <c r="B31" s="17" t="s">
        <v>9</v>
      </c>
      <c r="C31" s="18" t="s">
        <v>10</v>
      </c>
    </row>
    <row r="32" spans="2:4" s="23" customFormat="1" ht="30" x14ac:dyDescent="0.25">
      <c r="B32" s="20" t="s">
        <v>11</v>
      </c>
      <c r="C32" s="21" t="s">
        <v>233</v>
      </c>
      <c r="D32" s="22">
        <f>+COUNTA(B33:B36)</f>
        <v>3</v>
      </c>
    </row>
    <row r="33" spans="2:4" s="25" customFormat="1" x14ac:dyDescent="0.25">
      <c r="B33" s="24" t="s">
        <v>13</v>
      </c>
      <c r="C33" s="25" t="s">
        <v>234</v>
      </c>
      <c r="D33" s="26">
        <v>0</v>
      </c>
    </row>
    <row r="34" spans="2:4" s="25" customFormat="1" x14ac:dyDescent="0.25">
      <c r="B34" s="24" t="s">
        <v>15</v>
      </c>
      <c r="C34" s="25" t="s">
        <v>235</v>
      </c>
      <c r="D34" s="26">
        <f>+D33+1/(D$32-1)</f>
        <v>0.5</v>
      </c>
    </row>
    <row r="35" spans="2:4" s="25" customFormat="1" x14ac:dyDescent="0.25">
      <c r="B35" s="24" t="s">
        <v>17</v>
      </c>
      <c r="C35" s="25" t="s">
        <v>236</v>
      </c>
      <c r="D35" s="26">
        <f>+D34+1/(D$32-1)</f>
        <v>1</v>
      </c>
    </row>
    <row r="36" spans="2:4" s="25" customFormat="1" x14ac:dyDescent="0.25">
      <c r="B36" s="24"/>
    </row>
    <row r="37" spans="2:4" s="12" customFormat="1" x14ac:dyDescent="0.25">
      <c r="B37" s="9" t="s">
        <v>5</v>
      </c>
      <c r="C37" s="10" t="s">
        <v>237</v>
      </c>
    </row>
    <row r="38" spans="2:4" s="16" customFormat="1" ht="12.75" x14ac:dyDescent="0.2">
      <c r="B38" s="13" t="s">
        <v>7</v>
      </c>
      <c r="C38" s="14" t="s">
        <v>238</v>
      </c>
    </row>
    <row r="39" spans="2:4" s="19" customFormat="1" ht="12.75" x14ac:dyDescent="0.25">
      <c r="B39" s="17" t="s">
        <v>9</v>
      </c>
      <c r="C39" s="18" t="s">
        <v>10</v>
      </c>
    </row>
    <row r="40" spans="2:4" s="23" customFormat="1" ht="30" x14ac:dyDescent="0.25">
      <c r="B40" s="20" t="s">
        <v>11</v>
      </c>
      <c r="C40" s="21" t="s">
        <v>239</v>
      </c>
      <c r="D40" s="22">
        <f>+COUNTA(B41:B44)</f>
        <v>3</v>
      </c>
    </row>
    <row r="41" spans="2:4" s="25" customFormat="1" x14ac:dyDescent="0.25">
      <c r="B41" s="24" t="s">
        <v>13</v>
      </c>
      <c r="C41" s="25" t="s">
        <v>240</v>
      </c>
      <c r="D41" s="26">
        <v>0</v>
      </c>
    </row>
    <row r="42" spans="2:4" s="25" customFormat="1" x14ac:dyDescent="0.25">
      <c r="B42" s="24" t="s">
        <v>15</v>
      </c>
      <c r="C42" s="25" t="s">
        <v>241</v>
      </c>
      <c r="D42" s="26">
        <f>+D41+1/(D$40-1)</f>
        <v>0.5</v>
      </c>
    </row>
    <row r="43" spans="2:4" s="25" customFormat="1" x14ac:dyDescent="0.25">
      <c r="B43" s="24" t="s">
        <v>17</v>
      </c>
      <c r="C43" s="25" t="s">
        <v>242</v>
      </c>
      <c r="D43" s="26">
        <f>+D42+1/(D$40-1)</f>
        <v>1</v>
      </c>
    </row>
    <row r="44" spans="2:4" s="25" customFormat="1" x14ac:dyDescent="0.25">
      <c r="B44" s="24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D21"/>
  <sheetViews>
    <sheetView workbookViewId="0">
      <selection activeCell="D17" sqref="D17"/>
    </sheetView>
  </sheetViews>
  <sheetFormatPr defaultColWidth="9.140625" defaultRowHeight="15" x14ac:dyDescent="0.25"/>
  <cols>
    <col min="1" max="1" width="3.7109375" style="41" customWidth="1"/>
    <col min="2" max="2" width="11.7109375" style="41" customWidth="1"/>
    <col min="3" max="3" width="100.7109375" style="41" customWidth="1"/>
    <col min="4" max="4" width="14.140625" style="41" bestFit="1" customWidth="1"/>
    <col min="5" max="16384" width="9.140625" style="41"/>
  </cols>
  <sheetData>
    <row r="1" spans="2:4" s="38" customFormat="1" ht="18.75" x14ac:dyDescent="0.25">
      <c r="B1" s="38" t="s">
        <v>0</v>
      </c>
    </row>
    <row r="2" spans="2:4" s="39" customFormat="1" ht="15.75" x14ac:dyDescent="0.25">
      <c r="B2" s="5" t="s">
        <v>1</v>
      </c>
      <c r="C2" s="39" t="s">
        <v>193</v>
      </c>
    </row>
    <row r="3" spans="2:4" s="40" customFormat="1" ht="15.75" x14ac:dyDescent="0.25">
      <c r="B3" s="8" t="s">
        <v>3</v>
      </c>
      <c r="C3" s="40" t="s">
        <v>243</v>
      </c>
      <c r="D3" s="8" t="s">
        <v>266</v>
      </c>
    </row>
    <row r="4" spans="2:4" s="12" customFormat="1" x14ac:dyDescent="0.25">
      <c r="B4" s="9" t="s">
        <v>5</v>
      </c>
      <c r="C4" s="10" t="s">
        <v>244</v>
      </c>
    </row>
    <row r="5" spans="2:4" s="16" customFormat="1" ht="12.75" x14ac:dyDescent="0.2">
      <c r="B5" s="13" t="s">
        <v>7</v>
      </c>
      <c r="C5" s="14" t="s">
        <v>245</v>
      </c>
    </row>
    <row r="6" spans="2:4" s="19" customFormat="1" ht="12.75" x14ac:dyDescent="0.25">
      <c r="B6" s="17" t="s">
        <v>9</v>
      </c>
      <c r="C6" s="18" t="s">
        <v>71</v>
      </c>
    </row>
    <row r="7" spans="2:4" s="23" customFormat="1" x14ac:dyDescent="0.25">
      <c r="B7" s="20" t="s">
        <v>11</v>
      </c>
      <c r="C7" s="21" t="s">
        <v>246</v>
      </c>
      <c r="D7" s="22">
        <f>+COUNTA(B8:B12)-1</f>
        <v>4</v>
      </c>
    </row>
    <row r="8" spans="2:4" s="25" customFormat="1" x14ac:dyDescent="0.25">
      <c r="B8" s="24" t="s">
        <v>13</v>
      </c>
      <c r="C8" s="25" t="s">
        <v>73</v>
      </c>
      <c r="D8" s="26">
        <v>0</v>
      </c>
    </row>
    <row r="9" spans="2:4" s="25" customFormat="1" x14ac:dyDescent="0.25">
      <c r="B9" s="24" t="s">
        <v>15</v>
      </c>
      <c r="C9" s="25" t="s">
        <v>247</v>
      </c>
      <c r="D9" s="26">
        <f>1/D$7</f>
        <v>0.25</v>
      </c>
    </row>
    <row r="10" spans="2:4" s="25" customFormat="1" x14ac:dyDescent="0.25">
      <c r="B10" s="24" t="s">
        <v>17</v>
      </c>
      <c r="C10" s="25" t="s">
        <v>248</v>
      </c>
      <c r="D10" s="26">
        <f t="shared" ref="D10:D12" si="0">1/D$7</f>
        <v>0.25</v>
      </c>
    </row>
    <row r="11" spans="2:4" s="25" customFormat="1" x14ac:dyDescent="0.25">
      <c r="B11" s="24" t="s">
        <v>19</v>
      </c>
      <c r="C11" s="25" t="s">
        <v>249</v>
      </c>
      <c r="D11" s="26">
        <f t="shared" si="0"/>
        <v>0.25</v>
      </c>
    </row>
    <row r="12" spans="2:4" s="25" customFormat="1" x14ac:dyDescent="0.25">
      <c r="B12" s="24" t="s">
        <v>77</v>
      </c>
      <c r="C12" s="25" t="s">
        <v>250</v>
      </c>
      <c r="D12" s="26">
        <f t="shared" si="0"/>
        <v>0.25</v>
      </c>
    </row>
    <row r="13" spans="2:4" s="25" customFormat="1" x14ac:dyDescent="0.25">
      <c r="B13" s="24"/>
    </row>
    <row r="14" spans="2:4" s="12" customFormat="1" x14ac:dyDescent="0.25">
      <c r="B14" s="9" t="s">
        <v>5</v>
      </c>
      <c r="C14" s="10" t="s">
        <v>251</v>
      </c>
    </row>
    <row r="15" spans="2:4" s="16" customFormat="1" ht="12.75" x14ac:dyDescent="0.2">
      <c r="B15" s="13" t="s">
        <v>7</v>
      </c>
      <c r="C15" s="14" t="s">
        <v>252</v>
      </c>
    </row>
    <row r="16" spans="2:4" s="19" customFormat="1" ht="12.75" x14ac:dyDescent="0.25">
      <c r="B16" s="17" t="s">
        <v>9</v>
      </c>
      <c r="C16" s="18" t="s">
        <v>10</v>
      </c>
    </row>
    <row r="17" spans="2:4" s="23" customFormat="1" x14ac:dyDescent="0.25">
      <c r="B17" s="20" t="s">
        <v>11</v>
      </c>
      <c r="C17" s="21" t="s">
        <v>253</v>
      </c>
      <c r="D17" s="22">
        <f>+COUNTA(B18:B20)</f>
        <v>3</v>
      </c>
    </row>
    <row r="18" spans="2:4" s="25" customFormat="1" x14ac:dyDescent="0.25">
      <c r="B18" s="24" t="s">
        <v>13</v>
      </c>
      <c r="C18" s="25" t="s">
        <v>65</v>
      </c>
      <c r="D18" s="26">
        <v>0</v>
      </c>
    </row>
    <row r="19" spans="2:4" s="25" customFormat="1" x14ac:dyDescent="0.25">
      <c r="B19" s="24" t="s">
        <v>15</v>
      </c>
      <c r="C19" s="25" t="s">
        <v>254</v>
      </c>
      <c r="D19" s="26">
        <f>+D18+1/(D$17-1)</f>
        <v>0.5</v>
      </c>
    </row>
    <row r="20" spans="2:4" s="25" customFormat="1" x14ac:dyDescent="0.25">
      <c r="B20" s="24" t="s">
        <v>17</v>
      </c>
      <c r="C20" s="25" t="s">
        <v>255</v>
      </c>
      <c r="D20" s="26">
        <f>+D19+1/(D$17-1)</f>
        <v>1</v>
      </c>
    </row>
    <row r="21" spans="2:4" s="25" customFormat="1" x14ac:dyDescent="0.25">
      <c r="B21" s="24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D23"/>
  <sheetViews>
    <sheetView tabSelected="1" workbookViewId="0">
      <selection activeCell="D25" sqref="D25"/>
    </sheetView>
  </sheetViews>
  <sheetFormatPr defaultRowHeight="15" x14ac:dyDescent="0.25"/>
  <cols>
    <col min="1" max="1" width="3.7109375" customWidth="1"/>
    <col min="2" max="2" width="11.7109375" customWidth="1"/>
    <col min="3" max="3" width="100.7109375" customWidth="1"/>
    <col min="4" max="4" width="14.140625" bestFit="1" customWidth="1"/>
  </cols>
  <sheetData>
    <row r="1" spans="2:4" s="1" customFormat="1" ht="18.75" x14ac:dyDescent="0.3">
      <c r="B1" s="1" t="s">
        <v>0</v>
      </c>
    </row>
    <row r="2" spans="2:4" s="4" customFormat="1" ht="15.75" x14ac:dyDescent="0.25">
      <c r="B2" s="3" t="s">
        <v>1</v>
      </c>
      <c r="C2" s="4" t="s">
        <v>193</v>
      </c>
    </row>
    <row r="3" spans="2:4" s="7" customFormat="1" ht="15.75" x14ac:dyDescent="0.25">
      <c r="B3" s="6" t="s">
        <v>3</v>
      </c>
      <c r="C3" s="7" t="s">
        <v>256</v>
      </c>
      <c r="D3" s="8" t="s">
        <v>266</v>
      </c>
    </row>
    <row r="4" spans="2:4" s="12" customFormat="1" x14ac:dyDescent="0.25">
      <c r="B4" s="9" t="s">
        <v>5</v>
      </c>
      <c r="C4" s="10" t="s">
        <v>257</v>
      </c>
    </row>
    <row r="5" spans="2:4" s="16" customFormat="1" ht="12.75" x14ac:dyDescent="0.2">
      <c r="B5" s="13" t="s">
        <v>7</v>
      </c>
      <c r="C5" s="14" t="s">
        <v>245</v>
      </c>
    </row>
    <row r="6" spans="2:4" s="19" customFormat="1" ht="12.75" x14ac:dyDescent="0.25">
      <c r="B6" s="17" t="s">
        <v>9</v>
      </c>
      <c r="C6" s="18" t="s">
        <v>71</v>
      </c>
    </row>
    <row r="7" spans="2:4" s="23" customFormat="1" x14ac:dyDescent="0.25">
      <c r="B7" s="20" t="s">
        <v>11</v>
      </c>
      <c r="C7" s="21" t="s">
        <v>258</v>
      </c>
      <c r="D7" s="22">
        <f>+COUNTA(B8:B14)-1</f>
        <v>5</v>
      </c>
    </row>
    <row r="8" spans="2:4" s="25" customFormat="1" x14ac:dyDescent="0.25">
      <c r="B8" s="24" t="s">
        <v>13</v>
      </c>
      <c r="C8" s="25" t="s">
        <v>73</v>
      </c>
      <c r="D8" s="26">
        <v>0</v>
      </c>
    </row>
    <row r="9" spans="2:4" s="25" customFormat="1" x14ac:dyDescent="0.25">
      <c r="B9" s="24" t="s">
        <v>15</v>
      </c>
      <c r="C9" s="25" t="s">
        <v>259</v>
      </c>
      <c r="D9" s="26">
        <f>1/D$7</f>
        <v>0.2</v>
      </c>
    </row>
    <row r="10" spans="2:4" s="25" customFormat="1" x14ac:dyDescent="0.25">
      <c r="B10" s="24" t="s">
        <v>17</v>
      </c>
      <c r="C10" s="25" t="s">
        <v>260</v>
      </c>
      <c r="D10" s="26">
        <f t="shared" ref="D10:D14" si="0">1/D$7</f>
        <v>0.2</v>
      </c>
    </row>
    <row r="11" spans="2:4" s="25" customFormat="1" x14ac:dyDescent="0.25">
      <c r="B11" s="24" t="s">
        <v>19</v>
      </c>
      <c r="C11" s="25" t="s">
        <v>261</v>
      </c>
      <c r="D11" s="26">
        <f t="shared" si="0"/>
        <v>0.2</v>
      </c>
    </row>
    <row r="12" spans="2:4" s="25" customFormat="1" x14ac:dyDescent="0.25">
      <c r="B12" s="24" t="s">
        <v>77</v>
      </c>
      <c r="C12" s="25" t="s">
        <v>262</v>
      </c>
      <c r="D12" s="26">
        <f t="shared" si="0"/>
        <v>0.2</v>
      </c>
    </row>
    <row r="13" spans="2:4" s="25" customFormat="1" x14ac:dyDescent="0.25">
      <c r="B13" s="24" t="s">
        <v>79</v>
      </c>
      <c r="C13" s="25" t="s">
        <v>263</v>
      </c>
      <c r="D13" s="26">
        <f t="shared" si="0"/>
        <v>0.2</v>
      </c>
    </row>
    <row r="14" spans="2:4" s="25" customFormat="1" x14ac:dyDescent="0.25">
      <c r="B14" s="24"/>
      <c r="D14" s="26">
        <f t="shared" si="0"/>
        <v>0.2</v>
      </c>
    </row>
    <row r="15" spans="2:4" s="12" customFormat="1" x14ac:dyDescent="0.25">
      <c r="B15" s="9" t="s">
        <v>5</v>
      </c>
      <c r="C15" s="10" t="s">
        <v>264</v>
      </c>
    </row>
    <row r="16" spans="2:4" s="16" customFormat="1" ht="12.75" x14ac:dyDescent="0.2">
      <c r="B16" s="13" t="s">
        <v>7</v>
      </c>
      <c r="C16" s="14" t="s">
        <v>28</v>
      </c>
    </row>
    <row r="17" spans="2:4" s="19" customFormat="1" ht="25.5" customHeight="1" x14ac:dyDescent="0.25">
      <c r="B17" s="17" t="s">
        <v>9</v>
      </c>
      <c r="C17" s="18" t="s">
        <v>10</v>
      </c>
    </row>
    <row r="18" spans="2:4" s="23" customFormat="1" x14ac:dyDescent="0.25">
      <c r="B18" s="20" t="s">
        <v>11</v>
      </c>
      <c r="C18" s="21" t="s">
        <v>265</v>
      </c>
      <c r="D18" s="22">
        <f>+COUNTA(B19:B21)</f>
        <v>3</v>
      </c>
    </row>
    <row r="19" spans="2:4" s="25" customFormat="1" x14ac:dyDescent="0.25">
      <c r="B19" s="24" t="s">
        <v>13</v>
      </c>
      <c r="C19" s="25" t="s">
        <v>65</v>
      </c>
      <c r="D19" s="26">
        <v>0</v>
      </c>
    </row>
    <row r="20" spans="2:4" s="25" customFormat="1" x14ac:dyDescent="0.25">
      <c r="B20" s="24" t="s">
        <v>15</v>
      </c>
      <c r="C20" s="25" t="s">
        <v>254</v>
      </c>
      <c r="D20" s="26">
        <f>+D19+1/(D$18-1)</f>
        <v>0.5</v>
      </c>
    </row>
    <row r="21" spans="2:4" s="25" customFormat="1" x14ac:dyDescent="0.25">
      <c r="B21" s="24" t="s">
        <v>17</v>
      </c>
      <c r="C21" s="25" t="s">
        <v>255</v>
      </c>
      <c r="D21" s="26">
        <f>+D20+1/(D$18-1)</f>
        <v>1</v>
      </c>
    </row>
    <row r="22" spans="2:4" s="25" customFormat="1" x14ac:dyDescent="0.25">
      <c r="B22" s="24"/>
      <c r="D22" s="26"/>
    </row>
    <row r="23" spans="2:4" s="25" customFormat="1" x14ac:dyDescent="0.25">
      <c r="B23" s="2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35"/>
  <sheetViews>
    <sheetView workbookViewId="0">
      <selection activeCell="D1" sqref="D1:D1048576"/>
    </sheetView>
  </sheetViews>
  <sheetFormatPr defaultRowHeight="15" x14ac:dyDescent="0.25"/>
  <cols>
    <col min="1" max="1" width="3.7109375" customWidth="1"/>
    <col min="2" max="2" width="11.7109375" customWidth="1"/>
    <col min="3" max="3" width="100.7109375" style="37" customWidth="1"/>
    <col min="4" max="4" width="14.140625" bestFit="1" customWidth="1"/>
  </cols>
  <sheetData>
    <row r="1" spans="2:4" s="1" customFormat="1" ht="18.75" x14ac:dyDescent="0.3">
      <c r="B1" s="1" t="s">
        <v>0</v>
      </c>
      <c r="C1" s="32"/>
    </row>
    <row r="2" spans="2:4" s="4" customFormat="1" ht="15.75" x14ac:dyDescent="0.25">
      <c r="B2" s="3" t="s">
        <v>1</v>
      </c>
      <c r="C2" s="33" t="s">
        <v>2</v>
      </c>
    </row>
    <row r="3" spans="2:4" s="7" customFormat="1" ht="15.75" x14ac:dyDescent="0.25">
      <c r="B3" s="6" t="s">
        <v>3</v>
      </c>
      <c r="C3" s="34" t="s">
        <v>31</v>
      </c>
      <c r="D3" s="8" t="s">
        <v>266</v>
      </c>
    </row>
    <row r="4" spans="2:4" s="12" customFormat="1" x14ac:dyDescent="0.25">
      <c r="B4" s="9" t="s">
        <v>5</v>
      </c>
      <c r="C4" s="35" t="s">
        <v>32</v>
      </c>
    </row>
    <row r="5" spans="2:4" s="16" customFormat="1" ht="12.75" x14ac:dyDescent="0.2">
      <c r="B5" s="13" t="s">
        <v>7</v>
      </c>
      <c r="C5" s="14" t="s">
        <v>28</v>
      </c>
    </row>
    <row r="6" spans="2:4" s="19" customFormat="1" ht="12.75" x14ac:dyDescent="0.25">
      <c r="B6" s="17" t="s">
        <v>9</v>
      </c>
      <c r="C6" s="18" t="s">
        <v>10</v>
      </c>
    </row>
    <row r="7" spans="2:4" s="23" customFormat="1" x14ac:dyDescent="0.25">
      <c r="B7" s="20" t="s">
        <v>11</v>
      </c>
      <c r="C7" s="21" t="s">
        <v>33</v>
      </c>
      <c r="D7" s="22">
        <f>+COUNTA(B8:B10)</f>
        <v>3</v>
      </c>
    </row>
    <row r="8" spans="2:4" s="25" customFormat="1" x14ac:dyDescent="0.25">
      <c r="B8" s="24" t="s">
        <v>13</v>
      </c>
      <c r="C8" s="36" t="s">
        <v>34</v>
      </c>
      <c r="D8" s="26">
        <v>0</v>
      </c>
    </row>
    <row r="9" spans="2:4" s="25" customFormat="1" x14ac:dyDescent="0.25">
      <c r="B9" s="24" t="s">
        <v>15</v>
      </c>
      <c r="C9" s="36" t="s">
        <v>35</v>
      </c>
      <c r="D9" s="26">
        <f>+D8+1/(D$7-1)</f>
        <v>0.5</v>
      </c>
    </row>
    <row r="10" spans="2:4" s="25" customFormat="1" x14ac:dyDescent="0.25">
      <c r="B10" s="24" t="s">
        <v>17</v>
      </c>
      <c r="C10" s="36" t="s">
        <v>26</v>
      </c>
      <c r="D10" s="26">
        <f>+D9+1/(D$7-1)</f>
        <v>1</v>
      </c>
    </row>
    <row r="11" spans="2:4" s="25" customFormat="1" x14ac:dyDescent="0.25">
      <c r="B11" s="24"/>
      <c r="C11" s="36"/>
    </row>
    <row r="12" spans="2:4" s="12" customFormat="1" x14ac:dyDescent="0.25">
      <c r="B12" s="9" t="s">
        <v>5</v>
      </c>
      <c r="C12" s="35" t="s">
        <v>36</v>
      </c>
    </row>
    <row r="13" spans="2:4" s="16" customFormat="1" ht="12.75" x14ac:dyDescent="0.2">
      <c r="B13" s="13" t="s">
        <v>7</v>
      </c>
      <c r="C13" s="14" t="s">
        <v>37</v>
      </c>
    </row>
    <row r="14" spans="2:4" s="19" customFormat="1" ht="12.75" x14ac:dyDescent="0.25">
      <c r="B14" s="17" t="s">
        <v>9</v>
      </c>
      <c r="C14" s="18" t="s">
        <v>10</v>
      </c>
    </row>
    <row r="15" spans="2:4" s="23" customFormat="1" ht="30" x14ac:dyDescent="0.25">
      <c r="B15" s="20" t="s">
        <v>11</v>
      </c>
      <c r="C15" s="21" t="s">
        <v>38</v>
      </c>
      <c r="D15" s="22">
        <f>+COUNTA(B16:B18)</f>
        <v>3</v>
      </c>
    </row>
    <row r="16" spans="2:4" s="25" customFormat="1" x14ac:dyDescent="0.25">
      <c r="B16" s="24" t="s">
        <v>13</v>
      </c>
      <c r="C16" s="36" t="s">
        <v>39</v>
      </c>
      <c r="D16" s="26">
        <v>0</v>
      </c>
    </row>
    <row r="17" spans="2:4" s="25" customFormat="1" x14ac:dyDescent="0.25">
      <c r="B17" s="24" t="s">
        <v>15</v>
      </c>
      <c r="C17" s="36" t="s">
        <v>40</v>
      </c>
      <c r="D17" s="26">
        <f>+D16+1/(D$15-1)</f>
        <v>0.5</v>
      </c>
    </row>
    <row r="18" spans="2:4" s="25" customFormat="1" x14ac:dyDescent="0.25">
      <c r="B18" s="24" t="s">
        <v>17</v>
      </c>
      <c r="C18" s="36" t="s">
        <v>26</v>
      </c>
      <c r="D18" s="26">
        <f>+D17+1/(D$15-1)</f>
        <v>1</v>
      </c>
    </row>
    <row r="19" spans="2:4" s="25" customFormat="1" x14ac:dyDescent="0.25">
      <c r="B19" s="24"/>
      <c r="C19" s="36"/>
    </row>
    <row r="20" spans="2:4" s="12" customFormat="1" x14ac:dyDescent="0.25">
      <c r="B20" s="9" t="s">
        <v>5</v>
      </c>
      <c r="C20" s="35" t="s">
        <v>41</v>
      </c>
    </row>
    <row r="21" spans="2:4" s="16" customFormat="1" ht="12.75" x14ac:dyDescent="0.2">
      <c r="B21" s="13" t="s">
        <v>7</v>
      </c>
      <c r="C21" s="14" t="s">
        <v>28</v>
      </c>
    </row>
    <row r="22" spans="2:4" s="19" customFormat="1" ht="12.75" x14ac:dyDescent="0.25">
      <c r="B22" s="17" t="s">
        <v>9</v>
      </c>
      <c r="C22" s="18" t="s">
        <v>10</v>
      </c>
    </row>
    <row r="23" spans="2:4" s="23" customFormat="1" x14ac:dyDescent="0.25">
      <c r="B23" s="20" t="s">
        <v>11</v>
      </c>
      <c r="C23" s="21" t="s">
        <v>42</v>
      </c>
      <c r="D23" s="22">
        <f>+COUNTA(B24:B26)</f>
        <v>3</v>
      </c>
    </row>
    <row r="24" spans="2:4" s="25" customFormat="1" x14ac:dyDescent="0.25">
      <c r="B24" s="24" t="s">
        <v>13</v>
      </c>
      <c r="C24" s="36" t="s">
        <v>43</v>
      </c>
      <c r="D24" s="26">
        <v>0</v>
      </c>
    </row>
    <row r="25" spans="2:4" s="25" customFormat="1" x14ac:dyDescent="0.25">
      <c r="B25" s="24" t="s">
        <v>15</v>
      </c>
      <c r="C25" s="36" t="s">
        <v>44</v>
      </c>
      <c r="D25" s="26">
        <f>+D24+1/(D$23-1)</f>
        <v>0.5</v>
      </c>
    </row>
    <row r="26" spans="2:4" s="25" customFormat="1" x14ac:dyDescent="0.25">
      <c r="B26" s="24" t="s">
        <v>17</v>
      </c>
      <c r="C26" s="36" t="s">
        <v>45</v>
      </c>
      <c r="D26" s="26">
        <f>+D25+1/(D$23-1)</f>
        <v>1</v>
      </c>
    </row>
    <row r="27" spans="2:4" s="25" customFormat="1" x14ac:dyDescent="0.25">
      <c r="B27" s="24"/>
      <c r="C27" s="36"/>
    </row>
    <row r="28" spans="2:4" s="12" customFormat="1" x14ac:dyDescent="0.25">
      <c r="B28" s="9" t="s">
        <v>5</v>
      </c>
      <c r="C28" s="35" t="s">
        <v>46</v>
      </c>
    </row>
    <row r="29" spans="2:4" s="16" customFormat="1" ht="12.75" x14ac:dyDescent="0.2">
      <c r="B29" s="13" t="s">
        <v>7</v>
      </c>
      <c r="C29" s="14" t="s">
        <v>28</v>
      </c>
    </row>
    <row r="30" spans="2:4" s="19" customFormat="1" ht="12.75" x14ac:dyDescent="0.25">
      <c r="B30" s="17" t="s">
        <v>9</v>
      </c>
      <c r="C30" s="18" t="s">
        <v>10</v>
      </c>
    </row>
    <row r="31" spans="2:4" s="23" customFormat="1" x14ac:dyDescent="0.25">
      <c r="B31" s="20" t="s">
        <v>11</v>
      </c>
      <c r="C31" s="21" t="s">
        <v>47</v>
      </c>
      <c r="D31" s="22">
        <f>+COUNTA(B32:B34)</f>
        <v>3</v>
      </c>
    </row>
    <row r="32" spans="2:4" s="25" customFormat="1" x14ac:dyDescent="0.25">
      <c r="B32" s="24" t="s">
        <v>13</v>
      </c>
      <c r="C32" s="36" t="s">
        <v>48</v>
      </c>
      <c r="D32" s="26">
        <v>0</v>
      </c>
    </row>
    <row r="33" spans="2:4" s="25" customFormat="1" x14ac:dyDescent="0.25">
      <c r="B33" s="24" t="s">
        <v>15</v>
      </c>
      <c r="C33" s="36" t="s">
        <v>49</v>
      </c>
      <c r="D33" s="26">
        <f>+D32+1/(D$31-1)</f>
        <v>0.5</v>
      </c>
    </row>
    <row r="34" spans="2:4" s="25" customFormat="1" x14ac:dyDescent="0.25">
      <c r="B34" s="24" t="s">
        <v>17</v>
      </c>
      <c r="C34" s="36" t="s">
        <v>50</v>
      </c>
      <c r="D34" s="26">
        <f>+D33+1/(D$31-1)</f>
        <v>1</v>
      </c>
    </row>
    <row r="35" spans="2:4" s="25" customFormat="1" x14ac:dyDescent="0.25">
      <c r="B35" s="24"/>
      <c r="C35" s="36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29"/>
  <sheetViews>
    <sheetView workbookViewId="0">
      <selection activeCell="D1" sqref="D1:D1048576"/>
    </sheetView>
  </sheetViews>
  <sheetFormatPr defaultRowHeight="15" x14ac:dyDescent="0.25"/>
  <cols>
    <col min="1" max="1" width="3.7109375" customWidth="1"/>
    <col min="2" max="2" width="11.7109375" customWidth="1"/>
    <col min="3" max="3" width="100.7109375" customWidth="1"/>
    <col min="4" max="4" width="14.140625" bestFit="1" customWidth="1"/>
  </cols>
  <sheetData>
    <row r="1" spans="2:4" s="1" customFormat="1" ht="18.75" x14ac:dyDescent="0.3">
      <c r="B1" s="1" t="s">
        <v>0</v>
      </c>
    </row>
    <row r="2" spans="2:4" s="4" customFormat="1" ht="15.75" x14ac:dyDescent="0.25">
      <c r="B2" s="3" t="s">
        <v>1</v>
      </c>
      <c r="C2" s="4" t="s">
        <v>51</v>
      </c>
    </row>
    <row r="3" spans="2:4" s="7" customFormat="1" ht="15.75" x14ac:dyDescent="0.25">
      <c r="B3" s="6" t="s">
        <v>3</v>
      </c>
      <c r="C3" s="7" t="s">
        <v>52</v>
      </c>
      <c r="D3" s="8" t="s">
        <v>266</v>
      </c>
    </row>
    <row r="4" spans="2:4" s="12" customFormat="1" x14ac:dyDescent="0.25">
      <c r="B4" s="9" t="s">
        <v>5</v>
      </c>
      <c r="C4" s="10" t="s">
        <v>53</v>
      </c>
    </row>
    <row r="5" spans="2:4" s="16" customFormat="1" ht="12.75" x14ac:dyDescent="0.2">
      <c r="B5" s="13" t="s">
        <v>7</v>
      </c>
      <c r="C5" s="14" t="s">
        <v>54</v>
      </c>
    </row>
    <row r="6" spans="2:4" s="19" customFormat="1" ht="12.75" x14ac:dyDescent="0.25">
      <c r="B6" s="17" t="s">
        <v>9</v>
      </c>
      <c r="C6" s="18" t="s">
        <v>10</v>
      </c>
    </row>
    <row r="7" spans="2:4" s="23" customFormat="1" x14ac:dyDescent="0.25">
      <c r="B7" s="20" t="s">
        <v>11</v>
      </c>
      <c r="C7" s="21" t="s">
        <v>55</v>
      </c>
      <c r="D7" s="22">
        <f>+COUNTA(B8:B11)</f>
        <v>4</v>
      </c>
    </row>
    <row r="8" spans="2:4" s="25" customFormat="1" x14ac:dyDescent="0.25">
      <c r="B8" s="24" t="s">
        <v>13</v>
      </c>
      <c r="C8" s="25" t="s">
        <v>56</v>
      </c>
      <c r="D8" s="26">
        <v>0</v>
      </c>
    </row>
    <row r="9" spans="2:4" s="25" customFormat="1" x14ac:dyDescent="0.25">
      <c r="B9" s="24" t="s">
        <v>15</v>
      </c>
      <c r="C9" s="25" t="s">
        <v>57</v>
      </c>
      <c r="D9" s="26">
        <f>+D8+1/(D$7-1)</f>
        <v>0.33333333333333331</v>
      </c>
    </row>
    <row r="10" spans="2:4" s="25" customFormat="1" x14ac:dyDescent="0.25">
      <c r="B10" s="24" t="s">
        <v>17</v>
      </c>
      <c r="C10" s="25" t="s">
        <v>58</v>
      </c>
      <c r="D10" s="26">
        <f t="shared" ref="D10:D11" si="0">+D9+1/(D$7-1)</f>
        <v>0.66666666666666663</v>
      </c>
    </row>
    <row r="11" spans="2:4" s="25" customFormat="1" x14ac:dyDescent="0.25">
      <c r="B11" s="24" t="s">
        <v>19</v>
      </c>
      <c r="C11" s="25" t="s">
        <v>59</v>
      </c>
      <c r="D11" s="26">
        <f t="shared" si="0"/>
        <v>1</v>
      </c>
    </row>
    <row r="12" spans="2:4" s="27" customFormat="1" ht="12.75" x14ac:dyDescent="0.2"/>
    <row r="13" spans="2:4" s="12" customFormat="1" x14ac:dyDescent="0.25">
      <c r="B13" s="9" t="s">
        <v>5</v>
      </c>
      <c r="C13" s="10" t="s">
        <v>60</v>
      </c>
    </row>
    <row r="14" spans="2:4" s="16" customFormat="1" ht="12.75" x14ac:dyDescent="0.2">
      <c r="B14" s="13" t="s">
        <v>7</v>
      </c>
      <c r="C14" s="14" t="s">
        <v>61</v>
      </c>
    </row>
    <row r="15" spans="2:4" s="19" customFormat="1" ht="12.75" x14ac:dyDescent="0.25">
      <c r="B15" s="17" t="s">
        <v>9</v>
      </c>
      <c r="C15" s="18" t="s">
        <v>10</v>
      </c>
    </row>
    <row r="16" spans="2:4" s="23" customFormat="1" x14ac:dyDescent="0.25">
      <c r="B16" s="20" t="s">
        <v>11</v>
      </c>
      <c r="C16" s="21" t="s">
        <v>62</v>
      </c>
      <c r="D16" s="22">
        <f>+COUNTA(B17:B20)</f>
        <v>4</v>
      </c>
    </row>
    <row r="17" spans="2:4" s="25" customFormat="1" x14ac:dyDescent="0.25">
      <c r="B17" s="24" t="s">
        <v>13</v>
      </c>
      <c r="C17" s="25" t="s">
        <v>56</v>
      </c>
      <c r="D17" s="26">
        <v>0</v>
      </c>
    </row>
    <row r="18" spans="2:4" s="25" customFormat="1" x14ac:dyDescent="0.25">
      <c r="B18" s="24" t="s">
        <v>15</v>
      </c>
      <c r="C18" s="25" t="s">
        <v>57</v>
      </c>
      <c r="D18" s="26">
        <f>+D17+1/(D$16-1)</f>
        <v>0.33333333333333331</v>
      </c>
    </row>
    <row r="19" spans="2:4" s="25" customFormat="1" x14ac:dyDescent="0.25">
      <c r="B19" s="24" t="s">
        <v>17</v>
      </c>
      <c r="C19" s="25" t="s">
        <v>58</v>
      </c>
      <c r="D19" s="26">
        <f t="shared" ref="D19:D20" si="1">+D18+1/(D$16-1)</f>
        <v>0.66666666666666663</v>
      </c>
    </row>
    <row r="20" spans="2:4" s="25" customFormat="1" x14ac:dyDescent="0.25">
      <c r="B20" s="24" t="s">
        <v>19</v>
      </c>
      <c r="C20" s="25" t="s">
        <v>59</v>
      </c>
      <c r="D20" s="26">
        <f t="shared" si="1"/>
        <v>1</v>
      </c>
    </row>
    <row r="21" spans="2:4" s="27" customFormat="1" ht="12.75" x14ac:dyDescent="0.2"/>
    <row r="22" spans="2:4" s="12" customFormat="1" x14ac:dyDescent="0.25">
      <c r="B22" s="9" t="s">
        <v>5</v>
      </c>
      <c r="C22" s="10" t="s">
        <v>63</v>
      </c>
    </row>
    <row r="23" spans="2:4" s="16" customFormat="1" ht="12.75" x14ac:dyDescent="0.2">
      <c r="B23" s="13" t="s">
        <v>7</v>
      </c>
      <c r="C23" s="14" t="s">
        <v>28</v>
      </c>
    </row>
    <row r="24" spans="2:4" s="19" customFormat="1" ht="12.75" x14ac:dyDescent="0.25">
      <c r="B24" s="17" t="s">
        <v>9</v>
      </c>
      <c r="C24" s="18" t="s">
        <v>10</v>
      </c>
    </row>
    <row r="25" spans="2:4" s="23" customFormat="1" x14ac:dyDescent="0.25">
      <c r="B25" s="20" t="s">
        <v>11</v>
      </c>
      <c r="C25" s="21" t="s">
        <v>64</v>
      </c>
      <c r="D25" s="22">
        <f>+COUNTA(B26:B29)</f>
        <v>3</v>
      </c>
    </row>
    <row r="26" spans="2:4" s="25" customFormat="1" x14ac:dyDescent="0.25">
      <c r="B26" s="24" t="s">
        <v>13</v>
      </c>
      <c r="C26" s="25" t="s">
        <v>65</v>
      </c>
      <c r="D26" s="26">
        <v>0</v>
      </c>
    </row>
    <row r="27" spans="2:4" s="25" customFormat="1" x14ac:dyDescent="0.25">
      <c r="B27" s="24" t="s">
        <v>15</v>
      </c>
      <c r="C27" s="25" t="s">
        <v>66</v>
      </c>
      <c r="D27" s="26">
        <f>+D26+1/(D$25-1)</f>
        <v>0.5</v>
      </c>
    </row>
    <row r="28" spans="2:4" s="25" customFormat="1" x14ac:dyDescent="0.25">
      <c r="B28" s="24" t="s">
        <v>17</v>
      </c>
      <c r="C28" s="25" t="s">
        <v>67</v>
      </c>
      <c r="D28" s="26">
        <f t="shared" ref="D28" si="2">+D27+1/(D$25-1)</f>
        <v>1</v>
      </c>
    </row>
    <row r="29" spans="2:4" s="25" customFormat="1" x14ac:dyDescent="0.25">
      <c r="B29" s="24"/>
      <c r="D29" s="26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24"/>
  <sheetViews>
    <sheetView workbookViewId="0">
      <selection activeCell="D1" sqref="D1:D1048576"/>
    </sheetView>
  </sheetViews>
  <sheetFormatPr defaultRowHeight="15" x14ac:dyDescent="0.25"/>
  <cols>
    <col min="1" max="1" width="3.7109375" customWidth="1"/>
    <col min="2" max="2" width="11.7109375" customWidth="1"/>
    <col min="3" max="3" width="100.7109375" customWidth="1"/>
    <col min="4" max="4" width="14.140625" bestFit="1" customWidth="1"/>
  </cols>
  <sheetData>
    <row r="1" spans="2:4" s="1" customFormat="1" ht="18.75" x14ac:dyDescent="0.3">
      <c r="B1" s="1" t="s">
        <v>0</v>
      </c>
    </row>
    <row r="2" spans="2:4" s="4" customFormat="1" ht="15.75" x14ac:dyDescent="0.25">
      <c r="B2" s="3" t="s">
        <v>1</v>
      </c>
      <c r="C2" s="4" t="s">
        <v>51</v>
      </c>
    </row>
    <row r="3" spans="2:4" s="7" customFormat="1" ht="15.75" x14ac:dyDescent="0.25">
      <c r="B3" s="6" t="s">
        <v>3</v>
      </c>
      <c r="C3" s="7" t="s">
        <v>68</v>
      </c>
      <c r="D3" s="8" t="s">
        <v>266</v>
      </c>
    </row>
    <row r="4" spans="2:4" s="12" customFormat="1" x14ac:dyDescent="0.25">
      <c r="B4" s="9" t="s">
        <v>5</v>
      </c>
      <c r="C4" s="10" t="s">
        <v>69</v>
      </c>
    </row>
    <row r="5" spans="2:4" s="16" customFormat="1" ht="12.75" x14ac:dyDescent="0.2">
      <c r="B5" s="13" t="s">
        <v>7</v>
      </c>
      <c r="C5" s="14" t="s">
        <v>70</v>
      </c>
    </row>
    <row r="6" spans="2:4" s="19" customFormat="1" ht="12.75" x14ac:dyDescent="0.25">
      <c r="B6" s="17" t="s">
        <v>9</v>
      </c>
      <c r="C6" s="18" t="s">
        <v>71</v>
      </c>
    </row>
    <row r="7" spans="2:4" s="23" customFormat="1" x14ac:dyDescent="0.25">
      <c r="B7" s="20" t="s">
        <v>11</v>
      </c>
      <c r="C7" s="21" t="s">
        <v>72</v>
      </c>
      <c r="D7" s="22">
        <f>+COUNTA(B8:B15)-1</f>
        <v>7</v>
      </c>
    </row>
    <row r="8" spans="2:4" s="25" customFormat="1" x14ac:dyDescent="0.25">
      <c r="B8" s="24" t="s">
        <v>13</v>
      </c>
      <c r="C8" s="25" t="s">
        <v>73</v>
      </c>
      <c r="D8" s="26">
        <v>0</v>
      </c>
    </row>
    <row r="9" spans="2:4" s="25" customFormat="1" x14ac:dyDescent="0.25">
      <c r="B9" s="24" t="s">
        <v>15</v>
      </c>
      <c r="C9" s="25" t="s">
        <v>74</v>
      </c>
      <c r="D9" s="26">
        <f>1/D$7</f>
        <v>0.14285714285714285</v>
      </c>
    </row>
    <row r="10" spans="2:4" s="25" customFormat="1" x14ac:dyDescent="0.25">
      <c r="B10" s="24" t="s">
        <v>17</v>
      </c>
      <c r="C10" s="25" t="s">
        <v>75</v>
      </c>
      <c r="D10" s="26">
        <f t="shared" ref="D10:D15" si="0">1/D$7</f>
        <v>0.14285714285714285</v>
      </c>
    </row>
    <row r="11" spans="2:4" s="25" customFormat="1" x14ac:dyDescent="0.25">
      <c r="B11" s="24" t="s">
        <v>19</v>
      </c>
      <c r="C11" s="25" t="s">
        <v>76</v>
      </c>
      <c r="D11" s="26">
        <f t="shared" si="0"/>
        <v>0.14285714285714285</v>
      </c>
    </row>
    <row r="12" spans="2:4" s="25" customFormat="1" x14ac:dyDescent="0.25">
      <c r="B12" s="24" t="s">
        <v>77</v>
      </c>
      <c r="C12" s="25" t="s">
        <v>78</v>
      </c>
      <c r="D12" s="26">
        <f t="shared" si="0"/>
        <v>0.14285714285714285</v>
      </c>
    </row>
    <row r="13" spans="2:4" s="25" customFormat="1" x14ac:dyDescent="0.25">
      <c r="B13" s="24" t="s">
        <v>79</v>
      </c>
      <c r="C13" s="25" t="s">
        <v>80</v>
      </c>
      <c r="D13" s="26">
        <f t="shared" si="0"/>
        <v>0.14285714285714285</v>
      </c>
    </row>
    <row r="14" spans="2:4" s="25" customFormat="1" x14ac:dyDescent="0.25">
      <c r="B14" s="24" t="s">
        <v>81</v>
      </c>
      <c r="C14" s="25" t="s">
        <v>82</v>
      </c>
      <c r="D14" s="26">
        <f t="shared" si="0"/>
        <v>0.14285714285714285</v>
      </c>
    </row>
    <row r="15" spans="2:4" s="25" customFormat="1" x14ac:dyDescent="0.25">
      <c r="B15" s="24" t="s">
        <v>83</v>
      </c>
      <c r="C15" s="25" t="s">
        <v>84</v>
      </c>
      <c r="D15" s="26">
        <f t="shared" si="0"/>
        <v>0.14285714285714285</v>
      </c>
    </row>
    <row r="16" spans="2:4" s="25" customFormat="1" x14ac:dyDescent="0.25">
      <c r="B16" s="24"/>
    </row>
    <row r="17" spans="2:4" s="12" customFormat="1" x14ac:dyDescent="0.25">
      <c r="B17" s="9" t="s">
        <v>5</v>
      </c>
      <c r="C17" s="10" t="s">
        <v>85</v>
      </c>
    </row>
    <row r="18" spans="2:4" s="16" customFormat="1" ht="12.75" x14ac:dyDescent="0.2">
      <c r="B18" s="13" t="s">
        <v>7</v>
      </c>
      <c r="C18" s="14" t="s">
        <v>28</v>
      </c>
    </row>
    <row r="19" spans="2:4" s="19" customFormat="1" ht="12.75" x14ac:dyDescent="0.25">
      <c r="B19" s="17" t="s">
        <v>9</v>
      </c>
      <c r="C19" s="18" t="s">
        <v>10</v>
      </c>
    </row>
    <row r="20" spans="2:4" s="23" customFormat="1" x14ac:dyDescent="0.25">
      <c r="B20" s="20" t="s">
        <v>11</v>
      </c>
      <c r="C20" s="21" t="s">
        <v>86</v>
      </c>
      <c r="D20" s="22">
        <f>+COUNTA(B21:B24)</f>
        <v>3</v>
      </c>
    </row>
    <row r="21" spans="2:4" s="25" customFormat="1" x14ac:dyDescent="0.25">
      <c r="B21" s="24" t="s">
        <v>13</v>
      </c>
      <c r="C21" s="25" t="s">
        <v>24</v>
      </c>
      <c r="D21" s="26">
        <v>0</v>
      </c>
    </row>
    <row r="22" spans="2:4" s="25" customFormat="1" x14ac:dyDescent="0.25">
      <c r="B22" s="24" t="s">
        <v>15</v>
      </c>
      <c r="C22" s="25" t="s">
        <v>87</v>
      </c>
      <c r="D22" s="26">
        <f>+D21+1/(D$20-1)</f>
        <v>0.5</v>
      </c>
    </row>
    <row r="23" spans="2:4" s="25" customFormat="1" x14ac:dyDescent="0.25">
      <c r="B23" s="24" t="s">
        <v>17</v>
      </c>
      <c r="C23" s="25" t="s">
        <v>88</v>
      </c>
      <c r="D23" s="26">
        <f>+D22+1/(D$20-1)</f>
        <v>1</v>
      </c>
    </row>
    <row r="24" spans="2:4" s="25" customFormat="1" x14ac:dyDescent="0.25"/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D42"/>
  <sheetViews>
    <sheetView workbookViewId="0">
      <selection activeCell="D38" sqref="D38"/>
    </sheetView>
  </sheetViews>
  <sheetFormatPr defaultRowHeight="15" x14ac:dyDescent="0.25"/>
  <cols>
    <col min="1" max="1" width="3.7109375" customWidth="1"/>
    <col min="2" max="2" width="11.7109375" customWidth="1"/>
    <col min="3" max="3" width="100.7109375" customWidth="1"/>
    <col min="4" max="4" width="14.140625" bestFit="1" customWidth="1"/>
  </cols>
  <sheetData>
    <row r="1" spans="2:4" s="1" customFormat="1" ht="18.75" x14ac:dyDescent="0.3">
      <c r="B1" s="1" t="s">
        <v>0</v>
      </c>
    </row>
    <row r="2" spans="2:4" s="4" customFormat="1" ht="15.75" x14ac:dyDescent="0.25">
      <c r="B2" s="3" t="s">
        <v>1</v>
      </c>
      <c r="C2" s="4" t="s">
        <v>89</v>
      </c>
    </row>
    <row r="3" spans="2:4" s="7" customFormat="1" ht="15.75" x14ac:dyDescent="0.25">
      <c r="B3" s="6" t="s">
        <v>3</v>
      </c>
      <c r="C3" s="7" t="s">
        <v>90</v>
      </c>
      <c r="D3" s="8" t="s">
        <v>266</v>
      </c>
    </row>
    <row r="4" spans="2:4" s="12" customFormat="1" x14ac:dyDescent="0.25">
      <c r="B4" s="9" t="s">
        <v>5</v>
      </c>
      <c r="C4" s="10" t="s">
        <v>91</v>
      </c>
    </row>
    <row r="5" spans="2:4" s="16" customFormat="1" ht="12.75" x14ac:dyDescent="0.2">
      <c r="B5" s="13" t="s">
        <v>7</v>
      </c>
      <c r="C5" s="14" t="s">
        <v>28</v>
      </c>
    </row>
    <row r="6" spans="2:4" s="19" customFormat="1" ht="12.75" x14ac:dyDescent="0.25">
      <c r="B6" s="17" t="s">
        <v>9</v>
      </c>
      <c r="C6" s="18" t="s">
        <v>71</v>
      </c>
    </row>
    <row r="7" spans="2:4" s="23" customFormat="1" x14ac:dyDescent="0.25">
      <c r="B7" s="20" t="s">
        <v>11</v>
      </c>
      <c r="C7" s="21" t="s">
        <v>92</v>
      </c>
      <c r="D7" s="22">
        <f>+COUNTA(B8:B16)-1</f>
        <v>8</v>
      </c>
    </row>
    <row r="8" spans="2:4" s="25" customFormat="1" x14ac:dyDescent="0.25">
      <c r="B8" s="24" t="s">
        <v>13</v>
      </c>
      <c r="C8" s="25" t="s">
        <v>73</v>
      </c>
      <c r="D8" s="26">
        <v>0</v>
      </c>
    </row>
    <row r="9" spans="2:4" s="25" customFormat="1" x14ac:dyDescent="0.25">
      <c r="B9" s="24" t="s">
        <v>15</v>
      </c>
      <c r="C9" s="25" t="s">
        <v>93</v>
      </c>
      <c r="D9" s="26">
        <f>1/D$7</f>
        <v>0.125</v>
      </c>
    </row>
    <row r="10" spans="2:4" s="25" customFormat="1" x14ac:dyDescent="0.25">
      <c r="B10" s="24" t="s">
        <v>17</v>
      </c>
      <c r="C10" s="25" t="s">
        <v>94</v>
      </c>
      <c r="D10" s="26">
        <f t="shared" ref="D10:D16" si="0">1/D$7</f>
        <v>0.125</v>
      </c>
    </row>
    <row r="11" spans="2:4" s="25" customFormat="1" x14ac:dyDescent="0.25">
      <c r="B11" s="24" t="s">
        <v>19</v>
      </c>
      <c r="C11" s="25" t="s">
        <v>95</v>
      </c>
      <c r="D11" s="26">
        <f t="shared" si="0"/>
        <v>0.125</v>
      </c>
    </row>
    <row r="12" spans="2:4" s="25" customFormat="1" x14ac:dyDescent="0.25">
      <c r="B12" s="24" t="s">
        <v>77</v>
      </c>
      <c r="C12" s="25" t="s">
        <v>96</v>
      </c>
      <c r="D12" s="26">
        <f t="shared" si="0"/>
        <v>0.125</v>
      </c>
    </row>
    <row r="13" spans="2:4" s="25" customFormat="1" x14ac:dyDescent="0.25">
      <c r="B13" s="24" t="s">
        <v>79</v>
      </c>
      <c r="C13" s="25" t="s">
        <v>97</v>
      </c>
      <c r="D13" s="26">
        <f t="shared" si="0"/>
        <v>0.125</v>
      </c>
    </row>
    <row r="14" spans="2:4" s="25" customFormat="1" x14ac:dyDescent="0.25">
      <c r="B14" s="24" t="s">
        <v>81</v>
      </c>
      <c r="C14" s="25" t="s">
        <v>98</v>
      </c>
      <c r="D14" s="26">
        <f t="shared" si="0"/>
        <v>0.125</v>
      </c>
    </row>
    <row r="15" spans="2:4" s="25" customFormat="1" x14ac:dyDescent="0.25">
      <c r="B15" s="24" t="s">
        <v>83</v>
      </c>
      <c r="C15" s="25" t="s">
        <v>99</v>
      </c>
      <c r="D15" s="26">
        <f t="shared" si="0"/>
        <v>0.125</v>
      </c>
    </row>
    <row r="16" spans="2:4" s="25" customFormat="1" x14ac:dyDescent="0.25">
      <c r="B16" s="24" t="s">
        <v>100</v>
      </c>
      <c r="C16" s="25" t="s">
        <v>101</v>
      </c>
      <c r="D16" s="26">
        <f t="shared" si="0"/>
        <v>0.125</v>
      </c>
    </row>
    <row r="17" spans="2:4" s="25" customFormat="1" x14ac:dyDescent="0.25">
      <c r="B17" s="24"/>
    </row>
    <row r="18" spans="2:4" s="12" customFormat="1" x14ac:dyDescent="0.25">
      <c r="B18" s="9"/>
      <c r="C18" s="10"/>
    </row>
    <row r="19" spans="2:4" s="16" customFormat="1" ht="12.75" x14ac:dyDescent="0.2">
      <c r="B19" s="13" t="s">
        <v>5</v>
      </c>
      <c r="C19" s="14" t="s">
        <v>102</v>
      </c>
    </row>
    <row r="20" spans="2:4" s="19" customFormat="1" ht="12.75" x14ac:dyDescent="0.25">
      <c r="B20" s="17" t="s">
        <v>7</v>
      </c>
      <c r="C20" s="18" t="s">
        <v>28</v>
      </c>
    </row>
    <row r="21" spans="2:4" s="23" customFormat="1" x14ac:dyDescent="0.25">
      <c r="B21" s="20" t="s">
        <v>9</v>
      </c>
      <c r="C21" s="21" t="s">
        <v>71</v>
      </c>
      <c r="D21" s="22">
        <f>+COUNTA(B23:B26)</f>
        <v>4</v>
      </c>
    </row>
    <row r="22" spans="2:4" s="25" customFormat="1" x14ac:dyDescent="0.25">
      <c r="B22" s="24" t="s">
        <v>11</v>
      </c>
      <c r="C22" s="25" t="s">
        <v>103</v>
      </c>
      <c r="D22" s="26">
        <v>0</v>
      </c>
    </row>
    <row r="23" spans="2:4" s="25" customFormat="1" x14ac:dyDescent="0.25">
      <c r="B23" s="24" t="s">
        <v>13</v>
      </c>
      <c r="C23" s="25" t="s">
        <v>104</v>
      </c>
      <c r="D23" s="26">
        <f>1/D$21</f>
        <v>0.25</v>
      </c>
    </row>
    <row r="24" spans="2:4" s="25" customFormat="1" x14ac:dyDescent="0.25">
      <c r="B24" s="24" t="s">
        <v>15</v>
      </c>
      <c r="C24" s="25" t="s">
        <v>105</v>
      </c>
      <c r="D24" s="26">
        <f t="shared" ref="D24:D26" si="1">1/D$21</f>
        <v>0.25</v>
      </c>
    </row>
    <row r="25" spans="2:4" s="25" customFormat="1" x14ac:dyDescent="0.25">
      <c r="B25" s="24" t="s">
        <v>17</v>
      </c>
      <c r="C25" s="25" t="s">
        <v>106</v>
      </c>
      <c r="D25" s="26">
        <f t="shared" si="1"/>
        <v>0.25</v>
      </c>
    </row>
    <row r="26" spans="2:4" s="25" customFormat="1" x14ac:dyDescent="0.25">
      <c r="B26" s="24" t="s">
        <v>19</v>
      </c>
      <c r="C26" s="25" t="s">
        <v>107</v>
      </c>
      <c r="D26" s="26">
        <f t="shared" si="1"/>
        <v>0.25</v>
      </c>
    </row>
    <row r="27" spans="2:4" s="25" customFormat="1" x14ac:dyDescent="0.25">
      <c r="B27" s="24"/>
    </row>
    <row r="28" spans="2:4" s="12" customFormat="1" x14ac:dyDescent="0.25">
      <c r="B28" s="9" t="s">
        <v>5</v>
      </c>
      <c r="C28" s="10" t="s">
        <v>108</v>
      </c>
    </row>
    <row r="29" spans="2:4" s="16" customFormat="1" ht="12.75" x14ac:dyDescent="0.2">
      <c r="B29" s="13" t="s">
        <v>7</v>
      </c>
      <c r="C29" s="14" t="s">
        <v>28</v>
      </c>
    </row>
    <row r="30" spans="2:4" s="19" customFormat="1" ht="12.75" x14ac:dyDescent="0.25">
      <c r="B30" s="17" t="s">
        <v>9</v>
      </c>
      <c r="C30" s="18" t="s">
        <v>10</v>
      </c>
    </row>
    <row r="31" spans="2:4" s="23" customFormat="1" x14ac:dyDescent="0.25">
      <c r="B31" s="20" t="s">
        <v>11</v>
      </c>
      <c r="C31" s="21" t="s">
        <v>109</v>
      </c>
      <c r="D31" s="22">
        <f>+COUNTA(B32:B33)</f>
        <v>2</v>
      </c>
    </row>
    <row r="32" spans="2:4" s="25" customFormat="1" x14ac:dyDescent="0.25">
      <c r="B32" s="24" t="s">
        <v>13</v>
      </c>
      <c r="C32" s="25" t="s">
        <v>65</v>
      </c>
      <c r="D32" s="26">
        <v>0</v>
      </c>
    </row>
    <row r="33" spans="2:4" s="25" customFormat="1" x14ac:dyDescent="0.25">
      <c r="B33" s="24" t="s">
        <v>15</v>
      </c>
      <c r="C33" s="25" t="s">
        <v>110</v>
      </c>
      <c r="D33" s="26">
        <f>+D32+1/(D$31-1)</f>
        <v>1</v>
      </c>
    </row>
    <row r="34" spans="2:4" s="25" customFormat="1" x14ac:dyDescent="0.25">
      <c r="B34" s="24"/>
    </row>
    <row r="35" spans="2:4" s="12" customFormat="1" x14ac:dyDescent="0.25">
      <c r="B35" s="9" t="s">
        <v>5</v>
      </c>
      <c r="C35" s="10" t="s">
        <v>111</v>
      </c>
    </row>
    <row r="36" spans="2:4" s="16" customFormat="1" ht="12.75" x14ac:dyDescent="0.2">
      <c r="B36" s="13" t="s">
        <v>7</v>
      </c>
      <c r="C36" s="14" t="s">
        <v>112</v>
      </c>
    </row>
    <row r="37" spans="2:4" s="19" customFormat="1" ht="12.75" x14ac:dyDescent="0.25">
      <c r="B37" s="17" t="s">
        <v>9</v>
      </c>
      <c r="C37" s="18" t="s">
        <v>10</v>
      </c>
    </row>
    <row r="38" spans="2:4" s="23" customFormat="1" x14ac:dyDescent="0.25">
      <c r="B38" s="20" t="s">
        <v>11</v>
      </c>
      <c r="C38" s="21" t="s">
        <v>113</v>
      </c>
      <c r="D38" s="22">
        <f>+COUNTA(B39:B41)</f>
        <v>3</v>
      </c>
    </row>
    <row r="39" spans="2:4" s="25" customFormat="1" x14ac:dyDescent="0.25">
      <c r="B39" s="24" t="s">
        <v>13</v>
      </c>
      <c r="C39" s="25" t="s">
        <v>65</v>
      </c>
      <c r="D39" s="26">
        <v>0</v>
      </c>
    </row>
    <row r="40" spans="2:4" s="25" customFormat="1" x14ac:dyDescent="0.25">
      <c r="B40" s="24" t="s">
        <v>15</v>
      </c>
      <c r="C40" s="25" t="s">
        <v>114</v>
      </c>
      <c r="D40" s="26">
        <f>+D39+1/(D$38-1)</f>
        <v>0.5</v>
      </c>
    </row>
    <row r="41" spans="2:4" s="25" customFormat="1" x14ac:dyDescent="0.25">
      <c r="B41" s="24" t="s">
        <v>17</v>
      </c>
      <c r="C41" s="25" t="s">
        <v>115</v>
      </c>
      <c r="D41" s="26">
        <v>1</v>
      </c>
    </row>
    <row r="42" spans="2:4" s="25" customFormat="1" x14ac:dyDescent="0.25">
      <c r="B42" s="24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D27"/>
  <sheetViews>
    <sheetView workbookViewId="0">
      <selection activeCell="D23" sqref="D23"/>
    </sheetView>
  </sheetViews>
  <sheetFormatPr defaultRowHeight="15" x14ac:dyDescent="0.25"/>
  <cols>
    <col min="1" max="1" width="3.7109375" customWidth="1"/>
    <col min="2" max="2" width="11.7109375" customWidth="1"/>
    <col min="3" max="3" width="100.7109375" customWidth="1"/>
    <col min="4" max="4" width="14.140625" bestFit="1" customWidth="1"/>
  </cols>
  <sheetData>
    <row r="1" spans="2:4" s="1" customFormat="1" ht="18.75" x14ac:dyDescent="0.3">
      <c r="B1" s="1" t="s">
        <v>0</v>
      </c>
    </row>
    <row r="2" spans="2:4" s="4" customFormat="1" ht="15.75" x14ac:dyDescent="0.25">
      <c r="B2" s="3" t="s">
        <v>1</v>
      </c>
      <c r="C2" s="4" t="s">
        <v>89</v>
      </c>
    </row>
    <row r="3" spans="2:4" s="7" customFormat="1" ht="15.75" x14ac:dyDescent="0.25">
      <c r="B3" s="6" t="s">
        <v>3</v>
      </c>
      <c r="C3" s="7" t="s">
        <v>116</v>
      </c>
      <c r="D3" s="8" t="s">
        <v>266</v>
      </c>
    </row>
    <row r="4" spans="2:4" s="12" customFormat="1" x14ac:dyDescent="0.25">
      <c r="B4" s="9" t="s">
        <v>5</v>
      </c>
      <c r="C4" s="10" t="s">
        <v>117</v>
      </c>
    </row>
    <row r="5" spans="2:4" s="16" customFormat="1" ht="12.75" x14ac:dyDescent="0.2">
      <c r="B5" s="13" t="s">
        <v>7</v>
      </c>
      <c r="C5" s="14" t="s">
        <v>118</v>
      </c>
    </row>
    <row r="6" spans="2:4" s="19" customFormat="1" ht="12.75" x14ac:dyDescent="0.25">
      <c r="B6" s="17" t="s">
        <v>9</v>
      </c>
      <c r="C6" s="18" t="s">
        <v>10</v>
      </c>
    </row>
    <row r="7" spans="2:4" s="23" customFormat="1" x14ac:dyDescent="0.25">
      <c r="B7" s="20" t="s">
        <v>11</v>
      </c>
      <c r="C7" s="21" t="s">
        <v>119</v>
      </c>
      <c r="D7" s="22">
        <f>+COUNTA(B8:B10)</f>
        <v>3</v>
      </c>
    </row>
    <row r="8" spans="2:4" s="25" customFormat="1" x14ac:dyDescent="0.25">
      <c r="B8" s="24" t="s">
        <v>13</v>
      </c>
      <c r="C8" s="25" t="s">
        <v>65</v>
      </c>
      <c r="D8" s="26">
        <v>0</v>
      </c>
    </row>
    <row r="9" spans="2:4" s="25" customFormat="1" x14ac:dyDescent="0.25">
      <c r="B9" s="24" t="s">
        <v>15</v>
      </c>
      <c r="C9" s="25" t="s">
        <v>120</v>
      </c>
      <c r="D9" s="26">
        <f>+D8+1/(D$7-1)</f>
        <v>0.5</v>
      </c>
    </row>
    <row r="10" spans="2:4" s="25" customFormat="1" x14ac:dyDescent="0.25">
      <c r="B10" s="24" t="s">
        <v>17</v>
      </c>
      <c r="C10" s="25" t="s">
        <v>121</v>
      </c>
      <c r="D10" s="26">
        <f>+D9+1/(D$7-1)</f>
        <v>1</v>
      </c>
    </row>
    <row r="11" spans="2:4" s="25" customFormat="1" x14ac:dyDescent="0.25">
      <c r="B11" s="24"/>
    </row>
    <row r="12" spans="2:4" s="12" customFormat="1" x14ac:dyDescent="0.25">
      <c r="B12" s="9" t="s">
        <v>5</v>
      </c>
      <c r="C12" s="10" t="s">
        <v>122</v>
      </c>
    </row>
    <row r="13" spans="2:4" s="16" customFormat="1" ht="12.75" x14ac:dyDescent="0.2">
      <c r="B13" s="13" t="s">
        <v>7</v>
      </c>
      <c r="C13" s="14" t="s">
        <v>123</v>
      </c>
    </row>
    <row r="14" spans="2:4" s="19" customFormat="1" ht="25.5" customHeight="1" x14ac:dyDescent="0.25">
      <c r="B14" s="17" t="s">
        <v>9</v>
      </c>
      <c r="C14" s="18" t="s">
        <v>10</v>
      </c>
    </row>
    <row r="15" spans="2:4" s="23" customFormat="1" ht="30" x14ac:dyDescent="0.25">
      <c r="B15" s="20" t="s">
        <v>11</v>
      </c>
      <c r="C15" s="21" t="s">
        <v>124</v>
      </c>
      <c r="D15" s="22">
        <f>+COUNTA(B16:B18)</f>
        <v>3</v>
      </c>
    </row>
    <row r="16" spans="2:4" s="25" customFormat="1" x14ac:dyDescent="0.25">
      <c r="B16" s="24" t="s">
        <v>13</v>
      </c>
      <c r="C16" s="25" t="s">
        <v>125</v>
      </c>
      <c r="D16" s="26">
        <v>0</v>
      </c>
    </row>
    <row r="17" spans="2:4" s="25" customFormat="1" x14ac:dyDescent="0.25">
      <c r="B17" s="24" t="s">
        <v>15</v>
      </c>
      <c r="C17" s="25" t="s">
        <v>126</v>
      </c>
      <c r="D17" s="26">
        <f>+D16+1/(D$15-1)</f>
        <v>0.5</v>
      </c>
    </row>
    <row r="18" spans="2:4" s="25" customFormat="1" x14ac:dyDescent="0.25">
      <c r="B18" s="24" t="s">
        <v>17</v>
      </c>
      <c r="C18" s="25" t="s">
        <v>127</v>
      </c>
      <c r="D18" s="26">
        <f>+D17+1/(D$7-1)</f>
        <v>1</v>
      </c>
    </row>
    <row r="19" spans="2:4" s="25" customFormat="1" x14ac:dyDescent="0.25">
      <c r="B19" s="24"/>
    </row>
    <row r="20" spans="2:4" s="12" customFormat="1" x14ac:dyDescent="0.25">
      <c r="B20" s="9" t="s">
        <v>5</v>
      </c>
      <c r="C20" s="10" t="s">
        <v>128</v>
      </c>
    </row>
    <row r="21" spans="2:4" s="16" customFormat="1" ht="12.75" x14ac:dyDescent="0.2">
      <c r="B21" s="13" t="s">
        <v>7</v>
      </c>
      <c r="C21" s="14" t="s">
        <v>28</v>
      </c>
    </row>
    <row r="22" spans="2:4" s="19" customFormat="1" ht="25.5" customHeight="1" x14ac:dyDescent="0.25">
      <c r="B22" s="17" t="s">
        <v>9</v>
      </c>
      <c r="C22" s="18" t="s">
        <v>10</v>
      </c>
    </row>
    <row r="23" spans="2:4" s="23" customFormat="1" x14ac:dyDescent="0.25">
      <c r="B23" s="20" t="s">
        <v>11</v>
      </c>
      <c r="C23" s="21" t="s">
        <v>129</v>
      </c>
      <c r="D23" s="22">
        <f>+COUNTA(B24:B26)</f>
        <v>3</v>
      </c>
    </row>
    <row r="24" spans="2:4" s="25" customFormat="1" x14ac:dyDescent="0.25">
      <c r="B24" s="24" t="s">
        <v>13</v>
      </c>
      <c r="C24" s="25" t="s">
        <v>65</v>
      </c>
      <c r="D24" s="26">
        <v>0</v>
      </c>
    </row>
    <row r="25" spans="2:4" s="25" customFormat="1" x14ac:dyDescent="0.25">
      <c r="B25" s="24" t="s">
        <v>15</v>
      </c>
      <c r="C25" s="25" t="s">
        <v>120</v>
      </c>
      <c r="D25" s="26">
        <f>+D24+1/(D$23-1)</f>
        <v>0.5</v>
      </c>
    </row>
    <row r="26" spans="2:4" s="25" customFormat="1" x14ac:dyDescent="0.25">
      <c r="B26" s="24" t="s">
        <v>17</v>
      </c>
      <c r="C26" s="25" t="s">
        <v>121</v>
      </c>
      <c r="D26" s="26">
        <f>+D25+1/(D$23-1)</f>
        <v>1</v>
      </c>
    </row>
    <row r="27" spans="2:4" s="25" customFormat="1" x14ac:dyDescent="0.25">
      <c r="B27" s="24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D38"/>
  <sheetViews>
    <sheetView topLeftCell="A9" workbookViewId="0">
      <selection activeCell="C43" sqref="C43"/>
    </sheetView>
  </sheetViews>
  <sheetFormatPr defaultRowHeight="15" x14ac:dyDescent="0.25"/>
  <cols>
    <col min="1" max="1" width="3.7109375" customWidth="1"/>
    <col min="2" max="2" width="11.7109375" customWidth="1"/>
    <col min="3" max="3" width="100.7109375" customWidth="1"/>
    <col min="4" max="4" width="14.140625" bestFit="1" customWidth="1"/>
  </cols>
  <sheetData>
    <row r="1" spans="2:4" s="1" customFormat="1" ht="18.75" x14ac:dyDescent="0.3">
      <c r="B1" s="1" t="s">
        <v>0</v>
      </c>
    </row>
    <row r="2" spans="2:4" s="4" customFormat="1" ht="15.75" x14ac:dyDescent="0.25">
      <c r="B2" s="3" t="s">
        <v>1</v>
      </c>
      <c r="C2" s="4" t="s">
        <v>89</v>
      </c>
    </row>
    <row r="3" spans="2:4" s="7" customFormat="1" ht="15.75" x14ac:dyDescent="0.25">
      <c r="B3" s="6" t="s">
        <v>3</v>
      </c>
      <c r="C3" s="7" t="s">
        <v>130</v>
      </c>
      <c r="D3" s="8" t="s">
        <v>266</v>
      </c>
    </row>
    <row r="4" spans="2:4" s="12" customFormat="1" x14ac:dyDescent="0.25">
      <c r="B4" s="9" t="s">
        <v>5</v>
      </c>
      <c r="C4" s="10" t="s">
        <v>131</v>
      </c>
    </row>
    <row r="5" spans="2:4" s="16" customFormat="1" ht="12.75" x14ac:dyDescent="0.2">
      <c r="B5" s="13" t="s">
        <v>7</v>
      </c>
      <c r="C5" s="14" t="s">
        <v>28</v>
      </c>
    </row>
    <row r="6" spans="2:4" s="19" customFormat="1" ht="12.75" x14ac:dyDescent="0.25">
      <c r="B6" s="17" t="s">
        <v>9</v>
      </c>
      <c r="C6" s="18" t="s">
        <v>10</v>
      </c>
    </row>
    <row r="7" spans="2:4" s="23" customFormat="1" x14ac:dyDescent="0.25">
      <c r="B7" s="20" t="s">
        <v>11</v>
      </c>
      <c r="C7" s="21" t="s">
        <v>132</v>
      </c>
      <c r="D7" s="22">
        <f>+COUNTA(B8:B11)</f>
        <v>4</v>
      </c>
    </row>
    <row r="8" spans="2:4" s="25" customFormat="1" x14ac:dyDescent="0.25">
      <c r="B8" s="24" t="s">
        <v>13</v>
      </c>
      <c r="C8" s="25" t="s">
        <v>133</v>
      </c>
      <c r="D8" s="26">
        <v>0</v>
      </c>
    </row>
    <row r="9" spans="2:4" s="25" customFormat="1" x14ac:dyDescent="0.25">
      <c r="B9" s="24" t="s">
        <v>15</v>
      </c>
      <c r="C9" s="25" t="s">
        <v>134</v>
      </c>
      <c r="D9" s="26">
        <f>+D8+1/(D$7-1)</f>
        <v>0.33333333333333331</v>
      </c>
    </row>
    <row r="10" spans="2:4" s="25" customFormat="1" x14ac:dyDescent="0.25">
      <c r="B10" s="24" t="s">
        <v>17</v>
      </c>
      <c r="C10" s="25" t="s">
        <v>135</v>
      </c>
      <c r="D10" s="26">
        <f t="shared" ref="D10:D11" si="0">+D9+1/(D$7-1)</f>
        <v>0.66666666666666663</v>
      </c>
    </row>
    <row r="11" spans="2:4" s="25" customFormat="1" x14ac:dyDescent="0.25">
      <c r="B11" s="24" t="s">
        <v>19</v>
      </c>
      <c r="C11" s="25" t="s">
        <v>136</v>
      </c>
      <c r="D11" s="26">
        <f t="shared" si="0"/>
        <v>1</v>
      </c>
    </row>
    <row r="12" spans="2:4" s="27" customFormat="1" ht="12.75" x14ac:dyDescent="0.2"/>
    <row r="13" spans="2:4" s="12" customFormat="1" x14ac:dyDescent="0.25">
      <c r="B13" s="9" t="s">
        <v>5</v>
      </c>
      <c r="C13" s="10" t="s">
        <v>137</v>
      </c>
    </row>
    <row r="14" spans="2:4" s="16" customFormat="1" ht="12.75" x14ac:dyDescent="0.2">
      <c r="B14" s="13" t="s">
        <v>7</v>
      </c>
      <c r="C14" s="14" t="s">
        <v>28</v>
      </c>
    </row>
    <row r="15" spans="2:4" s="19" customFormat="1" ht="12.75" x14ac:dyDescent="0.25">
      <c r="B15" s="17" t="s">
        <v>9</v>
      </c>
      <c r="C15" s="18" t="s">
        <v>71</v>
      </c>
    </row>
    <row r="16" spans="2:4" s="23" customFormat="1" x14ac:dyDescent="0.25">
      <c r="B16" s="20" t="s">
        <v>11</v>
      </c>
      <c r="C16" s="21" t="s">
        <v>138</v>
      </c>
      <c r="D16" s="22">
        <f>+COUNTA(B17:B23)-1</f>
        <v>6</v>
      </c>
    </row>
    <row r="17" spans="2:4" s="25" customFormat="1" x14ac:dyDescent="0.25">
      <c r="B17" s="24" t="s">
        <v>13</v>
      </c>
      <c r="C17" s="25" t="s">
        <v>139</v>
      </c>
      <c r="D17" s="26">
        <v>0</v>
      </c>
    </row>
    <row r="18" spans="2:4" s="25" customFormat="1" x14ac:dyDescent="0.25">
      <c r="B18" s="24" t="s">
        <v>15</v>
      </c>
      <c r="C18" s="25" t="s">
        <v>140</v>
      </c>
      <c r="D18" s="26">
        <f>1/D$16</f>
        <v>0.16666666666666666</v>
      </c>
    </row>
    <row r="19" spans="2:4" s="25" customFormat="1" x14ac:dyDescent="0.25">
      <c r="B19" s="24" t="s">
        <v>17</v>
      </c>
      <c r="C19" s="25" t="s">
        <v>141</v>
      </c>
      <c r="D19" s="26">
        <f t="shared" ref="D19:D23" si="1">1/D$16</f>
        <v>0.16666666666666666</v>
      </c>
    </row>
    <row r="20" spans="2:4" s="25" customFormat="1" x14ac:dyDescent="0.25">
      <c r="B20" s="24" t="s">
        <v>19</v>
      </c>
      <c r="C20" s="25" t="s">
        <v>142</v>
      </c>
      <c r="D20" s="26">
        <f t="shared" si="1"/>
        <v>0.16666666666666666</v>
      </c>
    </row>
    <row r="21" spans="2:4" s="25" customFormat="1" x14ac:dyDescent="0.25">
      <c r="B21" s="24" t="s">
        <v>77</v>
      </c>
      <c r="C21" s="25" t="s">
        <v>143</v>
      </c>
      <c r="D21" s="26">
        <f t="shared" si="1"/>
        <v>0.16666666666666666</v>
      </c>
    </row>
    <row r="22" spans="2:4" s="25" customFormat="1" x14ac:dyDescent="0.25">
      <c r="B22" s="24" t="s">
        <v>79</v>
      </c>
      <c r="C22" s="25" t="s">
        <v>144</v>
      </c>
      <c r="D22" s="26">
        <f t="shared" si="1"/>
        <v>0.16666666666666666</v>
      </c>
    </row>
    <row r="23" spans="2:4" s="25" customFormat="1" x14ac:dyDescent="0.25">
      <c r="B23" s="24" t="s">
        <v>81</v>
      </c>
      <c r="C23" s="25" t="s">
        <v>101</v>
      </c>
      <c r="D23" s="26">
        <f t="shared" si="1"/>
        <v>0.16666666666666666</v>
      </c>
    </row>
    <row r="24" spans="2:4" s="25" customFormat="1" x14ac:dyDescent="0.25">
      <c r="B24" s="24"/>
    </row>
    <row r="25" spans="2:4" s="12" customFormat="1" x14ac:dyDescent="0.25">
      <c r="B25" s="9" t="s">
        <v>5</v>
      </c>
      <c r="C25" s="10" t="s">
        <v>145</v>
      </c>
    </row>
    <row r="26" spans="2:4" s="16" customFormat="1" ht="12.75" x14ac:dyDescent="0.2">
      <c r="B26" s="13" t="s">
        <v>7</v>
      </c>
      <c r="C26" s="14" t="s">
        <v>28</v>
      </c>
    </row>
    <row r="27" spans="2:4" s="19" customFormat="1" ht="12.75" x14ac:dyDescent="0.25">
      <c r="B27" s="17" t="s">
        <v>9</v>
      </c>
      <c r="C27" s="18" t="s">
        <v>10</v>
      </c>
    </row>
    <row r="28" spans="2:4" s="23" customFormat="1" ht="30" x14ac:dyDescent="0.25">
      <c r="B28" s="20" t="s">
        <v>11</v>
      </c>
      <c r="C28" s="21" t="s">
        <v>146</v>
      </c>
      <c r="D28" s="22">
        <f>+COUNTA(B29:B30)</f>
        <v>2</v>
      </c>
    </row>
    <row r="29" spans="2:4" s="25" customFormat="1" x14ac:dyDescent="0.25">
      <c r="B29" s="24" t="s">
        <v>13</v>
      </c>
      <c r="C29" s="25" t="s">
        <v>65</v>
      </c>
      <c r="D29" s="26">
        <v>0</v>
      </c>
    </row>
    <row r="30" spans="2:4" s="25" customFormat="1" x14ac:dyDescent="0.25">
      <c r="B30" s="24" t="s">
        <v>15</v>
      </c>
      <c r="C30" s="25" t="s">
        <v>110</v>
      </c>
      <c r="D30" s="26">
        <f>+D29+1/(D$28-1)</f>
        <v>1</v>
      </c>
    </row>
    <row r="31" spans="2:4" s="25" customFormat="1" x14ac:dyDescent="0.25">
      <c r="B31" s="24"/>
      <c r="D31" s="26"/>
    </row>
    <row r="32" spans="2:4" s="12" customFormat="1" x14ac:dyDescent="0.25">
      <c r="B32" s="9" t="s">
        <v>5</v>
      </c>
      <c r="C32" s="10" t="s">
        <v>147</v>
      </c>
    </row>
    <row r="33" spans="2:4" s="16" customFormat="1" ht="12.75" x14ac:dyDescent="0.2">
      <c r="B33" s="13" t="s">
        <v>7</v>
      </c>
      <c r="C33" s="14" t="s">
        <v>28</v>
      </c>
    </row>
    <row r="34" spans="2:4" s="19" customFormat="1" ht="12.75" x14ac:dyDescent="0.25">
      <c r="B34" s="17" t="s">
        <v>9</v>
      </c>
      <c r="C34" s="18" t="s">
        <v>10</v>
      </c>
    </row>
    <row r="35" spans="2:4" s="23" customFormat="1" ht="30" x14ac:dyDescent="0.25">
      <c r="B35" s="20" t="s">
        <v>11</v>
      </c>
      <c r="C35" s="21" t="s">
        <v>148</v>
      </c>
      <c r="D35" s="22">
        <f>+COUNTA(B36:B37)</f>
        <v>2</v>
      </c>
    </row>
    <row r="36" spans="2:4" s="25" customFormat="1" x14ac:dyDescent="0.25">
      <c r="B36" s="24" t="s">
        <v>13</v>
      </c>
      <c r="C36" s="25" t="s">
        <v>65</v>
      </c>
      <c r="D36" s="26">
        <v>0</v>
      </c>
    </row>
    <row r="37" spans="2:4" s="25" customFormat="1" x14ac:dyDescent="0.25">
      <c r="B37" s="24" t="s">
        <v>15</v>
      </c>
      <c r="C37" s="25" t="s">
        <v>110</v>
      </c>
      <c r="D37" s="26">
        <f>+D36+1/(D$35-1)</f>
        <v>1</v>
      </c>
    </row>
    <row r="38" spans="2:4" s="25" customFormat="1" x14ac:dyDescent="0.25">
      <c r="B38" s="24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D44"/>
  <sheetViews>
    <sheetView topLeftCell="A13" workbookViewId="0">
      <selection activeCell="D33" sqref="D33"/>
    </sheetView>
  </sheetViews>
  <sheetFormatPr defaultRowHeight="15" x14ac:dyDescent="0.25"/>
  <cols>
    <col min="1" max="1" width="3.7109375" customWidth="1"/>
    <col min="2" max="2" width="11.7109375" customWidth="1"/>
    <col min="3" max="3" width="100.7109375" customWidth="1"/>
    <col min="4" max="4" width="14.140625" bestFit="1" customWidth="1"/>
  </cols>
  <sheetData>
    <row r="1" spans="2:4" s="1" customFormat="1" ht="18.75" x14ac:dyDescent="0.3">
      <c r="B1" s="1" t="s">
        <v>0</v>
      </c>
    </row>
    <row r="2" spans="2:4" s="4" customFormat="1" ht="15.75" x14ac:dyDescent="0.25">
      <c r="B2" s="3" t="s">
        <v>1</v>
      </c>
      <c r="C2" s="4" t="s">
        <v>89</v>
      </c>
    </row>
    <row r="3" spans="2:4" s="7" customFormat="1" ht="15.75" x14ac:dyDescent="0.25">
      <c r="B3" s="6" t="s">
        <v>3</v>
      </c>
      <c r="C3" s="7" t="s">
        <v>149</v>
      </c>
      <c r="D3" s="8" t="s">
        <v>266</v>
      </c>
    </row>
    <row r="4" spans="2:4" s="12" customFormat="1" x14ac:dyDescent="0.25">
      <c r="B4" s="9" t="s">
        <v>5</v>
      </c>
      <c r="C4" s="10" t="s">
        <v>150</v>
      </c>
    </row>
    <row r="5" spans="2:4" s="16" customFormat="1" ht="12.75" x14ac:dyDescent="0.2">
      <c r="B5" s="13" t="s">
        <v>7</v>
      </c>
      <c r="C5" s="14" t="s">
        <v>151</v>
      </c>
    </row>
    <row r="6" spans="2:4" s="19" customFormat="1" ht="12.75" x14ac:dyDescent="0.25">
      <c r="B6" s="17" t="s">
        <v>9</v>
      </c>
      <c r="C6" s="18" t="s">
        <v>10</v>
      </c>
    </row>
    <row r="7" spans="2:4" s="23" customFormat="1" x14ac:dyDescent="0.25">
      <c r="B7" s="20" t="s">
        <v>11</v>
      </c>
      <c r="C7" s="21" t="s">
        <v>152</v>
      </c>
      <c r="D7" s="22">
        <f>+COUNTA(B8:B11)</f>
        <v>4</v>
      </c>
    </row>
    <row r="8" spans="2:4" s="25" customFormat="1" x14ac:dyDescent="0.25">
      <c r="B8" s="24" t="s">
        <v>13</v>
      </c>
      <c r="C8" s="25" t="s">
        <v>153</v>
      </c>
      <c r="D8" s="26">
        <v>0</v>
      </c>
    </row>
    <row r="9" spans="2:4" s="25" customFormat="1" x14ac:dyDescent="0.25">
      <c r="B9" s="24" t="s">
        <v>15</v>
      </c>
      <c r="C9" s="25" t="s">
        <v>154</v>
      </c>
      <c r="D9" s="26">
        <f>+D8+1/(D$7-1)</f>
        <v>0.33333333333333331</v>
      </c>
    </row>
    <row r="10" spans="2:4" s="25" customFormat="1" x14ac:dyDescent="0.25">
      <c r="B10" s="24" t="s">
        <v>17</v>
      </c>
      <c r="C10" s="25" t="s">
        <v>155</v>
      </c>
      <c r="D10" s="26">
        <f t="shared" ref="D10:D11" si="0">+D9+1/(D$7-1)</f>
        <v>0.66666666666666663</v>
      </c>
    </row>
    <row r="11" spans="2:4" s="25" customFormat="1" x14ac:dyDescent="0.25">
      <c r="B11" s="24" t="s">
        <v>19</v>
      </c>
      <c r="C11" s="25" t="s">
        <v>156</v>
      </c>
      <c r="D11" s="26">
        <f t="shared" si="0"/>
        <v>1</v>
      </c>
    </row>
    <row r="12" spans="2:4" s="27" customFormat="1" ht="12.75" x14ac:dyDescent="0.2"/>
    <row r="13" spans="2:4" s="12" customFormat="1" x14ac:dyDescent="0.25">
      <c r="B13" s="9" t="s">
        <v>5</v>
      </c>
      <c r="C13" s="10" t="s">
        <v>157</v>
      </c>
    </row>
    <row r="14" spans="2:4" s="16" customFormat="1" ht="12.75" x14ac:dyDescent="0.2">
      <c r="B14" s="13" t="s">
        <v>7</v>
      </c>
      <c r="C14" s="14" t="s">
        <v>28</v>
      </c>
    </row>
    <row r="15" spans="2:4" s="19" customFormat="1" ht="12.75" x14ac:dyDescent="0.25">
      <c r="B15" s="17" t="s">
        <v>9</v>
      </c>
      <c r="C15" s="18" t="s">
        <v>71</v>
      </c>
    </row>
    <row r="16" spans="2:4" s="23" customFormat="1" x14ac:dyDescent="0.25">
      <c r="B16" s="20" t="s">
        <v>11</v>
      </c>
      <c r="C16" s="21" t="s">
        <v>158</v>
      </c>
      <c r="D16" s="22">
        <f>+COUNTA(B17:B20)-1</f>
        <v>3</v>
      </c>
    </row>
    <row r="17" spans="2:4" s="25" customFormat="1" x14ac:dyDescent="0.25">
      <c r="B17" s="24" t="s">
        <v>13</v>
      </c>
      <c r="C17" s="25" t="s">
        <v>73</v>
      </c>
      <c r="D17" s="26">
        <v>0</v>
      </c>
    </row>
    <row r="18" spans="2:4" s="25" customFormat="1" x14ac:dyDescent="0.25">
      <c r="B18" s="24" t="s">
        <v>15</v>
      </c>
      <c r="C18" s="25" t="s">
        <v>159</v>
      </c>
      <c r="D18" s="26">
        <f>1/D$16</f>
        <v>0.33333333333333331</v>
      </c>
    </row>
    <row r="19" spans="2:4" s="25" customFormat="1" x14ac:dyDescent="0.25">
      <c r="B19" s="24" t="s">
        <v>17</v>
      </c>
      <c r="C19" s="25" t="s">
        <v>160</v>
      </c>
      <c r="D19" s="26">
        <f t="shared" ref="D19:D20" si="1">1/D$16</f>
        <v>0.33333333333333331</v>
      </c>
    </row>
    <row r="20" spans="2:4" s="25" customFormat="1" x14ac:dyDescent="0.25">
      <c r="B20" s="24" t="s">
        <v>19</v>
      </c>
      <c r="C20" s="25" t="s">
        <v>161</v>
      </c>
      <c r="D20" s="26">
        <f t="shared" si="1"/>
        <v>0.33333333333333331</v>
      </c>
    </row>
    <row r="21" spans="2:4" s="27" customFormat="1" ht="12.75" x14ac:dyDescent="0.2"/>
    <row r="22" spans="2:4" s="12" customFormat="1" x14ac:dyDescent="0.25">
      <c r="B22" s="9" t="s">
        <v>5</v>
      </c>
      <c r="C22" s="10" t="s">
        <v>162</v>
      </c>
    </row>
    <row r="23" spans="2:4" s="16" customFormat="1" ht="12.75" x14ac:dyDescent="0.2">
      <c r="B23" s="13" t="s">
        <v>7</v>
      </c>
      <c r="C23" s="14" t="s">
        <v>28</v>
      </c>
    </row>
    <row r="24" spans="2:4" s="19" customFormat="1" ht="12.75" x14ac:dyDescent="0.25">
      <c r="B24" s="17" t="s">
        <v>9</v>
      </c>
      <c r="C24" s="18" t="s">
        <v>10</v>
      </c>
    </row>
    <row r="25" spans="2:4" s="23" customFormat="1" x14ac:dyDescent="0.25">
      <c r="B25" s="20" t="s">
        <v>11</v>
      </c>
      <c r="C25" s="21" t="s">
        <v>163</v>
      </c>
      <c r="D25" s="22">
        <f>+COUNTA(B26:B29)</f>
        <v>3</v>
      </c>
    </row>
    <row r="26" spans="2:4" s="25" customFormat="1" x14ac:dyDescent="0.25">
      <c r="B26" s="24" t="s">
        <v>13</v>
      </c>
      <c r="C26" s="25" t="s">
        <v>65</v>
      </c>
      <c r="D26" s="26">
        <v>0</v>
      </c>
    </row>
    <row r="27" spans="2:4" s="25" customFormat="1" x14ac:dyDescent="0.25">
      <c r="B27" s="24" t="s">
        <v>15</v>
      </c>
      <c r="C27" s="25" t="s">
        <v>164</v>
      </c>
      <c r="D27" s="26">
        <f>+D26+1/(D$25-1)</f>
        <v>0.5</v>
      </c>
    </row>
    <row r="28" spans="2:4" s="25" customFormat="1" x14ac:dyDescent="0.25">
      <c r="B28" s="24" t="s">
        <v>17</v>
      </c>
      <c r="C28" s="25" t="s">
        <v>165</v>
      </c>
      <c r="D28" s="26">
        <f>+D27+1/(D$25-1)</f>
        <v>1</v>
      </c>
    </row>
    <row r="29" spans="2:4" s="25" customFormat="1" x14ac:dyDescent="0.25">
      <c r="B29" s="24"/>
    </row>
    <row r="30" spans="2:4" s="12" customFormat="1" x14ac:dyDescent="0.25">
      <c r="B30" s="9" t="s">
        <v>5</v>
      </c>
      <c r="C30" s="10" t="s">
        <v>166</v>
      </c>
    </row>
    <row r="31" spans="2:4" s="16" customFormat="1" ht="12.75" x14ac:dyDescent="0.2">
      <c r="B31" s="13" t="s">
        <v>7</v>
      </c>
      <c r="C31" s="14" t="s">
        <v>167</v>
      </c>
    </row>
    <row r="32" spans="2:4" s="19" customFormat="1" ht="12.75" x14ac:dyDescent="0.25">
      <c r="B32" s="17" t="s">
        <v>9</v>
      </c>
      <c r="C32" s="18" t="s">
        <v>71</v>
      </c>
    </row>
    <row r="33" spans="2:4" s="23" customFormat="1" ht="30" x14ac:dyDescent="0.25">
      <c r="B33" s="20" t="s">
        <v>11</v>
      </c>
      <c r="C33" s="21" t="s">
        <v>168</v>
      </c>
      <c r="D33" s="22">
        <f>+COUNTA(B34:B43)-1</f>
        <v>9</v>
      </c>
    </row>
    <row r="34" spans="2:4" s="25" customFormat="1" x14ac:dyDescent="0.25">
      <c r="B34" s="24" t="s">
        <v>13</v>
      </c>
      <c r="C34" s="25" t="s">
        <v>73</v>
      </c>
      <c r="D34" s="26">
        <v>0</v>
      </c>
    </row>
    <row r="35" spans="2:4" s="25" customFormat="1" x14ac:dyDescent="0.25">
      <c r="B35" s="24" t="s">
        <v>15</v>
      </c>
      <c r="C35" s="25" t="s">
        <v>169</v>
      </c>
      <c r="D35" s="26">
        <f>1/D$33</f>
        <v>0.1111111111111111</v>
      </c>
    </row>
    <row r="36" spans="2:4" s="25" customFormat="1" x14ac:dyDescent="0.25">
      <c r="B36" s="24" t="s">
        <v>17</v>
      </c>
      <c r="C36" s="25" t="s">
        <v>170</v>
      </c>
      <c r="D36" s="26">
        <f t="shared" ref="D36:D43" si="2">1/D$33</f>
        <v>0.1111111111111111</v>
      </c>
    </row>
    <row r="37" spans="2:4" s="25" customFormat="1" x14ac:dyDescent="0.25">
      <c r="B37" s="24" t="s">
        <v>19</v>
      </c>
      <c r="C37" s="25" t="s">
        <v>171</v>
      </c>
      <c r="D37" s="26">
        <f t="shared" si="2"/>
        <v>0.1111111111111111</v>
      </c>
    </row>
    <row r="38" spans="2:4" s="25" customFormat="1" x14ac:dyDescent="0.25">
      <c r="B38" s="24" t="s">
        <v>77</v>
      </c>
      <c r="C38" s="25" t="s">
        <v>172</v>
      </c>
      <c r="D38" s="26">
        <f t="shared" si="2"/>
        <v>0.1111111111111111</v>
      </c>
    </row>
    <row r="39" spans="2:4" s="25" customFormat="1" x14ac:dyDescent="0.25">
      <c r="B39" s="24" t="s">
        <v>79</v>
      </c>
      <c r="C39" s="25" t="s">
        <v>173</v>
      </c>
      <c r="D39" s="26">
        <f t="shared" si="2"/>
        <v>0.1111111111111111</v>
      </c>
    </row>
    <row r="40" spans="2:4" s="25" customFormat="1" x14ac:dyDescent="0.25">
      <c r="B40" s="24" t="s">
        <v>81</v>
      </c>
      <c r="C40" s="25" t="s">
        <v>174</v>
      </c>
      <c r="D40" s="26">
        <f t="shared" si="2"/>
        <v>0.1111111111111111</v>
      </c>
    </row>
    <row r="41" spans="2:4" s="25" customFormat="1" x14ac:dyDescent="0.25">
      <c r="B41" s="24" t="s">
        <v>83</v>
      </c>
      <c r="C41" s="25" t="s">
        <v>175</v>
      </c>
      <c r="D41" s="26">
        <f t="shared" si="2"/>
        <v>0.1111111111111111</v>
      </c>
    </row>
    <row r="42" spans="2:4" s="25" customFormat="1" x14ac:dyDescent="0.25">
      <c r="B42" s="24" t="s">
        <v>100</v>
      </c>
      <c r="C42" s="25" t="s">
        <v>176</v>
      </c>
      <c r="D42" s="26">
        <f t="shared" si="2"/>
        <v>0.1111111111111111</v>
      </c>
    </row>
    <row r="43" spans="2:4" s="25" customFormat="1" x14ac:dyDescent="0.25">
      <c r="B43" s="24" t="s">
        <v>177</v>
      </c>
      <c r="C43" s="25" t="s">
        <v>101</v>
      </c>
      <c r="D43" s="26">
        <f t="shared" si="2"/>
        <v>0.1111111111111111</v>
      </c>
    </row>
    <row r="44" spans="2:4" s="25" customFormat="1" x14ac:dyDescent="0.25">
      <c r="B44" s="24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D27"/>
  <sheetViews>
    <sheetView workbookViewId="0">
      <selection activeCell="C28" sqref="C28"/>
    </sheetView>
  </sheetViews>
  <sheetFormatPr defaultRowHeight="15" x14ac:dyDescent="0.25"/>
  <cols>
    <col min="1" max="1" width="3.7109375" customWidth="1"/>
    <col min="2" max="2" width="11.7109375" customWidth="1"/>
    <col min="3" max="3" width="100.7109375" customWidth="1"/>
    <col min="4" max="4" width="14.140625" bestFit="1" customWidth="1"/>
  </cols>
  <sheetData>
    <row r="1" spans="2:4" s="1" customFormat="1" ht="18.75" x14ac:dyDescent="0.3">
      <c r="B1" s="1" t="s">
        <v>0</v>
      </c>
    </row>
    <row r="2" spans="2:4" s="4" customFormat="1" ht="15.75" x14ac:dyDescent="0.25">
      <c r="B2" s="3" t="s">
        <v>1</v>
      </c>
      <c r="C2" s="4" t="s">
        <v>89</v>
      </c>
    </row>
    <row r="3" spans="2:4" s="7" customFormat="1" ht="15.75" x14ac:dyDescent="0.25">
      <c r="B3" s="6" t="s">
        <v>3</v>
      </c>
      <c r="C3" s="7" t="s">
        <v>178</v>
      </c>
      <c r="D3" s="8" t="s">
        <v>266</v>
      </c>
    </row>
    <row r="4" spans="2:4" s="12" customFormat="1" x14ac:dyDescent="0.25">
      <c r="B4" s="9" t="s">
        <v>5</v>
      </c>
      <c r="C4" s="10" t="s">
        <v>179</v>
      </c>
    </row>
    <row r="5" spans="2:4" s="16" customFormat="1" ht="12.75" x14ac:dyDescent="0.2">
      <c r="B5" s="13" t="s">
        <v>7</v>
      </c>
      <c r="C5" s="14" t="s">
        <v>28</v>
      </c>
    </row>
    <row r="6" spans="2:4" s="19" customFormat="1" ht="12.75" x14ac:dyDescent="0.25">
      <c r="B6" s="17" t="s">
        <v>9</v>
      </c>
      <c r="C6" s="18" t="s">
        <v>10</v>
      </c>
    </row>
    <row r="7" spans="2:4" s="23" customFormat="1" x14ac:dyDescent="0.25">
      <c r="B7" s="20" t="s">
        <v>11</v>
      </c>
      <c r="C7" s="21" t="s">
        <v>180</v>
      </c>
      <c r="D7" s="22">
        <f>+COUNTA(B8:B10)</f>
        <v>3</v>
      </c>
    </row>
    <row r="8" spans="2:4" s="25" customFormat="1" x14ac:dyDescent="0.25">
      <c r="B8" s="24" t="s">
        <v>13</v>
      </c>
      <c r="C8" s="25" t="s">
        <v>181</v>
      </c>
      <c r="D8" s="26">
        <v>0</v>
      </c>
    </row>
    <row r="9" spans="2:4" s="25" customFormat="1" x14ac:dyDescent="0.25">
      <c r="B9" s="24" t="s">
        <v>15</v>
      </c>
      <c r="C9" s="25" t="s">
        <v>182</v>
      </c>
      <c r="D9" s="26">
        <f>+D8+1/(D$7-1)</f>
        <v>0.5</v>
      </c>
    </row>
    <row r="10" spans="2:4" s="25" customFormat="1" x14ac:dyDescent="0.25">
      <c r="B10" s="24" t="s">
        <v>17</v>
      </c>
      <c r="C10" s="25" t="s">
        <v>183</v>
      </c>
      <c r="D10" s="26">
        <f>+D9+1/(D$7-1)</f>
        <v>1</v>
      </c>
    </row>
    <row r="11" spans="2:4" s="25" customFormat="1" x14ac:dyDescent="0.25">
      <c r="B11" s="24"/>
    </row>
    <row r="12" spans="2:4" s="12" customFormat="1" x14ac:dyDescent="0.25">
      <c r="B12" s="9" t="s">
        <v>5</v>
      </c>
      <c r="C12" s="10" t="s">
        <v>184</v>
      </c>
    </row>
    <row r="13" spans="2:4" s="16" customFormat="1" ht="12.75" x14ac:dyDescent="0.2">
      <c r="B13" s="13" t="s">
        <v>7</v>
      </c>
      <c r="C13" s="14" t="s">
        <v>28</v>
      </c>
    </row>
    <row r="14" spans="2:4" s="19" customFormat="1" ht="12.75" x14ac:dyDescent="0.25">
      <c r="B14" s="17" t="s">
        <v>9</v>
      </c>
      <c r="C14" s="18" t="s">
        <v>10</v>
      </c>
    </row>
    <row r="15" spans="2:4" s="23" customFormat="1" x14ac:dyDescent="0.25">
      <c r="B15" s="20" t="s">
        <v>11</v>
      </c>
      <c r="C15" s="21" t="s">
        <v>185</v>
      </c>
      <c r="D15" s="22">
        <f>+COUNTA(B16:B18)</f>
        <v>3</v>
      </c>
    </row>
    <row r="16" spans="2:4" s="25" customFormat="1" x14ac:dyDescent="0.25">
      <c r="B16" s="24" t="s">
        <v>13</v>
      </c>
      <c r="C16" s="25" t="s">
        <v>186</v>
      </c>
      <c r="D16" s="26">
        <v>0</v>
      </c>
    </row>
    <row r="17" spans="2:4" s="25" customFormat="1" x14ac:dyDescent="0.25">
      <c r="B17" s="24" t="s">
        <v>15</v>
      </c>
      <c r="C17" s="25" t="s">
        <v>187</v>
      </c>
      <c r="D17" s="26">
        <f>+D16+1/(D$15-1)</f>
        <v>0.5</v>
      </c>
    </row>
    <row r="18" spans="2:4" s="25" customFormat="1" x14ac:dyDescent="0.25">
      <c r="B18" s="24" t="s">
        <v>17</v>
      </c>
      <c r="C18" s="25" t="s">
        <v>188</v>
      </c>
      <c r="D18" s="26">
        <f>+D17+1/(D$7-1)</f>
        <v>1</v>
      </c>
    </row>
    <row r="19" spans="2:4" s="25" customFormat="1" x14ac:dyDescent="0.25">
      <c r="B19" s="24"/>
    </row>
    <row r="20" spans="2:4" s="12" customFormat="1" x14ac:dyDescent="0.25">
      <c r="B20" s="9" t="s">
        <v>5</v>
      </c>
      <c r="C20" s="10" t="s">
        <v>189</v>
      </c>
    </row>
    <row r="21" spans="2:4" s="16" customFormat="1" ht="12.75" x14ac:dyDescent="0.2">
      <c r="B21" s="13" t="s">
        <v>7</v>
      </c>
      <c r="C21" s="14" t="s">
        <v>28</v>
      </c>
    </row>
    <row r="22" spans="2:4" s="19" customFormat="1" ht="12.75" x14ac:dyDescent="0.25">
      <c r="B22" s="17" t="s">
        <v>9</v>
      </c>
      <c r="C22" s="18" t="s">
        <v>10</v>
      </c>
    </row>
    <row r="23" spans="2:4" s="23" customFormat="1" x14ac:dyDescent="0.25">
      <c r="B23" s="20" t="s">
        <v>11</v>
      </c>
      <c r="C23" s="21" t="s">
        <v>190</v>
      </c>
      <c r="D23" s="22">
        <f>+COUNTA(B24:B26)</f>
        <v>3</v>
      </c>
    </row>
    <row r="24" spans="2:4" s="25" customFormat="1" x14ac:dyDescent="0.25">
      <c r="B24" s="24" t="s">
        <v>13</v>
      </c>
      <c r="C24" s="25" t="s">
        <v>24</v>
      </c>
      <c r="D24" s="26">
        <v>0</v>
      </c>
    </row>
    <row r="25" spans="2:4" s="25" customFormat="1" x14ac:dyDescent="0.25">
      <c r="B25" s="24" t="s">
        <v>15</v>
      </c>
      <c r="C25" s="25" t="s">
        <v>191</v>
      </c>
      <c r="D25" s="26">
        <f>+D24+1/(D$23-1)</f>
        <v>0.5</v>
      </c>
    </row>
    <row r="26" spans="2:4" s="25" customFormat="1" x14ac:dyDescent="0.25">
      <c r="B26" s="24" t="s">
        <v>17</v>
      </c>
      <c r="C26" s="25" t="s">
        <v>192</v>
      </c>
      <c r="D26" s="26">
        <f>+D25+1/(D$23-1)</f>
        <v>1</v>
      </c>
    </row>
    <row r="27" spans="2:4" s="25" customFormat="1" x14ac:dyDescent="0.25">
      <c r="B27" s="2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13</vt:i4>
      </vt:variant>
    </vt:vector>
  </HeadingPairs>
  <TitlesOfParts>
    <vt:vector size="13" baseType="lpstr">
      <vt:lpstr>F1.1</vt:lpstr>
      <vt:lpstr>F1.2</vt:lpstr>
      <vt:lpstr>F2.1</vt:lpstr>
      <vt:lpstr>F2.2</vt:lpstr>
      <vt:lpstr>F3.1</vt:lpstr>
      <vt:lpstr>F3.2</vt:lpstr>
      <vt:lpstr>F3.3</vt:lpstr>
      <vt:lpstr>F3.4</vt:lpstr>
      <vt:lpstr>F3.5</vt:lpstr>
      <vt:lpstr>F4.1</vt:lpstr>
      <vt:lpstr>F4.2</vt:lpstr>
      <vt:lpstr>F4.3</vt:lpstr>
      <vt:lpstr>F4.4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Barreiro</cp:lastModifiedBy>
  <dcterms:created xsi:type="dcterms:W3CDTF">2023-12-21T18:56:28Z</dcterms:created>
  <dcterms:modified xsi:type="dcterms:W3CDTF">2023-12-21T19:03:49Z</dcterms:modified>
</cp:coreProperties>
</file>