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featurePropertyBag/featurePropertyBag.xml" ContentType="application/vnd.ms-excel.featurepropertyba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11"/>
  <workbookPr/>
  <mc:AlternateContent xmlns:mc="http://schemas.openxmlformats.org/markup-compatibility/2006">
    <mc:Choice Requires="x15">
      <x15ac:absPath xmlns:x15ac="http://schemas.microsoft.com/office/spreadsheetml/2010/11/ac" url="https://rapidled.sharepoint.com/Shared Documents/Warehouse Docs/Joao Warehouse Docs/"/>
    </mc:Choice>
  </mc:AlternateContent>
  <xr:revisionPtr revIDLastSave="0" documentId="8_{1F256499-7F04-43E6-A9C5-82F530C2871C}" xr6:coauthVersionLast="47" xr6:coauthVersionMax="47" xr10:uidLastSave="{00000000-0000-0000-0000-000000000000}"/>
  <bookViews>
    <workbookView xWindow="-110" yWindow="-110" windowWidth="19420" windowHeight="11500" firstSheet="1" activeTab="1" xr2:uid="{904ECA65-E8E6-7D4F-B4BB-AA43C141DD62}"/>
  </bookViews>
  <sheets>
    <sheet name="Stock" sheetId="1" r:id="rId1"/>
    <sheet name="Config" sheetId="2" r:id="rId2"/>
    <sheet name="Stockreport" sheetId="3" r:id="rId3"/>
  </sheets>
  <definedNames>
    <definedName name="_xlnm._FilterDatabase" localSheetId="0" hidden="1">Stock!$A$1:$I$1585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580" i="1" l="1"/>
  <c r="E1581" i="1"/>
  <c r="E1582" i="1"/>
  <c r="E788" i="1"/>
  <c r="E802" i="1"/>
  <c r="E1583" i="1"/>
  <c r="E528" i="1"/>
  <c r="E552" i="1"/>
  <c r="E577" i="1"/>
  <c r="E510" i="1"/>
  <c r="E1584" i="1"/>
  <c r="E754" i="1"/>
  <c r="E492" i="1"/>
  <c r="E368" i="1"/>
  <c r="E1585" i="1"/>
  <c r="D1581" i="1" a="1"/>
  <c r="D1581" i="1" s="1"/>
  <c r="D788" i="1" a="1"/>
  <c r="D788" i="1" s="1"/>
  <c r="D368" i="1" a="1"/>
  <c r="D368" i="1" s="1"/>
  <c r="C1580" i="1"/>
  <c r="D1580" i="1" s="1" a="1"/>
  <c r="D1580" i="1" s="1"/>
  <c r="C1581" i="1"/>
  <c r="G1581" i="1" s="1"/>
  <c r="C1582" i="1"/>
  <c r="D1582" i="1" s="1" a="1"/>
  <c r="D1582" i="1" s="1"/>
  <c r="C788" i="1"/>
  <c r="F788" i="1" s="1"/>
  <c r="C802" i="1"/>
  <c r="C1583" i="1"/>
  <c r="F1583" i="1" s="1"/>
  <c r="C528" i="1"/>
  <c r="C552" i="1"/>
  <c r="C577" i="1"/>
  <c r="D577" i="1" s="1" a="1"/>
  <c r="D577" i="1" s="1"/>
  <c r="C510" i="1"/>
  <c r="D510" i="1" s="1" a="1"/>
  <c r="D510" i="1" s="1"/>
  <c r="C1584" i="1"/>
  <c r="D1584" i="1" s="1" a="1"/>
  <c r="D1584" i="1" s="1"/>
  <c r="C754" i="1"/>
  <c r="C492" i="1"/>
  <c r="C368" i="1"/>
  <c r="C1585" i="1"/>
  <c r="D1585" i="1" s="1" a="1"/>
  <c r="D1585" i="1" s="1"/>
  <c r="E370" i="1"/>
  <c r="C370" i="1"/>
  <c r="G370" i="1" s="1"/>
  <c r="E118" i="1"/>
  <c r="E63" i="1"/>
  <c r="E1314" i="1"/>
  <c r="E37" i="1"/>
  <c r="E475" i="1"/>
  <c r="E357" i="1"/>
  <c r="E548" i="1"/>
  <c r="E392" i="1"/>
  <c r="E723" i="1"/>
  <c r="E1236" i="1"/>
  <c r="E583" i="1"/>
  <c r="E1228" i="1"/>
  <c r="E1315" i="1"/>
  <c r="E898" i="1"/>
  <c r="E1192" i="1"/>
  <c r="E1316" i="1"/>
  <c r="E436" i="1"/>
  <c r="E387" i="1"/>
  <c r="E1174" i="1"/>
  <c r="E525" i="1"/>
  <c r="E1317" i="1"/>
  <c r="E1095" i="1"/>
  <c r="E1318" i="1"/>
  <c r="E1319" i="1"/>
  <c r="E631" i="1"/>
  <c r="E170" i="1"/>
  <c r="E54" i="1"/>
  <c r="E746" i="1"/>
  <c r="E1320" i="1"/>
  <c r="E782" i="1"/>
  <c r="E136" i="1"/>
  <c r="E138" i="1"/>
  <c r="E543" i="1"/>
  <c r="E1321" i="1"/>
  <c r="E69" i="1"/>
  <c r="E1322" i="1"/>
  <c r="E1052" i="1"/>
  <c r="E1186" i="1"/>
  <c r="E1323" i="1"/>
  <c r="E849" i="1"/>
  <c r="E1182" i="1"/>
  <c r="E66" i="1"/>
  <c r="E626" i="1"/>
  <c r="E783" i="1"/>
  <c r="E1251" i="1"/>
  <c r="E1183" i="1"/>
  <c r="E793" i="1"/>
  <c r="E74" i="1"/>
  <c r="E826" i="1"/>
  <c r="E688" i="1"/>
  <c r="E1038" i="1"/>
  <c r="E821" i="1"/>
  <c r="E862" i="1"/>
  <c r="E1324" i="1"/>
  <c r="E844" i="1"/>
  <c r="E816" i="1"/>
  <c r="E558" i="1"/>
  <c r="E1325" i="1"/>
  <c r="E102" i="1"/>
  <c r="E796" i="1"/>
  <c r="E29" i="1"/>
  <c r="E822" i="1"/>
  <c r="E839" i="1"/>
  <c r="E472" i="1"/>
  <c r="E585" i="1"/>
  <c r="E3" i="1"/>
  <c r="E176" i="1"/>
  <c r="E587" i="1"/>
  <c r="E824" i="1"/>
  <c r="E103" i="1"/>
  <c r="E1165" i="1"/>
  <c r="E1258" i="1"/>
  <c r="E1276" i="1"/>
  <c r="E1244" i="1"/>
  <c r="E1252" i="1"/>
  <c r="E421" i="1"/>
  <c r="E1156" i="1"/>
  <c r="E1227" i="1"/>
  <c r="E1079" i="1"/>
  <c r="E715" i="1"/>
  <c r="E1326" i="1"/>
  <c r="E147" i="1"/>
  <c r="E1084" i="1"/>
  <c r="E321" i="1"/>
  <c r="E47" i="1"/>
  <c r="E810" i="1"/>
  <c r="E36" i="1"/>
  <c r="E194" i="1"/>
  <c r="E716" i="1"/>
  <c r="E1114" i="1"/>
  <c r="E167" i="1"/>
  <c r="E148" i="1"/>
  <c r="E1118" i="1"/>
  <c r="E1125" i="1"/>
  <c r="E784" i="1"/>
  <c r="E785" i="1"/>
  <c r="E1011" i="1"/>
  <c r="E786" i="1"/>
  <c r="E820" i="1"/>
  <c r="E1327" i="1"/>
  <c r="E735" i="1"/>
  <c r="E664" i="1"/>
  <c r="E7" i="1"/>
  <c r="E133" i="1"/>
  <c r="E639" i="1"/>
  <c r="E162" i="1"/>
  <c r="E624" i="1"/>
  <c r="E76" i="1"/>
  <c r="E453" i="1"/>
  <c r="E77" i="1"/>
  <c r="E1328" i="1"/>
  <c r="E150" i="1"/>
  <c r="E51" i="1"/>
  <c r="E1329" i="1"/>
  <c r="E1135" i="1"/>
  <c r="E1107" i="1"/>
  <c r="E1330" i="1"/>
  <c r="E1331" i="1"/>
  <c r="E756" i="1"/>
  <c r="E1332" i="1"/>
  <c r="E1066" i="1"/>
  <c r="E610" i="1"/>
  <c r="E235" i="1"/>
  <c r="E1333" i="1"/>
  <c r="E1334" i="1"/>
  <c r="E1335" i="1"/>
  <c r="E1336" i="1"/>
  <c r="E1085" i="1"/>
  <c r="E247" i="1"/>
  <c r="E1337" i="1"/>
  <c r="E1338" i="1"/>
  <c r="E808" i="1"/>
  <c r="E645" i="1"/>
  <c r="E1099" i="1"/>
  <c r="E713" i="1"/>
  <c r="E38" i="1"/>
  <c r="E697" i="1"/>
  <c r="E858" i="1"/>
  <c r="E572" i="1"/>
  <c r="E1196" i="1"/>
  <c r="E286" i="1"/>
  <c r="E1217" i="1"/>
  <c r="E919" i="1"/>
  <c r="E869" i="1"/>
  <c r="E1339" i="1"/>
  <c r="E1340" i="1"/>
  <c r="E1039" i="1"/>
  <c r="E731" i="1"/>
  <c r="E870" i="1"/>
  <c r="E61" i="1"/>
  <c r="E293" i="1"/>
  <c r="E829" i="1"/>
  <c r="E857" i="1"/>
  <c r="E611" i="1"/>
  <c r="E888" i="1"/>
  <c r="E1341" i="1"/>
  <c r="E612" i="1"/>
  <c r="E759" i="1"/>
  <c r="E767" i="1"/>
  <c r="E1342" i="1"/>
  <c r="E1343" i="1"/>
  <c r="E1344" i="1"/>
  <c r="E1345" i="1"/>
  <c r="E185" i="1"/>
  <c r="E540" i="1"/>
  <c r="E17" i="1"/>
  <c r="E443" i="1"/>
  <c r="E1105" i="1"/>
  <c r="E1247" i="1"/>
  <c r="E1166" i="1"/>
  <c r="E1346" i="1"/>
  <c r="E836" i="1"/>
  <c r="E1347" i="1"/>
  <c r="E881" i="1"/>
  <c r="E1348" i="1"/>
  <c r="E1349" i="1"/>
  <c r="E866" i="1"/>
  <c r="E865" i="1"/>
  <c r="E872" i="1"/>
  <c r="E841" i="1"/>
  <c r="E1350" i="1"/>
  <c r="E837" i="1"/>
  <c r="E832" i="1"/>
  <c r="E860" i="1"/>
  <c r="E823" i="1"/>
  <c r="E752" i="1"/>
  <c r="E843" i="1"/>
  <c r="E1351" i="1"/>
  <c r="E48" i="1"/>
  <c r="E833" i="1"/>
  <c r="E827" i="1"/>
  <c r="E226" i="1"/>
  <c r="E773" i="1"/>
  <c r="E605" i="1"/>
  <c r="E165" i="1"/>
  <c r="E696" i="1"/>
  <c r="E1352" i="1"/>
  <c r="E1353" i="1"/>
  <c r="E1354" i="1"/>
  <c r="E1355" i="1"/>
  <c r="E65" i="1"/>
  <c r="E1356" i="1"/>
  <c r="E164" i="1"/>
  <c r="E1357" i="1"/>
  <c r="E627" i="1"/>
  <c r="E807" i="1"/>
  <c r="E819" i="1"/>
  <c r="E41" i="1"/>
  <c r="E173" i="1"/>
  <c r="E1358" i="1"/>
  <c r="E728" i="1"/>
  <c r="E777" i="1"/>
  <c r="E122" i="1"/>
  <c r="E161" i="1"/>
  <c r="E1359" i="1"/>
  <c r="E721" i="1"/>
  <c r="E738" i="1"/>
  <c r="E798" i="1"/>
  <c r="E1067" i="1"/>
  <c r="E1053" i="1"/>
  <c r="E19" i="1"/>
  <c r="E180" i="1"/>
  <c r="E159" i="1"/>
  <c r="E1068" i="1"/>
  <c r="E1094" i="1"/>
  <c r="E753" i="1"/>
  <c r="E705" i="1"/>
  <c r="E1000" i="1"/>
  <c r="E999" i="1"/>
  <c r="E602" i="1"/>
  <c r="E315" i="1"/>
  <c r="E384" i="1"/>
  <c r="E978" i="1"/>
  <c r="E967" i="1"/>
  <c r="E993" i="1"/>
  <c r="E962" i="1"/>
  <c r="E965" i="1"/>
  <c r="E342" i="1"/>
  <c r="E959" i="1"/>
  <c r="E466" i="1"/>
  <c r="E1003" i="1"/>
  <c r="E483" i="1"/>
  <c r="E969" i="1"/>
  <c r="E424" i="1"/>
  <c r="E954" i="1"/>
  <c r="E964" i="1"/>
  <c r="E698" i="1"/>
  <c r="E760" i="1"/>
  <c r="E957" i="1"/>
  <c r="E700" i="1"/>
  <c r="E275" i="1"/>
  <c r="E276" i="1"/>
  <c r="E456" i="1"/>
  <c r="E1360" i="1"/>
  <c r="E195" i="1"/>
  <c r="E30" i="1"/>
  <c r="E740" i="1"/>
  <c r="E703" i="1"/>
  <c r="E794" i="1"/>
  <c r="E764" i="1"/>
  <c r="E1361" i="1"/>
  <c r="E637" i="1"/>
  <c r="E1040" i="1"/>
  <c r="E256" i="1"/>
  <c r="E730" i="1"/>
  <c r="E1362" i="1"/>
  <c r="E1363" i="1"/>
  <c r="E508" i="1"/>
  <c r="E628" i="1"/>
  <c r="E362" i="1"/>
  <c r="E668" i="1"/>
  <c r="E1364" i="1"/>
  <c r="E1080" i="1"/>
  <c r="E1159" i="1"/>
  <c r="E526" i="1"/>
  <c r="E394" i="1"/>
  <c r="E647" i="1"/>
  <c r="E156" i="1"/>
  <c r="E482" i="1"/>
  <c r="E812" i="1"/>
  <c r="E289" i="1"/>
  <c r="E1091" i="1"/>
  <c r="E701" i="1"/>
  <c r="E1119" i="1"/>
  <c r="E613" i="1"/>
  <c r="E1074" i="1"/>
  <c r="E891" i="1"/>
  <c r="E732" i="1"/>
  <c r="E471" i="1"/>
  <c r="E671" i="1"/>
  <c r="E545" i="1"/>
  <c r="E196" i="1"/>
  <c r="E514" i="1"/>
  <c r="E1365" i="1"/>
  <c r="E505" i="1"/>
  <c r="E477" i="1"/>
  <c r="E124" i="1"/>
  <c r="E565" i="1"/>
  <c r="E1143" i="1"/>
  <c r="E803" i="1"/>
  <c r="E1130" i="1"/>
  <c r="E542" i="1"/>
  <c r="E981" i="1"/>
  <c r="E956" i="1"/>
  <c r="E569" i="1"/>
  <c r="E263" i="1"/>
  <c r="E1004" i="1"/>
  <c r="E972" i="1"/>
  <c r="E478" i="1"/>
  <c r="E343" i="1"/>
  <c r="E946" i="1"/>
  <c r="E596" i="1"/>
  <c r="E484" i="1"/>
  <c r="E947" i="1"/>
  <c r="E953" i="1"/>
  <c r="E354" i="1"/>
  <c r="E87" i="1"/>
  <c r="E416" i="1"/>
  <c r="E221" i="1"/>
  <c r="E178" i="1"/>
  <c r="E245" i="1"/>
  <c r="E973" i="1"/>
  <c r="E255" i="1"/>
  <c r="E955" i="1"/>
  <c r="E292" i="1"/>
  <c r="E1214" i="1"/>
  <c r="E790" i="1"/>
  <c r="E594" i="1"/>
  <c r="E1106" i="1"/>
  <c r="E763" i="1"/>
  <c r="E1170" i="1"/>
  <c r="E1041" i="1"/>
  <c r="E468" i="1"/>
  <c r="E1366" i="1"/>
  <c r="E676" i="1"/>
  <c r="E1185" i="1"/>
  <c r="E1302" i="1"/>
  <c r="E1367" i="1"/>
  <c r="E706" i="1"/>
  <c r="E736" i="1"/>
  <c r="E1195" i="1"/>
  <c r="E743" i="1"/>
  <c r="E1368" i="1"/>
  <c r="E1136" i="1"/>
  <c r="E90" i="1"/>
  <c r="E1369" i="1"/>
  <c r="E1370" i="1"/>
  <c r="E1371" i="1"/>
  <c r="E1372" i="1"/>
  <c r="E1012" i="1"/>
  <c r="E408" i="1"/>
  <c r="E107" i="1"/>
  <c r="E1261" i="1"/>
  <c r="E227" i="1"/>
  <c r="E139" i="1"/>
  <c r="E1290" i="1"/>
  <c r="E1187" i="1"/>
  <c r="E1373" i="1"/>
  <c r="E1374" i="1"/>
  <c r="E1188" i="1"/>
  <c r="E734" i="1"/>
  <c r="E1375" i="1"/>
  <c r="E1376" i="1"/>
  <c r="E1377" i="1"/>
  <c r="E1378" i="1"/>
  <c r="E42" i="1"/>
  <c r="E975" i="1"/>
  <c r="E395" i="1"/>
  <c r="E485" i="1"/>
  <c r="E996" i="1"/>
  <c r="E291" i="1"/>
  <c r="E642" i="1"/>
  <c r="E1300" i="1"/>
  <c r="E1379" i="1"/>
  <c r="E1380" i="1"/>
  <c r="E179" i="1"/>
  <c r="E325" i="1"/>
  <c r="E429" i="1"/>
  <c r="E942" i="1"/>
  <c r="E970" i="1"/>
  <c r="E940" i="1"/>
  <c r="E994" i="1"/>
  <c r="E768" i="1"/>
  <c r="E1381" i="1"/>
  <c r="E1382" i="1"/>
  <c r="E945" i="1"/>
  <c r="E327" i="1"/>
  <c r="E988" i="1"/>
  <c r="E936" i="1"/>
  <c r="E457" i="1"/>
  <c r="E943" i="1"/>
  <c r="E961" i="1"/>
  <c r="E1001" i="1"/>
  <c r="E656" i="1"/>
  <c r="E80" i="1"/>
  <c r="E336" i="1"/>
  <c r="E814" i="1"/>
  <c r="E941" i="1"/>
  <c r="E776" i="1"/>
  <c r="E944" i="1"/>
  <c r="E480" i="1"/>
  <c r="E1002" i="1"/>
  <c r="E677" i="1"/>
  <c r="E284" i="1"/>
  <c r="E396" i="1"/>
  <c r="E987" i="1"/>
  <c r="E991" i="1"/>
  <c r="E535" i="1"/>
  <c r="E912" i="1"/>
  <c r="E233" i="1"/>
  <c r="E539" i="1"/>
  <c r="E432" i="1"/>
  <c r="E280" i="1"/>
  <c r="E623" i="1"/>
  <c r="E553" i="1"/>
  <c r="E939" i="1"/>
  <c r="E1005" i="1"/>
  <c r="E745" i="1"/>
  <c r="E433" i="1"/>
  <c r="E948" i="1"/>
  <c r="E515" i="1"/>
  <c r="E949" i="1"/>
  <c r="E615" i="1"/>
  <c r="E272" i="1"/>
  <c r="E507" i="1"/>
  <c r="E388" i="1"/>
  <c r="E1203" i="1"/>
  <c r="E1157" i="1"/>
  <c r="E112" i="1"/>
  <c r="E248" i="1"/>
  <c r="E50" i="1"/>
  <c r="E1260" i="1"/>
  <c r="E1383" i="1"/>
  <c r="E430" i="1"/>
  <c r="E1032" i="1"/>
  <c r="E1008" i="1"/>
  <c r="E1024" i="1"/>
  <c r="E1301" i="1"/>
  <c r="E546" i="1"/>
  <c r="E397" i="1"/>
  <c r="E52" i="1"/>
  <c r="E238" i="1"/>
  <c r="E920" i="1"/>
  <c r="E1384" i="1"/>
  <c r="E1385" i="1"/>
  <c r="E1386" i="1"/>
  <c r="E1387" i="1"/>
  <c r="E921" i="1"/>
  <c r="E287" i="1"/>
  <c r="E381" i="1"/>
  <c r="E191" i="1"/>
  <c r="E521" i="1"/>
  <c r="E1388" i="1"/>
  <c r="E1389" i="1"/>
  <c r="E1390" i="1"/>
  <c r="E183" i="1"/>
  <c r="E113" i="1"/>
  <c r="E1391" i="1"/>
  <c r="E680" i="1"/>
  <c r="E1392" i="1"/>
  <c r="E1016" i="1"/>
  <c r="E345" i="1"/>
  <c r="E363" i="1"/>
  <c r="E439" i="1"/>
  <c r="E1086" i="1"/>
  <c r="E595" i="1"/>
  <c r="E316" i="1"/>
  <c r="E601" i="1"/>
  <c r="E6" i="1"/>
  <c r="E1167" i="1"/>
  <c r="E976" i="1"/>
  <c r="E128" i="1"/>
  <c r="E963" i="1"/>
  <c r="E995" i="1"/>
  <c r="E326" i="1"/>
  <c r="E486" i="1"/>
  <c r="E979" i="1"/>
  <c r="E440" i="1"/>
  <c r="E982" i="1"/>
  <c r="E234" i="1"/>
  <c r="E262" i="1"/>
  <c r="E516" i="1"/>
  <c r="E712" i="1"/>
  <c r="E966" i="1"/>
  <c r="E960" i="1"/>
  <c r="E635" i="1"/>
  <c r="E99" i="1"/>
  <c r="E691" i="1"/>
  <c r="E600" i="1"/>
  <c r="E883" i="1"/>
  <c r="E958" i="1"/>
  <c r="E1006" i="1"/>
  <c r="E1245" i="1"/>
  <c r="E314" i="1"/>
  <c r="E246" i="1"/>
  <c r="E547" i="1"/>
  <c r="E300" i="1"/>
  <c r="E989" i="1"/>
  <c r="E992" i="1"/>
  <c r="E1393" i="1"/>
  <c r="E652" i="1"/>
  <c r="E277" i="1"/>
  <c r="E950" i="1"/>
  <c r="E983" i="1"/>
  <c r="E1394" i="1"/>
  <c r="E968" i="1"/>
  <c r="E791" i="1"/>
  <c r="E406" i="1"/>
  <c r="E580" i="1"/>
  <c r="E951" i="1"/>
  <c r="E758" i="1"/>
  <c r="E984" i="1"/>
  <c r="E985" i="1"/>
  <c r="E273" i="1"/>
  <c r="E1007" i="1"/>
  <c r="E990" i="1"/>
  <c r="E986" i="1"/>
  <c r="E913" i="1"/>
  <c r="E618" i="1"/>
  <c r="E653" i="1"/>
  <c r="E369" i="1"/>
  <c r="E711" i="1"/>
  <c r="E460" i="1"/>
  <c r="E980" i="1"/>
  <c r="E974" i="1"/>
  <c r="E952" i="1"/>
  <c r="E1395" i="1"/>
  <c r="E1396" i="1"/>
  <c r="E1397" i="1"/>
  <c r="E346" i="1"/>
  <c r="E1398" i="1"/>
  <c r="E1054" i="1"/>
  <c r="E1399" i="1"/>
  <c r="E1400" i="1"/>
  <c r="E885" i="1"/>
  <c r="E177" i="1"/>
  <c r="E889" i="1"/>
  <c r="E1401" i="1"/>
  <c r="E197" i="1"/>
  <c r="E551" i="1"/>
  <c r="E1402" i="1"/>
  <c r="E607" i="1"/>
  <c r="E765" i="1"/>
  <c r="E1069" i="1"/>
  <c r="E1403" i="1"/>
  <c r="E1404" i="1"/>
  <c r="E1405" i="1"/>
  <c r="E303" i="1"/>
  <c r="E43" i="1"/>
  <c r="E1406" i="1"/>
  <c r="E1128" i="1"/>
  <c r="E1132" i="1"/>
  <c r="E1087" i="1"/>
  <c r="E465" i="1"/>
  <c r="E998" i="1"/>
  <c r="E134" i="1"/>
  <c r="E1154" i="1"/>
  <c r="E1407" i="1"/>
  <c r="E1204" i="1"/>
  <c r="E476" i="1"/>
  <c r="E425" i="1"/>
  <c r="E1133" i="1"/>
  <c r="E132" i="1"/>
  <c r="E1408" i="1"/>
  <c r="E1193" i="1"/>
  <c r="E444" i="1"/>
  <c r="E1409" i="1"/>
  <c r="E45" i="1"/>
  <c r="E216" i="1"/>
  <c r="E1138" i="1"/>
  <c r="E1221" i="1"/>
  <c r="E21" i="1"/>
  <c r="E1209" i="1"/>
  <c r="E353" i="1"/>
  <c r="E619" i="1"/>
  <c r="E646" i="1"/>
  <c r="E544" i="1"/>
  <c r="E805" i="1"/>
  <c r="E1148" i="1"/>
  <c r="E1410" i="1"/>
  <c r="E922" i="1"/>
  <c r="E1065" i="1"/>
  <c r="E1033" i="1"/>
  <c r="E854" i="1"/>
  <c r="E1411" i="1"/>
  <c r="E53" i="1"/>
  <c r="E880" i="1"/>
  <c r="E651" i="1"/>
  <c r="E1223" i="1"/>
  <c r="E1412" i="1"/>
  <c r="E157" i="1"/>
  <c r="E35" i="1"/>
  <c r="E129" i="1"/>
  <c r="E1413" i="1"/>
  <c r="E92" i="1"/>
  <c r="E506" i="1"/>
  <c r="E513" i="1"/>
  <c r="E529" i="1"/>
  <c r="E1414" i="1"/>
  <c r="E1055" i="1"/>
  <c r="E1211" i="1"/>
  <c r="E1201" i="1"/>
  <c r="E1056" i="1"/>
  <c r="E1415" i="1"/>
  <c r="E114" i="1"/>
  <c r="E1416" i="1"/>
  <c r="E274" i="1"/>
  <c r="E1417" i="1"/>
  <c r="E1418" i="1"/>
  <c r="E1419" i="1"/>
  <c r="E320" i="1"/>
  <c r="E906" i="1"/>
  <c r="E1420" i="1"/>
  <c r="E250" i="1"/>
  <c r="E417" i="1"/>
  <c r="E1178" i="1"/>
  <c r="E140" i="1"/>
  <c r="E809" i="1"/>
  <c r="E501" i="1"/>
  <c r="E640" i="1"/>
  <c r="E1034" i="1"/>
  <c r="E189" i="1"/>
  <c r="E890" i="1"/>
  <c r="E467" i="1"/>
  <c r="E166" i="1"/>
  <c r="E1421" i="1"/>
  <c r="E899" i="1"/>
  <c r="E892" i="1"/>
  <c r="E1422" i="1"/>
  <c r="E1423" i="1"/>
  <c r="E1424" i="1"/>
  <c r="E1425" i="1"/>
  <c r="E1426" i="1"/>
  <c r="E1140" i="1"/>
  <c r="E376" i="1"/>
  <c r="E1141" i="1"/>
  <c r="E629" i="1"/>
  <c r="E655" i="1"/>
  <c r="E1308" i="1"/>
  <c r="E634" i="1"/>
  <c r="E1427" i="1"/>
  <c r="E487" i="1"/>
  <c r="E1081" i="1"/>
  <c r="E1428" i="1"/>
  <c r="E4" i="1"/>
  <c r="E1429" i="1"/>
  <c r="E1430" i="1"/>
  <c r="E562" i="1"/>
  <c r="E418" i="1"/>
  <c r="E1431" i="1"/>
  <c r="E761" i="1"/>
  <c r="E1432" i="1"/>
  <c r="E1433" i="1"/>
  <c r="E1434" i="1"/>
  <c r="E1155" i="1"/>
  <c r="E447" i="1"/>
  <c r="E1173" i="1"/>
  <c r="E861" i="1"/>
  <c r="E1202" i="1"/>
  <c r="E1435" i="1"/>
  <c r="E1082" i="1"/>
  <c r="E89" i="1"/>
  <c r="E620" i="1"/>
  <c r="E1436" i="1"/>
  <c r="E871" i="1"/>
  <c r="E923" i="1"/>
  <c r="E1437" i="1"/>
  <c r="E123" i="1"/>
  <c r="E1438" i="1"/>
  <c r="E130" i="1"/>
  <c r="E1310" i="1"/>
  <c r="E1439" i="1"/>
  <c r="E1312" i="1"/>
  <c r="E1164" i="1"/>
  <c r="E1440" i="1"/>
  <c r="E96" i="1"/>
  <c r="E550" i="1"/>
  <c r="E79" i="1"/>
  <c r="E702" i="1"/>
  <c r="E9" i="1"/>
  <c r="E603" i="1"/>
  <c r="E1197" i="1"/>
  <c r="E119" i="1"/>
  <c r="E10" i="1"/>
  <c r="E160" i="1"/>
  <c r="E1229" i="1"/>
  <c r="E709" i="1"/>
  <c r="E105" i="1"/>
  <c r="E584" i="1"/>
  <c r="E663" i="1"/>
  <c r="E555" i="1"/>
  <c r="E1441" i="1"/>
  <c r="E831" i="1"/>
  <c r="E882" i="1"/>
  <c r="E722" i="1"/>
  <c r="E774" i="1"/>
  <c r="E811" i="1"/>
  <c r="E665" i="1"/>
  <c r="E534" i="1"/>
  <c r="E1442" i="1"/>
  <c r="E94" i="1"/>
  <c r="E304" i="1"/>
  <c r="E1443" i="1"/>
  <c r="E12" i="1"/>
  <c r="E328" i="1"/>
  <c r="E1444" i="1"/>
  <c r="E924" i="1"/>
  <c r="E198" i="1"/>
  <c r="E925" i="1"/>
  <c r="E14" i="1"/>
  <c r="E682" i="1"/>
  <c r="E1175" i="1"/>
  <c r="E225" i="1"/>
  <c r="E1445" i="1"/>
  <c r="E527" i="1"/>
  <c r="E1255" i="1"/>
  <c r="E590" i="1"/>
  <c r="E1168" i="1"/>
  <c r="E302" i="1"/>
  <c r="E847" i="1"/>
  <c r="E1239" i="1"/>
  <c r="E1234" i="1"/>
  <c r="E538" i="1"/>
  <c r="E158" i="1"/>
  <c r="E1176" i="1"/>
  <c r="E792" i="1"/>
  <c r="E828" i="1"/>
  <c r="E1270" i="1"/>
  <c r="E622" i="1"/>
  <c r="E1108" i="1"/>
  <c r="E152" i="1"/>
  <c r="E23" i="1"/>
  <c r="E1446" i="1"/>
  <c r="E710" i="1"/>
  <c r="E75" i="1"/>
  <c r="E1216" i="1"/>
  <c r="E900" i="1"/>
  <c r="E88" i="1"/>
  <c r="E199" i="1"/>
  <c r="E131" i="1"/>
  <c r="E64" i="1"/>
  <c r="E423" i="1"/>
  <c r="E22" i="1"/>
  <c r="E1246" i="1"/>
  <c r="E533" i="1"/>
  <c r="E1149" i="1"/>
  <c r="E228" i="1"/>
  <c r="E1447" i="1"/>
  <c r="E1448" i="1"/>
  <c r="E1449" i="1"/>
  <c r="E683" i="1"/>
  <c r="E322" i="1"/>
  <c r="E1120" i="1"/>
  <c r="E78" i="1"/>
  <c r="E356" i="1"/>
  <c r="E1144" i="1"/>
  <c r="E1145" i="1"/>
  <c r="E479" i="1"/>
  <c r="E251" i="1"/>
  <c r="E693" i="1"/>
  <c r="E1450" i="1"/>
  <c r="E643" i="1"/>
  <c r="E1220" i="1"/>
  <c r="E739" i="1"/>
  <c r="E747" i="1"/>
  <c r="E55" i="1"/>
  <c r="E503" i="1"/>
  <c r="E458" i="1"/>
  <c r="E806" i="1"/>
  <c r="E351" i="1"/>
  <c r="E1451" i="1"/>
  <c r="E1452" i="1"/>
  <c r="E93" i="1"/>
  <c r="E904" i="1"/>
  <c r="E18" i="1"/>
  <c r="E1035" i="1"/>
  <c r="E1121" i="1"/>
  <c r="E410" i="1"/>
  <c r="E926" i="1"/>
  <c r="E1453" i="1"/>
  <c r="E379" i="1"/>
  <c r="E1454" i="1"/>
  <c r="E1150" i="1"/>
  <c r="E778" i="1"/>
  <c r="E1455" i="1"/>
  <c r="E200" i="1"/>
  <c r="E673" i="1"/>
  <c r="E218" i="1"/>
  <c r="E488" i="1"/>
  <c r="E70" i="1"/>
  <c r="E13" i="1"/>
  <c r="E509" i="1"/>
  <c r="E190" i="1"/>
  <c r="E598" i="1"/>
  <c r="E591" i="1"/>
  <c r="E679" i="1"/>
  <c r="E382" i="1"/>
  <c r="E462" i="1"/>
  <c r="E741" i="1"/>
  <c r="E201" i="1"/>
  <c r="E294" i="1"/>
  <c r="E266" i="1"/>
  <c r="E295" i="1"/>
  <c r="E109" i="1"/>
  <c r="E1456" i="1"/>
  <c r="E1457" i="1"/>
  <c r="E1458" i="1"/>
  <c r="E608" i="1"/>
  <c r="E1459" i="1"/>
  <c r="E202" i="1"/>
  <c r="E846" i="1"/>
  <c r="E146" i="1"/>
  <c r="E490" i="1"/>
  <c r="E496" i="1"/>
  <c r="E687" i="1"/>
  <c r="E296" i="1"/>
  <c r="E1460" i="1"/>
  <c r="E361" i="1"/>
  <c r="E621" i="1"/>
  <c r="E1294" i="1"/>
  <c r="E1057" i="1"/>
  <c r="E1295" i="1"/>
  <c r="E449" i="1"/>
  <c r="E520" i="1"/>
  <c r="E1461" i="1"/>
  <c r="E344" i="1"/>
  <c r="E875" i="1"/>
  <c r="E347" i="1"/>
  <c r="E1262" i="1"/>
  <c r="E1462" i="1"/>
  <c r="E708" i="1"/>
  <c r="E217" i="1"/>
  <c r="E1230" i="1"/>
  <c r="E1281" i="1"/>
  <c r="E1463" i="1"/>
  <c r="E1464" i="1"/>
  <c r="E512" i="1"/>
  <c r="E1212" i="1"/>
  <c r="E402" i="1"/>
  <c r="E1058" i="1"/>
  <c r="E364" i="1"/>
  <c r="E571" i="1"/>
  <c r="E1465" i="1"/>
  <c r="E1466" i="1"/>
  <c r="E393" i="1"/>
  <c r="E104" i="1"/>
  <c r="E1151" i="1"/>
  <c r="E1235" i="1"/>
  <c r="E1467" i="1"/>
  <c r="E1468" i="1"/>
  <c r="E301" i="1"/>
  <c r="E1025" i="1"/>
  <c r="E473" i="1"/>
  <c r="E1224" i="1"/>
  <c r="E431" i="1"/>
  <c r="E1469" i="1"/>
  <c r="E1470" i="1"/>
  <c r="E1471" i="1"/>
  <c r="E389" i="1"/>
  <c r="E398" i="1"/>
  <c r="E411" i="1"/>
  <c r="E1472" i="1"/>
  <c r="E1473" i="1"/>
  <c r="E1474" i="1"/>
  <c r="E455" i="1"/>
  <c r="E203" i="1"/>
  <c r="E1475" i="1"/>
  <c r="E1476" i="1"/>
  <c r="E331" i="1"/>
  <c r="E1477" i="1"/>
  <c r="E1478" i="1"/>
  <c r="E1479" i="1"/>
  <c r="E334" i="1"/>
  <c r="E281" i="1"/>
  <c r="E1026" i="1"/>
  <c r="E239" i="1"/>
  <c r="E927" i="1"/>
  <c r="E1480" i="1"/>
  <c r="E1249" i="1"/>
  <c r="E204" i="1"/>
  <c r="E265" i="1"/>
  <c r="E174" i="1"/>
  <c r="E117" i="1"/>
  <c r="E1042" i="1"/>
  <c r="E1481" i="1"/>
  <c r="E341" i="1"/>
  <c r="E463" i="1"/>
  <c r="E1263" i="1"/>
  <c r="E437" i="1"/>
  <c r="E1482" i="1"/>
  <c r="E733" i="1"/>
  <c r="E1483" i="1"/>
  <c r="E714" i="1"/>
  <c r="E193" i="1"/>
  <c r="E897" i="1"/>
  <c r="E1205" i="1"/>
  <c r="E901" i="1"/>
  <c r="E1484" i="1"/>
  <c r="E1226" i="1"/>
  <c r="E1485" i="1"/>
  <c r="E452" i="1"/>
  <c r="E1486" i="1"/>
  <c r="E491" i="1"/>
  <c r="E1233" i="1"/>
  <c r="E1487" i="1"/>
  <c r="E385" i="1"/>
  <c r="E419" i="1"/>
  <c r="E305" i="1"/>
  <c r="E371" i="1"/>
  <c r="E1488" i="1"/>
  <c r="E365" i="1"/>
  <c r="E497" i="1"/>
  <c r="E928" i="1"/>
  <c r="E567" i="1"/>
  <c r="E599" i="1"/>
  <c r="E1298" i="1"/>
  <c r="E415" i="1"/>
  <c r="E1264" i="1"/>
  <c r="E726" i="1"/>
  <c r="E1278" i="1"/>
  <c r="E918" i="1"/>
  <c r="E335" i="1"/>
  <c r="E1292" i="1"/>
  <c r="E670" i="1"/>
  <c r="E1158" i="1"/>
  <c r="E1489" i="1"/>
  <c r="E522" i="1"/>
  <c r="E1279" i="1"/>
  <c r="E1287" i="1"/>
  <c r="E1169" i="1"/>
  <c r="E377" i="1"/>
  <c r="E1490" i="1"/>
  <c r="E1109" i="1"/>
  <c r="E1274" i="1"/>
  <c r="E154" i="1"/>
  <c r="E1231" i="1"/>
  <c r="E1265" i="1"/>
  <c r="E1266" i="1"/>
  <c r="E401" i="1"/>
  <c r="E771" i="1"/>
  <c r="E1313" i="1"/>
  <c r="E106" i="1"/>
  <c r="E229" i="1"/>
  <c r="E1491" i="1"/>
  <c r="E282" i="1"/>
  <c r="E1492" i="1"/>
  <c r="E1250" i="1"/>
  <c r="E1493" i="1"/>
  <c r="E1180" i="1"/>
  <c r="E1494" i="1"/>
  <c r="E531" i="1"/>
  <c r="E427" i="1"/>
  <c r="E297" i="1"/>
  <c r="E306" i="1"/>
  <c r="E1495" i="1"/>
  <c r="E1273" i="1"/>
  <c r="E799" i="1"/>
  <c r="E1304" i="1"/>
  <c r="E1162" i="1"/>
  <c r="E1043" i="1"/>
  <c r="E815" i="1"/>
  <c r="E318" i="1"/>
  <c r="E323" i="1"/>
  <c r="E1309" i="1"/>
  <c r="E896" i="1"/>
  <c r="E755" i="1"/>
  <c r="E633" i="1"/>
  <c r="E929" i="1"/>
  <c r="E868" i="1"/>
  <c r="E917" i="1"/>
  <c r="E704" i="1"/>
  <c r="E1496" i="1"/>
  <c r="E1497" i="1"/>
  <c r="E1498" i="1"/>
  <c r="E219" i="1"/>
  <c r="E135" i="1"/>
  <c r="E366" i="1"/>
  <c r="E1284" i="1"/>
  <c r="E1499" i="1"/>
  <c r="E748" i="1"/>
  <c r="E1500" i="1"/>
  <c r="E879" i="1"/>
  <c r="E781" i="1"/>
  <c r="E1307" i="1"/>
  <c r="E859" i="1"/>
  <c r="E1289" i="1"/>
  <c r="E1501" i="1"/>
  <c r="E1285" i="1"/>
  <c r="E685" i="1"/>
  <c r="E454" i="1"/>
  <c r="E762" i="1"/>
  <c r="E1291" i="1"/>
  <c r="E438" i="1"/>
  <c r="E766" i="1"/>
  <c r="E1280" i="1"/>
  <c r="E560" i="1"/>
  <c r="E678" i="1"/>
  <c r="E1179" i="1"/>
  <c r="E744" i="1"/>
  <c r="E742" i="1"/>
  <c r="E876" i="1"/>
  <c r="E817" i="1"/>
  <c r="E1502" i="1"/>
  <c r="E498" i="1"/>
  <c r="E1503" i="1"/>
  <c r="E1189" i="1"/>
  <c r="E780" i="1"/>
  <c r="E1277" i="1"/>
  <c r="E874" i="1"/>
  <c r="E1238" i="1"/>
  <c r="E1259" i="1"/>
  <c r="E470" i="1"/>
  <c r="E264" i="1"/>
  <c r="E877" i="1"/>
  <c r="E749" i="1"/>
  <c r="E1242" i="1"/>
  <c r="E564" i="1"/>
  <c r="E592" i="1"/>
  <c r="E489" i="1"/>
  <c r="E604" i="1"/>
  <c r="E34" i="1"/>
  <c r="E91" i="1"/>
  <c r="E67" i="1"/>
  <c r="E751" i="1"/>
  <c r="E1059" i="1"/>
  <c r="E1243" i="1"/>
  <c r="E795" i="1"/>
  <c r="E1269" i="1"/>
  <c r="E1254" i="1"/>
  <c r="E648" i="1"/>
  <c r="E541" i="1"/>
  <c r="E1237" i="1"/>
  <c r="E412" i="1"/>
  <c r="E863" i="1"/>
  <c r="E1139" i="1"/>
  <c r="E1190" i="1"/>
  <c r="E172" i="1"/>
  <c r="E589" i="1"/>
  <c r="E818" i="1"/>
  <c r="E1116" i="1"/>
  <c r="E1199" i="1"/>
  <c r="E137" i="1"/>
  <c r="E662" i="1"/>
  <c r="E593" i="1"/>
  <c r="E797" i="1"/>
  <c r="E1181" i="1"/>
  <c r="E1020" i="1"/>
  <c r="E916" i="1"/>
  <c r="E175" i="1"/>
  <c r="E1213" i="1"/>
  <c r="E184" i="1"/>
  <c r="E73" i="1"/>
  <c r="E1146" i="1"/>
  <c r="E446" i="1"/>
  <c r="E101" i="1"/>
  <c r="E329" i="1"/>
  <c r="E660" i="1"/>
  <c r="E426" i="1"/>
  <c r="E1253" i="1"/>
  <c r="E930" i="1"/>
  <c r="E378" i="1"/>
  <c r="E1240" i="1"/>
  <c r="E481" i="1"/>
  <c r="E1504" i="1"/>
  <c r="E636" i="1"/>
  <c r="E838" i="1"/>
  <c r="E717" i="1"/>
  <c r="E908" i="1"/>
  <c r="E391" i="1"/>
  <c r="E1505" i="1"/>
  <c r="E1506" i="1"/>
  <c r="E757" i="1"/>
  <c r="E667" i="1"/>
  <c r="E851" i="1"/>
  <c r="E834" i="1"/>
  <c r="E1507" i="1"/>
  <c r="E909" i="1"/>
  <c r="E1508" i="1"/>
  <c r="E910" i="1"/>
  <c r="E386" i="1"/>
  <c r="E902" i="1"/>
  <c r="E1044" i="1"/>
  <c r="E1509" i="1"/>
  <c r="E1510" i="1"/>
  <c r="E1511" i="1"/>
  <c r="E559" i="1"/>
  <c r="E1045" i="1"/>
  <c r="E317" i="1"/>
  <c r="E1115" i="1"/>
  <c r="E931" i="1"/>
  <c r="E893" i="1"/>
  <c r="E1512" i="1"/>
  <c r="E517" i="1"/>
  <c r="E1219" i="1"/>
  <c r="E775" i="1"/>
  <c r="E142" i="1"/>
  <c r="E153" i="1"/>
  <c r="E1513" i="1"/>
  <c r="E108" i="1"/>
  <c r="E644" i="1"/>
  <c r="E1514" i="1"/>
  <c r="E1515" i="1"/>
  <c r="E367" i="1"/>
  <c r="E2" i="1"/>
  <c r="E573" i="1"/>
  <c r="E1516" i="1"/>
  <c r="E1517" i="1"/>
  <c r="E1013" i="1"/>
  <c r="E1017" i="1"/>
  <c r="E1018" i="1"/>
  <c r="E205" i="1"/>
  <c r="E1060" i="1"/>
  <c r="E549" i="1"/>
  <c r="E348" i="1"/>
  <c r="E240" i="1"/>
  <c r="E283" i="1"/>
  <c r="E404" i="1"/>
  <c r="E451" i="1"/>
  <c r="E352" i="1"/>
  <c r="E241" i="1"/>
  <c r="E206" i="1"/>
  <c r="E71" i="1"/>
  <c r="E349" i="1"/>
  <c r="E1518" i="1"/>
  <c r="E1046" i="1"/>
  <c r="E1519" i="1"/>
  <c r="E338" i="1"/>
  <c r="E267" i="1"/>
  <c r="E405" i="1"/>
  <c r="E259" i="1"/>
  <c r="E268" i="1"/>
  <c r="E1520" i="1"/>
  <c r="E1521" i="1"/>
  <c r="E207" i="1"/>
  <c r="E1522" i="1"/>
  <c r="E307" i="1"/>
  <c r="E1090" i="1"/>
  <c r="E1194" i="1"/>
  <c r="E1019" i="1"/>
  <c r="E1523" i="1"/>
  <c r="E1027" i="1"/>
  <c r="E1021" i="1"/>
  <c r="E208" i="1"/>
  <c r="E1524" i="1"/>
  <c r="E230" i="1"/>
  <c r="E638" i="1"/>
  <c r="E606" i="1"/>
  <c r="E1191" i="1"/>
  <c r="E867" i="1"/>
  <c r="E1525" i="1"/>
  <c r="E1526" i="1"/>
  <c r="E932" i="1"/>
  <c r="E493" i="1"/>
  <c r="E684" i="1"/>
  <c r="E1127" i="1"/>
  <c r="E1527" i="1"/>
  <c r="E355" i="1"/>
  <c r="E209" i="1"/>
  <c r="E1528" i="1"/>
  <c r="E260" i="1"/>
  <c r="E1184" i="1"/>
  <c r="E1529" i="1"/>
  <c r="E1047" i="1"/>
  <c r="E532" i="1"/>
  <c r="E977" i="1"/>
  <c r="E210" i="1"/>
  <c r="E1530" i="1"/>
  <c r="E856" i="1"/>
  <c r="E694" i="1"/>
  <c r="E630" i="1"/>
  <c r="E727" i="1"/>
  <c r="E997" i="1"/>
  <c r="E971" i="1"/>
  <c r="E1206" i="1"/>
  <c r="E835" i="1"/>
  <c r="E403" i="1"/>
  <c r="E1010" i="1"/>
  <c r="E769" i="1"/>
  <c r="E1256" i="1"/>
  <c r="E830" i="1"/>
  <c r="E1208" i="1"/>
  <c r="E654" i="1"/>
  <c r="E278" i="1"/>
  <c r="E1100" i="1"/>
  <c r="E434" i="1"/>
  <c r="E937" i="1"/>
  <c r="E420" i="1"/>
  <c r="E1048" i="1"/>
  <c r="E1061" i="1"/>
  <c r="E1049" i="1"/>
  <c r="E938" i="1"/>
  <c r="E242" i="1"/>
  <c r="E442" i="1"/>
  <c r="E1153" i="1"/>
  <c r="E375" i="1"/>
  <c r="E1028" i="1"/>
  <c r="E1062" i="1"/>
  <c r="E1129" i="1"/>
  <c r="E1073" i="1"/>
  <c r="E1531" i="1"/>
  <c r="E211" i="1"/>
  <c r="E850" i="1"/>
  <c r="E1222" i="1"/>
  <c r="E1110" i="1"/>
  <c r="E82" i="1"/>
  <c r="E1088" i="1"/>
  <c r="E1225" i="1"/>
  <c r="E574" i="1"/>
  <c r="E658" i="1"/>
  <c r="E116" i="1"/>
  <c r="E1272" i="1"/>
  <c r="E171" i="1"/>
  <c r="E813" i="1"/>
  <c r="E212" i="1"/>
  <c r="E1122" i="1"/>
  <c r="E414" i="1"/>
  <c r="E399" i="1"/>
  <c r="E390" i="1"/>
  <c r="E299" i="1"/>
  <c r="E125" i="1"/>
  <c r="E614" i="1"/>
  <c r="E1218" i="1"/>
  <c r="E46" i="1"/>
  <c r="E495" i="1"/>
  <c r="E681" i="1"/>
  <c r="E98" i="1"/>
  <c r="E855" i="1"/>
  <c r="E144" i="1"/>
  <c r="E1096" i="1"/>
  <c r="E298" i="1"/>
  <c r="E252" i="1"/>
  <c r="E308" i="1"/>
  <c r="E261" i="1"/>
  <c r="E1063" i="1"/>
  <c r="E617" i="1"/>
  <c r="E588" i="1"/>
  <c r="E737" i="1"/>
  <c r="E39" i="1"/>
  <c r="E707" i="1"/>
  <c r="E1009" i="1"/>
  <c r="E789" i="1"/>
  <c r="E787" i="1"/>
  <c r="E44" i="1"/>
  <c r="E718" i="1"/>
  <c r="E719" i="1"/>
  <c r="E450" i="1"/>
  <c r="E445" i="1"/>
  <c r="E253" i="1"/>
  <c r="E243" i="1"/>
  <c r="E413" i="1"/>
  <c r="E657" i="1"/>
  <c r="E878" i="1"/>
  <c r="E1123" i="1"/>
  <c r="E309" i="1"/>
  <c r="E1532" i="1"/>
  <c r="E695" i="1"/>
  <c r="E494" i="1"/>
  <c r="E68" i="1"/>
  <c r="E649" i="1"/>
  <c r="E1533" i="1"/>
  <c r="E852" i="1"/>
  <c r="E575" i="1"/>
  <c r="E1534" i="1"/>
  <c r="E1535" i="1"/>
  <c r="E115" i="1"/>
  <c r="E1093" i="1"/>
  <c r="E1075" i="1"/>
  <c r="E222" i="1"/>
  <c r="E1536" i="1"/>
  <c r="E121" i="1"/>
  <c r="E1537" i="1"/>
  <c r="E407" i="1"/>
  <c r="E8" i="1"/>
  <c r="E873" i="1"/>
  <c r="E864" i="1"/>
  <c r="E1029" i="1"/>
  <c r="E848" i="1"/>
  <c r="E692" i="1"/>
  <c r="E750" i="1"/>
  <c r="E56" i="1"/>
  <c r="E269" i="1"/>
  <c r="E441" i="1"/>
  <c r="E1101" i="1"/>
  <c r="E60" i="1"/>
  <c r="E840" i="1"/>
  <c r="E111" i="1"/>
  <c r="E934" i="1"/>
  <c r="E1161" i="1"/>
  <c r="E537" i="1"/>
  <c r="E25" i="1"/>
  <c r="E720" i="1"/>
  <c r="E1538" i="1"/>
  <c r="E1070" i="1"/>
  <c r="E1539" i="1"/>
  <c r="E674" i="1"/>
  <c r="E1540" i="1"/>
  <c r="E310" i="1"/>
  <c r="E1541" i="1"/>
  <c r="E1152" i="1"/>
  <c r="E1131" i="1"/>
  <c r="E1097" i="1"/>
  <c r="E842" i="1"/>
  <c r="E1542" i="1"/>
  <c r="E625" i="1"/>
  <c r="E359" i="1"/>
  <c r="E1050" i="1"/>
  <c r="E213" i="1"/>
  <c r="E428" i="1"/>
  <c r="E1543" i="1"/>
  <c r="E581" i="1"/>
  <c r="E141" i="1"/>
  <c r="E1544" i="1"/>
  <c r="E1545" i="1"/>
  <c r="E530" i="1"/>
  <c r="E699" i="1"/>
  <c r="E100" i="1"/>
  <c r="E461" i="1"/>
  <c r="E1311" i="1"/>
  <c r="E895" i="1"/>
  <c r="E1546" i="1"/>
  <c r="E59" i="1"/>
  <c r="E1547" i="1"/>
  <c r="E661" i="1"/>
  <c r="E690" i="1"/>
  <c r="E448" i="1"/>
  <c r="E1200" i="1"/>
  <c r="E1117" i="1"/>
  <c r="E1305" i="1"/>
  <c r="E192" i="1"/>
  <c r="E566" i="1"/>
  <c r="E220" i="1"/>
  <c r="E15" i="1"/>
  <c r="E1548" i="1"/>
  <c r="E237" i="1"/>
  <c r="E1286" i="1"/>
  <c r="E257" i="1"/>
  <c r="E1036" i="1"/>
  <c r="E616" i="1"/>
  <c r="E563" i="1"/>
  <c r="E409" i="1"/>
  <c r="E1207" i="1"/>
  <c r="E1297" i="1"/>
  <c r="E1282" i="1"/>
  <c r="E886" i="1"/>
  <c r="E181" i="1"/>
  <c r="E524" i="1"/>
  <c r="E1037" i="1"/>
  <c r="E1030" i="1"/>
  <c r="E332" i="1"/>
  <c r="E556" i="1"/>
  <c r="E1549" i="1"/>
  <c r="E474" i="1"/>
  <c r="E1051" i="1"/>
  <c r="E1022" i="1"/>
  <c r="E290" i="1"/>
  <c r="E224" i="1"/>
  <c r="E1257" i="1"/>
  <c r="E1550" i="1"/>
  <c r="E1198" i="1"/>
  <c r="E1551" i="1"/>
  <c r="E383" i="1"/>
  <c r="E149" i="1"/>
  <c r="E187" i="1"/>
  <c r="E825" i="1"/>
  <c r="E666" i="1"/>
  <c r="E1064" i="1"/>
  <c r="E40" i="1"/>
  <c r="E1078" i="1"/>
  <c r="E561" i="1"/>
  <c r="E686" i="1"/>
  <c r="E83" i="1"/>
  <c r="E1076" i="1"/>
  <c r="E914" i="1"/>
  <c r="E1113" i="1"/>
  <c r="E845" i="1"/>
  <c r="E576" i="1"/>
  <c r="E31" i="1"/>
  <c r="E360" i="1"/>
  <c r="E81" i="1"/>
  <c r="E1092" i="1"/>
  <c r="E675" i="1"/>
  <c r="E435" i="1"/>
  <c r="E169" i="1"/>
  <c r="E499" i="1"/>
  <c r="E1102" i="1"/>
  <c r="E557" i="1"/>
  <c r="E27" i="1"/>
  <c r="E339" i="1"/>
  <c r="E1071" i="1"/>
  <c r="E380" i="1"/>
  <c r="E1177" i="1"/>
  <c r="E374" i="1"/>
  <c r="E597" i="1"/>
  <c r="E223" i="1"/>
  <c r="E58" i="1"/>
  <c r="E801" i="1"/>
  <c r="E24" i="1"/>
  <c r="E97" i="1"/>
  <c r="E579" i="1"/>
  <c r="E127" i="1"/>
  <c r="E582" i="1"/>
  <c r="E659" i="1"/>
  <c r="E168" i="1"/>
  <c r="E1552" i="1"/>
  <c r="E1303" i="1"/>
  <c r="E1283" i="1"/>
  <c r="E358" i="1"/>
  <c r="E120" i="1"/>
  <c r="E1126" i="1"/>
  <c r="E1083" i="1"/>
  <c r="E26" i="1"/>
  <c r="E1553" i="1"/>
  <c r="E62" i="1"/>
  <c r="E1299" i="1"/>
  <c r="E669" i="1"/>
  <c r="E1275" i="1"/>
  <c r="E126" i="1"/>
  <c r="E894" i="1"/>
  <c r="E554" i="1"/>
  <c r="E1098" i="1"/>
  <c r="E641" i="1"/>
  <c r="E372" i="1"/>
  <c r="E1103" i="1"/>
  <c r="E28" i="1"/>
  <c r="E249" i="1"/>
  <c r="E1241" i="1"/>
  <c r="E330" i="1"/>
  <c r="E804" i="1"/>
  <c r="E1267" i="1"/>
  <c r="E258" i="1"/>
  <c r="E1232" i="1"/>
  <c r="E16" i="1"/>
  <c r="E151" i="1"/>
  <c r="E1089" i="1"/>
  <c r="E1077" i="1"/>
  <c r="E1124" i="1"/>
  <c r="E884" i="1"/>
  <c r="E887" i="1"/>
  <c r="E586" i="1"/>
  <c r="E578" i="1"/>
  <c r="E254" i="1"/>
  <c r="E373" i="1"/>
  <c r="E279" i="1"/>
  <c r="E1554" i="1"/>
  <c r="E1555" i="1"/>
  <c r="E324" i="1"/>
  <c r="E853" i="1"/>
  <c r="E1306" i="1"/>
  <c r="E1296" i="1"/>
  <c r="E772" i="1"/>
  <c r="E1248" i="1"/>
  <c r="E32" i="1"/>
  <c r="E1288" i="1"/>
  <c r="E459" i="1"/>
  <c r="E911" i="1"/>
  <c r="E1556" i="1"/>
  <c r="E1557" i="1"/>
  <c r="E729" i="1"/>
  <c r="E1558" i="1"/>
  <c r="E770" i="1"/>
  <c r="E244" i="1"/>
  <c r="E49" i="1"/>
  <c r="E1559" i="1"/>
  <c r="E270" i="1"/>
  <c r="E1560" i="1"/>
  <c r="E725" i="1"/>
  <c r="E1561" i="1"/>
  <c r="E1562" i="1"/>
  <c r="E1563" i="1"/>
  <c r="E236" i="1"/>
  <c r="E1160" i="1"/>
  <c r="E1014" i="1"/>
  <c r="E422" i="1"/>
  <c r="E1111" i="1"/>
  <c r="E905" i="1"/>
  <c r="E1564" i="1"/>
  <c r="E915" i="1"/>
  <c r="E1565" i="1"/>
  <c r="E568" i="1"/>
  <c r="E20" i="1"/>
  <c r="E523" i="1"/>
  <c r="E689" i="1"/>
  <c r="E1293" i="1"/>
  <c r="E650" i="1"/>
  <c r="E1215" i="1"/>
  <c r="E5" i="1"/>
  <c r="E1134" i="1"/>
  <c r="E400" i="1"/>
  <c r="E155" i="1"/>
  <c r="E11" i="1"/>
  <c r="E1171" i="1"/>
  <c r="E1271" i="1"/>
  <c r="E536" i="1"/>
  <c r="E1163" i="1"/>
  <c r="E504" i="1"/>
  <c r="E518" i="1"/>
  <c r="E1015" i="1"/>
  <c r="E511" i="1"/>
  <c r="E85" i="1"/>
  <c r="E1566" i="1"/>
  <c r="E1567" i="1"/>
  <c r="E1023" i="1"/>
  <c r="E182" i="1"/>
  <c r="E311" i="1"/>
  <c r="E214" i="1"/>
  <c r="E933" i="1"/>
  <c r="E609" i="1"/>
  <c r="E231" i="1"/>
  <c r="E33" i="1"/>
  <c r="E312" i="1"/>
  <c r="E1568" i="1"/>
  <c r="E271" i="1"/>
  <c r="E350" i="1"/>
  <c r="E1569" i="1"/>
  <c r="E1570" i="1"/>
  <c r="E186" i="1"/>
  <c r="E1137" i="1"/>
  <c r="E1147" i="1"/>
  <c r="E1571" i="1"/>
  <c r="E1572" i="1"/>
  <c r="E285" i="1"/>
  <c r="E110" i="1"/>
  <c r="E288" i="1"/>
  <c r="E1072" i="1"/>
  <c r="E779" i="1"/>
  <c r="E1573" i="1"/>
  <c r="E95" i="1"/>
  <c r="E72" i="1"/>
  <c r="E469" i="1"/>
  <c r="E340" i="1"/>
  <c r="E500" i="1"/>
  <c r="E672" i="1"/>
  <c r="E464" i="1"/>
  <c r="E143" i="1"/>
  <c r="E800" i="1"/>
  <c r="E632" i="1"/>
  <c r="E1210" i="1"/>
  <c r="E145" i="1"/>
  <c r="E935" i="1"/>
  <c r="E1112" i="1"/>
  <c r="E84" i="1"/>
  <c r="E1031" i="1"/>
  <c r="E232" i="1"/>
  <c r="E1104" i="1"/>
  <c r="E333" i="1"/>
  <c r="E570" i="1"/>
  <c r="E215" i="1"/>
  <c r="E903" i="1"/>
  <c r="E1574" i="1"/>
  <c r="E313" i="1"/>
  <c r="E1575" i="1"/>
  <c r="E319" i="1"/>
  <c r="E1576" i="1"/>
  <c r="E1268" i="1"/>
  <c r="E724" i="1"/>
  <c r="E1577" i="1"/>
  <c r="E163" i="1"/>
  <c r="E519" i="1"/>
  <c r="E188" i="1"/>
  <c r="E1142" i="1"/>
  <c r="E1578" i="1"/>
  <c r="E907" i="1"/>
  <c r="E57" i="1"/>
  <c r="E86" i="1"/>
  <c r="E1579" i="1"/>
  <c r="E1172" i="1"/>
  <c r="E337" i="1"/>
  <c r="E502" i="1"/>
  <c r="C1172" i="1"/>
  <c r="G1172" i="1" s="1"/>
  <c r="C337" i="1"/>
  <c r="G337" i="1" s="1"/>
  <c r="C118" i="1"/>
  <c r="G118" i="1" s="1"/>
  <c r="C63" i="1"/>
  <c r="G63" i="1" s="1"/>
  <c r="C1314" i="1"/>
  <c r="C37" i="1"/>
  <c r="G37" i="1" s="1"/>
  <c r="C475" i="1"/>
  <c r="G475" i="1" s="1"/>
  <c r="C357" i="1"/>
  <c r="G357" i="1" s="1"/>
  <c r="C548" i="1"/>
  <c r="G548" i="1" s="1"/>
  <c r="C392" i="1"/>
  <c r="G392" i="1" s="1"/>
  <c r="C723" i="1"/>
  <c r="G723" i="1" s="1"/>
  <c r="C1236" i="1"/>
  <c r="G1236" i="1" s="1"/>
  <c r="C583" i="1"/>
  <c r="G583" i="1" s="1"/>
  <c r="C1228" i="1"/>
  <c r="G1228" i="1" s="1"/>
  <c r="C1315" i="1"/>
  <c r="G1315" i="1" s="1"/>
  <c r="C898" i="1"/>
  <c r="G898" i="1" s="1"/>
  <c r="C1192" i="1"/>
  <c r="G1192" i="1" s="1"/>
  <c r="C1316" i="1"/>
  <c r="G1316" i="1" s="1"/>
  <c r="C436" i="1"/>
  <c r="G436" i="1" s="1"/>
  <c r="C387" i="1"/>
  <c r="G387" i="1" s="1"/>
  <c r="C1174" i="1"/>
  <c r="G1174" i="1" s="1"/>
  <c r="C525" i="1"/>
  <c r="G525" i="1" s="1"/>
  <c r="C1317" i="1"/>
  <c r="G1317" i="1" s="1"/>
  <c r="C1095" i="1"/>
  <c r="G1095" i="1" s="1"/>
  <c r="C1318" i="1"/>
  <c r="G1318" i="1" s="1"/>
  <c r="C1319" i="1"/>
  <c r="G1319" i="1" s="1"/>
  <c r="C631" i="1"/>
  <c r="G631" i="1" s="1"/>
  <c r="C170" i="1"/>
  <c r="G170" i="1" s="1"/>
  <c r="C54" i="1"/>
  <c r="G54" i="1" s="1"/>
  <c r="C746" i="1"/>
  <c r="G746" i="1" s="1"/>
  <c r="C1320" i="1"/>
  <c r="G1320" i="1" s="1"/>
  <c r="C782" i="1"/>
  <c r="G782" i="1" s="1"/>
  <c r="C136" i="1"/>
  <c r="G136" i="1" s="1"/>
  <c r="C138" i="1"/>
  <c r="G138" i="1" s="1"/>
  <c r="C543" i="1"/>
  <c r="G543" i="1" s="1"/>
  <c r="C1321" i="1"/>
  <c r="G1321" i="1" s="1"/>
  <c r="C69" i="1"/>
  <c r="G69" i="1" s="1"/>
  <c r="C1322" i="1"/>
  <c r="G1322" i="1" s="1"/>
  <c r="C1052" i="1"/>
  <c r="G1052" i="1" s="1"/>
  <c r="C1186" i="1"/>
  <c r="G1186" i="1" s="1"/>
  <c r="C1323" i="1"/>
  <c r="G1323" i="1" s="1"/>
  <c r="C849" i="1"/>
  <c r="G849" i="1" s="1"/>
  <c r="C1182" i="1"/>
  <c r="G1182" i="1" s="1"/>
  <c r="C66" i="1"/>
  <c r="G66" i="1" s="1"/>
  <c r="C626" i="1"/>
  <c r="G626" i="1" s="1"/>
  <c r="C783" i="1"/>
  <c r="G783" i="1" s="1"/>
  <c r="C1251" i="1"/>
  <c r="G1251" i="1" s="1"/>
  <c r="C1183" i="1"/>
  <c r="G1183" i="1" s="1"/>
  <c r="C793" i="1"/>
  <c r="G793" i="1" s="1"/>
  <c r="C74" i="1"/>
  <c r="G74" i="1" s="1"/>
  <c r="C826" i="1"/>
  <c r="G826" i="1" s="1"/>
  <c r="C688" i="1"/>
  <c r="G688" i="1" s="1"/>
  <c r="C1038" i="1"/>
  <c r="G1038" i="1" s="1"/>
  <c r="C821" i="1"/>
  <c r="G821" i="1" s="1"/>
  <c r="C862" i="1"/>
  <c r="G862" i="1" s="1"/>
  <c r="C1324" i="1"/>
  <c r="G1324" i="1" s="1"/>
  <c r="C844" i="1"/>
  <c r="G844" i="1" s="1"/>
  <c r="C816" i="1"/>
  <c r="G816" i="1" s="1"/>
  <c r="C558" i="1"/>
  <c r="G558" i="1" s="1"/>
  <c r="C1325" i="1"/>
  <c r="G1325" i="1" s="1"/>
  <c r="C102" i="1"/>
  <c r="G102" i="1" s="1"/>
  <c r="C796" i="1"/>
  <c r="G796" i="1" s="1"/>
  <c r="C29" i="1"/>
  <c r="G29" i="1" s="1"/>
  <c r="C822" i="1"/>
  <c r="G822" i="1" s="1"/>
  <c r="C839" i="1"/>
  <c r="G839" i="1" s="1"/>
  <c r="C472" i="1"/>
  <c r="G472" i="1" s="1"/>
  <c r="C585" i="1"/>
  <c r="G585" i="1" s="1"/>
  <c r="C3" i="1"/>
  <c r="G3" i="1" s="1"/>
  <c r="C176" i="1"/>
  <c r="G176" i="1" s="1"/>
  <c r="C587" i="1"/>
  <c r="G587" i="1" s="1"/>
  <c r="C824" i="1"/>
  <c r="G824" i="1" s="1"/>
  <c r="C103" i="1"/>
  <c r="G103" i="1" s="1"/>
  <c r="C1165" i="1"/>
  <c r="G1165" i="1" s="1"/>
  <c r="C1258" i="1"/>
  <c r="G1258" i="1" s="1"/>
  <c r="C1276" i="1"/>
  <c r="G1276" i="1" s="1"/>
  <c r="C1244" i="1"/>
  <c r="G1244" i="1" s="1"/>
  <c r="C1252" i="1"/>
  <c r="G1252" i="1" s="1"/>
  <c r="C421" i="1"/>
  <c r="G421" i="1" s="1"/>
  <c r="C1156" i="1"/>
  <c r="G1156" i="1" s="1"/>
  <c r="C1227" i="1"/>
  <c r="G1227" i="1" s="1"/>
  <c r="C1079" i="1"/>
  <c r="G1079" i="1" s="1"/>
  <c r="C715" i="1"/>
  <c r="G715" i="1" s="1"/>
  <c r="C1326" i="1"/>
  <c r="G1326" i="1" s="1"/>
  <c r="C147" i="1"/>
  <c r="G147" i="1" s="1"/>
  <c r="C1084" i="1"/>
  <c r="G1084" i="1" s="1"/>
  <c r="C321" i="1"/>
  <c r="G321" i="1" s="1"/>
  <c r="C47" i="1"/>
  <c r="G47" i="1" s="1"/>
  <c r="C810" i="1"/>
  <c r="G810" i="1" s="1"/>
  <c r="C36" i="1"/>
  <c r="G36" i="1" s="1"/>
  <c r="C194" i="1"/>
  <c r="G194" i="1" s="1"/>
  <c r="C716" i="1"/>
  <c r="G716" i="1" s="1"/>
  <c r="C1114" i="1"/>
  <c r="G1114" i="1" s="1"/>
  <c r="C167" i="1"/>
  <c r="G167" i="1" s="1"/>
  <c r="C148" i="1"/>
  <c r="G148" i="1" s="1"/>
  <c r="C1118" i="1"/>
  <c r="G1118" i="1" s="1"/>
  <c r="C1125" i="1"/>
  <c r="G1125" i="1" s="1"/>
  <c r="C784" i="1"/>
  <c r="G784" i="1" s="1"/>
  <c r="C785" i="1"/>
  <c r="G785" i="1" s="1"/>
  <c r="C1011" i="1"/>
  <c r="G1011" i="1" s="1"/>
  <c r="C786" i="1"/>
  <c r="G786" i="1" s="1"/>
  <c r="C820" i="1"/>
  <c r="G820" i="1" s="1"/>
  <c r="C1327" i="1"/>
  <c r="G1327" i="1" s="1"/>
  <c r="C735" i="1"/>
  <c r="G735" i="1" s="1"/>
  <c r="C664" i="1"/>
  <c r="G664" i="1" s="1"/>
  <c r="C7" i="1"/>
  <c r="G7" i="1" s="1"/>
  <c r="C133" i="1"/>
  <c r="G133" i="1" s="1"/>
  <c r="C639" i="1"/>
  <c r="G639" i="1" s="1"/>
  <c r="C162" i="1"/>
  <c r="G162" i="1" s="1"/>
  <c r="C624" i="1"/>
  <c r="G624" i="1" s="1"/>
  <c r="C76" i="1"/>
  <c r="G76" i="1" s="1"/>
  <c r="C453" i="1"/>
  <c r="G453" i="1" s="1"/>
  <c r="C77" i="1"/>
  <c r="G77" i="1" s="1"/>
  <c r="C1328" i="1"/>
  <c r="G1328" i="1" s="1"/>
  <c r="C150" i="1"/>
  <c r="G150" i="1" s="1"/>
  <c r="C51" i="1"/>
  <c r="G51" i="1" s="1"/>
  <c r="C1329" i="1"/>
  <c r="G1329" i="1" s="1"/>
  <c r="C1135" i="1"/>
  <c r="G1135" i="1" s="1"/>
  <c r="C1107" i="1"/>
  <c r="G1107" i="1" s="1"/>
  <c r="C1330" i="1"/>
  <c r="G1330" i="1" s="1"/>
  <c r="C1331" i="1"/>
  <c r="G1331" i="1" s="1"/>
  <c r="C756" i="1"/>
  <c r="G756" i="1" s="1"/>
  <c r="C1332" i="1"/>
  <c r="G1332" i="1" s="1"/>
  <c r="C1066" i="1"/>
  <c r="G1066" i="1" s="1"/>
  <c r="C610" i="1"/>
  <c r="G610" i="1" s="1"/>
  <c r="C235" i="1"/>
  <c r="G235" i="1" s="1"/>
  <c r="C1333" i="1"/>
  <c r="G1333" i="1" s="1"/>
  <c r="C1334" i="1"/>
  <c r="G1334" i="1" s="1"/>
  <c r="C1335" i="1"/>
  <c r="G1335" i="1" s="1"/>
  <c r="C1336" i="1"/>
  <c r="G1336" i="1" s="1"/>
  <c r="C1085" i="1"/>
  <c r="G1085" i="1" s="1"/>
  <c r="C247" i="1"/>
  <c r="G247" i="1" s="1"/>
  <c r="C1337" i="1"/>
  <c r="G1337" i="1" s="1"/>
  <c r="C1338" i="1"/>
  <c r="G1338" i="1" s="1"/>
  <c r="C808" i="1"/>
  <c r="G808" i="1" s="1"/>
  <c r="C645" i="1"/>
  <c r="G645" i="1" s="1"/>
  <c r="C1099" i="1"/>
  <c r="G1099" i="1" s="1"/>
  <c r="C713" i="1"/>
  <c r="G713" i="1" s="1"/>
  <c r="C38" i="1"/>
  <c r="G38" i="1" s="1"/>
  <c r="C697" i="1"/>
  <c r="G697" i="1" s="1"/>
  <c r="C858" i="1"/>
  <c r="G858" i="1" s="1"/>
  <c r="C572" i="1"/>
  <c r="G572" i="1" s="1"/>
  <c r="C1196" i="1"/>
  <c r="G1196" i="1" s="1"/>
  <c r="C286" i="1"/>
  <c r="G286" i="1" s="1"/>
  <c r="C1217" i="1"/>
  <c r="G1217" i="1" s="1"/>
  <c r="C919" i="1"/>
  <c r="G919" i="1" s="1"/>
  <c r="C869" i="1"/>
  <c r="G869" i="1" s="1"/>
  <c r="C1339" i="1"/>
  <c r="G1339" i="1" s="1"/>
  <c r="C1340" i="1"/>
  <c r="G1340" i="1" s="1"/>
  <c r="C1039" i="1"/>
  <c r="G1039" i="1" s="1"/>
  <c r="C731" i="1"/>
  <c r="G731" i="1" s="1"/>
  <c r="C870" i="1"/>
  <c r="G870" i="1" s="1"/>
  <c r="C61" i="1"/>
  <c r="G61" i="1" s="1"/>
  <c r="C293" i="1"/>
  <c r="G293" i="1" s="1"/>
  <c r="C829" i="1"/>
  <c r="G829" i="1" s="1"/>
  <c r="C857" i="1"/>
  <c r="G857" i="1" s="1"/>
  <c r="C611" i="1"/>
  <c r="G611" i="1" s="1"/>
  <c r="C888" i="1"/>
  <c r="G888" i="1" s="1"/>
  <c r="C1341" i="1"/>
  <c r="G1341" i="1" s="1"/>
  <c r="C612" i="1"/>
  <c r="G612" i="1" s="1"/>
  <c r="C759" i="1"/>
  <c r="G759" i="1" s="1"/>
  <c r="C767" i="1"/>
  <c r="G767" i="1" s="1"/>
  <c r="C1342" i="1"/>
  <c r="G1342" i="1" s="1"/>
  <c r="C1343" i="1"/>
  <c r="G1343" i="1" s="1"/>
  <c r="C1344" i="1"/>
  <c r="G1344" i="1" s="1"/>
  <c r="C1345" i="1"/>
  <c r="G1345" i="1" s="1"/>
  <c r="C185" i="1"/>
  <c r="G185" i="1" s="1"/>
  <c r="C540" i="1"/>
  <c r="G540" i="1" s="1"/>
  <c r="C17" i="1"/>
  <c r="G17" i="1" s="1"/>
  <c r="C443" i="1"/>
  <c r="G443" i="1" s="1"/>
  <c r="C1105" i="1"/>
  <c r="G1105" i="1" s="1"/>
  <c r="C1247" i="1"/>
  <c r="G1247" i="1" s="1"/>
  <c r="C1166" i="1"/>
  <c r="G1166" i="1" s="1"/>
  <c r="C1346" i="1"/>
  <c r="G1346" i="1" s="1"/>
  <c r="C836" i="1"/>
  <c r="G836" i="1" s="1"/>
  <c r="C1347" i="1"/>
  <c r="G1347" i="1" s="1"/>
  <c r="C881" i="1"/>
  <c r="G881" i="1" s="1"/>
  <c r="C1348" i="1"/>
  <c r="G1348" i="1" s="1"/>
  <c r="C1349" i="1"/>
  <c r="G1349" i="1" s="1"/>
  <c r="C866" i="1"/>
  <c r="G866" i="1" s="1"/>
  <c r="C865" i="1"/>
  <c r="G865" i="1" s="1"/>
  <c r="C872" i="1"/>
  <c r="G872" i="1" s="1"/>
  <c r="C841" i="1"/>
  <c r="G841" i="1" s="1"/>
  <c r="C1350" i="1"/>
  <c r="G1350" i="1" s="1"/>
  <c r="C837" i="1"/>
  <c r="G837" i="1" s="1"/>
  <c r="C832" i="1"/>
  <c r="G832" i="1" s="1"/>
  <c r="C860" i="1"/>
  <c r="G860" i="1" s="1"/>
  <c r="C823" i="1"/>
  <c r="G823" i="1" s="1"/>
  <c r="C752" i="1"/>
  <c r="G752" i="1" s="1"/>
  <c r="C843" i="1"/>
  <c r="G843" i="1" s="1"/>
  <c r="C1351" i="1"/>
  <c r="G1351" i="1" s="1"/>
  <c r="C48" i="1"/>
  <c r="G48" i="1" s="1"/>
  <c r="C833" i="1"/>
  <c r="G833" i="1" s="1"/>
  <c r="C827" i="1"/>
  <c r="G827" i="1" s="1"/>
  <c r="C226" i="1"/>
  <c r="G226" i="1" s="1"/>
  <c r="C773" i="1"/>
  <c r="G773" i="1" s="1"/>
  <c r="C605" i="1"/>
  <c r="G605" i="1" s="1"/>
  <c r="C165" i="1"/>
  <c r="G165" i="1" s="1"/>
  <c r="C696" i="1"/>
  <c r="G696" i="1" s="1"/>
  <c r="C1352" i="1"/>
  <c r="G1352" i="1" s="1"/>
  <c r="C1353" i="1"/>
  <c r="G1353" i="1" s="1"/>
  <c r="C1354" i="1"/>
  <c r="G1354" i="1" s="1"/>
  <c r="C1355" i="1"/>
  <c r="G1355" i="1" s="1"/>
  <c r="C65" i="1"/>
  <c r="G65" i="1" s="1"/>
  <c r="C1356" i="1"/>
  <c r="G1356" i="1" s="1"/>
  <c r="C164" i="1"/>
  <c r="G164" i="1" s="1"/>
  <c r="C1357" i="1"/>
  <c r="G1357" i="1" s="1"/>
  <c r="C627" i="1"/>
  <c r="G627" i="1" s="1"/>
  <c r="C807" i="1"/>
  <c r="G807" i="1" s="1"/>
  <c r="C819" i="1"/>
  <c r="G819" i="1" s="1"/>
  <c r="C41" i="1"/>
  <c r="G41" i="1" s="1"/>
  <c r="C173" i="1"/>
  <c r="G173" i="1" s="1"/>
  <c r="C1358" i="1"/>
  <c r="G1358" i="1" s="1"/>
  <c r="C728" i="1"/>
  <c r="G728" i="1" s="1"/>
  <c r="C777" i="1"/>
  <c r="G777" i="1" s="1"/>
  <c r="C122" i="1"/>
  <c r="G122" i="1" s="1"/>
  <c r="C161" i="1"/>
  <c r="G161" i="1" s="1"/>
  <c r="C1359" i="1"/>
  <c r="G1359" i="1" s="1"/>
  <c r="C721" i="1"/>
  <c r="G721" i="1" s="1"/>
  <c r="C738" i="1"/>
  <c r="G738" i="1" s="1"/>
  <c r="C798" i="1"/>
  <c r="G798" i="1" s="1"/>
  <c r="C1067" i="1"/>
  <c r="G1067" i="1" s="1"/>
  <c r="C1053" i="1"/>
  <c r="G1053" i="1" s="1"/>
  <c r="C19" i="1"/>
  <c r="G19" i="1" s="1"/>
  <c r="C180" i="1"/>
  <c r="G180" i="1" s="1"/>
  <c r="C159" i="1"/>
  <c r="G159" i="1" s="1"/>
  <c r="C1068" i="1"/>
  <c r="G1068" i="1" s="1"/>
  <c r="C1094" i="1"/>
  <c r="G1094" i="1" s="1"/>
  <c r="C753" i="1"/>
  <c r="G753" i="1" s="1"/>
  <c r="C705" i="1"/>
  <c r="G705" i="1" s="1"/>
  <c r="C1000" i="1"/>
  <c r="G1000" i="1" s="1"/>
  <c r="C999" i="1"/>
  <c r="G999" i="1" s="1"/>
  <c r="C602" i="1"/>
  <c r="G602" i="1" s="1"/>
  <c r="C315" i="1"/>
  <c r="G315" i="1" s="1"/>
  <c r="C384" i="1"/>
  <c r="G384" i="1" s="1"/>
  <c r="C978" i="1"/>
  <c r="G978" i="1" s="1"/>
  <c r="C967" i="1"/>
  <c r="G967" i="1" s="1"/>
  <c r="C993" i="1"/>
  <c r="G993" i="1" s="1"/>
  <c r="C962" i="1"/>
  <c r="G962" i="1" s="1"/>
  <c r="C965" i="1"/>
  <c r="G965" i="1" s="1"/>
  <c r="C342" i="1"/>
  <c r="G342" i="1" s="1"/>
  <c r="C959" i="1"/>
  <c r="G959" i="1" s="1"/>
  <c r="C466" i="1"/>
  <c r="G466" i="1" s="1"/>
  <c r="C1003" i="1"/>
  <c r="G1003" i="1" s="1"/>
  <c r="C483" i="1"/>
  <c r="G483" i="1" s="1"/>
  <c r="C969" i="1"/>
  <c r="G969" i="1" s="1"/>
  <c r="C424" i="1"/>
  <c r="G424" i="1" s="1"/>
  <c r="C954" i="1"/>
  <c r="G954" i="1" s="1"/>
  <c r="C964" i="1"/>
  <c r="G964" i="1" s="1"/>
  <c r="C698" i="1"/>
  <c r="G698" i="1" s="1"/>
  <c r="C760" i="1"/>
  <c r="G760" i="1" s="1"/>
  <c r="C957" i="1"/>
  <c r="G957" i="1" s="1"/>
  <c r="C700" i="1"/>
  <c r="G700" i="1" s="1"/>
  <c r="C275" i="1"/>
  <c r="G275" i="1" s="1"/>
  <c r="C276" i="1"/>
  <c r="G276" i="1" s="1"/>
  <c r="C456" i="1"/>
  <c r="G456" i="1" s="1"/>
  <c r="C1360" i="1"/>
  <c r="G1360" i="1" s="1"/>
  <c r="C195" i="1"/>
  <c r="G195" i="1" s="1"/>
  <c r="C30" i="1"/>
  <c r="G30" i="1" s="1"/>
  <c r="C740" i="1"/>
  <c r="G740" i="1" s="1"/>
  <c r="C703" i="1"/>
  <c r="G703" i="1" s="1"/>
  <c r="C794" i="1"/>
  <c r="G794" i="1" s="1"/>
  <c r="C764" i="1"/>
  <c r="G764" i="1" s="1"/>
  <c r="C1361" i="1"/>
  <c r="G1361" i="1" s="1"/>
  <c r="C637" i="1"/>
  <c r="G637" i="1" s="1"/>
  <c r="C1040" i="1"/>
  <c r="G1040" i="1" s="1"/>
  <c r="C256" i="1"/>
  <c r="G256" i="1" s="1"/>
  <c r="C730" i="1"/>
  <c r="G730" i="1" s="1"/>
  <c r="C1362" i="1"/>
  <c r="G1362" i="1" s="1"/>
  <c r="C1363" i="1"/>
  <c r="G1363" i="1" s="1"/>
  <c r="C508" i="1"/>
  <c r="G508" i="1" s="1"/>
  <c r="C628" i="1"/>
  <c r="G628" i="1" s="1"/>
  <c r="C362" i="1"/>
  <c r="G362" i="1" s="1"/>
  <c r="C668" i="1"/>
  <c r="G668" i="1" s="1"/>
  <c r="C1364" i="1"/>
  <c r="G1364" i="1" s="1"/>
  <c r="C1080" i="1"/>
  <c r="G1080" i="1" s="1"/>
  <c r="C1159" i="1"/>
  <c r="G1159" i="1" s="1"/>
  <c r="C526" i="1"/>
  <c r="G526" i="1" s="1"/>
  <c r="C394" i="1"/>
  <c r="G394" i="1" s="1"/>
  <c r="C647" i="1"/>
  <c r="G647" i="1" s="1"/>
  <c r="C156" i="1"/>
  <c r="G156" i="1" s="1"/>
  <c r="C482" i="1"/>
  <c r="G482" i="1" s="1"/>
  <c r="C812" i="1"/>
  <c r="G812" i="1" s="1"/>
  <c r="C289" i="1"/>
  <c r="G289" i="1" s="1"/>
  <c r="C1091" i="1"/>
  <c r="G1091" i="1" s="1"/>
  <c r="C701" i="1"/>
  <c r="G701" i="1" s="1"/>
  <c r="C1119" i="1"/>
  <c r="G1119" i="1" s="1"/>
  <c r="C613" i="1"/>
  <c r="G613" i="1" s="1"/>
  <c r="C1074" i="1"/>
  <c r="G1074" i="1" s="1"/>
  <c r="C891" i="1"/>
  <c r="G891" i="1" s="1"/>
  <c r="C732" i="1"/>
  <c r="G732" i="1" s="1"/>
  <c r="C471" i="1"/>
  <c r="G471" i="1" s="1"/>
  <c r="C671" i="1"/>
  <c r="G671" i="1" s="1"/>
  <c r="C545" i="1"/>
  <c r="G545" i="1" s="1"/>
  <c r="C196" i="1"/>
  <c r="G196" i="1" s="1"/>
  <c r="C514" i="1"/>
  <c r="G514" i="1" s="1"/>
  <c r="C1365" i="1"/>
  <c r="G1365" i="1" s="1"/>
  <c r="C505" i="1"/>
  <c r="G505" i="1" s="1"/>
  <c r="C477" i="1"/>
  <c r="G477" i="1" s="1"/>
  <c r="C124" i="1"/>
  <c r="G124" i="1" s="1"/>
  <c r="C565" i="1"/>
  <c r="G565" i="1" s="1"/>
  <c r="C1143" i="1"/>
  <c r="G1143" i="1" s="1"/>
  <c r="C803" i="1"/>
  <c r="G803" i="1" s="1"/>
  <c r="C1130" i="1"/>
  <c r="G1130" i="1" s="1"/>
  <c r="C542" i="1"/>
  <c r="G542" i="1" s="1"/>
  <c r="C981" i="1"/>
  <c r="G981" i="1" s="1"/>
  <c r="C956" i="1"/>
  <c r="G956" i="1" s="1"/>
  <c r="C569" i="1"/>
  <c r="G569" i="1" s="1"/>
  <c r="C263" i="1"/>
  <c r="G263" i="1" s="1"/>
  <c r="C1004" i="1"/>
  <c r="G1004" i="1" s="1"/>
  <c r="C972" i="1"/>
  <c r="G972" i="1" s="1"/>
  <c r="C478" i="1"/>
  <c r="G478" i="1" s="1"/>
  <c r="C343" i="1"/>
  <c r="G343" i="1" s="1"/>
  <c r="C946" i="1"/>
  <c r="G946" i="1" s="1"/>
  <c r="C596" i="1"/>
  <c r="G596" i="1" s="1"/>
  <c r="C484" i="1"/>
  <c r="G484" i="1" s="1"/>
  <c r="C947" i="1"/>
  <c r="G947" i="1" s="1"/>
  <c r="C953" i="1"/>
  <c r="G953" i="1" s="1"/>
  <c r="C354" i="1"/>
  <c r="G354" i="1" s="1"/>
  <c r="C87" i="1"/>
  <c r="G87" i="1" s="1"/>
  <c r="C416" i="1"/>
  <c r="G416" i="1" s="1"/>
  <c r="C221" i="1"/>
  <c r="G221" i="1" s="1"/>
  <c r="C178" i="1"/>
  <c r="G178" i="1" s="1"/>
  <c r="C245" i="1"/>
  <c r="G245" i="1" s="1"/>
  <c r="C973" i="1"/>
  <c r="G973" i="1" s="1"/>
  <c r="C255" i="1"/>
  <c r="G255" i="1" s="1"/>
  <c r="C955" i="1"/>
  <c r="G955" i="1" s="1"/>
  <c r="C292" i="1"/>
  <c r="G292" i="1" s="1"/>
  <c r="C1214" i="1"/>
  <c r="G1214" i="1" s="1"/>
  <c r="C790" i="1"/>
  <c r="G790" i="1" s="1"/>
  <c r="C594" i="1"/>
  <c r="G594" i="1" s="1"/>
  <c r="C1106" i="1"/>
  <c r="G1106" i="1" s="1"/>
  <c r="C763" i="1"/>
  <c r="G763" i="1" s="1"/>
  <c r="C1170" i="1"/>
  <c r="G1170" i="1" s="1"/>
  <c r="C1041" i="1"/>
  <c r="G1041" i="1" s="1"/>
  <c r="C468" i="1"/>
  <c r="G468" i="1" s="1"/>
  <c r="C1366" i="1"/>
  <c r="G1366" i="1" s="1"/>
  <c r="C676" i="1"/>
  <c r="G676" i="1" s="1"/>
  <c r="C1185" i="1"/>
  <c r="G1185" i="1" s="1"/>
  <c r="C1302" i="1"/>
  <c r="G1302" i="1" s="1"/>
  <c r="C1367" i="1"/>
  <c r="G1367" i="1" s="1"/>
  <c r="C706" i="1"/>
  <c r="G706" i="1" s="1"/>
  <c r="C736" i="1"/>
  <c r="G736" i="1" s="1"/>
  <c r="C1195" i="1"/>
  <c r="G1195" i="1" s="1"/>
  <c r="C743" i="1"/>
  <c r="G743" i="1" s="1"/>
  <c r="C1368" i="1"/>
  <c r="G1368" i="1" s="1"/>
  <c r="C1136" i="1"/>
  <c r="G1136" i="1" s="1"/>
  <c r="C90" i="1"/>
  <c r="G90" i="1" s="1"/>
  <c r="C1369" i="1"/>
  <c r="G1369" i="1" s="1"/>
  <c r="C1370" i="1"/>
  <c r="G1370" i="1" s="1"/>
  <c r="C1371" i="1"/>
  <c r="G1371" i="1" s="1"/>
  <c r="C1372" i="1"/>
  <c r="G1372" i="1" s="1"/>
  <c r="C1012" i="1"/>
  <c r="G1012" i="1" s="1"/>
  <c r="C408" i="1"/>
  <c r="G408" i="1" s="1"/>
  <c r="C107" i="1"/>
  <c r="G107" i="1" s="1"/>
  <c r="C1261" i="1"/>
  <c r="G1261" i="1" s="1"/>
  <c r="C227" i="1"/>
  <c r="G227" i="1" s="1"/>
  <c r="C139" i="1"/>
  <c r="G139" i="1" s="1"/>
  <c r="C1290" i="1"/>
  <c r="G1290" i="1" s="1"/>
  <c r="C1187" i="1"/>
  <c r="G1187" i="1" s="1"/>
  <c r="C1373" i="1"/>
  <c r="G1373" i="1" s="1"/>
  <c r="C1374" i="1"/>
  <c r="G1374" i="1" s="1"/>
  <c r="C1188" i="1"/>
  <c r="G1188" i="1" s="1"/>
  <c r="C734" i="1"/>
  <c r="G734" i="1" s="1"/>
  <c r="C1375" i="1"/>
  <c r="G1375" i="1" s="1"/>
  <c r="C1376" i="1"/>
  <c r="G1376" i="1" s="1"/>
  <c r="C1377" i="1"/>
  <c r="G1377" i="1" s="1"/>
  <c r="C1378" i="1"/>
  <c r="G1378" i="1" s="1"/>
  <c r="C42" i="1"/>
  <c r="G42" i="1" s="1"/>
  <c r="C975" i="1"/>
  <c r="G975" i="1" s="1"/>
  <c r="C395" i="1"/>
  <c r="G395" i="1" s="1"/>
  <c r="C485" i="1"/>
  <c r="G485" i="1" s="1"/>
  <c r="C996" i="1"/>
  <c r="G996" i="1" s="1"/>
  <c r="C291" i="1"/>
  <c r="G291" i="1" s="1"/>
  <c r="C642" i="1"/>
  <c r="G642" i="1" s="1"/>
  <c r="C1300" i="1"/>
  <c r="G1300" i="1" s="1"/>
  <c r="C1379" i="1"/>
  <c r="G1379" i="1" s="1"/>
  <c r="C1380" i="1"/>
  <c r="G1380" i="1" s="1"/>
  <c r="C179" i="1"/>
  <c r="G179" i="1" s="1"/>
  <c r="C325" i="1"/>
  <c r="G325" i="1" s="1"/>
  <c r="C429" i="1"/>
  <c r="G429" i="1" s="1"/>
  <c r="C942" i="1"/>
  <c r="G942" i="1" s="1"/>
  <c r="C970" i="1"/>
  <c r="G970" i="1" s="1"/>
  <c r="C940" i="1"/>
  <c r="G940" i="1" s="1"/>
  <c r="C994" i="1"/>
  <c r="G994" i="1" s="1"/>
  <c r="C768" i="1"/>
  <c r="G768" i="1" s="1"/>
  <c r="C1381" i="1"/>
  <c r="G1381" i="1" s="1"/>
  <c r="C1382" i="1"/>
  <c r="G1382" i="1" s="1"/>
  <c r="C945" i="1"/>
  <c r="G945" i="1" s="1"/>
  <c r="C327" i="1"/>
  <c r="G327" i="1" s="1"/>
  <c r="C988" i="1"/>
  <c r="G988" i="1" s="1"/>
  <c r="C936" i="1"/>
  <c r="G936" i="1" s="1"/>
  <c r="C457" i="1"/>
  <c r="G457" i="1" s="1"/>
  <c r="C943" i="1"/>
  <c r="G943" i="1" s="1"/>
  <c r="C961" i="1"/>
  <c r="G961" i="1" s="1"/>
  <c r="C1001" i="1"/>
  <c r="G1001" i="1" s="1"/>
  <c r="C656" i="1"/>
  <c r="G656" i="1" s="1"/>
  <c r="C80" i="1"/>
  <c r="G80" i="1" s="1"/>
  <c r="C336" i="1"/>
  <c r="G336" i="1" s="1"/>
  <c r="C814" i="1"/>
  <c r="G814" i="1" s="1"/>
  <c r="C941" i="1"/>
  <c r="G941" i="1" s="1"/>
  <c r="C776" i="1"/>
  <c r="G776" i="1" s="1"/>
  <c r="C944" i="1"/>
  <c r="G944" i="1" s="1"/>
  <c r="C480" i="1"/>
  <c r="G480" i="1" s="1"/>
  <c r="C1002" i="1"/>
  <c r="G1002" i="1" s="1"/>
  <c r="C677" i="1"/>
  <c r="G677" i="1" s="1"/>
  <c r="C284" i="1"/>
  <c r="G284" i="1" s="1"/>
  <c r="C396" i="1"/>
  <c r="G396" i="1" s="1"/>
  <c r="C987" i="1"/>
  <c r="G987" i="1" s="1"/>
  <c r="C991" i="1"/>
  <c r="G991" i="1" s="1"/>
  <c r="C535" i="1"/>
  <c r="G535" i="1" s="1"/>
  <c r="C912" i="1"/>
  <c r="G912" i="1" s="1"/>
  <c r="C233" i="1"/>
  <c r="G233" i="1" s="1"/>
  <c r="C539" i="1"/>
  <c r="G539" i="1" s="1"/>
  <c r="C432" i="1"/>
  <c r="C280" i="1"/>
  <c r="G280" i="1" s="1"/>
  <c r="C623" i="1"/>
  <c r="G623" i="1" s="1"/>
  <c r="C553" i="1"/>
  <c r="G553" i="1" s="1"/>
  <c r="C939" i="1"/>
  <c r="G939" i="1" s="1"/>
  <c r="C1005" i="1"/>
  <c r="G1005" i="1" s="1"/>
  <c r="C745" i="1"/>
  <c r="G745" i="1" s="1"/>
  <c r="C433" i="1"/>
  <c r="G433" i="1" s="1"/>
  <c r="C948" i="1"/>
  <c r="G948" i="1" s="1"/>
  <c r="C515" i="1"/>
  <c r="G515" i="1" s="1"/>
  <c r="C949" i="1"/>
  <c r="G949" i="1" s="1"/>
  <c r="C615" i="1"/>
  <c r="G615" i="1" s="1"/>
  <c r="C272" i="1"/>
  <c r="G272" i="1" s="1"/>
  <c r="C507" i="1"/>
  <c r="G507" i="1" s="1"/>
  <c r="C388" i="1"/>
  <c r="G388" i="1" s="1"/>
  <c r="C1203" i="1"/>
  <c r="G1203" i="1" s="1"/>
  <c r="C1157" i="1"/>
  <c r="G1157" i="1" s="1"/>
  <c r="C112" i="1"/>
  <c r="G112" i="1" s="1"/>
  <c r="C248" i="1"/>
  <c r="G248" i="1" s="1"/>
  <c r="C50" i="1"/>
  <c r="G50" i="1" s="1"/>
  <c r="C1260" i="1"/>
  <c r="G1260" i="1" s="1"/>
  <c r="C1383" i="1"/>
  <c r="G1383" i="1" s="1"/>
  <c r="C430" i="1"/>
  <c r="G430" i="1" s="1"/>
  <c r="C1032" i="1"/>
  <c r="G1032" i="1" s="1"/>
  <c r="C1008" i="1"/>
  <c r="G1008" i="1" s="1"/>
  <c r="C1024" i="1"/>
  <c r="G1024" i="1" s="1"/>
  <c r="C1301" i="1"/>
  <c r="G1301" i="1" s="1"/>
  <c r="C546" i="1"/>
  <c r="G546" i="1" s="1"/>
  <c r="C397" i="1"/>
  <c r="G397" i="1" s="1"/>
  <c r="C52" i="1"/>
  <c r="G52" i="1" s="1"/>
  <c r="C238" i="1"/>
  <c r="G238" i="1" s="1"/>
  <c r="C920" i="1"/>
  <c r="G920" i="1" s="1"/>
  <c r="C1384" i="1"/>
  <c r="G1384" i="1" s="1"/>
  <c r="C1385" i="1"/>
  <c r="G1385" i="1" s="1"/>
  <c r="C1386" i="1"/>
  <c r="G1386" i="1" s="1"/>
  <c r="C1387" i="1"/>
  <c r="G1387" i="1" s="1"/>
  <c r="C921" i="1"/>
  <c r="G921" i="1" s="1"/>
  <c r="C287" i="1"/>
  <c r="G287" i="1" s="1"/>
  <c r="C381" i="1"/>
  <c r="G381" i="1" s="1"/>
  <c r="C191" i="1"/>
  <c r="G191" i="1" s="1"/>
  <c r="C521" i="1"/>
  <c r="G521" i="1" s="1"/>
  <c r="C1388" i="1"/>
  <c r="G1388" i="1" s="1"/>
  <c r="C1389" i="1"/>
  <c r="G1389" i="1" s="1"/>
  <c r="C1390" i="1"/>
  <c r="G1390" i="1" s="1"/>
  <c r="C183" i="1"/>
  <c r="G183" i="1" s="1"/>
  <c r="C113" i="1"/>
  <c r="G113" i="1" s="1"/>
  <c r="C1391" i="1"/>
  <c r="G1391" i="1" s="1"/>
  <c r="C680" i="1"/>
  <c r="G680" i="1" s="1"/>
  <c r="C1392" i="1"/>
  <c r="G1392" i="1" s="1"/>
  <c r="C1016" i="1"/>
  <c r="G1016" i="1" s="1"/>
  <c r="C345" i="1"/>
  <c r="G345" i="1" s="1"/>
  <c r="C363" i="1"/>
  <c r="G363" i="1" s="1"/>
  <c r="C439" i="1"/>
  <c r="G439" i="1" s="1"/>
  <c r="C1086" i="1"/>
  <c r="G1086" i="1" s="1"/>
  <c r="C595" i="1"/>
  <c r="G595" i="1" s="1"/>
  <c r="C316" i="1"/>
  <c r="G316" i="1" s="1"/>
  <c r="C601" i="1"/>
  <c r="G601" i="1" s="1"/>
  <c r="C6" i="1"/>
  <c r="G6" i="1" s="1"/>
  <c r="C1167" i="1"/>
  <c r="G1167" i="1" s="1"/>
  <c r="C976" i="1"/>
  <c r="G976" i="1" s="1"/>
  <c r="C128" i="1"/>
  <c r="G128" i="1" s="1"/>
  <c r="C963" i="1"/>
  <c r="G963" i="1" s="1"/>
  <c r="C995" i="1"/>
  <c r="G995" i="1" s="1"/>
  <c r="C326" i="1"/>
  <c r="G326" i="1" s="1"/>
  <c r="C486" i="1"/>
  <c r="G486" i="1" s="1"/>
  <c r="C979" i="1"/>
  <c r="G979" i="1" s="1"/>
  <c r="C440" i="1"/>
  <c r="G440" i="1" s="1"/>
  <c r="C982" i="1"/>
  <c r="G982" i="1" s="1"/>
  <c r="C234" i="1"/>
  <c r="G234" i="1" s="1"/>
  <c r="C262" i="1"/>
  <c r="G262" i="1" s="1"/>
  <c r="C516" i="1"/>
  <c r="G516" i="1" s="1"/>
  <c r="C712" i="1"/>
  <c r="G712" i="1" s="1"/>
  <c r="C966" i="1"/>
  <c r="G966" i="1" s="1"/>
  <c r="C960" i="1"/>
  <c r="G960" i="1" s="1"/>
  <c r="C635" i="1"/>
  <c r="G635" i="1" s="1"/>
  <c r="C99" i="1"/>
  <c r="G99" i="1" s="1"/>
  <c r="C691" i="1"/>
  <c r="G691" i="1" s="1"/>
  <c r="C600" i="1"/>
  <c r="G600" i="1" s="1"/>
  <c r="C883" i="1"/>
  <c r="G883" i="1" s="1"/>
  <c r="C958" i="1"/>
  <c r="G958" i="1" s="1"/>
  <c r="C1006" i="1"/>
  <c r="G1006" i="1" s="1"/>
  <c r="C1245" i="1"/>
  <c r="G1245" i="1" s="1"/>
  <c r="C314" i="1"/>
  <c r="G314" i="1" s="1"/>
  <c r="C246" i="1"/>
  <c r="G246" i="1" s="1"/>
  <c r="C547" i="1"/>
  <c r="G547" i="1" s="1"/>
  <c r="C300" i="1"/>
  <c r="G300" i="1" s="1"/>
  <c r="C989" i="1"/>
  <c r="G989" i="1" s="1"/>
  <c r="C992" i="1"/>
  <c r="G992" i="1" s="1"/>
  <c r="C1393" i="1"/>
  <c r="G1393" i="1" s="1"/>
  <c r="C652" i="1"/>
  <c r="G652" i="1" s="1"/>
  <c r="C277" i="1"/>
  <c r="G277" i="1" s="1"/>
  <c r="C950" i="1"/>
  <c r="G950" i="1" s="1"/>
  <c r="C983" i="1"/>
  <c r="G983" i="1" s="1"/>
  <c r="C1394" i="1"/>
  <c r="G1394" i="1" s="1"/>
  <c r="C968" i="1"/>
  <c r="G968" i="1" s="1"/>
  <c r="C791" i="1"/>
  <c r="G791" i="1" s="1"/>
  <c r="C406" i="1"/>
  <c r="G406" i="1" s="1"/>
  <c r="C580" i="1"/>
  <c r="G580" i="1" s="1"/>
  <c r="C951" i="1"/>
  <c r="G951" i="1" s="1"/>
  <c r="C758" i="1"/>
  <c r="G758" i="1" s="1"/>
  <c r="C984" i="1"/>
  <c r="G984" i="1" s="1"/>
  <c r="C985" i="1"/>
  <c r="G985" i="1" s="1"/>
  <c r="C273" i="1"/>
  <c r="G273" i="1" s="1"/>
  <c r="C1007" i="1"/>
  <c r="G1007" i="1" s="1"/>
  <c r="C990" i="1"/>
  <c r="G990" i="1" s="1"/>
  <c r="C986" i="1"/>
  <c r="G986" i="1" s="1"/>
  <c r="C913" i="1"/>
  <c r="G913" i="1" s="1"/>
  <c r="C618" i="1"/>
  <c r="G618" i="1" s="1"/>
  <c r="C653" i="1"/>
  <c r="G653" i="1" s="1"/>
  <c r="C369" i="1"/>
  <c r="G369" i="1" s="1"/>
  <c r="C711" i="1"/>
  <c r="G711" i="1" s="1"/>
  <c r="C460" i="1"/>
  <c r="G460" i="1" s="1"/>
  <c r="C980" i="1"/>
  <c r="G980" i="1" s="1"/>
  <c r="C974" i="1"/>
  <c r="G974" i="1" s="1"/>
  <c r="C952" i="1"/>
  <c r="G952" i="1" s="1"/>
  <c r="C1395" i="1"/>
  <c r="G1395" i="1" s="1"/>
  <c r="C1396" i="1"/>
  <c r="G1396" i="1" s="1"/>
  <c r="C1397" i="1"/>
  <c r="G1397" i="1" s="1"/>
  <c r="C346" i="1"/>
  <c r="G346" i="1" s="1"/>
  <c r="C1398" i="1"/>
  <c r="G1398" i="1" s="1"/>
  <c r="C1054" i="1"/>
  <c r="G1054" i="1" s="1"/>
  <c r="C1399" i="1"/>
  <c r="G1399" i="1" s="1"/>
  <c r="C1400" i="1"/>
  <c r="G1400" i="1" s="1"/>
  <c r="C885" i="1"/>
  <c r="G885" i="1" s="1"/>
  <c r="C177" i="1"/>
  <c r="G177" i="1" s="1"/>
  <c r="C889" i="1"/>
  <c r="G889" i="1" s="1"/>
  <c r="C1401" i="1"/>
  <c r="G1401" i="1" s="1"/>
  <c r="C197" i="1"/>
  <c r="G197" i="1" s="1"/>
  <c r="C551" i="1"/>
  <c r="G551" i="1" s="1"/>
  <c r="C1402" i="1"/>
  <c r="G1402" i="1" s="1"/>
  <c r="C607" i="1"/>
  <c r="G607" i="1" s="1"/>
  <c r="C765" i="1"/>
  <c r="G765" i="1" s="1"/>
  <c r="C1069" i="1"/>
  <c r="G1069" i="1" s="1"/>
  <c r="C1403" i="1"/>
  <c r="G1403" i="1" s="1"/>
  <c r="C1404" i="1"/>
  <c r="G1404" i="1" s="1"/>
  <c r="C1405" i="1"/>
  <c r="G1405" i="1" s="1"/>
  <c r="C303" i="1"/>
  <c r="G303" i="1" s="1"/>
  <c r="C43" i="1"/>
  <c r="G43" i="1" s="1"/>
  <c r="C1406" i="1"/>
  <c r="G1406" i="1" s="1"/>
  <c r="C1128" i="1"/>
  <c r="G1128" i="1" s="1"/>
  <c r="C1132" i="1"/>
  <c r="G1132" i="1" s="1"/>
  <c r="C1087" i="1"/>
  <c r="G1087" i="1" s="1"/>
  <c r="C465" i="1"/>
  <c r="G465" i="1" s="1"/>
  <c r="C998" i="1"/>
  <c r="G998" i="1" s="1"/>
  <c r="C134" i="1"/>
  <c r="G134" i="1" s="1"/>
  <c r="C1154" i="1"/>
  <c r="G1154" i="1" s="1"/>
  <c r="C1407" i="1"/>
  <c r="G1407" i="1" s="1"/>
  <c r="C1204" i="1"/>
  <c r="G1204" i="1" s="1"/>
  <c r="C476" i="1"/>
  <c r="G476" i="1" s="1"/>
  <c r="C425" i="1"/>
  <c r="G425" i="1" s="1"/>
  <c r="C1133" i="1"/>
  <c r="G1133" i="1" s="1"/>
  <c r="C132" i="1"/>
  <c r="G132" i="1" s="1"/>
  <c r="C1408" i="1"/>
  <c r="G1408" i="1" s="1"/>
  <c r="C1193" i="1"/>
  <c r="G1193" i="1" s="1"/>
  <c r="C444" i="1"/>
  <c r="G444" i="1" s="1"/>
  <c r="C1409" i="1"/>
  <c r="G1409" i="1" s="1"/>
  <c r="C45" i="1"/>
  <c r="G45" i="1" s="1"/>
  <c r="C216" i="1"/>
  <c r="G216" i="1" s="1"/>
  <c r="C1138" i="1"/>
  <c r="G1138" i="1" s="1"/>
  <c r="C1221" i="1"/>
  <c r="G1221" i="1" s="1"/>
  <c r="C21" i="1"/>
  <c r="G21" i="1" s="1"/>
  <c r="C1209" i="1"/>
  <c r="G1209" i="1" s="1"/>
  <c r="C353" i="1"/>
  <c r="G353" i="1" s="1"/>
  <c r="C619" i="1"/>
  <c r="G619" i="1" s="1"/>
  <c r="C646" i="1"/>
  <c r="G646" i="1" s="1"/>
  <c r="C544" i="1"/>
  <c r="G544" i="1" s="1"/>
  <c r="C805" i="1"/>
  <c r="G805" i="1" s="1"/>
  <c r="C1148" i="1"/>
  <c r="G1148" i="1" s="1"/>
  <c r="C1410" i="1"/>
  <c r="G1410" i="1" s="1"/>
  <c r="C922" i="1"/>
  <c r="G922" i="1" s="1"/>
  <c r="C1065" i="1"/>
  <c r="G1065" i="1" s="1"/>
  <c r="C1033" i="1"/>
  <c r="G1033" i="1" s="1"/>
  <c r="C854" i="1"/>
  <c r="G854" i="1" s="1"/>
  <c r="C1411" i="1"/>
  <c r="G1411" i="1" s="1"/>
  <c r="C53" i="1"/>
  <c r="G53" i="1" s="1"/>
  <c r="C880" i="1"/>
  <c r="G880" i="1" s="1"/>
  <c r="C651" i="1"/>
  <c r="G651" i="1" s="1"/>
  <c r="C1223" i="1"/>
  <c r="G1223" i="1" s="1"/>
  <c r="C1412" i="1"/>
  <c r="G1412" i="1" s="1"/>
  <c r="C157" i="1"/>
  <c r="G157" i="1" s="1"/>
  <c r="C35" i="1"/>
  <c r="G35" i="1" s="1"/>
  <c r="C129" i="1"/>
  <c r="G129" i="1" s="1"/>
  <c r="C1413" i="1"/>
  <c r="G1413" i="1" s="1"/>
  <c r="C92" i="1"/>
  <c r="G92" i="1" s="1"/>
  <c r="C506" i="1"/>
  <c r="G506" i="1" s="1"/>
  <c r="C513" i="1"/>
  <c r="G513" i="1" s="1"/>
  <c r="C529" i="1"/>
  <c r="G529" i="1" s="1"/>
  <c r="C1414" i="1"/>
  <c r="G1414" i="1" s="1"/>
  <c r="C1055" i="1"/>
  <c r="G1055" i="1" s="1"/>
  <c r="C1211" i="1"/>
  <c r="G1211" i="1" s="1"/>
  <c r="C1201" i="1"/>
  <c r="G1201" i="1" s="1"/>
  <c r="C1056" i="1"/>
  <c r="G1056" i="1" s="1"/>
  <c r="C1415" i="1"/>
  <c r="G1415" i="1" s="1"/>
  <c r="C114" i="1"/>
  <c r="G114" i="1" s="1"/>
  <c r="C1416" i="1"/>
  <c r="G1416" i="1" s="1"/>
  <c r="C274" i="1"/>
  <c r="G274" i="1" s="1"/>
  <c r="C1417" i="1"/>
  <c r="G1417" i="1" s="1"/>
  <c r="C1418" i="1"/>
  <c r="G1418" i="1" s="1"/>
  <c r="C1419" i="1"/>
  <c r="G1419" i="1" s="1"/>
  <c r="C320" i="1"/>
  <c r="G320" i="1" s="1"/>
  <c r="C906" i="1"/>
  <c r="G906" i="1" s="1"/>
  <c r="C1420" i="1"/>
  <c r="G1420" i="1" s="1"/>
  <c r="C250" i="1"/>
  <c r="G250" i="1" s="1"/>
  <c r="C417" i="1"/>
  <c r="G417" i="1" s="1"/>
  <c r="C1178" i="1"/>
  <c r="G1178" i="1" s="1"/>
  <c r="C140" i="1"/>
  <c r="G140" i="1" s="1"/>
  <c r="C809" i="1"/>
  <c r="G809" i="1" s="1"/>
  <c r="C501" i="1"/>
  <c r="G501" i="1" s="1"/>
  <c r="C640" i="1"/>
  <c r="G640" i="1" s="1"/>
  <c r="C1034" i="1"/>
  <c r="G1034" i="1" s="1"/>
  <c r="C189" i="1"/>
  <c r="G189" i="1" s="1"/>
  <c r="C890" i="1"/>
  <c r="G890" i="1" s="1"/>
  <c r="C467" i="1"/>
  <c r="G467" i="1" s="1"/>
  <c r="C166" i="1"/>
  <c r="G166" i="1" s="1"/>
  <c r="C1421" i="1"/>
  <c r="G1421" i="1" s="1"/>
  <c r="C899" i="1"/>
  <c r="G899" i="1" s="1"/>
  <c r="C892" i="1"/>
  <c r="G892" i="1" s="1"/>
  <c r="C1422" i="1"/>
  <c r="G1422" i="1" s="1"/>
  <c r="C1423" i="1"/>
  <c r="G1423" i="1" s="1"/>
  <c r="C1424" i="1"/>
  <c r="G1424" i="1" s="1"/>
  <c r="C1425" i="1"/>
  <c r="G1425" i="1" s="1"/>
  <c r="C1426" i="1"/>
  <c r="G1426" i="1" s="1"/>
  <c r="C1140" i="1"/>
  <c r="G1140" i="1" s="1"/>
  <c r="C376" i="1"/>
  <c r="G376" i="1" s="1"/>
  <c r="C1141" i="1"/>
  <c r="G1141" i="1" s="1"/>
  <c r="C629" i="1"/>
  <c r="G629" i="1" s="1"/>
  <c r="C655" i="1"/>
  <c r="G655" i="1" s="1"/>
  <c r="C1308" i="1"/>
  <c r="G1308" i="1" s="1"/>
  <c r="C634" i="1"/>
  <c r="G634" i="1" s="1"/>
  <c r="C1427" i="1"/>
  <c r="G1427" i="1" s="1"/>
  <c r="C487" i="1"/>
  <c r="G487" i="1" s="1"/>
  <c r="C1081" i="1"/>
  <c r="G1081" i="1" s="1"/>
  <c r="C1428" i="1"/>
  <c r="G1428" i="1" s="1"/>
  <c r="C4" i="1"/>
  <c r="G4" i="1" s="1"/>
  <c r="C1429" i="1"/>
  <c r="G1429" i="1" s="1"/>
  <c r="C1430" i="1"/>
  <c r="G1430" i="1" s="1"/>
  <c r="C562" i="1"/>
  <c r="G562" i="1" s="1"/>
  <c r="C418" i="1"/>
  <c r="G418" i="1" s="1"/>
  <c r="C1431" i="1"/>
  <c r="G1431" i="1" s="1"/>
  <c r="C761" i="1"/>
  <c r="G761" i="1" s="1"/>
  <c r="C1432" i="1"/>
  <c r="G1432" i="1" s="1"/>
  <c r="C1433" i="1"/>
  <c r="G1433" i="1" s="1"/>
  <c r="C1434" i="1"/>
  <c r="G1434" i="1" s="1"/>
  <c r="C1155" i="1"/>
  <c r="G1155" i="1" s="1"/>
  <c r="C447" i="1"/>
  <c r="G447" i="1" s="1"/>
  <c r="C1173" i="1"/>
  <c r="G1173" i="1" s="1"/>
  <c r="C861" i="1"/>
  <c r="G861" i="1" s="1"/>
  <c r="C1202" i="1"/>
  <c r="G1202" i="1" s="1"/>
  <c r="C1435" i="1"/>
  <c r="G1435" i="1" s="1"/>
  <c r="C1082" i="1"/>
  <c r="G1082" i="1" s="1"/>
  <c r="C89" i="1"/>
  <c r="G89" i="1" s="1"/>
  <c r="C620" i="1"/>
  <c r="G620" i="1" s="1"/>
  <c r="C1436" i="1"/>
  <c r="G1436" i="1" s="1"/>
  <c r="C871" i="1"/>
  <c r="G871" i="1" s="1"/>
  <c r="C923" i="1"/>
  <c r="G923" i="1" s="1"/>
  <c r="C1437" i="1"/>
  <c r="G1437" i="1" s="1"/>
  <c r="C123" i="1"/>
  <c r="G123" i="1" s="1"/>
  <c r="C1438" i="1"/>
  <c r="G1438" i="1" s="1"/>
  <c r="C130" i="1"/>
  <c r="G130" i="1" s="1"/>
  <c r="C1310" i="1"/>
  <c r="G1310" i="1" s="1"/>
  <c r="C1439" i="1"/>
  <c r="G1439" i="1" s="1"/>
  <c r="C1312" i="1"/>
  <c r="G1312" i="1" s="1"/>
  <c r="C1164" i="1"/>
  <c r="G1164" i="1" s="1"/>
  <c r="C1440" i="1"/>
  <c r="G1440" i="1" s="1"/>
  <c r="C96" i="1"/>
  <c r="G96" i="1" s="1"/>
  <c r="C550" i="1"/>
  <c r="G550" i="1" s="1"/>
  <c r="C79" i="1"/>
  <c r="G79" i="1" s="1"/>
  <c r="C702" i="1"/>
  <c r="G702" i="1" s="1"/>
  <c r="C9" i="1"/>
  <c r="G9" i="1" s="1"/>
  <c r="C603" i="1"/>
  <c r="G603" i="1" s="1"/>
  <c r="C1197" i="1"/>
  <c r="G1197" i="1" s="1"/>
  <c r="C119" i="1"/>
  <c r="G119" i="1" s="1"/>
  <c r="C10" i="1"/>
  <c r="G10" i="1" s="1"/>
  <c r="C160" i="1"/>
  <c r="G160" i="1" s="1"/>
  <c r="C1229" i="1"/>
  <c r="G1229" i="1" s="1"/>
  <c r="C709" i="1"/>
  <c r="G709" i="1" s="1"/>
  <c r="C105" i="1"/>
  <c r="G105" i="1" s="1"/>
  <c r="C584" i="1"/>
  <c r="G584" i="1" s="1"/>
  <c r="C663" i="1"/>
  <c r="G663" i="1" s="1"/>
  <c r="C555" i="1"/>
  <c r="G555" i="1" s="1"/>
  <c r="C1441" i="1"/>
  <c r="G1441" i="1" s="1"/>
  <c r="C831" i="1"/>
  <c r="G831" i="1" s="1"/>
  <c r="C882" i="1"/>
  <c r="G882" i="1" s="1"/>
  <c r="C722" i="1"/>
  <c r="G722" i="1" s="1"/>
  <c r="C774" i="1"/>
  <c r="G774" i="1" s="1"/>
  <c r="C811" i="1"/>
  <c r="G811" i="1" s="1"/>
  <c r="C665" i="1"/>
  <c r="G665" i="1" s="1"/>
  <c r="C534" i="1"/>
  <c r="G534" i="1" s="1"/>
  <c r="C1442" i="1"/>
  <c r="G1442" i="1" s="1"/>
  <c r="C94" i="1"/>
  <c r="G94" i="1" s="1"/>
  <c r="C304" i="1"/>
  <c r="G304" i="1" s="1"/>
  <c r="C1443" i="1"/>
  <c r="G1443" i="1" s="1"/>
  <c r="C12" i="1"/>
  <c r="G12" i="1" s="1"/>
  <c r="C328" i="1"/>
  <c r="G328" i="1" s="1"/>
  <c r="C1444" i="1"/>
  <c r="G1444" i="1" s="1"/>
  <c r="C924" i="1"/>
  <c r="G924" i="1" s="1"/>
  <c r="C198" i="1"/>
  <c r="G198" i="1" s="1"/>
  <c r="C925" i="1"/>
  <c r="G925" i="1" s="1"/>
  <c r="C14" i="1"/>
  <c r="G14" i="1" s="1"/>
  <c r="C682" i="1"/>
  <c r="G682" i="1" s="1"/>
  <c r="C1175" i="1"/>
  <c r="G1175" i="1" s="1"/>
  <c r="C225" i="1"/>
  <c r="G225" i="1" s="1"/>
  <c r="C1445" i="1"/>
  <c r="G1445" i="1" s="1"/>
  <c r="C527" i="1"/>
  <c r="G527" i="1" s="1"/>
  <c r="C1255" i="1"/>
  <c r="G1255" i="1" s="1"/>
  <c r="C590" i="1"/>
  <c r="G590" i="1" s="1"/>
  <c r="C1168" i="1"/>
  <c r="G1168" i="1" s="1"/>
  <c r="C302" i="1"/>
  <c r="G302" i="1" s="1"/>
  <c r="C847" i="1"/>
  <c r="G847" i="1" s="1"/>
  <c r="C1239" i="1"/>
  <c r="G1239" i="1" s="1"/>
  <c r="C1234" i="1"/>
  <c r="G1234" i="1" s="1"/>
  <c r="C538" i="1"/>
  <c r="G538" i="1" s="1"/>
  <c r="C158" i="1"/>
  <c r="G158" i="1" s="1"/>
  <c r="C1176" i="1"/>
  <c r="G1176" i="1" s="1"/>
  <c r="C792" i="1"/>
  <c r="G792" i="1" s="1"/>
  <c r="C828" i="1"/>
  <c r="G828" i="1" s="1"/>
  <c r="C1270" i="1"/>
  <c r="G1270" i="1" s="1"/>
  <c r="C622" i="1"/>
  <c r="G622" i="1" s="1"/>
  <c r="C1108" i="1"/>
  <c r="G1108" i="1" s="1"/>
  <c r="C152" i="1"/>
  <c r="G152" i="1" s="1"/>
  <c r="C23" i="1"/>
  <c r="G23" i="1" s="1"/>
  <c r="C1446" i="1"/>
  <c r="G1446" i="1" s="1"/>
  <c r="C710" i="1"/>
  <c r="G710" i="1" s="1"/>
  <c r="C75" i="1"/>
  <c r="G75" i="1" s="1"/>
  <c r="C1216" i="1"/>
  <c r="G1216" i="1" s="1"/>
  <c r="C900" i="1"/>
  <c r="G900" i="1" s="1"/>
  <c r="C88" i="1"/>
  <c r="G88" i="1" s="1"/>
  <c r="C199" i="1"/>
  <c r="G199" i="1" s="1"/>
  <c r="C131" i="1"/>
  <c r="G131" i="1" s="1"/>
  <c r="C64" i="1"/>
  <c r="G64" i="1" s="1"/>
  <c r="C423" i="1"/>
  <c r="G423" i="1" s="1"/>
  <c r="C22" i="1"/>
  <c r="G22" i="1" s="1"/>
  <c r="C1246" i="1"/>
  <c r="G1246" i="1" s="1"/>
  <c r="C533" i="1"/>
  <c r="G533" i="1" s="1"/>
  <c r="C1149" i="1"/>
  <c r="G1149" i="1" s="1"/>
  <c r="C228" i="1"/>
  <c r="G228" i="1" s="1"/>
  <c r="C1447" i="1"/>
  <c r="G1447" i="1" s="1"/>
  <c r="C1448" i="1"/>
  <c r="G1448" i="1" s="1"/>
  <c r="C1449" i="1"/>
  <c r="G1449" i="1" s="1"/>
  <c r="C683" i="1"/>
  <c r="G683" i="1" s="1"/>
  <c r="C322" i="1"/>
  <c r="G322" i="1" s="1"/>
  <c r="C1120" i="1"/>
  <c r="G1120" i="1" s="1"/>
  <c r="C78" i="1"/>
  <c r="G78" i="1" s="1"/>
  <c r="C356" i="1"/>
  <c r="G356" i="1" s="1"/>
  <c r="C1144" i="1"/>
  <c r="G1144" i="1" s="1"/>
  <c r="C1145" i="1"/>
  <c r="G1145" i="1" s="1"/>
  <c r="C479" i="1"/>
  <c r="G479" i="1" s="1"/>
  <c r="C251" i="1"/>
  <c r="G251" i="1" s="1"/>
  <c r="C693" i="1"/>
  <c r="G693" i="1" s="1"/>
  <c r="C1450" i="1"/>
  <c r="G1450" i="1" s="1"/>
  <c r="C643" i="1"/>
  <c r="G643" i="1" s="1"/>
  <c r="C1220" i="1"/>
  <c r="G1220" i="1" s="1"/>
  <c r="C739" i="1"/>
  <c r="G739" i="1" s="1"/>
  <c r="C747" i="1"/>
  <c r="G747" i="1" s="1"/>
  <c r="C55" i="1"/>
  <c r="G55" i="1" s="1"/>
  <c r="C503" i="1"/>
  <c r="G503" i="1" s="1"/>
  <c r="C458" i="1"/>
  <c r="G458" i="1" s="1"/>
  <c r="C806" i="1"/>
  <c r="G806" i="1" s="1"/>
  <c r="C351" i="1"/>
  <c r="G351" i="1" s="1"/>
  <c r="C1451" i="1"/>
  <c r="G1451" i="1" s="1"/>
  <c r="C1452" i="1"/>
  <c r="G1452" i="1" s="1"/>
  <c r="C93" i="1"/>
  <c r="G93" i="1" s="1"/>
  <c r="C904" i="1"/>
  <c r="G904" i="1" s="1"/>
  <c r="C18" i="1"/>
  <c r="G18" i="1" s="1"/>
  <c r="C1035" i="1"/>
  <c r="G1035" i="1" s="1"/>
  <c r="C1121" i="1"/>
  <c r="G1121" i="1" s="1"/>
  <c r="C410" i="1"/>
  <c r="G410" i="1" s="1"/>
  <c r="C926" i="1"/>
  <c r="G926" i="1" s="1"/>
  <c r="C1453" i="1"/>
  <c r="G1453" i="1" s="1"/>
  <c r="C379" i="1"/>
  <c r="G379" i="1" s="1"/>
  <c r="C1454" i="1"/>
  <c r="G1454" i="1" s="1"/>
  <c r="C1150" i="1"/>
  <c r="G1150" i="1" s="1"/>
  <c r="C778" i="1"/>
  <c r="G778" i="1" s="1"/>
  <c r="C1455" i="1"/>
  <c r="G1455" i="1" s="1"/>
  <c r="C200" i="1"/>
  <c r="G200" i="1" s="1"/>
  <c r="C673" i="1"/>
  <c r="G673" i="1" s="1"/>
  <c r="C218" i="1"/>
  <c r="G218" i="1" s="1"/>
  <c r="C488" i="1"/>
  <c r="G488" i="1" s="1"/>
  <c r="C70" i="1"/>
  <c r="G70" i="1" s="1"/>
  <c r="C13" i="1"/>
  <c r="G13" i="1" s="1"/>
  <c r="C509" i="1"/>
  <c r="G509" i="1" s="1"/>
  <c r="C190" i="1"/>
  <c r="G190" i="1" s="1"/>
  <c r="C598" i="1"/>
  <c r="G598" i="1" s="1"/>
  <c r="C591" i="1"/>
  <c r="G591" i="1" s="1"/>
  <c r="C679" i="1"/>
  <c r="G679" i="1" s="1"/>
  <c r="C382" i="1"/>
  <c r="G382" i="1" s="1"/>
  <c r="C462" i="1"/>
  <c r="G462" i="1" s="1"/>
  <c r="C741" i="1"/>
  <c r="G741" i="1" s="1"/>
  <c r="C201" i="1"/>
  <c r="G201" i="1" s="1"/>
  <c r="C294" i="1"/>
  <c r="G294" i="1" s="1"/>
  <c r="C266" i="1"/>
  <c r="G266" i="1" s="1"/>
  <c r="C295" i="1"/>
  <c r="G295" i="1" s="1"/>
  <c r="C109" i="1"/>
  <c r="G109" i="1" s="1"/>
  <c r="C1456" i="1"/>
  <c r="G1456" i="1" s="1"/>
  <c r="C1457" i="1"/>
  <c r="G1457" i="1" s="1"/>
  <c r="C1458" i="1"/>
  <c r="G1458" i="1" s="1"/>
  <c r="C608" i="1"/>
  <c r="G608" i="1" s="1"/>
  <c r="C1459" i="1"/>
  <c r="G1459" i="1" s="1"/>
  <c r="C202" i="1"/>
  <c r="G202" i="1" s="1"/>
  <c r="C846" i="1"/>
  <c r="G846" i="1" s="1"/>
  <c r="C146" i="1"/>
  <c r="G146" i="1" s="1"/>
  <c r="C490" i="1"/>
  <c r="G490" i="1" s="1"/>
  <c r="C496" i="1"/>
  <c r="G496" i="1" s="1"/>
  <c r="C687" i="1"/>
  <c r="G687" i="1" s="1"/>
  <c r="C296" i="1"/>
  <c r="G296" i="1" s="1"/>
  <c r="C1460" i="1"/>
  <c r="G1460" i="1" s="1"/>
  <c r="C361" i="1"/>
  <c r="G361" i="1" s="1"/>
  <c r="C621" i="1"/>
  <c r="G621" i="1" s="1"/>
  <c r="C1294" i="1"/>
  <c r="G1294" i="1" s="1"/>
  <c r="C1057" i="1"/>
  <c r="G1057" i="1" s="1"/>
  <c r="C1295" i="1"/>
  <c r="G1295" i="1" s="1"/>
  <c r="C449" i="1"/>
  <c r="G449" i="1" s="1"/>
  <c r="C520" i="1"/>
  <c r="G520" i="1" s="1"/>
  <c r="C1461" i="1"/>
  <c r="G1461" i="1" s="1"/>
  <c r="C344" i="1"/>
  <c r="G344" i="1" s="1"/>
  <c r="C875" i="1"/>
  <c r="G875" i="1" s="1"/>
  <c r="C347" i="1"/>
  <c r="G347" i="1" s="1"/>
  <c r="C1262" i="1"/>
  <c r="G1262" i="1" s="1"/>
  <c r="C1462" i="1"/>
  <c r="G1462" i="1" s="1"/>
  <c r="C708" i="1"/>
  <c r="G708" i="1" s="1"/>
  <c r="C217" i="1"/>
  <c r="G217" i="1" s="1"/>
  <c r="C1230" i="1"/>
  <c r="G1230" i="1" s="1"/>
  <c r="C1281" i="1"/>
  <c r="G1281" i="1" s="1"/>
  <c r="C1463" i="1"/>
  <c r="G1463" i="1" s="1"/>
  <c r="C1464" i="1"/>
  <c r="G1464" i="1" s="1"/>
  <c r="C512" i="1"/>
  <c r="G512" i="1" s="1"/>
  <c r="C1212" i="1"/>
  <c r="G1212" i="1" s="1"/>
  <c r="C402" i="1"/>
  <c r="G402" i="1" s="1"/>
  <c r="C1058" i="1"/>
  <c r="G1058" i="1" s="1"/>
  <c r="C364" i="1"/>
  <c r="G364" i="1" s="1"/>
  <c r="C571" i="1"/>
  <c r="G571" i="1" s="1"/>
  <c r="C1465" i="1"/>
  <c r="G1465" i="1" s="1"/>
  <c r="C1466" i="1"/>
  <c r="G1466" i="1" s="1"/>
  <c r="C393" i="1"/>
  <c r="G393" i="1" s="1"/>
  <c r="C104" i="1"/>
  <c r="G104" i="1" s="1"/>
  <c r="C1151" i="1"/>
  <c r="G1151" i="1" s="1"/>
  <c r="C1235" i="1"/>
  <c r="G1235" i="1" s="1"/>
  <c r="C1467" i="1"/>
  <c r="G1467" i="1" s="1"/>
  <c r="C1468" i="1"/>
  <c r="G1468" i="1" s="1"/>
  <c r="C301" i="1"/>
  <c r="G301" i="1" s="1"/>
  <c r="C1025" i="1"/>
  <c r="G1025" i="1" s="1"/>
  <c r="C473" i="1"/>
  <c r="G473" i="1" s="1"/>
  <c r="C1224" i="1"/>
  <c r="G1224" i="1" s="1"/>
  <c r="C431" i="1"/>
  <c r="G431" i="1" s="1"/>
  <c r="C1469" i="1"/>
  <c r="G1469" i="1" s="1"/>
  <c r="C1470" i="1"/>
  <c r="G1470" i="1" s="1"/>
  <c r="C1471" i="1"/>
  <c r="G1471" i="1" s="1"/>
  <c r="C389" i="1"/>
  <c r="G389" i="1" s="1"/>
  <c r="C398" i="1"/>
  <c r="G398" i="1" s="1"/>
  <c r="C411" i="1"/>
  <c r="G411" i="1" s="1"/>
  <c r="C1472" i="1"/>
  <c r="G1472" i="1" s="1"/>
  <c r="C1473" i="1"/>
  <c r="G1473" i="1" s="1"/>
  <c r="C1474" i="1"/>
  <c r="G1474" i="1" s="1"/>
  <c r="C455" i="1"/>
  <c r="G455" i="1" s="1"/>
  <c r="C203" i="1"/>
  <c r="G203" i="1" s="1"/>
  <c r="C1475" i="1"/>
  <c r="G1475" i="1" s="1"/>
  <c r="C1476" i="1"/>
  <c r="G1476" i="1" s="1"/>
  <c r="C331" i="1"/>
  <c r="G331" i="1" s="1"/>
  <c r="C1477" i="1"/>
  <c r="G1477" i="1" s="1"/>
  <c r="C1478" i="1"/>
  <c r="G1478" i="1" s="1"/>
  <c r="C1479" i="1"/>
  <c r="G1479" i="1" s="1"/>
  <c r="C334" i="1"/>
  <c r="G334" i="1" s="1"/>
  <c r="C281" i="1"/>
  <c r="G281" i="1" s="1"/>
  <c r="C1026" i="1"/>
  <c r="G1026" i="1" s="1"/>
  <c r="C239" i="1"/>
  <c r="G239" i="1" s="1"/>
  <c r="C927" i="1"/>
  <c r="G927" i="1" s="1"/>
  <c r="C1480" i="1"/>
  <c r="G1480" i="1" s="1"/>
  <c r="C1249" i="1"/>
  <c r="G1249" i="1" s="1"/>
  <c r="C204" i="1"/>
  <c r="G204" i="1" s="1"/>
  <c r="C265" i="1"/>
  <c r="G265" i="1" s="1"/>
  <c r="C174" i="1"/>
  <c r="G174" i="1" s="1"/>
  <c r="C117" i="1"/>
  <c r="G117" i="1" s="1"/>
  <c r="C1042" i="1"/>
  <c r="G1042" i="1" s="1"/>
  <c r="C1481" i="1"/>
  <c r="G1481" i="1" s="1"/>
  <c r="C341" i="1"/>
  <c r="G341" i="1" s="1"/>
  <c r="C463" i="1"/>
  <c r="G463" i="1" s="1"/>
  <c r="C1263" i="1"/>
  <c r="G1263" i="1" s="1"/>
  <c r="C437" i="1"/>
  <c r="G437" i="1" s="1"/>
  <c r="C1482" i="1"/>
  <c r="G1482" i="1" s="1"/>
  <c r="C733" i="1"/>
  <c r="G733" i="1" s="1"/>
  <c r="C1483" i="1"/>
  <c r="G1483" i="1" s="1"/>
  <c r="C714" i="1"/>
  <c r="G714" i="1" s="1"/>
  <c r="C193" i="1"/>
  <c r="G193" i="1" s="1"/>
  <c r="C897" i="1"/>
  <c r="G897" i="1" s="1"/>
  <c r="C1205" i="1"/>
  <c r="G1205" i="1" s="1"/>
  <c r="C901" i="1"/>
  <c r="G901" i="1" s="1"/>
  <c r="C1484" i="1"/>
  <c r="G1484" i="1" s="1"/>
  <c r="C1226" i="1"/>
  <c r="G1226" i="1" s="1"/>
  <c r="C1485" i="1"/>
  <c r="G1485" i="1" s="1"/>
  <c r="C452" i="1"/>
  <c r="G452" i="1" s="1"/>
  <c r="C1486" i="1"/>
  <c r="G1486" i="1" s="1"/>
  <c r="C491" i="1"/>
  <c r="G491" i="1" s="1"/>
  <c r="C1233" i="1"/>
  <c r="G1233" i="1" s="1"/>
  <c r="C1487" i="1"/>
  <c r="G1487" i="1" s="1"/>
  <c r="C385" i="1"/>
  <c r="G385" i="1" s="1"/>
  <c r="C419" i="1"/>
  <c r="G419" i="1" s="1"/>
  <c r="C305" i="1"/>
  <c r="G305" i="1" s="1"/>
  <c r="C371" i="1"/>
  <c r="G371" i="1" s="1"/>
  <c r="C1488" i="1"/>
  <c r="G1488" i="1" s="1"/>
  <c r="C365" i="1"/>
  <c r="G365" i="1" s="1"/>
  <c r="C497" i="1"/>
  <c r="G497" i="1" s="1"/>
  <c r="C928" i="1"/>
  <c r="G928" i="1" s="1"/>
  <c r="C567" i="1"/>
  <c r="G567" i="1" s="1"/>
  <c r="C599" i="1"/>
  <c r="G599" i="1" s="1"/>
  <c r="C1298" i="1"/>
  <c r="G1298" i="1" s="1"/>
  <c r="C415" i="1"/>
  <c r="G415" i="1" s="1"/>
  <c r="C1264" i="1"/>
  <c r="G1264" i="1" s="1"/>
  <c r="C726" i="1"/>
  <c r="G726" i="1" s="1"/>
  <c r="C1278" i="1"/>
  <c r="G1278" i="1" s="1"/>
  <c r="C918" i="1"/>
  <c r="G918" i="1" s="1"/>
  <c r="C335" i="1"/>
  <c r="G335" i="1" s="1"/>
  <c r="C1292" i="1"/>
  <c r="G1292" i="1" s="1"/>
  <c r="C670" i="1"/>
  <c r="G670" i="1" s="1"/>
  <c r="C1158" i="1"/>
  <c r="G1158" i="1" s="1"/>
  <c r="C1489" i="1"/>
  <c r="G1489" i="1" s="1"/>
  <c r="C522" i="1"/>
  <c r="G522" i="1" s="1"/>
  <c r="C1279" i="1"/>
  <c r="G1279" i="1" s="1"/>
  <c r="C1287" i="1"/>
  <c r="G1287" i="1" s="1"/>
  <c r="C1169" i="1"/>
  <c r="G1169" i="1" s="1"/>
  <c r="C377" i="1"/>
  <c r="G377" i="1" s="1"/>
  <c r="C1490" i="1"/>
  <c r="G1490" i="1" s="1"/>
  <c r="C1109" i="1"/>
  <c r="G1109" i="1" s="1"/>
  <c r="C1274" i="1"/>
  <c r="G1274" i="1" s="1"/>
  <c r="C154" i="1"/>
  <c r="G154" i="1" s="1"/>
  <c r="C1231" i="1"/>
  <c r="G1231" i="1" s="1"/>
  <c r="C1265" i="1"/>
  <c r="G1265" i="1" s="1"/>
  <c r="C1266" i="1"/>
  <c r="G1266" i="1" s="1"/>
  <c r="C401" i="1"/>
  <c r="G401" i="1" s="1"/>
  <c r="C771" i="1"/>
  <c r="G771" i="1" s="1"/>
  <c r="C1313" i="1"/>
  <c r="G1313" i="1" s="1"/>
  <c r="C106" i="1"/>
  <c r="G106" i="1" s="1"/>
  <c r="C229" i="1"/>
  <c r="G229" i="1" s="1"/>
  <c r="C1491" i="1"/>
  <c r="G1491" i="1" s="1"/>
  <c r="C282" i="1"/>
  <c r="G282" i="1" s="1"/>
  <c r="C1492" i="1"/>
  <c r="G1492" i="1" s="1"/>
  <c r="C1250" i="1"/>
  <c r="G1250" i="1" s="1"/>
  <c r="C1493" i="1"/>
  <c r="G1493" i="1" s="1"/>
  <c r="C1180" i="1"/>
  <c r="G1180" i="1" s="1"/>
  <c r="C1494" i="1"/>
  <c r="G1494" i="1" s="1"/>
  <c r="C531" i="1"/>
  <c r="G531" i="1" s="1"/>
  <c r="C427" i="1"/>
  <c r="G427" i="1" s="1"/>
  <c r="C297" i="1"/>
  <c r="G297" i="1" s="1"/>
  <c r="C306" i="1"/>
  <c r="G306" i="1" s="1"/>
  <c r="C1495" i="1"/>
  <c r="G1495" i="1" s="1"/>
  <c r="C1273" i="1"/>
  <c r="G1273" i="1" s="1"/>
  <c r="C799" i="1"/>
  <c r="G799" i="1" s="1"/>
  <c r="C1304" i="1"/>
  <c r="G1304" i="1" s="1"/>
  <c r="C1162" i="1"/>
  <c r="G1162" i="1" s="1"/>
  <c r="C1043" i="1"/>
  <c r="G1043" i="1" s="1"/>
  <c r="C815" i="1"/>
  <c r="G815" i="1" s="1"/>
  <c r="C318" i="1"/>
  <c r="G318" i="1" s="1"/>
  <c r="C323" i="1"/>
  <c r="G323" i="1" s="1"/>
  <c r="C1309" i="1"/>
  <c r="G1309" i="1" s="1"/>
  <c r="C896" i="1"/>
  <c r="G896" i="1" s="1"/>
  <c r="C755" i="1"/>
  <c r="G755" i="1" s="1"/>
  <c r="C633" i="1"/>
  <c r="G633" i="1" s="1"/>
  <c r="C929" i="1"/>
  <c r="G929" i="1" s="1"/>
  <c r="C868" i="1"/>
  <c r="G868" i="1" s="1"/>
  <c r="C917" i="1"/>
  <c r="G917" i="1" s="1"/>
  <c r="C704" i="1"/>
  <c r="G704" i="1" s="1"/>
  <c r="C1496" i="1"/>
  <c r="G1496" i="1" s="1"/>
  <c r="C1497" i="1"/>
  <c r="G1497" i="1" s="1"/>
  <c r="C1498" i="1"/>
  <c r="G1498" i="1" s="1"/>
  <c r="C219" i="1"/>
  <c r="G219" i="1" s="1"/>
  <c r="C135" i="1"/>
  <c r="G135" i="1" s="1"/>
  <c r="C366" i="1"/>
  <c r="G366" i="1" s="1"/>
  <c r="C1284" i="1"/>
  <c r="G1284" i="1" s="1"/>
  <c r="C1499" i="1"/>
  <c r="G1499" i="1" s="1"/>
  <c r="C748" i="1"/>
  <c r="G748" i="1" s="1"/>
  <c r="C1500" i="1"/>
  <c r="G1500" i="1" s="1"/>
  <c r="C879" i="1"/>
  <c r="G879" i="1" s="1"/>
  <c r="C781" i="1"/>
  <c r="G781" i="1" s="1"/>
  <c r="C1307" i="1"/>
  <c r="G1307" i="1" s="1"/>
  <c r="C859" i="1"/>
  <c r="G859" i="1" s="1"/>
  <c r="C1289" i="1"/>
  <c r="G1289" i="1" s="1"/>
  <c r="C1501" i="1"/>
  <c r="G1501" i="1" s="1"/>
  <c r="C1285" i="1"/>
  <c r="G1285" i="1" s="1"/>
  <c r="C685" i="1"/>
  <c r="G685" i="1" s="1"/>
  <c r="C454" i="1"/>
  <c r="G454" i="1" s="1"/>
  <c r="C762" i="1"/>
  <c r="G762" i="1" s="1"/>
  <c r="C1291" i="1"/>
  <c r="G1291" i="1" s="1"/>
  <c r="C438" i="1"/>
  <c r="G438" i="1" s="1"/>
  <c r="C766" i="1"/>
  <c r="G766" i="1" s="1"/>
  <c r="C1280" i="1"/>
  <c r="G1280" i="1" s="1"/>
  <c r="C560" i="1"/>
  <c r="G560" i="1" s="1"/>
  <c r="C678" i="1"/>
  <c r="G678" i="1" s="1"/>
  <c r="C1179" i="1"/>
  <c r="G1179" i="1" s="1"/>
  <c r="C744" i="1"/>
  <c r="G744" i="1" s="1"/>
  <c r="C742" i="1"/>
  <c r="G742" i="1" s="1"/>
  <c r="C876" i="1"/>
  <c r="G876" i="1" s="1"/>
  <c r="C817" i="1"/>
  <c r="G817" i="1" s="1"/>
  <c r="C1502" i="1"/>
  <c r="G1502" i="1" s="1"/>
  <c r="C498" i="1"/>
  <c r="G498" i="1" s="1"/>
  <c r="C1503" i="1"/>
  <c r="G1503" i="1" s="1"/>
  <c r="C1189" i="1"/>
  <c r="G1189" i="1" s="1"/>
  <c r="C780" i="1"/>
  <c r="G780" i="1" s="1"/>
  <c r="C1277" i="1"/>
  <c r="G1277" i="1" s="1"/>
  <c r="C874" i="1"/>
  <c r="G874" i="1" s="1"/>
  <c r="C1238" i="1"/>
  <c r="G1238" i="1" s="1"/>
  <c r="C1259" i="1"/>
  <c r="G1259" i="1" s="1"/>
  <c r="C470" i="1"/>
  <c r="G470" i="1" s="1"/>
  <c r="C264" i="1"/>
  <c r="G264" i="1" s="1"/>
  <c r="C877" i="1"/>
  <c r="G877" i="1" s="1"/>
  <c r="C749" i="1"/>
  <c r="G749" i="1" s="1"/>
  <c r="C1242" i="1"/>
  <c r="G1242" i="1" s="1"/>
  <c r="C564" i="1"/>
  <c r="G564" i="1" s="1"/>
  <c r="C592" i="1"/>
  <c r="G592" i="1" s="1"/>
  <c r="C489" i="1"/>
  <c r="G489" i="1" s="1"/>
  <c r="C604" i="1"/>
  <c r="G604" i="1" s="1"/>
  <c r="C34" i="1"/>
  <c r="G34" i="1" s="1"/>
  <c r="C91" i="1"/>
  <c r="G91" i="1" s="1"/>
  <c r="C67" i="1"/>
  <c r="G67" i="1" s="1"/>
  <c r="C751" i="1"/>
  <c r="G751" i="1" s="1"/>
  <c r="C1059" i="1"/>
  <c r="G1059" i="1" s="1"/>
  <c r="C1243" i="1"/>
  <c r="G1243" i="1" s="1"/>
  <c r="C795" i="1"/>
  <c r="G795" i="1" s="1"/>
  <c r="C1269" i="1"/>
  <c r="G1269" i="1" s="1"/>
  <c r="C1254" i="1"/>
  <c r="G1254" i="1" s="1"/>
  <c r="C648" i="1"/>
  <c r="G648" i="1" s="1"/>
  <c r="C541" i="1"/>
  <c r="G541" i="1" s="1"/>
  <c r="C1237" i="1"/>
  <c r="G1237" i="1" s="1"/>
  <c r="C412" i="1"/>
  <c r="G412" i="1" s="1"/>
  <c r="C863" i="1"/>
  <c r="G863" i="1" s="1"/>
  <c r="C1139" i="1"/>
  <c r="G1139" i="1" s="1"/>
  <c r="C1190" i="1"/>
  <c r="G1190" i="1" s="1"/>
  <c r="C172" i="1"/>
  <c r="G172" i="1" s="1"/>
  <c r="C589" i="1"/>
  <c r="G589" i="1" s="1"/>
  <c r="C818" i="1"/>
  <c r="G818" i="1" s="1"/>
  <c r="C1116" i="1"/>
  <c r="G1116" i="1" s="1"/>
  <c r="C1199" i="1"/>
  <c r="G1199" i="1" s="1"/>
  <c r="C137" i="1"/>
  <c r="G137" i="1" s="1"/>
  <c r="C662" i="1"/>
  <c r="G662" i="1" s="1"/>
  <c r="C593" i="1"/>
  <c r="G593" i="1" s="1"/>
  <c r="C797" i="1"/>
  <c r="G797" i="1" s="1"/>
  <c r="C1181" i="1"/>
  <c r="G1181" i="1" s="1"/>
  <c r="C1020" i="1"/>
  <c r="G1020" i="1" s="1"/>
  <c r="C916" i="1"/>
  <c r="G916" i="1" s="1"/>
  <c r="C175" i="1"/>
  <c r="G175" i="1" s="1"/>
  <c r="C1213" i="1"/>
  <c r="G1213" i="1" s="1"/>
  <c r="C184" i="1"/>
  <c r="G184" i="1" s="1"/>
  <c r="C73" i="1"/>
  <c r="G73" i="1" s="1"/>
  <c r="C1146" i="1"/>
  <c r="G1146" i="1" s="1"/>
  <c r="C446" i="1"/>
  <c r="G446" i="1" s="1"/>
  <c r="C101" i="1"/>
  <c r="G101" i="1" s="1"/>
  <c r="C329" i="1"/>
  <c r="G329" i="1" s="1"/>
  <c r="C660" i="1"/>
  <c r="G660" i="1" s="1"/>
  <c r="C426" i="1"/>
  <c r="G426" i="1" s="1"/>
  <c r="C1253" i="1"/>
  <c r="G1253" i="1" s="1"/>
  <c r="C930" i="1"/>
  <c r="G930" i="1" s="1"/>
  <c r="C378" i="1"/>
  <c r="G378" i="1" s="1"/>
  <c r="C1240" i="1"/>
  <c r="G1240" i="1" s="1"/>
  <c r="C481" i="1"/>
  <c r="G481" i="1" s="1"/>
  <c r="C1504" i="1"/>
  <c r="G1504" i="1" s="1"/>
  <c r="C636" i="1"/>
  <c r="G636" i="1" s="1"/>
  <c r="C838" i="1"/>
  <c r="G838" i="1" s="1"/>
  <c r="C717" i="1"/>
  <c r="G717" i="1" s="1"/>
  <c r="C908" i="1"/>
  <c r="G908" i="1" s="1"/>
  <c r="C391" i="1"/>
  <c r="G391" i="1" s="1"/>
  <c r="C1505" i="1"/>
  <c r="G1505" i="1" s="1"/>
  <c r="C1506" i="1"/>
  <c r="G1506" i="1" s="1"/>
  <c r="C757" i="1"/>
  <c r="G757" i="1" s="1"/>
  <c r="C667" i="1"/>
  <c r="G667" i="1" s="1"/>
  <c r="C851" i="1"/>
  <c r="G851" i="1" s="1"/>
  <c r="C834" i="1"/>
  <c r="G834" i="1" s="1"/>
  <c r="C1507" i="1"/>
  <c r="G1507" i="1" s="1"/>
  <c r="C909" i="1"/>
  <c r="G909" i="1" s="1"/>
  <c r="C1508" i="1"/>
  <c r="G1508" i="1" s="1"/>
  <c r="C910" i="1"/>
  <c r="G910" i="1" s="1"/>
  <c r="C386" i="1"/>
  <c r="G386" i="1" s="1"/>
  <c r="C902" i="1"/>
  <c r="G902" i="1" s="1"/>
  <c r="C1044" i="1"/>
  <c r="G1044" i="1" s="1"/>
  <c r="C1509" i="1"/>
  <c r="G1509" i="1" s="1"/>
  <c r="C1510" i="1"/>
  <c r="G1510" i="1" s="1"/>
  <c r="C1511" i="1"/>
  <c r="G1511" i="1" s="1"/>
  <c r="C559" i="1"/>
  <c r="G559" i="1" s="1"/>
  <c r="C1045" i="1"/>
  <c r="G1045" i="1" s="1"/>
  <c r="C317" i="1"/>
  <c r="G317" i="1" s="1"/>
  <c r="C1115" i="1"/>
  <c r="G1115" i="1" s="1"/>
  <c r="C931" i="1"/>
  <c r="G931" i="1" s="1"/>
  <c r="C893" i="1"/>
  <c r="G893" i="1" s="1"/>
  <c r="C1512" i="1"/>
  <c r="G1512" i="1" s="1"/>
  <c r="C517" i="1"/>
  <c r="G517" i="1" s="1"/>
  <c r="C1219" i="1"/>
  <c r="G1219" i="1" s="1"/>
  <c r="C775" i="1"/>
  <c r="G775" i="1" s="1"/>
  <c r="C142" i="1"/>
  <c r="G142" i="1" s="1"/>
  <c r="C153" i="1"/>
  <c r="G153" i="1" s="1"/>
  <c r="C1513" i="1"/>
  <c r="G1513" i="1" s="1"/>
  <c r="C108" i="1"/>
  <c r="G108" i="1" s="1"/>
  <c r="C644" i="1"/>
  <c r="G644" i="1" s="1"/>
  <c r="C1514" i="1"/>
  <c r="G1514" i="1" s="1"/>
  <c r="C1515" i="1"/>
  <c r="G1515" i="1" s="1"/>
  <c r="C367" i="1"/>
  <c r="G367" i="1" s="1"/>
  <c r="C2" i="1"/>
  <c r="G2" i="1" s="1"/>
  <c r="C573" i="1"/>
  <c r="G573" i="1" s="1"/>
  <c r="C1516" i="1"/>
  <c r="G1516" i="1" s="1"/>
  <c r="C1517" i="1"/>
  <c r="G1517" i="1" s="1"/>
  <c r="C1013" i="1"/>
  <c r="G1013" i="1" s="1"/>
  <c r="C1017" i="1"/>
  <c r="G1017" i="1" s="1"/>
  <c r="C1018" i="1"/>
  <c r="G1018" i="1" s="1"/>
  <c r="C205" i="1"/>
  <c r="G205" i="1" s="1"/>
  <c r="C1060" i="1"/>
  <c r="G1060" i="1" s="1"/>
  <c r="C549" i="1"/>
  <c r="G549" i="1" s="1"/>
  <c r="C348" i="1"/>
  <c r="G348" i="1" s="1"/>
  <c r="C240" i="1"/>
  <c r="G240" i="1" s="1"/>
  <c r="C283" i="1"/>
  <c r="G283" i="1" s="1"/>
  <c r="C404" i="1"/>
  <c r="G404" i="1" s="1"/>
  <c r="C451" i="1"/>
  <c r="G451" i="1" s="1"/>
  <c r="C352" i="1"/>
  <c r="G352" i="1" s="1"/>
  <c r="C241" i="1"/>
  <c r="G241" i="1" s="1"/>
  <c r="C206" i="1"/>
  <c r="G206" i="1" s="1"/>
  <c r="C71" i="1"/>
  <c r="G71" i="1" s="1"/>
  <c r="C349" i="1"/>
  <c r="G349" i="1" s="1"/>
  <c r="C1518" i="1"/>
  <c r="G1518" i="1" s="1"/>
  <c r="C1046" i="1"/>
  <c r="G1046" i="1" s="1"/>
  <c r="C1519" i="1"/>
  <c r="G1519" i="1" s="1"/>
  <c r="C338" i="1"/>
  <c r="G338" i="1" s="1"/>
  <c r="C267" i="1"/>
  <c r="G267" i="1" s="1"/>
  <c r="C405" i="1"/>
  <c r="G405" i="1" s="1"/>
  <c r="C259" i="1"/>
  <c r="G259" i="1" s="1"/>
  <c r="C268" i="1"/>
  <c r="G268" i="1" s="1"/>
  <c r="C1520" i="1"/>
  <c r="G1520" i="1" s="1"/>
  <c r="C1521" i="1"/>
  <c r="G1521" i="1" s="1"/>
  <c r="C207" i="1"/>
  <c r="G207" i="1" s="1"/>
  <c r="C1522" i="1"/>
  <c r="G1522" i="1" s="1"/>
  <c r="C307" i="1"/>
  <c r="G307" i="1" s="1"/>
  <c r="C1090" i="1"/>
  <c r="G1090" i="1" s="1"/>
  <c r="C1194" i="1"/>
  <c r="G1194" i="1" s="1"/>
  <c r="C1019" i="1"/>
  <c r="G1019" i="1" s="1"/>
  <c r="C1523" i="1"/>
  <c r="G1523" i="1" s="1"/>
  <c r="C1027" i="1"/>
  <c r="G1027" i="1" s="1"/>
  <c r="C1021" i="1"/>
  <c r="G1021" i="1" s="1"/>
  <c r="C208" i="1"/>
  <c r="G208" i="1" s="1"/>
  <c r="C1524" i="1"/>
  <c r="G1524" i="1" s="1"/>
  <c r="C230" i="1"/>
  <c r="G230" i="1" s="1"/>
  <c r="C638" i="1"/>
  <c r="G638" i="1" s="1"/>
  <c r="C606" i="1"/>
  <c r="G606" i="1" s="1"/>
  <c r="C1191" i="1"/>
  <c r="G1191" i="1" s="1"/>
  <c r="C867" i="1"/>
  <c r="G867" i="1" s="1"/>
  <c r="C1525" i="1"/>
  <c r="G1525" i="1" s="1"/>
  <c r="C1526" i="1"/>
  <c r="G1526" i="1" s="1"/>
  <c r="C932" i="1"/>
  <c r="G932" i="1" s="1"/>
  <c r="C493" i="1"/>
  <c r="G493" i="1" s="1"/>
  <c r="C684" i="1"/>
  <c r="G684" i="1" s="1"/>
  <c r="C1127" i="1"/>
  <c r="G1127" i="1" s="1"/>
  <c r="C1527" i="1"/>
  <c r="G1527" i="1" s="1"/>
  <c r="C355" i="1"/>
  <c r="G355" i="1" s="1"/>
  <c r="C209" i="1"/>
  <c r="G209" i="1" s="1"/>
  <c r="C1528" i="1"/>
  <c r="G1528" i="1" s="1"/>
  <c r="C260" i="1"/>
  <c r="G260" i="1" s="1"/>
  <c r="C1184" i="1"/>
  <c r="G1184" i="1" s="1"/>
  <c r="C1529" i="1"/>
  <c r="G1529" i="1" s="1"/>
  <c r="C1047" i="1"/>
  <c r="G1047" i="1" s="1"/>
  <c r="C532" i="1"/>
  <c r="G532" i="1" s="1"/>
  <c r="C977" i="1"/>
  <c r="G977" i="1" s="1"/>
  <c r="C210" i="1"/>
  <c r="G210" i="1" s="1"/>
  <c r="C1530" i="1"/>
  <c r="G1530" i="1" s="1"/>
  <c r="C856" i="1"/>
  <c r="G856" i="1" s="1"/>
  <c r="C694" i="1"/>
  <c r="G694" i="1" s="1"/>
  <c r="C630" i="1"/>
  <c r="G630" i="1" s="1"/>
  <c r="C727" i="1"/>
  <c r="G727" i="1" s="1"/>
  <c r="C997" i="1"/>
  <c r="G997" i="1" s="1"/>
  <c r="C971" i="1"/>
  <c r="G971" i="1" s="1"/>
  <c r="C1206" i="1"/>
  <c r="G1206" i="1" s="1"/>
  <c r="C835" i="1"/>
  <c r="G835" i="1" s="1"/>
  <c r="C403" i="1"/>
  <c r="G403" i="1" s="1"/>
  <c r="C1010" i="1"/>
  <c r="G1010" i="1" s="1"/>
  <c r="C769" i="1"/>
  <c r="G769" i="1" s="1"/>
  <c r="C1256" i="1"/>
  <c r="G1256" i="1" s="1"/>
  <c r="C830" i="1"/>
  <c r="G830" i="1" s="1"/>
  <c r="C1208" i="1"/>
  <c r="G1208" i="1" s="1"/>
  <c r="C654" i="1"/>
  <c r="G654" i="1" s="1"/>
  <c r="C278" i="1"/>
  <c r="G278" i="1" s="1"/>
  <c r="C1100" i="1"/>
  <c r="G1100" i="1" s="1"/>
  <c r="C434" i="1"/>
  <c r="G434" i="1" s="1"/>
  <c r="C937" i="1"/>
  <c r="G937" i="1" s="1"/>
  <c r="C420" i="1"/>
  <c r="G420" i="1" s="1"/>
  <c r="C1048" i="1"/>
  <c r="G1048" i="1" s="1"/>
  <c r="C1061" i="1"/>
  <c r="G1061" i="1" s="1"/>
  <c r="C1049" i="1"/>
  <c r="G1049" i="1" s="1"/>
  <c r="C938" i="1"/>
  <c r="G938" i="1" s="1"/>
  <c r="C242" i="1"/>
  <c r="G242" i="1" s="1"/>
  <c r="C442" i="1"/>
  <c r="G442" i="1" s="1"/>
  <c r="C1153" i="1"/>
  <c r="G1153" i="1" s="1"/>
  <c r="C375" i="1"/>
  <c r="G375" i="1" s="1"/>
  <c r="C1028" i="1"/>
  <c r="G1028" i="1" s="1"/>
  <c r="C1062" i="1"/>
  <c r="G1062" i="1" s="1"/>
  <c r="C1129" i="1"/>
  <c r="G1129" i="1" s="1"/>
  <c r="C1073" i="1"/>
  <c r="G1073" i="1" s="1"/>
  <c r="C1531" i="1"/>
  <c r="G1531" i="1" s="1"/>
  <c r="C211" i="1"/>
  <c r="G211" i="1" s="1"/>
  <c r="C850" i="1"/>
  <c r="G850" i="1" s="1"/>
  <c r="C1222" i="1"/>
  <c r="G1222" i="1" s="1"/>
  <c r="C1110" i="1"/>
  <c r="G1110" i="1" s="1"/>
  <c r="C82" i="1"/>
  <c r="G82" i="1" s="1"/>
  <c r="C1088" i="1"/>
  <c r="G1088" i="1" s="1"/>
  <c r="C1225" i="1"/>
  <c r="G1225" i="1" s="1"/>
  <c r="C574" i="1"/>
  <c r="G574" i="1" s="1"/>
  <c r="C658" i="1"/>
  <c r="G658" i="1" s="1"/>
  <c r="C116" i="1"/>
  <c r="G116" i="1" s="1"/>
  <c r="C1272" i="1"/>
  <c r="G1272" i="1" s="1"/>
  <c r="C171" i="1"/>
  <c r="G171" i="1" s="1"/>
  <c r="C813" i="1"/>
  <c r="G813" i="1" s="1"/>
  <c r="C212" i="1"/>
  <c r="G212" i="1" s="1"/>
  <c r="C1122" i="1"/>
  <c r="G1122" i="1" s="1"/>
  <c r="C414" i="1"/>
  <c r="G414" i="1" s="1"/>
  <c r="C399" i="1"/>
  <c r="G399" i="1" s="1"/>
  <c r="C390" i="1"/>
  <c r="G390" i="1" s="1"/>
  <c r="C299" i="1"/>
  <c r="G299" i="1" s="1"/>
  <c r="C125" i="1"/>
  <c r="G125" i="1" s="1"/>
  <c r="C614" i="1"/>
  <c r="G614" i="1" s="1"/>
  <c r="C1218" i="1"/>
  <c r="G1218" i="1" s="1"/>
  <c r="C46" i="1"/>
  <c r="G46" i="1" s="1"/>
  <c r="C495" i="1"/>
  <c r="G495" i="1" s="1"/>
  <c r="C681" i="1"/>
  <c r="G681" i="1" s="1"/>
  <c r="C98" i="1"/>
  <c r="G98" i="1" s="1"/>
  <c r="C855" i="1"/>
  <c r="G855" i="1" s="1"/>
  <c r="C144" i="1"/>
  <c r="G144" i="1" s="1"/>
  <c r="C1096" i="1"/>
  <c r="G1096" i="1" s="1"/>
  <c r="C298" i="1"/>
  <c r="G298" i="1" s="1"/>
  <c r="C252" i="1"/>
  <c r="G252" i="1" s="1"/>
  <c r="C308" i="1"/>
  <c r="G308" i="1" s="1"/>
  <c r="C261" i="1"/>
  <c r="G261" i="1" s="1"/>
  <c r="C1063" i="1"/>
  <c r="G1063" i="1" s="1"/>
  <c r="C617" i="1"/>
  <c r="G617" i="1" s="1"/>
  <c r="C588" i="1"/>
  <c r="G588" i="1" s="1"/>
  <c r="C737" i="1"/>
  <c r="G737" i="1" s="1"/>
  <c r="C39" i="1"/>
  <c r="G39" i="1" s="1"/>
  <c r="C707" i="1"/>
  <c r="G707" i="1" s="1"/>
  <c r="C1009" i="1"/>
  <c r="G1009" i="1" s="1"/>
  <c r="C789" i="1"/>
  <c r="G789" i="1" s="1"/>
  <c r="C787" i="1"/>
  <c r="G787" i="1" s="1"/>
  <c r="C44" i="1"/>
  <c r="G44" i="1" s="1"/>
  <c r="C718" i="1"/>
  <c r="G718" i="1" s="1"/>
  <c r="C719" i="1"/>
  <c r="G719" i="1" s="1"/>
  <c r="C450" i="1"/>
  <c r="G450" i="1" s="1"/>
  <c r="C445" i="1"/>
  <c r="G445" i="1" s="1"/>
  <c r="C253" i="1"/>
  <c r="G253" i="1" s="1"/>
  <c r="C243" i="1"/>
  <c r="G243" i="1" s="1"/>
  <c r="C413" i="1"/>
  <c r="G413" i="1" s="1"/>
  <c r="C657" i="1"/>
  <c r="G657" i="1" s="1"/>
  <c r="C878" i="1"/>
  <c r="G878" i="1" s="1"/>
  <c r="C1123" i="1"/>
  <c r="G1123" i="1" s="1"/>
  <c r="C309" i="1"/>
  <c r="G309" i="1" s="1"/>
  <c r="C1532" i="1"/>
  <c r="G1532" i="1" s="1"/>
  <c r="C695" i="1"/>
  <c r="G695" i="1" s="1"/>
  <c r="C494" i="1"/>
  <c r="G494" i="1" s="1"/>
  <c r="C68" i="1"/>
  <c r="G68" i="1" s="1"/>
  <c r="C649" i="1"/>
  <c r="G649" i="1" s="1"/>
  <c r="C1533" i="1"/>
  <c r="G1533" i="1" s="1"/>
  <c r="C852" i="1"/>
  <c r="G852" i="1" s="1"/>
  <c r="C575" i="1"/>
  <c r="G575" i="1" s="1"/>
  <c r="C1534" i="1"/>
  <c r="G1534" i="1" s="1"/>
  <c r="C1535" i="1"/>
  <c r="G1535" i="1" s="1"/>
  <c r="C115" i="1"/>
  <c r="G115" i="1" s="1"/>
  <c r="C1093" i="1"/>
  <c r="G1093" i="1" s="1"/>
  <c r="C1075" i="1"/>
  <c r="G1075" i="1" s="1"/>
  <c r="C222" i="1"/>
  <c r="G222" i="1" s="1"/>
  <c r="C1536" i="1"/>
  <c r="G1536" i="1" s="1"/>
  <c r="C121" i="1"/>
  <c r="G121" i="1" s="1"/>
  <c r="C1537" i="1"/>
  <c r="G1537" i="1" s="1"/>
  <c r="C407" i="1"/>
  <c r="G407" i="1" s="1"/>
  <c r="C8" i="1"/>
  <c r="G8" i="1" s="1"/>
  <c r="C873" i="1"/>
  <c r="G873" i="1" s="1"/>
  <c r="C864" i="1"/>
  <c r="G864" i="1" s="1"/>
  <c r="C1029" i="1"/>
  <c r="G1029" i="1" s="1"/>
  <c r="C848" i="1"/>
  <c r="G848" i="1" s="1"/>
  <c r="C692" i="1"/>
  <c r="G692" i="1" s="1"/>
  <c r="C750" i="1"/>
  <c r="G750" i="1" s="1"/>
  <c r="C56" i="1"/>
  <c r="G56" i="1" s="1"/>
  <c r="C269" i="1"/>
  <c r="G269" i="1" s="1"/>
  <c r="C441" i="1"/>
  <c r="G441" i="1" s="1"/>
  <c r="C1101" i="1"/>
  <c r="G1101" i="1" s="1"/>
  <c r="C60" i="1"/>
  <c r="G60" i="1" s="1"/>
  <c r="C840" i="1"/>
  <c r="G840" i="1" s="1"/>
  <c r="C111" i="1"/>
  <c r="G111" i="1" s="1"/>
  <c r="C934" i="1"/>
  <c r="G934" i="1" s="1"/>
  <c r="C1161" i="1"/>
  <c r="G1161" i="1" s="1"/>
  <c r="C537" i="1"/>
  <c r="G537" i="1" s="1"/>
  <c r="C25" i="1"/>
  <c r="G25" i="1" s="1"/>
  <c r="C720" i="1"/>
  <c r="G720" i="1" s="1"/>
  <c r="C1538" i="1"/>
  <c r="G1538" i="1" s="1"/>
  <c r="C1070" i="1"/>
  <c r="G1070" i="1" s="1"/>
  <c r="C1539" i="1"/>
  <c r="G1539" i="1" s="1"/>
  <c r="C674" i="1"/>
  <c r="G674" i="1" s="1"/>
  <c r="C1540" i="1"/>
  <c r="G1540" i="1" s="1"/>
  <c r="C310" i="1"/>
  <c r="G310" i="1" s="1"/>
  <c r="C1541" i="1"/>
  <c r="G1541" i="1" s="1"/>
  <c r="C1152" i="1"/>
  <c r="G1152" i="1" s="1"/>
  <c r="C1131" i="1"/>
  <c r="G1131" i="1" s="1"/>
  <c r="C1097" i="1"/>
  <c r="G1097" i="1" s="1"/>
  <c r="C842" i="1"/>
  <c r="G842" i="1" s="1"/>
  <c r="C1542" i="1"/>
  <c r="G1542" i="1" s="1"/>
  <c r="C625" i="1"/>
  <c r="G625" i="1" s="1"/>
  <c r="C359" i="1"/>
  <c r="G359" i="1" s="1"/>
  <c r="C1050" i="1"/>
  <c r="G1050" i="1" s="1"/>
  <c r="C213" i="1"/>
  <c r="G213" i="1" s="1"/>
  <c r="C428" i="1"/>
  <c r="G428" i="1" s="1"/>
  <c r="C1543" i="1"/>
  <c r="G1543" i="1" s="1"/>
  <c r="C581" i="1"/>
  <c r="G581" i="1" s="1"/>
  <c r="C141" i="1"/>
  <c r="G141" i="1" s="1"/>
  <c r="C1544" i="1"/>
  <c r="G1544" i="1" s="1"/>
  <c r="C1545" i="1"/>
  <c r="G1545" i="1" s="1"/>
  <c r="C530" i="1"/>
  <c r="G530" i="1" s="1"/>
  <c r="C699" i="1"/>
  <c r="G699" i="1" s="1"/>
  <c r="C100" i="1"/>
  <c r="G100" i="1" s="1"/>
  <c r="C461" i="1"/>
  <c r="G461" i="1" s="1"/>
  <c r="C1311" i="1"/>
  <c r="G1311" i="1" s="1"/>
  <c r="C895" i="1"/>
  <c r="G895" i="1" s="1"/>
  <c r="C1546" i="1"/>
  <c r="C59" i="1"/>
  <c r="G59" i="1" s="1"/>
  <c r="C1547" i="1"/>
  <c r="G1547" i="1" s="1"/>
  <c r="C661" i="1"/>
  <c r="G661" i="1" s="1"/>
  <c r="C690" i="1"/>
  <c r="G690" i="1" s="1"/>
  <c r="C448" i="1"/>
  <c r="G448" i="1" s="1"/>
  <c r="C1200" i="1"/>
  <c r="G1200" i="1" s="1"/>
  <c r="C1117" i="1"/>
  <c r="G1117" i="1" s="1"/>
  <c r="C1305" i="1"/>
  <c r="G1305" i="1" s="1"/>
  <c r="C192" i="1"/>
  <c r="G192" i="1" s="1"/>
  <c r="C566" i="1"/>
  <c r="G566" i="1" s="1"/>
  <c r="C220" i="1"/>
  <c r="G220" i="1" s="1"/>
  <c r="C15" i="1"/>
  <c r="G15" i="1" s="1"/>
  <c r="C1548" i="1"/>
  <c r="G1548" i="1" s="1"/>
  <c r="C237" i="1"/>
  <c r="G237" i="1" s="1"/>
  <c r="C1286" i="1"/>
  <c r="G1286" i="1" s="1"/>
  <c r="C257" i="1"/>
  <c r="G257" i="1" s="1"/>
  <c r="C1036" i="1"/>
  <c r="G1036" i="1" s="1"/>
  <c r="C616" i="1"/>
  <c r="G616" i="1" s="1"/>
  <c r="C563" i="1"/>
  <c r="G563" i="1" s="1"/>
  <c r="C409" i="1"/>
  <c r="G409" i="1" s="1"/>
  <c r="C1207" i="1"/>
  <c r="G1207" i="1" s="1"/>
  <c r="C1297" i="1"/>
  <c r="G1297" i="1" s="1"/>
  <c r="C1282" i="1"/>
  <c r="G1282" i="1" s="1"/>
  <c r="C886" i="1"/>
  <c r="G886" i="1" s="1"/>
  <c r="C181" i="1"/>
  <c r="G181" i="1" s="1"/>
  <c r="C524" i="1"/>
  <c r="G524" i="1" s="1"/>
  <c r="C1037" i="1"/>
  <c r="G1037" i="1" s="1"/>
  <c r="C1030" i="1"/>
  <c r="G1030" i="1" s="1"/>
  <c r="C332" i="1"/>
  <c r="G332" i="1" s="1"/>
  <c r="C556" i="1"/>
  <c r="G556" i="1" s="1"/>
  <c r="C1549" i="1"/>
  <c r="G1549" i="1" s="1"/>
  <c r="C474" i="1"/>
  <c r="G474" i="1" s="1"/>
  <c r="C1051" i="1"/>
  <c r="G1051" i="1" s="1"/>
  <c r="C1022" i="1"/>
  <c r="G1022" i="1" s="1"/>
  <c r="C290" i="1"/>
  <c r="G290" i="1" s="1"/>
  <c r="C224" i="1"/>
  <c r="G224" i="1" s="1"/>
  <c r="C1257" i="1"/>
  <c r="G1257" i="1" s="1"/>
  <c r="C1550" i="1"/>
  <c r="G1550" i="1" s="1"/>
  <c r="C1198" i="1"/>
  <c r="G1198" i="1" s="1"/>
  <c r="C1551" i="1"/>
  <c r="G1551" i="1" s="1"/>
  <c r="C383" i="1"/>
  <c r="G383" i="1" s="1"/>
  <c r="C149" i="1"/>
  <c r="G149" i="1" s="1"/>
  <c r="C187" i="1"/>
  <c r="G187" i="1" s="1"/>
  <c r="C825" i="1"/>
  <c r="G825" i="1" s="1"/>
  <c r="C666" i="1"/>
  <c r="G666" i="1" s="1"/>
  <c r="C1064" i="1"/>
  <c r="G1064" i="1" s="1"/>
  <c r="C40" i="1"/>
  <c r="G40" i="1" s="1"/>
  <c r="C1078" i="1"/>
  <c r="G1078" i="1" s="1"/>
  <c r="C561" i="1"/>
  <c r="G561" i="1" s="1"/>
  <c r="C686" i="1"/>
  <c r="G686" i="1" s="1"/>
  <c r="C83" i="1"/>
  <c r="G83" i="1" s="1"/>
  <c r="C1076" i="1"/>
  <c r="G1076" i="1" s="1"/>
  <c r="C914" i="1"/>
  <c r="G914" i="1" s="1"/>
  <c r="C1113" i="1"/>
  <c r="G1113" i="1" s="1"/>
  <c r="C845" i="1"/>
  <c r="G845" i="1" s="1"/>
  <c r="C576" i="1"/>
  <c r="G576" i="1" s="1"/>
  <c r="C31" i="1"/>
  <c r="G31" i="1" s="1"/>
  <c r="C360" i="1"/>
  <c r="G360" i="1" s="1"/>
  <c r="C81" i="1"/>
  <c r="G81" i="1" s="1"/>
  <c r="C1092" i="1"/>
  <c r="G1092" i="1" s="1"/>
  <c r="C675" i="1"/>
  <c r="G675" i="1" s="1"/>
  <c r="C435" i="1"/>
  <c r="G435" i="1" s="1"/>
  <c r="C169" i="1"/>
  <c r="G169" i="1" s="1"/>
  <c r="C499" i="1"/>
  <c r="G499" i="1" s="1"/>
  <c r="C1102" i="1"/>
  <c r="G1102" i="1" s="1"/>
  <c r="C557" i="1"/>
  <c r="G557" i="1" s="1"/>
  <c r="C27" i="1"/>
  <c r="G27" i="1" s="1"/>
  <c r="C339" i="1"/>
  <c r="G339" i="1" s="1"/>
  <c r="C1071" i="1"/>
  <c r="G1071" i="1" s="1"/>
  <c r="C380" i="1"/>
  <c r="G380" i="1" s="1"/>
  <c r="C1177" i="1"/>
  <c r="G1177" i="1" s="1"/>
  <c r="C374" i="1"/>
  <c r="G374" i="1" s="1"/>
  <c r="C597" i="1"/>
  <c r="G597" i="1" s="1"/>
  <c r="C223" i="1"/>
  <c r="G223" i="1" s="1"/>
  <c r="C58" i="1"/>
  <c r="G58" i="1" s="1"/>
  <c r="C801" i="1"/>
  <c r="G801" i="1" s="1"/>
  <c r="C24" i="1"/>
  <c r="G24" i="1" s="1"/>
  <c r="C97" i="1"/>
  <c r="G97" i="1" s="1"/>
  <c r="C579" i="1"/>
  <c r="G579" i="1" s="1"/>
  <c r="C127" i="1"/>
  <c r="G127" i="1" s="1"/>
  <c r="C582" i="1"/>
  <c r="G582" i="1" s="1"/>
  <c r="C659" i="1"/>
  <c r="G659" i="1" s="1"/>
  <c r="C168" i="1"/>
  <c r="G168" i="1" s="1"/>
  <c r="C1552" i="1"/>
  <c r="G1552" i="1" s="1"/>
  <c r="C1303" i="1"/>
  <c r="G1303" i="1" s="1"/>
  <c r="C1283" i="1"/>
  <c r="G1283" i="1" s="1"/>
  <c r="C358" i="1"/>
  <c r="G358" i="1" s="1"/>
  <c r="C120" i="1"/>
  <c r="G120" i="1" s="1"/>
  <c r="C1126" i="1"/>
  <c r="G1126" i="1" s="1"/>
  <c r="C1083" i="1"/>
  <c r="G1083" i="1" s="1"/>
  <c r="C26" i="1"/>
  <c r="G26" i="1" s="1"/>
  <c r="C1553" i="1"/>
  <c r="G1553" i="1" s="1"/>
  <c r="C62" i="1"/>
  <c r="G62" i="1" s="1"/>
  <c r="C1299" i="1"/>
  <c r="G1299" i="1" s="1"/>
  <c r="C669" i="1"/>
  <c r="G669" i="1" s="1"/>
  <c r="C1275" i="1"/>
  <c r="G1275" i="1" s="1"/>
  <c r="C126" i="1"/>
  <c r="G126" i="1" s="1"/>
  <c r="C894" i="1"/>
  <c r="G894" i="1" s="1"/>
  <c r="C554" i="1"/>
  <c r="G554" i="1" s="1"/>
  <c r="C1098" i="1"/>
  <c r="G1098" i="1" s="1"/>
  <c r="C641" i="1"/>
  <c r="G641" i="1" s="1"/>
  <c r="C372" i="1"/>
  <c r="G372" i="1" s="1"/>
  <c r="C1103" i="1"/>
  <c r="G1103" i="1" s="1"/>
  <c r="C28" i="1"/>
  <c r="G28" i="1" s="1"/>
  <c r="C249" i="1"/>
  <c r="G249" i="1" s="1"/>
  <c r="C1241" i="1"/>
  <c r="G1241" i="1" s="1"/>
  <c r="C330" i="1"/>
  <c r="G330" i="1" s="1"/>
  <c r="C804" i="1"/>
  <c r="G804" i="1" s="1"/>
  <c r="C1267" i="1"/>
  <c r="G1267" i="1" s="1"/>
  <c r="C258" i="1"/>
  <c r="G258" i="1" s="1"/>
  <c r="C1232" i="1"/>
  <c r="G1232" i="1" s="1"/>
  <c r="C16" i="1"/>
  <c r="G16" i="1" s="1"/>
  <c r="C151" i="1"/>
  <c r="G151" i="1" s="1"/>
  <c r="C1089" i="1"/>
  <c r="G1089" i="1" s="1"/>
  <c r="C1077" i="1"/>
  <c r="G1077" i="1" s="1"/>
  <c r="C1124" i="1"/>
  <c r="G1124" i="1" s="1"/>
  <c r="C884" i="1"/>
  <c r="G884" i="1" s="1"/>
  <c r="C887" i="1"/>
  <c r="G887" i="1" s="1"/>
  <c r="C586" i="1"/>
  <c r="G586" i="1" s="1"/>
  <c r="C578" i="1"/>
  <c r="G578" i="1" s="1"/>
  <c r="C254" i="1"/>
  <c r="G254" i="1" s="1"/>
  <c r="C373" i="1"/>
  <c r="G373" i="1" s="1"/>
  <c r="C279" i="1"/>
  <c r="G279" i="1" s="1"/>
  <c r="C1554" i="1"/>
  <c r="G1554" i="1" s="1"/>
  <c r="C1555" i="1"/>
  <c r="G1555" i="1" s="1"/>
  <c r="C324" i="1"/>
  <c r="G324" i="1" s="1"/>
  <c r="C853" i="1"/>
  <c r="G853" i="1" s="1"/>
  <c r="C1306" i="1"/>
  <c r="G1306" i="1" s="1"/>
  <c r="C1296" i="1"/>
  <c r="G1296" i="1" s="1"/>
  <c r="C772" i="1"/>
  <c r="G772" i="1" s="1"/>
  <c r="C1248" i="1"/>
  <c r="G1248" i="1" s="1"/>
  <c r="C32" i="1"/>
  <c r="G32" i="1" s="1"/>
  <c r="C1288" i="1"/>
  <c r="G1288" i="1" s="1"/>
  <c r="C459" i="1"/>
  <c r="G459" i="1" s="1"/>
  <c r="C911" i="1"/>
  <c r="G911" i="1" s="1"/>
  <c r="C1556" i="1"/>
  <c r="G1556" i="1" s="1"/>
  <c r="C1557" i="1"/>
  <c r="G1557" i="1" s="1"/>
  <c r="C729" i="1"/>
  <c r="G729" i="1" s="1"/>
  <c r="C1558" i="1"/>
  <c r="G1558" i="1" s="1"/>
  <c r="C770" i="1"/>
  <c r="G770" i="1" s="1"/>
  <c r="C244" i="1"/>
  <c r="C49" i="1"/>
  <c r="G49" i="1" s="1"/>
  <c r="C1559" i="1"/>
  <c r="G1559" i="1" s="1"/>
  <c r="C270" i="1"/>
  <c r="C1560" i="1"/>
  <c r="G1560" i="1" s="1"/>
  <c r="C725" i="1"/>
  <c r="G725" i="1" s="1"/>
  <c r="C1561" i="1"/>
  <c r="G1561" i="1" s="1"/>
  <c r="C1562" i="1"/>
  <c r="G1562" i="1" s="1"/>
  <c r="C1563" i="1"/>
  <c r="G1563" i="1" s="1"/>
  <c r="C236" i="1"/>
  <c r="G236" i="1" s="1"/>
  <c r="C1160" i="1"/>
  <c r="G1160" i="1" s="1"/>
  <c r="C1014" i="1"/>
  <c r="G1014" i="1" s="1"/>
  <c r="C422" i="1"/>
  <c r="G422" i="1" s="1"/>
  <c r="C1111" i="1"/>
  <c r="G1111" i="1" s="1"/>
  <c r="C905" i="1"/>
  <c r="G905" i="1" s="1"/>
  <c r="C1564" i="1"/>
  <c r="G1564" i="1" s="1"/>
  <c r="C915" i="1"/>
  <c r="G915" i="1" s="1"/>
  <c r="C1565" i="1"/>
  <c r="C568" i="1"/>
  <c r="G568" i="1" s="1"/>
  <c r="C20" i="1"/>
  <c r="G20" i="1" s="1"/>
  <c r="C523" i="1"/>
  <c r="G523" i="1" s="1"/>
  <c r="C689" i="1"/>
  <c r="G689" i="1" s="1"/>
  <c r="C1293" i="1"/>
  <c r="G1293" i="1" s="1"/>
  <c r="C650" i="1"/>
  <c r="G650" i="1" s="1"/>
  <c r="C1215" i="1"/>
  <c r="G1215" i="1" s="1"/>
  <c r="C5" i="1"/>
  <c r="G5" i="1" s="1"/>
  <c r="C1134" i="1"/>
  <c r="G1134" i="1" s="1"/>
  <c r="C400" i="1"/>
  <c r="G400" i="1" s="1"/>
  <c r="C155" i="1"/>
  <c r="G155" i="1" s="1"/>
  <c r="C11" i="1"/>
  <c r="G11" i="1" s="1"/>
  <c r="C1171" i="1"/>
  <c r="G1171" i="1" s="1"/>
  <c r="C1271" i="1"/>
  <c r="G1271" i="1" s="1"/>
  <c r="C536" i="1"/>
  <c r="G536" i="1" s="1"/>
  <c r="C1163" i="1"/>
  <c r="G1163" i="1" s="1"/>
  <c r="C504" i="1"/>
  <c r="G504" i="1" s="1"/>
  <c r="C518" i="1"/>
  <c r="G518" i="1" s="1"/>
  <c r="C1015" i="1"/>
  <c r="G1015" i="1" s="1"/>
  <c r="C511" i="1"/>
  <c r="G511" i="1" s="1"/>
  <c r="C85" i="1"/>
  <c r="G85" i="1" s="1"/>
  <c r="C1566" i="1"/>
  <c r="G1566" i="1" s="1"/>
  <c r="C1567" i="1"/>
  <c r="G1567" i="1" s="1"/>
  <c r="C1023" i="1"/>
  <c r="G1023" i="1" s="1"/>
  <c r="C182" i="1"/>
  <c r="G182" i="1" s="1"/>
  <c r="C311" i="1"/>
  <c r="G311" i="1" s="1"/>
  <c r="C214" i="1"/>
  <c r="G214" i="1" s="1"/>
  <c r="C933" i="1"/>
  <c r="G933" i="1" s="1"/>
  <c r="C609" i="1"/>
  <c r="G609" i="1" s="1"/>
  <c r="C231" i="1"/>
  <c r="G231" i="1" s="1"/>
  <c r="C33" i="1"/>
  <c r="G33" i="1" s="1"/>
  <c r="C312" i="1"/>
  <c r="G312" i="1" s="1"/>
  <c r="C1568" i="1"/>
  <c r="G1568" i="1" s="1"/>
  <c r="C271" i="1"/>
  <c r="C350" i="1"/>
  <c r="G350" i="1" s="1"/>
  <c r="C1569" i="1"/>
  <c r="G1569" i="1" s="1"/>
  <c r="C1570" i="1"/>
  <c r="G1570" i="1" s="1"/>
  <c r="C186" i="1"/>
  <c r="G186" i="1" s="1"/>
  <c r="C1137" i="1"/>
  <c r="G1137" i="1" s="1"/>
  <c r="C1147" i="1"/>
  <c r="G1147" i="1" s="1"/>
  <c r="C1571" i="1"/>
  <c r="G1571" i="1" s="1"/>
  <c r="C1572" i="1"/>
  <c r="G1572" i="1" s="1"/>
  <c r="C285" i="1"/>
  <c r="G285" i="1" s="1"/>
  <c r="C110" i="1"/>
  <c r="G110" i="1" s="1"/>
  <c r="C288" i="1"/>
  <c r="G288" i="1" s="1"/>
  <c r="C1072" i="1"/>
  <c r="G1072" i="1" s="1"/>
  <c r="C779" i="1"/>
  <c r="G779" i="1" s="1"/>
  <c r="C1573" i="1"/>
  <c r="G1573" i="1" s="1"/>
  <c r="C95" i="1"/>
  <c r="G95" i="1" s="1"/>
  <c r="C72" i="1"/>
  <c r="G72" i="1" s="1"/>
  <c r="C469" i="1"/>
  <c r="G469" i="1" s="1"/>
  <c r="C340" i="1"/>
  <c r="G340" i="1" s="1"/>
  <c r="C500" i="1"/>
  <c r="G500" i="1" s="1"/>
  <c r="C672" i="1"/>
  <c r="G672" i="1" s="1"/>
  <c r="C464" i="1"/>
  <c r="G464" i="1" s="1"/>
  <c r="C143" i="1"/>
  <c r="G143" i="1" s="1"/>
  <c r="C800" i="1"/>
  <c r="G800" i="1" s="1"/>
  <c r="C632" i="1"/>
  <c r="G632" i="1" s="1"/>
  <c r="C1210" i="1"/>
  <c r="G1210" i="1" s="1"/>
  <c r="C145" i="1"/>
  <c r="G145" i="1" s="1"/>
  <c r="C935" i="1"/>
  <c r="G935" i="1" s="1"/>
  <c r="C1112" i="1"/>
  <c r="G1112" i="1" s="1"/>
  <c r="C84" i="1"/>
  <c r="G84" i="1" s="1"/>
  <c r="C1031" i="1"/>
  <c r="G1031" i="1" s="1"/>
  <c r="C232" i="1"/>
  <c r="G232" i="1" s="1"/>
  <c r="C1104" i="1"/>
  <c r="G1104" i="1" s="1"/>
  <c r="C333" i="1"/>
  <c r="G333" i="1" s="1"/>
  <c r="C570" i="1"/>
  <c r="G570" i="1" s="1"/>
  <c r="C215" i="1"/>
  <c r="G215" i="1" s="1"/>
  <c r="C903" i="1"/>
  <c r="C1574" i="1"/>
  <c r="G1574" i="1" s="1"/>
  <c r="C313" i="1"/>
  <c r="G313" i="1" s="1"/>
  <c r="C1575" i="1"/>
  <c r="G1575" i="1" s="1"/>
  <c r="C319" i="1"/>
  <c r="G319" i="1" s="1"/>
  <c r="C1576" i="1"/>
  <c r="C1268" i="1"/>
  <c r="G1268" i="1" s="1"/>
  <c r="C724" i="1"/>
  <c r="G724" i="1" s="1"/>
  <c r="C1577" i="1"/>
  <c r="G1577" i="1" s="1"/>
  <c r="C163" i="1"/>
  <c r="G163" i="1" s="1"/>
  <c r="C519" i="1"/>
  <c r="G519" i="1" s="1"/>
  <c r="C188" i="1"/>
  <c r="G188" i="1" s="1"/>
  <c r="C1142" i="1"/>
  <c r="G1142" i="1" s="1"/>
  <c r="C1578" i="1"/>
  <c r="G1578" i="1" s="1"/>
  <c r="C907" i="1"/>
  <c r="G907" i="1" s="1"/>
  <c r="C57" i="1"/>
  <c r="G57" i="1" s="1"/>
  <c r="C86" i="1"/>
  <c r="G86" i="1" s="1"/>
  <c r="C1579" i="1"/>
  <c r="G1579" i="1" s="1"/>
  <c r="C502" i="1"/>
  <c r="G502" i="1" s="1"/>
  <c r="H577" i="1" l="1"/>
  <c r="H368" i="1"/>
  <c r="H1581" i="1"/>
  <c r="G1583" i="1"/>
  <c r="G552" i="1"/>
  <c r="I552" i="1" s="1"/>
  <c r="G432" i="1"/>
  <c r="I432" i="1" s="1"/>
  <c r="G528" i="1"/>
  <c r="I528" i="1" s="1"/>
  <c r="G1314" i="1"/>
  <c r="I1314" i="1" s="1"/>
  <c r="G577" i="1"/>
  <c r="I577" i="1" s="1"/>
  <c r="I1579" i="1"/>
  <c r="F802" i="1"/>
  <c r="G802" i="1"/>
  <c r="G1565" i="1"/>
  <c r="I1565" i="1" s="1"/>
  <c r="F1585" i="1"/>
  <c r="G1576" i="1"/>
  <c r="I1576" i="1" s="1"/>
  <c r="G244" i="1"/>
  <c r="I244" i="1" s="1"/>
  <c r="G271" i="1"/>
  <c r="I271" i="1" s="1"/>
  <c r="I1566" i="1"/>
  <c r="F1582" i="1"/>
  <c r="G903" i="1"/>
  <c r="I903" i="1" s="1"/>
  <c r="I1564" i="1"/>
  <c r="G270" i="1"/>
  <c r="I270" i="1" s="1"/>
  <c r="G368" i="1"/>
  <c r="I368" i="1" s="1"/>
  <c r="D492" i="1" a="1"/>
  <c r="D492" i="1" s="1"/>
  <c r="H492" i="1" s="1"/>
  <c r="G492" i="1"/>
  <c r="I492" i="1" s="1"/>
  <c r="G1585" i="1"/>
  <c r="D754" i="1" a="1"/>
  <c r="D754" i="1" s="1"/>
  <c r="H754" i="1" s="1"/>
  <c r="G754" i="1"/>
  <c r="I754" i="1" s="1"/>
  <c r="G1584" i="1"/>
  <c r="I1584" i="1" s="1"/>
  <c r="G788" i="1"/>
  <c r="I788" i="1" s="1"/>
  <c r="G510" i="1"/>
  <c r="I510" i="1" s="1"/>
  <c r="G1582" i="1"/>
  <c r="I1582" i="1" s="1"/>
  <c r="G1546" i="1"/>
  <c r="I1546" i="1" s="1"/>
  <c r="I1311" i="1"/>
  <c r="G1580" i="1"/>
  <c r="I1580" i="1" s="1"/>
  <c r="I1581" i="1"/>
  <c r="H510" i="1"/>
  <c r="H788" i="1"/>
  <c r="H1585" i="1"/>
  <c r="H1582" i="1"/>
  <c r="H1580" i="1"/>
  <c r="H1584" i="1"/>
  <c r="I1583" i="1"/>
  <c r="D552" i="1" a="1"/>
  <c r="D552" i="1" s="1"/>
  <c r="H552" i="1" s="1"/>
  <c r="F368" i="1"/>
  <c r="F1581" i="1"/>
  <c r="I802" i="1"/>
  <c r="D528" i="1" a="1"/>
  <c r="D528" i="1" s="1"/>
  <c r="H528" i="1" s="1"/>
  <c r="F492" i="1"/>
  <c r="F1580" i="1"/>
  <c r="D1583" i="1" a="1"/>
  <c r="D1583" i="1" s="1"/>
  <c r="H1583" i="1" s="1"/>
  <c r="F754" i="1"/>
  <c r="I1585" i="1"/>
  <c r="D802" i="1" a="1"/>
  <c r="D802" i="1" s="1"/>
  <c r="H802" i="1" s="1"/>
  <c r="F1584" i="1"/>
  <c r="F510" i="1"/>
  <c r="F577" i="1"/>
  <c r="F552" i="1"/>
  <c r="F528" i="1"/>
  <c r="I429" i="1"/>
  <c r="I155" i="1"/>
  <c r="I465" i="1"/>
  <c r="I179" i="1"/>
  <c r="I944" i="1"/>
  <c r="I457" i="1"/>
  <c r="I291" i="1"/>
  <c r="I325" i="1"/>
  <c r="I80" i="1"/>
  <c r="I936" i="1"/>
  <c r="I337" i="1"/>
  <c r="I776" i="1"/>
  <c r="I988" i="1"/>
  <c r="I336" i="1"/>
  <c r="I998" i="1"/>
  <c r="I941" i="1"/>
  <c r="I480" i="1"/>
  <c r="I284" i="1"/>
  <c r="I485" i="1"/>
  <c r="I942" i="1"/>
  <c r="I940" i="1"/>
  <c r="I1112" i="1"/>
  <c r="I327" i="1"/>
  <c r="I912" i="1"/>
  <c r="I987" i="1"/>
  <c r="I975" i="1"/>
  <c r="I814" i="1"/>
  <c r="I976" i="1"/>
  <c r="I961" i="1"/>
  <c r="I535" i="1"/>
  <c r="I395" i="1"/>
  <c r="D86" i="1" a="1"/>
  <c r="D86" i="1" s="1"/>
  <c r="D57" i="1" a="1"/>
  <c r="D57" i="1" s="1"/>
  <c r="D907" i="1" a="1"/>
  <c r="D907" i="1" s="1"/>
  <c r="D1578" i="1" a="1"/>
  <c r="D1578" i="1" s="1"/>
  <c r="I1578" i="1"/>
  <c r="F188" i="1"/>
  <c r="F519" i="1"/>
  <c r="D163" i="1" a="1"/>
  <c r="D163" i="1" s="1"/>
  <c r="F163" i="1" s="1"/>
  <c r="F1577" i="1"/>
  <c r="I1577" i="1"/>
  <c r="F724" i="1"/>
  <c r="F319" i="1"/>
  <c r="I319" i="1"/>
  <c r="D1575" i="1" a="1"/>
  <c r="D1575" i="1" s="1"/>
  <c r="I1575" i="1"/>
  <c r="D313" i="1" a="1"/>
  <c r="D313" i="1" s="1"/>
  <c r="I313" i="1"/>
  <c r="D1574" i="1" a="1"/>
  <c r="D1574" i="1" s="1"/>
  <c r="I1574" i="1"/>
  <c r="F215" i="1"/>
  <c r="I215" i="1"/>
  <c r="F570" i="1"/>
  <c r="D333" i="1" a="1"/>
  <c r="D333" i="1" s="1"/>
  <c r="I333" i="1"/>
  <c r="D1104" i="1" a="1"/>
  <c r="D1104" i="1" s="1"/>
  <c r="F232" i="1"/>
  <c r="I232" i="1"/>
  <c r="D1031" i="1" a="1"/>
  <c r="D1031" i="1" s="1"/>
  <c r="I1031" i="1"/>
  <c r="D935" i="1" a="1"/>
  <c r="D935" i="1" s="1"/>
  <c r="D145" i="1" a="1"/>
  <c r="D145" i="1" s="1"/>
  <c r="D1210" i="1" a="1"/>
  <c r="D1210" i="1" s="1"/>
  <c r="D800" i="1" a="1"/>
  <c r="D800" i="1" s="1"/>
  <c r="D464" i="1" a="1"/>
  <c r="D464" i="1" s="1"/>
  <c r="I464" i="1"/>
  <c r="F672" i="1"/>
  <c r="I672" i="1"/>
  <c r="D500" i="1" a="1"/>
  <c r="D500" i="1" s="1"/>
  <c r="I500" i="1"/>
  <c r="D340" i="1" a="1"/>
  <c r="D340" i="1" s="1"/>
  <c r="I340" i="1"/>
  <c r="D469" i="1" a="1"/>
  <c r="D469" i="1" s="1"/>
  <c r="I469" i="1"/>
  <c r="I95" i="1"/>
  <c r="D1573" i="1" a="1"/>
  <c r="D1573" i="1" s="1"/>
  <c r="I1573" i="1"/>
  <c r="F779" i="1"/>
  <c r="F1072" i="1"/>
  <c r="I84" i="1"/>
  <c r="F288" i="1"/>
  <c r="I288" i="1"/>
  <c r="D285" i="1" a="1"/>
  <c r="D285" i="1" s="1"/>
  <c r="F1572" i="1"/>
  <c r="I1572" i="1"/>
  <c r="F1571" i="1"/>
  <c r="I1571" i="1"/>
  <c r="F1147" i="1"/>
  <c r="F1137" i="1"/>
  <c r="F186" i="1"/>
  <c r="F1570" i="1"/>
  <c r="I1570" i="1"/>
  <c r="F1569" i="1"/>
  <c r="I1569" i="1"/>
  <c r="F350" i="1"/>
  <c r="I350" i="1"/>
  <c r="D1568" i="1" a="1"/>
  <c r="D1568" i="1" s="1"/>
  <c r="I1568" i="1"/>
  <c r="F312" i="1"/>
  <c r="I312" i="1"/>
  <c r="D33" i="1" a="1"/>
  <c r="D33" i="1" s="1"/>
  <c r="F231" i="1"/>
  <c r="I231" i="1"/>
  <c r="F609" i="1"/>
  <c r="F933" i="1"/>
  <c r="I933" i="1"/>
  <c r="F214" i="1"/>
  <c r="I214" i="1"/>
  <c r="F311" i="1"/>
  <c r="I311" i="1"/>
  <c r="D182" i="1" a="1"/>
  <c r="D182" i="1" s="1"/>
  <c r="I182" i="1"/>
  <c r="F1567" i="1"/>
  <c r="I1567" i="1"/>
  <c r="F511" i="1"/>
  <c r="D1015" i="1" a="1"/>
  <c r="D1015" i="1" s="1"/>
  <c r="I1015" i="1"/>
  <c r="F518" i="1"/>
  <c r="I518" i="1"/>
  <c r="F504" i="1"/>
  <c r="I504" i="1"/>
  <c r="F1163" i="1"/>
  <c r="D536" i="1" a="1"/>
  <c r="D536" i="1" s="1"/>
  <c r="F1271" i="1"/>
  <c r="F1134" i="1"/>
  <c r="I1137" i="1"/>
  <c r="D1215" i="1" a="1"/>
  <c r="D1215" i="1" s="1"/>
  <c r="F650" i="1"/>
  <c r="F1293" i="1"/>
  <c r="F689" i="1"/>
  <c r="F523" i="1"/>
  <c r="D20" i="1" a="1"/>
  <c r="D20" i="1" s="1"/>
  <c r="D568" i="1" a="1"/>
  <c r="D568" i="1" s="1"/>
  <c r="I568" i="1"/>
  <c r="D915" i="1" a="1"/>
  <c r="D915" i="1" s="1"/>
  <c r="F905" i="1"/>
  <c r="F1111" i="1"/>
  <c r="D422" i="1" a="1"/>
  <c r="D422" i="1" s="1"/>
  <c r="I1134" i="1"/>
  <c r="F1014" i="1"/>
  <c r="I1014" i="1"/>
  <c r="F1160" i="1"/>
  <c r="F236" i="1"/>
  <c r="F1563" i="1"/>
  <c r="I1563" i="1"/>
  <c r="D1562" i="1" a="1"/>
  <c r="D1562" i="1" s="1"/>
  <c r="I1562" i="1"/>
  <c r="D1561" i="1" a="1"/>
  <c r="D1561" i="1" s="1"/>
  <c r="I1561" i="1"/>
  <c r="F725" i="1"/>
  <c r="F1560" i="1"/>
  <c r="I1560" i="1"/>
  <c r="F1559" i="1"/>
  <c r="I1559" i="1"/>
  <c r="F770" i="1"/>
  <c r="I770" i="1"/>
  <c r="F1558" i="1"/>
  <c r="I1558" i="1"/>
  <c r="F729" i="1"/>
  <c r="D1557" i="1" a="1"/>
  <c r="D1557" i="1" s="1"/>
  <c r="I1557" i="1"/>
  <c r="D1556" i="1" a="1"/>
  <c r="D1556" i="1" s="1"/>
  <c r="I1556" i="1"/>
  <c r="D911" i="1" a="1"/>
  <c r="D911" i="1" s="1"/>
  <c r="I911" i="1"/>
  <c r="D459" i="1" a="1"/>
  <c r="D459" i="1" s="1"/>
  <c r="D1288" i="1" a="1"/>
  <c r="D1288" i="1" s="1"/>
  <c r="F1248" i="1"/>
  <c r="F772" i="1"/>
  <c r="F1306" i="1"/>
  <c r="F853" i="1"/>
  <c r="F324" i="1"/>
  <c r="I324" i="1"/>
  <c r="F1555" i="1"/>
  <c r="I1555" i="1"/>
  <c r="F1554" i="1"/>
  <c r="I1554" i="1"/>
  <c r="F279" i="1"/>
  <c r="I279" i="1"/>
  <c r="F373" i="1"/>
  <c r="I373" i="1"/>
  <c r="F254" i="1"/>
  <c r="I254" i="1"/>
  <c r="F578" i="1"/>
  <c r="F586" i="1"/>
  <c r="F887" i="1"/>
  <c r="I887" i="1"/>
  <c r="D884" i="1" a="1"/>
  <c r="D884" i="1" s="1"/>
  <c r="F1124" i="1"/>
  <c r="I1124" i="1"/>
  <c r="F1077" i="1"/>
  <c r="F1089" i="1"/>
  <c r="F1232" i="1"/>
  <c r="F258" i="1"/>
  <c r="F1267" i="1"/>
  <c r="F804" i="1"/>
  <c r="F330" i="1"/>
  <c r="F1241" i="1"/>
  <c r="F249" i="1"/>
  <c r="F1103" i="1"/>
  <c r="F372" i="1"/>
  <c r="F641" i="1"/>
  <c r="F1098" i="1"/>
  <c r="I1098" i="1"/>
  <c r="D554" i="1" a="1"/>
  <c r="D554" i="1" s="1"/>
  <c r="F894" i="1"/>
  <c r="F1275" i="1"/>
  <c r="F669" i="1"/>
  <c r="F1299" i="1"/>
  <c r="I1296" i="1"/>
  <c r="F1553" i="1"/>
  <c r="I1553" i="1"/>
  <c r="D26" i="1" a="1"/>
  <c r="D26" i="1" s="1"/>
  <c r="F1083" i="1"/>
  <c r="I1083" i="1"/>
  <c r="F1126" i="1"/>
  <c r="F358" i="1"/>
  <c r="I32" i="1"/>
  <c r="F1283" i="1"/>
  <c r="F1303" i="1"/>
  <c r="F1552" i="1"/>
  <c r="I1552" i="1"/>
  <c r="F659" i="1"/>
  <c r="D582" i="1" a="1"/>
  <c r="D582" i="1" s="1"/>
  <c r="I582" i="1"/>
  <c r="F579" i="1"/>
  <c r="I579" i="1"/>
  <c r="F801" i="1"/>
  <c r="I801" i="1"/>
  <c r="F223" i="1"/>
  <c r="I223" i="1"/>
  <c r="F597" i="1"/>
  <c r="I597" i="1"/>
  <c r="F374" i="1"/>
  <c r="I374" i="1"/>
  <c r="F1177" i="1"/>
  <c r="F380" i="1"/>
  <c r="F1071" i="1"/>
  <c r="F339" i="1"/>
  <c r="I339" i="1"/>
  <c r="F557" i="1"/>
  <c r="I557" i="1"/>
  <c r="F1102" i="1"/>
  <c r="F499" i="1"/>
  <c r="I499" i="1"/>
  <c r="F435" i="1"/>
  <c r="I435" i="1"/>
  <c r="F675" i="1"/>
  <c r="I675" i="1"/>
  <c r="F1092" i="1"/>
  <c r="I1092" i="1"/>
  <c r="F360" i="1"/>
  <c r="F576" i="1"/>
  <c r="I576" i="1"/>
  <c r="F845" i="1"/>
  <c r="I845" i="1"/>
  <c r="F1113" i="1"/>
  <c r="I1111" i="1"/>
  <c r="F914" i="1"/>
  <c r="I914" i="1"/>
  <c r="F1076" i="1"/>
  <c r="F686" i="1"/>
  <c r="F561" i="1"/>
  <c r="F1078" i="1"/>
  <c r="F1064" i="1"/>
  <c r="I1064" i="1"/>
  <c r="F666" i="1"/>
  <c r="I666" i="1"/>
  <c r="F825" i="1"/>
  <c r="I825" i="1"/>
  <c r="F187" i="1"/>
  <c r="F383" i="1"/>
  <c r="I383" i="1"/>
  <c r="F1551" i="1"/>
  <c r="I1551" i="1"/>
  <c r="F1198" i="1"/>
  <c r="F1550" i="1"/>
  <c r="I1550" i="1"/>
  <c r="F1257" i="1"/>
  <c r="F224" i="1"/>
  <c r="F290" i="1"/>
  <c r="I290" i="1"/>
  <c r="F1022" i="1"/>
  <c r="I1022" i="1"/>
  <c r="F1051" i="1"/>
  <c r="I1051" i="1"/>
  <c r="F474" i="1"/>
  <c r="I474" i="1"/>
  <c r="F1549" i="1"/>
  <c r="I1549" i="1"/>
  <c r="F556" i="1"/>
  <c r="I556" i="1"/>
  <c r="F332" i="1"/>
  <c r="I332" i="1"/>
  <c r="F1030" i="1"/>
  <c r="I1030" i="1"/>
  <c r="F1037" i="1"/>
  <c r="I1037" i="1"/>
  <c r="F524" i="1"/>
  <c r="I524" i="1"/>
  <c r="F181" i="1"/>
  <c r="I181" i="1"/>
  <c r="F886" i="1"/>
  <c r="I886" i="1"/>
  <c r="F1282" i="1"/>
  <c r="F1297" i="1"/>
  <c r="F1207" i="1"/>
  <c r="F409" i="1"/>
  <c r="F563" i="1"/>
  <c r="I563" i="1"/>
  <c r="F616" i="1"/>
  <c r="I616" i="1"/>
  <c r="F1036" i="1"/>
  <c r="I1036" i="1"/>
  <c r="F257" i="1"/>
  <c r="F1286" i="1"/>
  <c r="F237" i="1"/>
  <c r="F1548" i="1"/>
  <c r="I1548" i="1"/>
  <c r="F220" i="1"/>
  <c r="I220" i="1"/>
  <c r="F566" i="1"/>
  <c r="F192" i="1"/>
  <c r="F1305" i="1"/>
  <c r="F1117" i="1"/>
  <c r="F1200" i="1"/>
  <c r="D448" i="1" a="1"/>
  <c r="D448" i="1" s="1"/>
  <c r="D690" i="1" a="1"/>
  <c r="D690" i="1" s="1"/>
  <c r="I690" i="1"/>
  <c r="D661" i="1" a="1"/>
  <c r="D661" i="1" s="1"/>
  <c r="I661" i="1"/>
  <c r="F1547" i="1"/>
  <c r="I1547" i="1"/>
  <c r="F461" i="1"/>
  <c r="F699" i="1"/>
  <c r="I699" i="1"/>
  <c r="F530" i="1"/>
  <c r="I530" i="1"/>
  <c r="F1545" i="1"/>
  <c r="I1545" i="1"/>
  <c r="F1544" i="1"/>
  <c r="I1544" i="1"/>
  <c r="F581" i="1"/>
  <c r="I581" i="1"/>
  <c r="F1543" i="1"/>
  <c r="I1543" i="1"/>
  <c r="F428" i="1"/>
  <c r="I428" i="1"/>
  <c r="F213" i="1"/>
  <c r="I213" i="1"/>
  <c r="F1050" i="1"/>
  <c r="I1050" i="1"/>
  <c r="F359" i="1"/>
  <c r="F625" i="1"/>
  <c r="F1542" i="1"/>
  <c r="I1542" i="1"/>
  <c r="F842" i="1"/>
  <c r="I842" i="1"/>
  <c r="F1097" i="1"/>
  <c r="F1131" i="1"/>
  <c r="F1152" i="1"/>
  <c r="F1541" i="1"/>
  <c r="I1541" i="1"/>
  <c r="F310" i="1"/>
  <c r="I310" i="1"/>
  <c r="F1540" i="1"/>
  <c r="I1540" i="1"/>
  <c r="F674" i="1"/>
  <c r="F1539" i="1"/>
  <c r="I1539" i="1"/>
  <c r="F1070" i="1"/>
  <c r="F1538" i="1"/>
  <c r="I1538" i="1"/>
  <c r="F720" i="1"/>
  <c r="I720" i="1"/>
  <c r="F537" i="1"/>
  <c r="F1161" i="1"/>
  <c r="I400" i="1"/>
  <c r="F934" i="1"/>
  <c r="I934" i="1"/>
  <c r="F840" i="1"/>
  <c r="I840" i="1"/>
  <c r="F1101" i="1"/>
  <c r="F441" i="1"/>
  <c r="F269" i="1"/>
  <c r="I269" i="1"/>
  <c r="F56" i="1"/>
  <c r="F750" i="1"/>
  <c r="I750" i="1"/>
  <c r="F692" i="1"/>
  <c r="I692" i="1"/>
  <c r="F848" i="1"/>
  <c r="I848" i="1"/>
  <c r="F1029" i="1"/>
  <c r="I1029" i="1"/>
  <c r="F864" i="1"/>
  <c r="I864" i="1"/>
  <c r="F873" i="1"/>
  <c r="I873" i="1"/>
  <c r="F407" i="1"/>
  <c r="F1537" i="1"/>
  <c r="I1537" i="1"/>
  <c r="F1536" i="1"/>
  <c r="I1536" i="1"/>
  <c r="F222" i="1"/>
  <c r="I222" i="1"/>
  <c r="F1075" i="1"/>
  <c r="F1093" i="1"/>
  <c r="F1535" i="1"/>
  <c r="I1535" i="1"/>
  <c r="F1534" i="1"/>
  <c r="I1534" i="1"/>
  <c r="F575" i="1"/>
  <c r="I575" i="1"/>
  <c r="F852" i="1"/>
  <c r="F1533" i="1"/>
  <c r="I1533" i="1"/>
  <c r="F649" i="1"/>
  <c r="I649" i="1"/>
  <c r="F494" i="1"/>
  <c r="F695" i="1"/>
  <c r="I695" i="1"/>
  <c r="F1532" i="1"/>
  <c r="I1532" i="1"/>
  <c r="F309" i="1"/>
  <c r="I309" i="1"/>
  <c r="F1123" i="1"/>
  <c r="I86" i="1"/>
  <c r="F878" i="1"/>
  <c r="F657" i="1"/>
  <c r="F413" i="1"/>
  <c r="I413" i="1"/>
  <c r="F243" i="1"/>
  <c r="I243" i="1"/>
  <c r="F253" i="1"/>
  <c r="I253" i="1"/>
  <c r="F445" i="1"/>
  <c r="I445" i="1"/>
  <c r="F450" i="1"/>
  <c r="I450" i="1"/>
  <c r="F719" i="1"/>
  <c r="I719" i="1"/>
  <c r="F718" i="1"/>
  <c r="I718" i="1"/>
  <c r="F787" i="1"/>
  <c r="I787" i="1"/>
  <c r="F789" i="1"/>
  <c r="I789" i="1"/>
  <c r="F1009" i="1"/>
  <c r="F707" i="1"/>
  <c r="I707" i="1"/>
  <c r="F737" i="1"/>
  <c r="I737" i="1"/>
  <c r="F588" i="1"/>
  <c r="I588" i="1"/>
  <c r="F617" i="1"/>
  <c r="F1063" i="1"/>
  <c r="I1063" i="1"/>
  <c r="F261" i="1"/>
  <c r="I261" i="1"/>
  <c r="F308" i="1"/>
  <c r="I308" i="1"/>
  <c r="F252" i="1"/>
  <c r="I252" i="1"/>
  <c r="F298" i="1"/>
  <c r="I298" i="1"/>
  <c r="F1096" i="1"/>
  <c r="F855" i="1"/>
  <c r="F681" i="1"/>
  <c r="F495" i="1"/>
  <c r="F1218" i="1"/>
  <c r="F614" i="1"/>
  <c r="F299" i="1"/>
  <c r="I299" i="1"/>
  <c r="F390" i="1"/>
  <c r="I390" i="1"/>
  <c r="F399" i="1"/>
  <c r="I399" i="1"/>
  <c r="F414" i="1"/>
  <c r="I414" i="1"/>
  <c r="F1122" i="1"/>
  <c r="F212" i="1"/>
  <c r="I212" i="1"/>
  <c r="F813" i="1"/>
  <c r="I813" i="1"/>
  <c r="F1272" i="1"/>
  <c r="F658" i="1"/>
  <c r="F574" i="1"/>
  <c r="I574" i="1"/>
  <c r="F1225" i="1"/>
  <c r="F1088" i="1"/>
  <c r="F1110" i="1"/>
  <c r="F1222" i="1"/>
  <c r="F850" i="1"/>
  <c r="I850" i="1"/>
  <c r="F211" i="1"/>
  <c r="I211" i="1"/>
  <c r="F1531" i="1"/>
  <c r="I1531" i="1"/>
  <c r="F1073" i="1"/>
  <c r="I1073" i="1"/>
  <c r="F1129" i="1"/>
  <c r="F1062" i="1"/>
  <c r="I1062" i="1"/>
  <c r="F1028" i="1"/>
  <c r="I1028" i="1"/>
  <c r="F375" i="1"/>
  <c r="I375" i="1"/>
  <c r="F1153" i="1"/>
  <c r="F442" i="1"/>
  <c r="F242" i="1"/>
  <c r="I242" i="1"/>
  <c r="I938" i="1"/>
  <c r="F1049" i="1"/>
  <c r="I1049" i="1"/>
  <c r="F1061" i="1"/>
  <c r="I1061" i="1"/>
  <c r="F1048" i="1"/>
  <c r="I1048" i="1"/>
  <c r="F420" i="1"/>
  <c r="I420" i="1"/>
  <c r="F434" i="1"/>
  <c r="I434" i="1"/>
  <c r="F1100" i="1"/>
  <c r="F278" i="1"/>
  <c r="I278" i="1"/>
  <c r="F654" i="1"/>
  <c r="F1208" i="1"/>
  <c r="F830" i="1"/>
  <c r="F1256" i="1"/>
  <c r="F769" i="1"/>
  <c r="F1010" i="1"/>
  <c r="I1010" i="1"/>
  <c r="F403" i="1"/>
  <c r="F835" i="1"/>
  <c r="I835" i="1"/>
  <c r="F1206" i="1"/>
  <c r="I396" i="1"/>
  <c r="I727" i="1"/>
  <c r="I630" i="1"/>
  <c r="F694" i="1"/>
  <c r="F856" i="1"/>
  <c r="I856" i="1"/>
  <c r="F1530" i="1"/>
  <c r="I1530" i="1"/>
  <c r="F210" i="1"/>
  <c r="I210" i="1"/>
  <c r="F532" i="1"/>
  <c r="I532" i="1"/>
  <c r="F1047" i="1"/>
  <c r="I1047" i="1"/>
  <c r="F1529" i="1"/>
  <c r="I1529" i="1"/>
  <c r="F1184" i="1"/>
  <c r="I1163" i="1"/>
  <c r="F260" i="1"/>
  <c r="I260" i="1"/>
  <c r="F1528" i="1"/>
  <c r="I1528" i="1"/>
  <c r="F209" i="1"/>
  <c r="I209" i="1"/>
  <c r="F355" i="1"/>
  <c r="I355" i="1"/>
  <c r="F1527" i="1"/>
  <c r="I1527" i="1"/>
  <c r="F1127" i="1"/>
  <c r="I686" i="1"/>
  <c r="F684" i="1"/>
  <c r="F493" i="1"/>
  <c r="I493" i="1"/>
  <c r="F932" i="1"/>
  <c r="I932" i="1"/>
  <c r="F1526" i="1"/>
  <c r="I1526" i="1"/>
  <c r="F1525" i="1"/>
  <c r="I1525" i="1"/>
  <c r="F867" i="1"/>
  <c r="F1191" i="1"/>
  <c r="F606" i="1"/>
  <c r="I606" i="1"/>
  <c r="F638" i="1"/>
  <c r="I638" i="1"/>
  <c r="F230" i="1"/>
  <c r="I230" i="1"/>
  <c r="F1524" i="1"/>
  <c r="I1524" i="1"/>
  <c r="F208" i="1"/>
  <c r="I208" i="1"/>
  <c r="F1021" i="1"/>
  <c r="I1021" i="1"/>
  <c r="F1027" i="1"/>
  <c r="I1027" i="1"/>
  <c r="F1523" i="1"/>
  <c r="I1523" i="1"/>
  <c r="F1019" i="1"/>
  <c r="I1019" i="1"/>
  <c r="F1194" i="1"/>
  <c r="F1090" i="1"/>
  <c r="I1090" i="1"/>
  <c r="F307" i="1"/>
  <c r="I307" i="1"/>
  <c r="F1522" i="1"/>
  <c r="I1522" i="1"/>
  <c r="F207" i="1"/>
  <c r="I207" i="1"/>
  <c r="F1521" i="1"/>
  <c r="I1521" i="1"/>
  <c r="F1520" i="1"/>
  <c r="I1520" i="1"/>
  <c r="F268" i="1"/>
  <c r="I268" i="1"/>
  <c r="F259" i="1"/>
  <c r="I259" i="1"/>
  <c r="F405" i="1"/>
  <c r="I405" i="1"/>
  <c r="F267" i="1"/>
  <c r="I267" i="1"/>
  <c r="F338" i="1"/>
  <c r="I338" i="1"/>
  <c r="F1519" i="1"/>
  <c r="I1519" i="1"/>
  <c r="F1046" i="1"/>
  <c r="I1046" i="1"/>
  <c r="F1518" i="1"/>
  <c r="I1518" i="1"/>
  <c r="F349" i="1"/>
  <c r="I349" i="1"/>
  <c r="I120" i="1"/>
  <c r="F206" i="1"/>
  <c r="I206" i="1"/>
  <c r="F241" i="1"/>
  <c r="I241" i="1"/>
  <c r="F352" i="1"/>
  <c r="I352" i="1"/>
  <c r="F451" i="1"/>
  <c r="F404" i="1"/>
  <c r="I404" i="1"/>
  <c r="F283" i="1"/>
  <c r="I283" i="1"/>
  <c r="F240" i="1"/>
  <c r="I240" i="1"/>
  <c r="F348" i="1"/>
  <c r="I348" i="1"/>
  <c r="F549" i="1"/>
  <c r="F1060" i="1"/>
  <c r="I1060" i="1"/>
  <c r="F205" i="1"/>
  <c r="I205" i="1"/>
  <c r="F1018" i="1"/>
  <c r="I1018" i="1"/>
  <c r="F1017" i="1"/>
  <c r="I1017" i="1"/>
  <c r="F1013" i="1"/>
  <c r="I1013" i="1"/>
  <c r="F1517" i="1"/>
  <c r="I1517" i="1"/>
  <c r="F1516" i="1"/>
  <c r="I1516" i="1"/>
  <c r="F573" i="1"/>
  <c r="I573" i="1"/>
  <c r="F367" i="1"/>
  <c r="I367" i="1"/>
  <c r="F1515" i="1"/>
  <c r="I1515" i="1"/>
  <c r="F1514" i="1"/>
  <c r="I1514" i="1"/>
  <c r="F644" i="1"/>
  <c r="I644" i="1"/>
  <c r="F1513" i="1"/>
  <c r="I1513" i="1"/>
  <c r="I72" i="1"/>
  <c r="F775" i="1"/>
  <c r="I775" i="1"/>
  <c r="F1219" i="1"/>
  <c r="F517" i="1"/>
  <c r="I517" i="1"/>
  <c r="F1512" i="1"/>
  <c r="I1512" i="1"/>
  <c r="F893" i="1"/>
  <c r="I893" i="1"/>
  <c r="F931" i="1"/>
  <c r="I931" i="1"/>
  <c r="F1115" i="1"/>
  <c r="I60" i="1"/>
  <c r="F317" i="1"/>
  <c r="F1045" i="1"/>
  <c r="I1045" i="1"/>
  <c r="F559" i="1"/>
  <c r="I559" i="1"/>
  <c r="F1511" i="1"/>
  <c r="I1511" i="1"/>
  <c r="F1510" i="1"/>
  <c r="I1510" i="1"/>
  <c r="F1509" i="1"/>
  <c r="I1509" i="1"/>
  <c r="F1044" i="1"/>
  <c r="I1044" i="1"/>
  <c r="F902" i="1"/>
  <c r="I902" i="1"/>
  <c r="F386" i="1"/>
  <c r="I1126" i="1"/>
  <c r="F910" i="1"/>
  <c r="I910" i="1"/>
  <c r="F1508" i="1"/>
  <c r="I1508" i="1"/>
  <c r="F909" i="1"/>
  <c r="I909" i="1"/>
  <c r="F1507" i="1"/>
  <c r="I1507" i="1"/>
  <c r="F834" i="1"/>
  <c r="I834" i="1"/>
  <c r="F851" i="1"/>
  <c r="I851" i="1"/>
  <c r="F667" i="1"/>
  <c r="I667" i="1"/>
  <c r="F757" i="1"/>
  <c r="I757" i="1"/>
  <c r="F1506" i="1"/>
  <c r="I1506" i="1"/>
  <c r="F1505" i="1"/>
  <c r="I1505" i="1"/>
  <c r="F391" i="1"/>
  <c r="I391" i="1"/>
  <c r="F908" i="1"/>
  <c r="I908" i="1"/>
  <c r="F717" i="1"/>
  <c r="I717" i="1"/>
  <c r="F838" i="1"/>
  <c r="I838" i="1"/>
  <c r="F636" i="1"/>
  <c r="I636" i="1"/>
  <c r="F1504" i="1"/>
  <c r="I1504" i="1"/>
  <c r="F481" i="1"/>
  <c r="F1240" i="1"/>
  <c r="I1218" i="1"/>
  <c r="F378" i="1"/>
  <c r="I378" i="1"/>
  <c r="F930" i="1"/>
  <c r="I930" i="1"/>
  <c r="F1253" i="1"/>
  <c r="I409" i="1"/>
  <c r="F426" i="1"/>
  <c r="I659" i="1"/>
  <c r="F660" i="1"/>
  <c r="F329" i="1"/>
  <c r="I225" i="1"/>
  <c r="F446" i="1"/>
  <c r="I446" i="1"/>
  <c r="F1146" i="1"/>
  <c r="F184" i="1"/>
  <c r="F1213" i="1"/>
  <c r="F916" i="1"/>
  <c r="F1020" i="1"/>
  <c r="I1020" i="1"/>
  <c r="F1181" i="1"/>
  <c r="F797" i="1"/>
  <c r="F593" i="1"/>
  <c r="I63" i="1"/>
  <c r="F662" i="1"/>
  <c r="F1199" i="1"/>
  <c r="F1116" i="1"/>
  <c r="F818" i="1"/>
  <c r="I818" i="1"/>
  <c r="F589" i="1"/>
  <c r="F1190" i="1"/>
  <c r="F1139" i="1"/>
  <c r="I57" i="1"/>
  <c r="F863" i="1"/>
  <c r="I863" i="1"/>
  <c r="F412" i="1"/>
  <c r="I412" i="1"/>
  <c r="F1237" i="1"/>
  <c r="F541" i="1"/>
  <c r="F648" i="1"/>
  <c r="I648" i="1"/>
  <c r="F1254" i="1"/>
  <c r="F1269" i="1"/>
  <c r="I804" i="1"/>
  <c r="F795" i="1"/>
  <c r="F1243" i="1"/>
  <c r="I1241" i="1"/>
  <c r="F1059" i="1"/>
  <c r="I1059" i="1"/>
  <c r="F751" i="1"/>
  <c r="I751" i="1"/>
  <c r="F604" i="1"/>
  <c r="F489" i="1"/>
  <c r="I564" i="1"/>
  <c r="F1242" i="1"/>
  <c r="F749" i="1"/>
  <c r="F877" i="1"/>
  <c r="I877" i="1"/>
  <c r="I970" i="1"/>
  <c r="F1259" i="1"/>
  <c r="F1238" i="1"/>
  <c r="I769" i="1"/>
  <c r="F874" i="1"/>
  <c r="I874" i="1"/>
  <c r="F1277" i="1"/>
  <c r="F780" i="1"/>
  <c r="I660" i="1"/>
  <c r="F1189" i="1"/>
  <c r="F1503" i="1"/>
  <c r="I1503" i="1"/>
  <c r="F498" i="1"/>
  <c r="I498" i="1"/>
  <c r="F1502" i="1"/>
  <c r="I1502" i="1"/>
  <c r="F817" i="1"/>
  <c r="I817" i="1"/>
  <c r="F876" i="1"/>
  <c r="I876" i="1"/>
  <c r="F742" i="1"/>
  <c r="I742" i="1"/>
  <c r="F744" i="1"/>
  <c r="F1179" i="1"/>
  <c r="F678" i="1"/>
  <c r="I704" i="1"/>
  <c r="F560" i="1"/>
  <c r="I560" i="1"/>
  <c r="F1280" i="1"/>
  <c r="F766" i="1"/>
  <c r="I896" i="1"/>
  <c r="F438" i="1"/>
  <c r="I438" i="1"/>
  <c r="F1291" i="1"/>
  <c r="F762" i="1"/>
  <c r="F454" i="1"/>
  <c r="F685" i="1"/>
  <c r="F1285" i="1"/>
  <c r="I1282" i="1"/>
  <c r="F1501" i="1"/>
  <c r="I1501" i="1"/>
  <c r="F1289" i="1"/>
  <c r="F859" i="1"/>
  <c r="F1307" i="1"/>
  <c r="I1306" i="1"/>
  <c r="F781" i="1"/>
  <c r="F879" i="1"/>
  <c r="I879" i="1"/>
  <c r="F1500" i="1"/>
  <c r="I1500" i="1"/>
  <c r="F748" i="1"/>
  <c r="I748" i="1"/>
  <c r="F1499" i="1"/>
  <c r="I1499" i="1"/>
  <c r="F1284" i="1"/>
  <c r="F366" i="1"/>
  <c r="I366" i="1"/>
  <c r="F219" i="1"/>
  <c r="I219" i="1"/>
  <c r="F1498" i="1"/>
  <c r="I1498" i="1"/>
  <c r="F1497" i="1"/>
  <c r="I1497" i="1"/>
  <c r="F1496" i="1"/>
  <c r="I1496" i="1"/>
  <c r="F704" i="1"/>
  <c r="F917" i="1"/>
  <c r="F868" i="1"/>
  <c r="I1176" i="1"/>
  <c r="F929" i="1"/>
  <c r="I929" i="1"/>
  <c r="F633" i="1"/>
  <c r="F755" i="1"/>
  <c r="F896" i="1"/>
  <c r="I1280" i="1"/>
  <c r="F1309" i="1"/>
  <c r="F323" i="1"/>
  <c r="I323" i="1"/>
  <c r="F318" i="1"/>
  <c r="I318" i="1"/>
  <c r="F815" i="1"/>
  <c r="F1043" i="1"/>
  <c r="I1043" i="1"/>
  <c r="F1162" i="1"/>
  <c r="I1160" i="1"/>
  <c r="F1304" i="1"/>
  <c r="I1303" i="1"/>
  <c r="F799" i="1"/>
  <c r="I772" i="1"/>
  <c r="F1273" i="1"/>
  <c r="I724" i="1"/>
  <c r="F1495" i="1"/>
  <c r="I1495" i="1"/>
  <c r="F306" i="1"/>
  <c r="I306" i="1"/>
  <c r="F297" i="1"/>
  <c r="I297" i="1"/>
  <c r="F427" i="1"/>
  <c r="I427" i="1"/>
  <c r="F531" i="1"/>
  <c r="I531" i="1"/>
  <c r="F1494" i="1"/>
  <c r="I1494" i="1"/>
  <c r="F1180" i="1"/>
  <c r="F1493" i="1"/>
  <c r="I1493" i="1"/>
  <c r="F1250" i="1"/>
  <c r="F1492" i="1"/>
  <c r="I1492" i="1"/>
  <c r="F282" i="1"/>
  <c r="I282" i="1"/>
  <c r="F1491" i="1"/>
  <c r="I1491" i="1"/>
  <c r="F229" i="1"/>
  <c r="I229" i="1"/>
  <c r="F1313" i="1"/>
  <c r="F771" i="1"/>
  <c r="F401" i="1"/>
  <c r="F1266" i="1"/>
  <c r="F1265" i="1"/>
  <c r="F1231" i="1"/>
  <c r="F1274" i="1"/>
  <c r="F1109" i="1"/>
  <c r="F1490" i="1"/>
  <c r="I1490" i="1"/>
  <c r="F377" i="1"/>
  <c r="I725" i="1"/>
  <c r="F1169" i="1"/>
  <c r="I187" i="1"/>
  <c r="F1287" i="1"/>
  <c r="F1279" i="1"/>
  <c r="I192" i="1"/>
  <c r="F522" i="1"/>
  <c r="F1489" i="1"/>
  <c r="I1489" i="1"/>
  <c r="F1158" i="1"/>
  <c r="F670" i="1"/>
  <c r="F1292" i="1"/>
  <c r="I1286" i="1"/>
  <c r="F335" i="1"/>
  <c r="I335" i="1"/>
  <c r="F918" i="1"/>
  <c r="F1278" i="1"/>
  <c r="I895" i="1"/>
  <c r="F726" i="1"/>
  <c r="I762" i="1"/>
  <c r="F1264" i="1"/>
  <c r="F415" i="1"/>
  <c r="F1298" i="1"/>
  <c r="F599" i="1"/>
  <c r="I599" i="1"/>
  <c r="F567" i="1"/>
  <c r="I567" i="1"/>
  <c r="F928" i="1"/>
  <c r="I928" i="1"/>
  <c r="F497" i="1"/>
  <c r="F365" i="1"/>
  <c r="I365" i="1"/>
  <c r="F1488" i="1"/>
  <c r="I1488" i="1"/>
  <c r="F371" i="1"/>
  <c r="I371" i="1"/>
  <c r="F305" i="1"/>
  <c r="I305" i="1"/>
  <c r="F419" i="1"/>
  <c r="I419" i="1"/>
  <c r="F385" i="1"/>
  <c r="I385" i="1"/>
  <c r="F1487" i="1"/>
  <c r="I1487" i="1"/>
  <c r="F1233" i="1"/>
  <c r="I1232" i="1"/>
  <c r="F491" i="1"/>
  <c r="I491" i="1"/>
  <c r="F1486" i="1"/>
  <c r="I1486" i="1"/>
  <c r="F452" i="1"/>
  <c r="I586" i="1"/>
  <c r="F1485" i="1"/>
  <c r="I1485" i="1"/>
  <c r="F1226" i="1"/>
  <c r="F1484" i="1"/>
  <c r="I1484" i="1"/>
  <c r="F901" i="1"/>
  <c r="I901" i="1"/>
  <c r="F1205" i="1"/>
  <c r="F897" i="1"/>
  <c r="F193" i="1"/>
  <c r="F714" i="1"/>
  <c r="I714" i="1"/>
  <c r="F1483" i="1"/>
  <c r="I1483" i="1"/>
  <c r="F733" i="1"/>
  <c r="I1275" i="1"/>
  <c r="F1482" i="1"/>
  <c r="I1482" i="1"/>
  <c r="F437" i="1"/>
  <c r="F1263" i="1"/>
  <c r="I1257" i="1"/>
  <c r="F463" i="1"/>
  <c r="I463" i="1"/>
  <c r="F341" i="1"/>
  <c r="I341" i="1"/>
  <c r="F1481" i="1"/>
  <c r="I1481" i="1"/>
  <c r="F1042" i="1"/>
  <c r="I1042" i="1"/>
  <c r="I116" i="1"/>
  <c r="F265" i="1"/>
  <c r="I265" i="1"/>
  <c r="F204" i="1"/>
  <c r="I204" i="1"/>
  <c r="F1249" i="1"/>
  <c r="I1248" i="1"/>
  <c r="F1480" i="1"/>
  <c r="I1480" i="1"/>
  <c r="F927" i="1"/>
  <c r="I927" i="1"/>
  <c r="F239" i="1"/>
  <c r="I239" i="1"/>
  <c r="F1026" i="1"/>
  <c r="I1026" i="1"/>
  <c r="F281" i="1"/>
  <c r="I281" i="1"/>
  <c r="F334" i="1"/>
  <c r="I334" i="1"/>
  <c r="F1479" i="1"/>
  <c r="I1479" i="1"/>
  <c r="F1478" i="1"/>
  <c r="I1478" i="1"/>
  <c r="F1477" i="1"/>
  <c r="I1477" i="1"/>
  <c r="F331" i="1"/>
  <c r="I331" i="1"/>
  <c r="F1476" i="1"/>
  <c r="I1476" i="1"/>
  <c r="F1475" i="1"/>
  <c r="I1475" i="1"/>
  <c r="F203" i="1"/>
  <c r="I203" i="1"/>
  <c r="F455" i="1"/>
  <c r="I455" i="1"/>
  <c r="F1474" i="1"/>
  <c r="I1474" i="1"/>
  <c r="F1473" i="1"/>
  <c r="I1473" i="1"/>
  <c r="F1472" i="1"/>
  <c r="I1472" i="1"/>
  <c r="F411" i="1"/>
  <c r="I411" i="1"/>
  <c r="F398" i="1"/>
  <c r="I398" i="1"/>
  <c r="F389" i="1"/>
  <c r="I389" i="1"/>
  <c r="F1471" i="1"/>
  <c r="I1471" i="1"/>
  <c r="F1470" i="1"/>
  <c r="I1470" i="1"/>
  <c r="F1469" i="1"/>
  <c r="I1469" i="1"/>
  <c r="F431" i="1"/>
  <c r="F1224" i="1"/>
  <c r="F473" i="1"/>
  <c r="F1025" i="1"/>
  <c r="I1025" i="1"/>
  <c r="F301" i="1"/>
  <c r="F1468" i="1"/>
  <c r="I1468" i="1"/>
  <c r="F1467" i="1"/>
  <c r="I1467" i="1"/>
  <c r="F1235" i="1"/>
  <c r="F1151" i="1"/>
  <c r="I58" i="1"/>
  <c r="F393" i="1"/>
  <c r="F1466" i="1"/>
  <c r="I1466" i="1"/>
  <c r="F1465" i="1"/>
  <c r="I1465" i="1"/>
  <c r="F571" i="1"/>
  <c r="F364" i="1"/>
  <c r="I364" i="1"/>
  <c r="F1058" i="1"/>
  <c r="I1058" i="1"/>
  <c r="F402" i="1"/>
  <c r="I402" i="1"/>
  <c r="F1212" i="1"/>
  <c r="I1207" i="1"/>
  <c r="F512" i="1"/>
  <c r="F1464" i="1"/>
  <c r="I1464" i="1"/>
  <c r="F1463" i="1"/>
  <c r="I1463" i="1"/>
  <c r="F1281" i="1"/>
  <c r="F1230" i="1"/>
  <c r="F217" i="1"/>
  <c r="I217" i="1"/>
  <c r="F708" i="1"/>
  <c r="I1202" i="1"/>
  <c r="F1462" i="1"/>
  <c r="I1462" i="1"/>
  <c r="F1262" i="1"/>
  <c r="I1256" i="1"/>
  <c r="F347" i="1"/>
  <c r="I347" i="1"/>
  <c r="F875" i="1"/>
  <c r="F344" i="1"/>
  <c r="I301" i="1"/>
  <c r="F1461" i="1"/>
  <c r="I1461" i="1"/>
  <c r="F520" i="1"/>
  <c r="F449" i="1"/>
  <c r="I1253" i="1"/>
  <c r="F1295" i="1"/>
  <c r="F1057" i="1"/>
  <c r="I1057" i="1"/>
  <c r="F1294" i="1"/>
  <c r="F621" i="1"/>
  <c r="F361" i="1"/>
  <c r="F1460" i="1"/>
  <c r="I1460" i="1"/>
  <c r="F296" i="1"/>
  <c r="I296" i="1"/>
  <c r="F687" i="1"/>
  <c r="F496" i="1"/>
  <c r="F490" i="1"/>
  <c r="F846" i="1"/>
  <c r="F202" i="1"/>
  <c r="I202" i="1"/>
  <c r="F1459" i="1"/>
  <c r="I1459" i="1"/>
  <c r="F608" i="1"/>
  <c r="F1458" i="1"/>
  <c r="I1458" i="1"/>
  <c r="F1457" i="1"/>
  <c r="I1457" i="1"/>
  <c r="F1456" i="1"/>
  <c r="I1456" i="1"/>
  <c r="F295" i="1"/>
  <c r="I295" i="1"/>
  <c r="F266" i="1"/>
  <c r="I266" i="1"/>
  <c r="F294" i="1"/>
  <c r="I294" i="1"/>
  <c r="F201" i="1"/>
  <c r="I201" i="1"/>
  <c r="F741" i="1"/>
  <c r="I741" i="1"/>
  <c r="F462" i="1"/>
  <c r="I462" i="1"/>
  <c r="F382" i="1"/>
  <c r="I382" i="1"/>
  <c r="F679" i="1"/>
  <c r="I679" i="1"/>
  <c r="F591" i="1"/>
  <c r="I591" i="1"/>
  <c r="F598" i="1"/>
  <c r="F190" i="1"/>
  <c r="F509" i="1"/>
  <c r="I1181" i="1"/>
  <c r="F488" i="1"/>
  <c r="F218" i="1"/>
  <c r="F673" i="1"/>
  <c r="I536" i="1"/>
  <c r="F200" i="1"/>
  <c r="I200" i="1"/>
  <c r="F1455" i="1"/>
  <c r="I1455" i="1"/>
  <c r="F778" i="1"/>
  <c r="I20" i="1"/>
  <c r="F1150" i="1"/>
  <c r="F1454" i="1"/>
  <c r="I1454" i="1"/>
  <c r="F379" i="1"/>
  <c r="I379" i="1"/>
  <c r="F1453" i="1"/>
  <c r="I1453" i="1"/>
  <c r="F926" i="1"/>
  <c r="I926" i="1"/>
  <c r="F410" i="1"/>
  <c r="I410" i="1"/>
  <c r="F1121" i="1"/>
  <c r="I878" i="1"/>
  <c r="F1035" i="1"/>
  <c r="I1035" i="1"/>
  <c r="F904" i="1"/>
  <c r="F1452" i="1"/>
  <c r="I1452" i="1"/>
  <c r="F1451" i="1"/>
  <c r="I1451" i="1"/>
  <c r="F351" i="1"/>
  <c r="I351" i="1"/>
  <c r="F806" i="1"/>
  <c r="I806" i="1"/>
  <c r="F458" i="1"/>
  <c r="I458" i="1"/>
  <c r="F503" i="1"/>
  <c r="F747" i="1"/>
  <c r="F739" i="1"/>
  <c r="I739" i="1"/>
  <c r="F1220" i="1"/>
  <c r="F643" i="1"/>
  <c r="F1450" i="1"/>
  <c r="I1450" i="1"/>
  <c r="F693" i="1"/>
  <c r="I693" i="1"/>
  <c r="F251" i="1"/>
  <c r="I251" i="1"/>
  <c r="F479" i="1"/>
  <c r="I479" i="1"/>
  <c r="F1145" i="1"/>
  <c r="F1144" i="1"/>
  <c r="I632" i="1"/>
  <c r="F356" i="1"/>
  <c r="I356" i="1"/>
  <c r="F1120" i="1"/>
  <c r="F322" i="1"/>
  <c r="I322" i="1"/>
  <c r="F683" i="1"/>
  <c r="I683" i="1"/>
  <c r="F1449" i="1"/>
  <c r="I1449" i="1"/>
  <c r="F1448" i="1"/>
  <c r="I1448" i="1"/>
  <c r="F1447" i="1"/>
  <c r="I1447" i="1"/>
  <c r="F228" i="1"/>
  <c r="I228" i="1"/>
  <c r="F1149" i="1"/>
  <c r="F533" i="1"/>
  <c r="I1254" i="1"/>
  <c r="F1246" i="1"/>
  <c r="I481" i="1"/>
  <c r="I800" i="1"/>
  <c r="F423" i="1"/>
  <c r="I423" i="1"/>
  <c r="F199" i="1"/>
  <c r="I199" i="1"/>
  <c r="I141" i="1"/>
  <c r="F900" i="1"/>
  <c r="I900" i="1"/>
  <c r="F1216" i="1"/>
  <c r="I589" i="1"/>
  <c r="I224" i="1"/>
  <c r="F710" i="1"/>
  <c r="F1446" i="1"/>
  <c r="I1446" i="1"/>
  <c r="F1108" i="1"/>
  <c r="I1103" i="1"/>
  <c r="F622" i="1"/>
  <c r="I561" i="1"/>
  <c r="F1270" i="1"/>
  <c r="F828" i="1"/>
  <c r="F792" i="1"/>
  <c r="F1176" i="1"/>
  <c r="F538" i="1"/>
  <c r="I538" i="1"/>
  <c r="F1234" i="1"/>
  <c r="I459" i="1"/>
  <c r="F1239" i="1"/>
  <c r="F847" i="1"/>
  <c r="I550" i="1"/>
  <c r="F302" i="1"/>
  <c r="I658" i="1"/>
  <c r="F1168" i="1"/>
  <c r="F590" i="1"/>
  <c r="I1267" i="1"/>
  <c r="F1255" i="1"/>
  <c r="F527" i="1"/>
  <c r="I527" i="1"/>
  <c r="F1445" i="1"/>
  <c r="I1445" i="1"/>
  <c r="F225" i="1"/>
  <c r="I184" i="1"/>
  <c r="F1175" i="1"/>
  <c r="F682" i="1"/>
  <c r="I1153" i="1"/>
  <c r="I14" i="1"/>
  <c r="F925" i="1"/>
  <c r="I925" i="1"/>
  <c r="F198" i="1"/>
  <c r="I198" i="1"/>
  <c r="F924" i="1"/>
  <c r="I924" i="1"/>
  <c r="F1444" i="1"/>
  <c r="I1444" i="1"/>
  <c r="F328" i="1"/>
  <c r="I12" i="1"/>
  <c r="F1443" i="1"/>
  <c r="I1443" i="1"/>
  <c r="F304" i="1"/>
  <c r="I304" i="1"/>
  <c r="F1442" i="1"/>
  <c r="I1442" i="1"/>
  <c r="F534" i="1"/>
  <c r="I534" i="1"/>
  <c r="F665" i="1"/>
  <c r="I665" i="1"/>
  <c r="F811" i="1"/>
  <c r="I811" i="1"/>
  <c r="F774" i="1"/>
  <c r="I774" i="1"/>
  <c r="F722" i="1"/>
  <c r="I722" i="1"/>
  <c r="F882" i="1"/>
  <c r="I882" i="1"/>
  <c r="F831" i="1"/>
  <c r="I831" i="1"/>
  <c r="F1441" i="1"/>
  <c r="I1441" i="1"/>
  <c r="F555" i="1"/>
  <c r="F663" i="1"/>
  <c r="I663" i="1"/>
  <c r="F584" i="1"/>
  <c r="I105" i="1"/>
  <c r="F709" i="1"/>
  <c r="I441" i="1"/>
  <c r="F1229" i="1"/>
  <c r="I160" i="1"/>
  <c r="I10" i="1"/>
  <c r="F1197" i="1"/>
  <c r="I237" i="1"/>
  <c r="F603" i="1"/>
  <c r="I1222" i="1"/>
  <c r="I9" i="1"/>
  <c r="F702" i="1"/>
  <c r="I702" i="1"/>
  <c r="F550" i="1"/>
  <c r="I1268" i="1"/>
  <c r="F1440" i="1"/>
  <c r="I1440" i="1"/>
  <c r="F1164" i="1"/>
  <c r="I186" i="1"/>
  <c r="F1312" i="1"/>
  <c r="I168" i="1"/>
  <c r="F1439" i="1"/>
  <c r="I1439" i="1"/>
  <c r="F1310" i="1"/>
  <c r="I1310" i="1"/>
  <c r="I1002" i="1"/>
  <c r="F1438" i="1"/>
  <c r="I1438" i="1"/>
  <c r="I123" i="1"/>
  <c r="F1437" i="1"/>
  <c r="I1437" i="1"/>
  <c r="F923" i="1"/>
  <c r="I923" i="1"/>
  <c r="F871" i="1"/>
  <c r="I650" i="1"/>
  <c r="F1436" i="1"/>
  <c r="I1436" i="1"/>
  <c r="F620" i="1"/>
  <c r="I620" i="1"/>
  <c r="F1082" i="1"/>
  <c r="I1082" i="1"/>
  <c r="F1435" i="1"/>
  <c r="I1435" i="1"/>
  <c r="F1202" i="1"/>
  <c r="F861" i="1"/>
  <c r="I781" i="1"/>
  <c r="F1173" i="1"/>
  <c r="F447" i="1"/>
  <c r="F1155" i="1"/>
  <c r="F1434" i="1"/>
  <c r="I1434" i="1"/>
  <c r="F1433" i="1"/>
  <c r="I1433" i="1"/>
  <c r="F1432" i="1"/>
  <c r="I1432" i="1"/>
  <c r="F761" i="1"/>
  <c r="F1431" i="1"/>
  <c r="I1431" i="1"/>
  <c r="F418" i="1"/>
  <c r="I418" i="1"/>
  <c r="F562" i="1"/>
  <c r="I562" i="1"/>
  <c r="F1430" i="1"/>
  <c r="I1430" i="1"/>
  <c r="F1429" i="1"/>
  <c r="I1429" i="1"/>
  <c r="F1428" i="1"/>
  <c r="I1428" i="1"/>
  <c r="F1081" i="1"/>
  <c r="I1081" i="1"/>
  <c r="F487" i="1"/>
  <c r="I487" i="1"/>
  <c r="F1427" i="1"/>
  <c r="I1427" i="1"/>
  <c r="F634" i="1"/>
  <c r="I634" i="1"/>
  <c r="F1308" i="1"/>
  <c r="F655" i="1"/>
  <c r="F629" i="1"/>
  <c r="I629" i="1"/>
  <c r="F1141" i="1"/>
  <c r="F376" i="1"/>
  <c r="I614" i="1"/>
  <c r="F1140" i="1"/>
  <c r="I495" i="1"/>
  <c r="F1426" i="1"/>
  <c r="I1426" i="1"/>
  <c r="F1425" i="1"/>
  <c r="I1425" i="1"/>
  <c r="F1424" i="1"/>
  <c r="I1424" i="1"/>
  <c r="F1423" i="1"/>
  <c r="I1423" i="1"/>
  <c r="F1422" i="1"/>
  <c r="I1422" i="1"/>
  <c r="F892" i="1"/>
  <c r="I892" i="1"/>
  <c r="F899" i="1"/>
  <c r="I899" i="1"/>
  <c r="F1421" i="1"/>
  <c r="I1421" i="1"/>
  <c r="I1151" i="1"/>
  <c r="F467" i="1"/>
  <c r="F890" i="1"/>
  <c r="I890" i="1"/>
  <c r="F189" i="1"/>
  <c r="I380" i="1"/>
  <c r="F1034" i="1"/>
  <c r="I1034" i="1"/>
  <c r="F640" i="1"/>
  <c r="I640" i="1"/>
  <c r="F501" i="1"/>
  <c r="F809" i="1"/>
  <c r="F1178" i="1"/>
  <c r="F417" i="1"/>
  <c r="I328" i="1"/>
  <c r="F250" i="1"/>
  <c r="I250" i="1"/>
  <c r="F1420" i="1"/>
  <c r="I1420" i="1"/>
  <c r="F906" i="1"/>
  <c r="F320" i="1"/>
  <c r="F1419" i="1"/>
  <c r="I1419" i="1"/>
  <c r="I1418" i="1"/>
  <c r="F1417" i="1"/>
  <c r="I1417" i="1"/>
  <c r="F274" i="1"/>
  <c r="I163" i="1"/>
  <c r="F1416" i="1"/>
  <c r="I1416" i="1"/>
  <c r="F1415" i="1"/>
  <c r="I1415" i="1"/>
  <c r="F1056" i="1"/>
  <c r="I1056" i="1"/>
  <c r="F1201" i="1"/>
  <c r="F1211" i="1"/>
  <c r="I566" i="1"/>
  <c r="F1055" i="1"/>
  <c r="I1055" i="1"/>
  <c r="F1414" i="1"/>
  <c r="I1414" i="1"/>
  <c r="F529" i="1"/>
  <c r="F513" i="1"/>
  <c r="F506" i="1"/>
  <c r="I1152" i="1"/>
  <c r="I1001" i="1"/>
  <c r="F1413" i="1"/>
  <c r="I1413" i="1"/>
  <c r="F1412" i="1"/>
  <c r="I1412" i="1"/>
  <c r="F1223" i="1"/>
  <c r="F651" i="1"/>
  <c r="I880" i="1"/>
  <c r="I1411" i="1"/>
  <c r="F854" i="1"/>
  <c r="I554" i="1"/>
  <c r="F1033" i="1"/>
  <c r="I1033" i="1"/>
  <c r="F1065" i="1"/>
  <c r="I264" i="1"/>
  <c r="F922" i="1"/>
  <c r="I922" i="1"/>
  <c r="F1410" i="1"/>
  <c r="I1410" i="1"/>
  <c r="F1148" i="1"/>
  <c r="F805" i="1"/>
  <c r="I1147" i="1"/>
  <c r="F544" i="1"/>
  <c r="I1223" i="1"/>
  <c r="F646" i="1"/>
  <c r="F619" i="1"/>
  <c r="I1023" i="1"/>
  <c r="F353" i="1"/>
  <c r="F1209" i="1"/>
  <c r="I1208" i="1"/>
  <c r="F1221" i="1"/>
  <c r="I1215" i="1"/>
  <c r="F1138" i="1"/>
  <c r="F216" i="1"/>
  <c r="I111" i="1"/>
  <c r="F1409" i="1"/>
  <c r="I1409" i="1"/>
  <c r="F444" i="1"/>
  <c r="I444" i="1"/>
  <c r="F1193" i="1"/>
  <c r="F1408" i="1"/>
  <c r="I1408" i="1"/>
  <c r="F1133" i="1"/>
  <c r="F476" i="1"/>
  <c r="I875" i="1"/>
  <c r="F1204" i="1"/>
  <c r="I1201" i="1"/>
  <c r="F1407" i="1"/>
  <c r="I1407" i="1"/>
  <c r="F1154" i="1"/>
  <c r="F1087" i="1"/>
  <c r="F1132" i="1"/>
  <c r="F1128" i="1"/>
  <c r="F1406" i="1"/>
  <c r="I1406" i="1"/>
  <c r="I407" i="1"/>
  <c r="F303" i="1"/>
  <c r="I303" i="1"/>
  <c r="F1405" i="1"/>
  <c r="I1405" i="1"/>
  <c r="F1404" i="1"/>
  <c r="I1404" i="1"/>
  <c r="F1403" i="1"/>
  <c r="I1403" i="1"/>
  <c r="F1069" i="1"/>
  <c r="I97" i="1"/>
  <c r="F765" i="1"/>
  <c r="I1078" i="1"/>
  <c r="F607" i="1"/>
  <c r="F1402" i="1"/>
  <c r="I1402" i="1"/>
  <c r="F551" i="1"/>
  <c r="I551" i="1"/>
  <c r="F197" i="1"/>
  <c r="I197" i="1"/>
  <c r="F1401" i="1"/>
  <c r="I1401" i="1"/>
  <c r="F889" i="1"/>
  <c r="I889" i="1"/>
  <c r="F177" i="1"/>
  <c r="I177" i="1"/>
  <c r="F885" i="1"/>
  <c r="I885" i="1"/>
  <c r="F1400" i="1"/>
  <c r="I1400" i="1"/>
  <c r="F1399" i="1"/>
  <c r="I1399" i="1"/>
  <c r="F1054" i="1"/>
  <c r="I1054" i="1"/>
  <c r="F1398" i="1"/>
  <c r="I1398" i="1"/>
  <c r="F346" i="1"/>
  <c r="I346" i="1"/>
  <c r="F1397" i="1"/>
  <c r="I1397" i="1"/>
  <c r="F1396" i="1"/>
  <c r="I1396" i="1"/>
  <c r="F1395" i="1"/>
  <c r="I1395" i="1"/>
  <c r="I952" i="1"/>
  <c r="I797" i="1"/>
  <c r="I257" i="1"/>
  <c r="I369" i="1"/>
  <c r="I653" i="1"/>
  <c r="I618" i="1"/>
  <c r="I986" i="1"/>
  <c r="I1007" i="1"/>
  <c r="I985" i="1"/>
  <c r="I984" i="1"/>
  <c r="I758" i="1"/>
  <c r="I951" i="1"/>
  <c r="I406" i="1"/>
  <c r="F1394" i="1"/>
  <c r="I1394" i="1"/>
  <c r="I983" i="1"/>
  <c r="I950" i="1"/>
  <c r="I277" i="1"/>
  <c r="I652" i="1"/>
  <c r="F1393" i="1"/>
  <c r="I1393" i="1"/>
  <c r="I519" i="1"/>
  <c r="I246" i="1"/>
  <c r="F1245" i="1"/>
  <c r="I1006" i="1"/>
  <c r="I600" i="1"/>
  <c r="I691" i="1"/>
  <c r="I27" i="1"/>
  <c r="I234" i="1"/>
  <c r="I982" i="1"/>
  <c r="F1167" i="1"/>
  <c r="I15" i="1"/>
  <c r="F601" i="1"/>
  <c r="F316" i="1"/>
  <c r="F595" i="1"/>
  <c r="F1086" i="1"/>
  <c r="I439" i="1"/>
  <c r="F363" i="1"/>
  <c r="I363" i="1"/>
  <c r="F345" i="1"/>
  <c r="I345" i="1"/>
  <c r="F1016" i="1"/>
  <c r="I1016" i="1"/>
  <c r="F1392" i="1"/>
  <c r="I1392" i="1"/>
  <c r="F680" i="1"/>
  <c r="I680" i="1"/>
  <c r="F1391" i="1"/>
  <c r="I1391" i="1"/>
  <c r="F183" i="1"/>
  <c r="F1390" i="1"/>
  <c r="I1390" i="1"/>
  <c r="F1389" i="1"/>
  <c r="I1389" i="1"/>
  <c r="F1388" i="1"/>
  <c r="I1388" i="1"/>
  <c r="F521" i="1"/>
  <c r="F191" i="1"/>
  <c r="F381" i="1"/>
  <c r="I381" i="1"/>
  <c r="F287" i="1"/>
  <c r="I287" i="1"/>
  <c r="F921" i="1"/>
  <c r="I921" i="1"/>
  <c r="F1387" i="1"/>
  <c r="I1387" i="1"/>
  <c r="F1386" i="1"/>
  <c r="I1386" i="1"/>
  <c r="F1385" i="1"/>
  <c r="I1385" i="1"/>
  <c r="F1384" i="1"/>
  <c r="I1384" i="1"/>
  <c r="F920" i="1"/>
  <c r="I920" i="1"/>
  <c r="F238" i="1"/>
  <c r="F397" i="1"/>
  <c r="F546" i="1"/>
  <c r="F1301" i="1"/>
  <c r="F1024" i="1"/>
  <c r="I1024" i="1"/>
  <c r="F1008" i="1"/>
  <c r="I1008" i="1"/>
  <c r="F1032" i="1"/>
  <c r="I1032" i="1"/>
  <c r="F430" i="1"/>
  <c r="F1383" i="1"/>
  <c r="I1383" i="1"/>
  <c r="F1260" i="1"/>
  <c r="F248" i="1"/>
  <c r="F1157" i="1"/>
  <c r="F1203" i="1"/>
  <c r="F388" i="1"/>
  <c r="I615" i="1"/>
  <c r="I949" i="1"/>
  <c r="I948" i="1"/>
  <c r="I433" i="1"/>
  <c r="I1005" i="1"/>
  <c r="I553" i="1"/>
  <c r="I623" i="1"/>
  <c r="F1382" i="1"/>
  <c r="I1382" i="1"/>
  <c r="F1381" i="1"/>
  <c r="I1381" i="1"/>
  <c r="F768" i="1"/>
  <c r="F1380" i="1"/>
  <c r="I1380" i="1"/>
  <c r="F1379" i="1"/>
  <c r="I1379" i="1"/>
  <c r="F1300" i="1"/>
  <c r="I1299" i="1"/>
  <c r="I233" i="1"/>
  <c r="D996" i="1" a="1"/>
  <c r="D996" i="1" s="1"/>
  <c r="H996" i="1" s="1"/>
  <c r="F1378" i="1"/>
  <c r="I1378" i="1"/>
  <c r="F1377" i="1"/>
  <c r="I1377" i="1"/>
  <c r="F1376" i="1"/>
  <c r="I1376" i="1"/>
  <c r="F1375" i="1"/>
  <c r="I1375" i="1"/>
  <c r="F734" i="1"/>
  <c r="F1188" i="1"/>
  <c r="F1374" i="1"/>
  <c r="I1374" i="1"/>
  <c r="F1373" i="1"/>
  <c r="I1373" i="1"/>
  <c r="F1187" i="1"/>
  <c r="I236" i="1"/>
  <c r="F1290" i="1"/>
  <c r="F227" i="1"/>
  <c r="I227" i="1"/>
  <c r="F1261" i="1"/>
  <c r="I107" i="1"/>
  <c r="F408" i="1"/>
  <c r="F1012" i="1"/>
  <c r="I1012" i="1"/>
  <c r="F1372" i="1"/>
  <c r="I1372" i="1"/>
  <c r="F1371" i="1"/>
  <c r="I1371" i="1"/>
  <c r="F1370" i="1"/>
  <c r="I1370" i="1"/>
  <c r="F1369" i="1"/>
  <c r="I1369" i="1"/>
  <c r="F1136" i="1"/>
  <c r="F1368" i="1"/>
  <c r="I1368" i="1"/>
  <c r="F743" i="1"/>
  <c r="I743" i="1"/>
  <c r="F1195" i="1"/>
  <c r="F736" i="1"/>
  <c r="I736" i="1"/>
  <c r="F706" i="1"/>
  <c r="F1367" i="1"/>
  <c r="I1367" i="1"/>
  <c r="F1302" i="1"/>
  <c r="F1185" i="1"/>
  <c r="F676" i="1"/>
  <c r="F1366" i="1"/>
  <c r="I1366" i="1"/>
  <c r="F468" i="1"/>
  <c r="F1041" i="1"/>
  <c r="I1041" i="1"/>
  <c r="F1170" i="1"/>
  <c r="F763" i="1"/>
  <c r="I763" i="1"/>
  <c r="F1106" i="1"/>
  <c r="I1100" i="1"/>
  <c r="F594" i="1"/>
  <c r="F790" i="1"/>
  <c r="F1214" i="1"/>
  <c r="I255" i="1"/>
  <c r="I592" i="1"/>
  <c r="I178" i="1"/>
  <c r="I221" i="1"/>
  <c r="I947" i="1"/>
  <c r="I484" i="1"/>
  <c r="I946" i="1"/>
  <c r="I343" i="1"/>
  <c r="I935" i="1"/>
  <c r="I1004" i="1"/>
  <c r="I263" i="1"/>
  <c r="I569" i="1"/>
  <c r="I981" i="1"/>
  <c r="F542" i="1"/>
  <c r="I542" i="1"/>
  <c r="F1130" i="1"/>
  <c r="F803" i="1"/>
  <c r="I803" i="1"/>
  <c r="F1143" i="1"/>
  <c r="I59" i="1"/>
  <c r="F565" i="1"/>
  <c r="I565" i="1"/>
  <c r="F477" i="1"/>
  <c r="I477" i="1"/>
  <c r="F505" i="1"/>
  <c r="F1365" i="1"/>
  <c r="I1365" i="1"/>
  <c r="F514" i="1"/>
  <c r="I514" i="1"/>
  <c r="F196" i="1"/>
  <c r="I196" i="1"/>
  <c r="F545" i="1"/>
  <c r="I545" i="1"/>
  <c r="F671" i="1"/>
  <c r="I671" i="1"/>
  <c r="F471" i="1"/>
  <c r="I471" i="1"/>
  <c r="F732" i="1"/>
  <c r="I732" i="1"/>
  <c r="F891" i="1"/>
  <c r="I891" i="1"/>
  <c r="F1074" i="1"/>
  <c r="F613" i="1"/>
  <c r="I613" i="1"/>
  <c r="F1119" i="1"/>
  <c r="F701" i="1"/>
  <c r="I701" i="1"/>
  <c r="F1091" i="1"/>
  <c r="F289" i="1"/>
  <c r="I289" i="1"/>
  <c r="F812" i="1"/>
  <c r="I812" i="1"/>
  <c r="F482" i="1"/>
  <c r="I482" i="1"/>
  <c r="F647" i="1"/>
  <c r="I647" i="1"/>
  <c r="F394" i="1"/>
  <c r="I394" i="1"/>
  <c r="F526" i="1"/>
  <c r="F1159" i="1"/>
  <c r="F1080" i="1"/>
  <c r="I1080" i="1"/>
  <c r="F1364" i="1"/>
  <c r="I1364" i="1"/>
  <c r="F668" i="1"/>
  <c r="I668" i="1"/>
  <c r="F362" i="1"/>
  <c r="I362" i="1"/>
  <c r="F628" i="1"/>
  <c r="I628" i="1"/>
  <c r="F508" i="1"/>
  <c r="I508" i="1"/>
  <c r="F1363" i="1"/>
  <c r="I1363" i="1"/>
  <c r="F1362" i="1"/>
  <c r="I1362" i="1"/>
  <c r="F730" i="1"/>
  <c r="I730" i="1"/>
  <c r="F256" i="1"/>
  <c r="I1072" i="1"/>
  <c r="F1040" i="1"/>
  <c r="I1040" i="1"/>
  <c r="F637" i="1"/>
  <c r="I637" i="1"/>
  <c r="F1361" i="1"/>
  <c r="I1361" i="1"/>
  <c r="F764" i="1"/>
  <c r="I764" i="1"/>
  <c r="F794" i="1"/>
  <c r="I794" i="1"/>
  <c r="F703" i="1"/>
  <c r="I703" i="1"/>
  <c r="F740" i="1"/>
  <c r="I740" i="1"/>
  <c r="F195" i="1"/>
  <c r="I195" i="1"/>
  <c r="F1360" i="1"/>
  <c r="I1360" i="1"/>
  <c r="F456" i="1"/>
  <c r="I456" i="1"/>
  <c r="F276" i="1"/>
  <c r="I276" i="1"/>
  <c r="F275" i="1"/>
  <c r="I275" i="1"/>
  <c r="F700" i="1"/>
  <c r="I700" i="1"/>
  <c r="I1142" i="1"/>
  <c r="I1071" i="1"/>
  <c r="I1297" i="1"/>
  <c r="I1171" i="1"/>
  <c r="I578" i="1"/>
  <c r="I384" i="1"/>
  <c r="I523" i="1"/>
  <c r="F753" i="1"/>
  <c r="I753" i="1"/>
  <c r="F1094" i="1"/>
  <c r="I358" i="1"/>
  <c r="F1068" i="1"/>
  <c r="I169" i="1"/>
  <c r="I159" i="1"/>
  <c r="F180" i="1"/>
  <c r="I19" i="1"/>
  <c r="F1053" i="1"/>
  <c r="I1053" i="1"/>
  <c r="F1067" i="1"/>
  <c r="I68" i="1"/>
  <c r="F798" i="1"/>
  <c r="F738" i="1"/>
  <c r="I738" i="1"/>
  <c r="F721" i="1"/>
  <c r="I721" i="1"/>
  <c r="F1359" i="1"/>
  <c r="I1359" i="1"/>
  <c r="I161" i="1"/>
  <c r="I122" i="1"/>
  <c r="F777" i="1"/>
  <c r="I777" i="1"/>
  <c r="F728" i="1"/>
  <c r="I728" i="1"/>
  <c r="F1358" i="1"/>
  <c r="I1358" i="1"/>
  <c r="F819" i="1"/>
  <c r="I819" i="1"/>
  <c r="F807" i="1"/>
  <c r="I807" i="1"/>
  <c r="F627" i="1"/>
  <c r="I627" i="1"/>
  <c r="F1357" i="1"/>
  <c r="I1357" i="1"/>
  <c r="F1356" i="1"/>
  <c r="I1356" i="1"/>
  <c r="I65" i="1"/>
  <c r="F1355" i="1"/>
  <c r="I1355" i="1"/>
  <c r="F1354" i="1"/>
  <c r="I1354" i="1"/>
  <c r="F1353" i="1"/>
  <c r="I1353" i="1"/>
  <c r="F1352" i="1"/>
  <c r="I1352" i="1"/>
  <c r="F696" i="1"/>
  <c r="I696" i="1"/>
  <c r="I994" i="1"/>
  <c r="F605" i="1"/>
  <c r="I605" i="1"/>
  <c r="F773" i="1"/>
  <c r="I773" i="1"/>
  <c r="F226" i="1"/>
  <c r="I226" i="1"/>
  <c r="F827" i="1"/>
  <c r="I827" i="1"/>
  <c r="F833" i="1"/>
  <c r="I833" i="1"/>
  <c r="F1351" i="1"/>
  <c r="I1351" i="1"/>
  <c r="F843" i="1"/>
  <c r="I843" i="1"/>
  <c r="F752" i="1"/>
  <c r="F823" i="1"/>
  <c r="I823" i="1"/>
  <c r="F860" i="1"/>
  <c r="I860" i="1"/>
  <c r="F832" i="1"/>
  <c r="I832" i="1"/>
  <c r="F837" i="1"/>
  <c r="I837" i="1"/>
  <c r="F1350" i="1"/>
  <c r="I1350" i="1"/>
  <c r="F841" i="1"/>
  <c r="I841" i="1"/>
  <c r="F872" i="1"/>
  <c r="I872" i="1"/>
  <c r="F865" i="1"/>
  <c r="I865" i="1"/>
  <c r="F866" i="1"/>
  <c r="I866" i="1"/>
  <c r="F1349" i="1"/>
  <c r="I1349" i="1"/>
  <c r="F1348" i="1"/>
  <c r="I1348" i="1"/>
  <c r="F881" i="1"/>
  <c r="I881" i="1"/>
  <c r="F1347" i="1"/>
  <c r="I1347" i="1"/>
  <c r="F836" i="1"/>
  <c r="I836" i="1"/>
  <c r="F1346" i="1"/>
  <c r="I1346" i="1"/>
  <c r="F1166" i="1"/>
  <c r="F1247" i="1"/>
  <c r="I461" i="1"/>
  <c r="F1105" i="1"/>
  <c r="F443" i="1"/>
  <c r="I443" i="1"/>
  <c r="F540" i="1"/>
  <c r="F185" i="1"/>
  <c r="I905" i="1"/>
  <c r="F1345" i="1"/>
  <c r="I1345" i="1"/>
  <c r="F1344" i="1"/>
  <c r="I1344" i="1"/>
  <c r="F1343" i="1"/>
  <c r="I1343" i="1"/>
  <c r="F1342" i="1"/>
  <c r="I1342" i="1"/>
  <c r="F767" i="1"/>
  <c r="I767" i="1"/>
  <c r="F759" i="1"/>
  <c r="I759" i="1"/>
  <c r="F612" i="1"/>
  <c r="I612" i="1"/>
  <c r="F1341" i="1"/>
  <c r="I1341" i="1"/>
  <c r="F888" i="1"/>
  <c r="F611" i="1"/>
  <c r="I611" i="1"/>
  <c r="F857" i="1"/>
  <c r="I857" i="1"/>
  <c r="F829" i="1"/>
  <c r="I829" i="1"/>
  <c r="F293" i="1"/>
  <c r="I61" i="1"/>
  <c r="F870" i="1"/>
  <c r="I870" i="1"/>
  <c r="F731" i="1"/>
  <c r="I188" i="1"/>
  <c r="F1039" i="1"/>
  <c r="I1039" i="1"/>
  <c r="F1340" i="1"/>
  <c r="I1340" i="1"/>
  <c r="F1339" i="1"/>
  <c r="I1339" i="1"/>
  <c r="F869" i="1"/>
  <c r="I869" i="1"/>
  <c r="F919" i="1"/>
  <c r="I919" i="1"/>
  <c r="F1217" i="1"/>
  <c r="F286" i="1"/>
  <c r="F1196" i="1"/>
  <c r="F572" i="1"/>
  <c r="I572" i="1"/>
  <c r="F858" i="1"/>
  <c r="I858" i="1"/>
  <c r="F697" i="1"/>
  <c r="I697" i="1"/>
  <c r="F713" i="1"/>
  <c r="I1093" i="1"/>
  <c r="F1099" i="1"/>
  <c r="I915" i="1"/>
  <c r="F645" i="1"/>
  <c r="F808" i="1"/>
  <c r="I808" i="1"/>
  <c r="F1338" i="1"/>
  <c r="I1338" i="1"/>
  <c r="F1337" i="1"/>
  <c r="I1337" i="1"/>
  <c r="F247" i="1"/>
  <c r="F1085" i="1"/>
  <c r="I81" i="1"/>
  <c r="F1336" i="1"/>
  <c r="I1336" i="1"/>
  <c r="F1335" i="1"/>
  <c r="I1335" i="1"/>
  <c r="F1334" i="1"/>
  <c r="I1334" i="1"/>
  <c r="F1333" i="1"/>
  <c r="I1333" i="1"/>
  <c r="F235" i="1"/>
  <c r="I235" i="1"/>
  <c r="F610" i="1"/>
  <c r="I610" i="1"/>
  <c r="F1066" i="1"/>
  <c r="F1332" i="1"/>
  <c r="I1332" i="1"/>
  <c r="F756" i="1"/>
  <c r="I756" i="1"/>
  <c r="F1331" i="1"/>
  <c r="I1331" i="1"/>
  <c r="F1330" i="1"/>
  <c r="I1330" i="1"/>
  <c r="F1107" i="1"/>
  <c r="I1110" i="1"/>
  <c r="F1135" i="1"/>
  <c r="F1329" i="1"/>
  <c r="I1329" i="1"/>
  <c r="I143" i="1"/>
  <c r="F1328" i="1"/>
  <c r="I1328" i="1"/>
  <c r="F453" i="1"/>
  <c r="I453" i="1"/>
  <c r="F624" i="1"/>
  <c r="I677" i="1"/>
  <c r="F639" i="1"/>
  <c r="I540" i="1"/>
  <c r="F664" i="1"/>
  <c r="F735" i="1"/>
  <c r="I1225" i="1"/>
  <c r="F1327" i="1"/>
  <c r="I1327" i="1"/>
  <c r="F820" i="1"/>
  <c r="I820" i="1"/>
  <c r="F786" i="1"/>
  <c r="I786" i="1"/>
  <c r="F1011" i="1"/>
  <c r="I1011" i="1"/>
  <c r="F785" i="1"/>
  <c r="I785" i="1"/>
  <c r="F784" i="1"/>
  <c r="I784" i="1"/>
  <c r="F1125" i="1"/>
  <c r="F1118" i="1"/>
  <c r="F1114" i="1"/>
  <c r="F716" i="1"/>
  <c r="I716" i="1"/>
  <c r="F194" i="1"/>
  <c r="I194" i="1"/>
  <c r="F810" i="1"/>
  <c r="I810" i="1"/>
  <c r="I11" i="1"/>
  <c r="F321" i="1"/>
  <c r="I321" i="1"/>
  <c r="F1084" i="1"/>
  <c r="I1070" i="1"/>
  <c r="F1326" i="1"/>
  <c r="I1326" i="1"/>
  <c r="F715" i="1"/>
  <c r="I715" i="1"/>
  <c r="F1079" i="1"/>
  <c r="I1079" i="1"/>
  <c r="F1227" i="1"/>
  <c r="F1156" i="1"/>
  <c r="F421" i="1"/>
  <c r="I642" i="1"/>
  <c r="F1252" i="1"/>
  <c r="F1244" i="1"/>
  <c r="F1276" i="1"/>
  <c r="F1258" i="1"/>
  <c r="I609" i="1"/>
  <c r="F1165" i="1"/>
  <c r="F824" i="1"/>
  <c r="F587" i="1"/>
  <c r="I587" i="1"/>
  <c r="F585" i="1"/>
  <c r="F472" i="1"/>
  <c r="F839" i="1"/>
  <c r="I839" i="1"/>
  <c r="F822" i="1"/>
  <c r="I822" i="1"/>
  <c r="F796" i="1"/>
  <c r="I796" i="1"/>
  <c r="F1325" i="1"/>
  <c r="I1325" i="1"/>
  <c r="F558" i="1"/>
  <c r="I558" i="1"/>
  <c r="F816" i="1"/>
  <c r="I816" i="1"/>
  <c r="F844" i="1"/>
  <c r="I844" i="1"/>
  <c r="F1324" i="1"/>
  <c r="I1324" i="1"/>
  <c r="F862" i="1"/>
  <c r="I862" i="1"/>
  <c r="F821" i="1"/>
  <c r="I821" i="1"/>
  <c r="F1038" i="1"/>
  <c r="I1038" i="1"/>
  <c r="F688" i="1"/>
  <c r="I1200" i="1"/>
  <c r="F826" i="1"/>
  <c r="I826" i="1"/>
  <c r="F793" i="1"/>
  <c r="F1183" i="1"/>
  <c r="F1251" i="1"/>
  <c r="I907" i="1"/>
  <c r="F783" i="1"/>
  <c r="I783" i="1"/>
  <c r="F626" i="1"/>
  <c r="I626" i="1"/>
  <c r="F1182" i="1"/>
  <c r="I1177" i="1"/>
  <c r="F849" i="1"/>
  <c r="I849" i="1"/>
  <c r="F1323" i="1"/>
  <c r="I1323" i="1"/>
  <c r="F1186" i="1"/>
  <c r="F1052" i="1"/>
  <c r="I991" i="1"/>
  <c r="F1322" i="1"/>
  <c r="I1322" i="1"/>
  <c r="F1321" i="1"/>
  <c r="I1321" i="1"/>
  <c r="F543" i="1"/>
  <c r="I145" i="1"/>
  <c r="F782" i="1"/>
  <c r="I782" i="1"/>
  <c r="F1320" i="1"/>
  <c r="I1320" i="1"/>
  <c r="F746" i="1"/>
  <c r="I151" i="1"/>
  <c r="F631" i="1"/>
  <c r="I49" i="1"/>
  <c r="F1319" i="1"/>
  <c r="I1319" i="1"/>
  <c r="F1318" i="1"/>
  <c r="I1318" i="1"/>
  <c r="F1095" i="1"/>
  <c r="F1317" i="1"/>
  <c r="I1317" i="1"/>
  <c r="F525" i="1"/>
  <c r="F1174" i="1"/>
  <c r="F387" i="1"/>
  <c r="F436" i="1"/>
  <c r="F1316" i="1"/>
  <c r="I1316" i="1"/>
  <c r="F1192" i="1"/>
  <c r="F898" i="1"/>
  <c r="I898" i="1"/>
  <c r="F1315" i="1"/>
  <c r="I1315" i="1"/>
  <c r="F1228" i="1"/>
  <c r="I330" i="1"/>
  <c r="F583" i="1"/>
  <c r="I888" i="1"/>
  <c r="F1236" i="1"/>
  <c r="F723" i="1"/>
  <c r="I723" i="1"/>
  <c r="F392" i="1"/>
  <c r="F548" i="1"/>
  <c r="F357" i="1"/>
  <c r="F475" i="1"/>
  <c r="I779" i="1"/>
  <c r="F1172" i="1"/>
  <c r="D370" i="1" a="1"/>
  <c r="D370" i="1" s="1"/>
  <c r="F370" i="1" s="1"/>
  <c r="D59" i="1" a="1"/>
  <c r="D59" i="1" s="1"/>
  <c r="F59" i="1" s="1"/>
  <c r="D1547" i="1" a="1"/>
  <c r="D1547" i="1" s="1"/>
  <c r="F1104" i="1"/>
  <c r="F448" i="1"/>
  <c r="F459" i="1"/>
  <c r="F469" i="1"/>
  <c r="F915" i="1"/>
  <c r="D1268" i="1" a="1"/>
  <c r="D1268" i="1" s="1"/>
  <c r="F1268" i="1"/>
  <c r="F1573" i="1"/>
  <c r="F33" i="1"/>
  <c r="F536" i="1"/>
  <c r="F422" i="1"/>
  <c r="F1557" i="1"/>
  <c r="D1112" i="1" a="1"/>
  <c r="D1112" i="1" s="1"/>
  <c r="F1112" i="1"/>
  <c r="D72" i="1" a="1"/>
  <c r="D72" i="1" s="1"/>
  <c r="F72" i="1" s="1"/>
  <c r="D1576" i="1" a="1"/>
  <c r="D1576" i="1" s="1"/>
  <c r="F1576" i="1"/>
  <c r="D84" i="1" a="1"/>
  <c r="D84" i="1" s="1"/>
  <c r="F84" i="1"/>
  <c r="F1031" i="1"/>
  <c r="F1556" i="1"/>
  <c r="F935" i="1"/>
  <c r="F911" i="1"/>
  <c r="F884" i="1"/>
  <c r="F554" i="1"/>
  <c r="F1314" i="1"/>
  <c r="F145" i="1"/>
  <c r="F582" i="1"/>
  <c r="D1023" i="1" a="1"/>
  <c r="D1023" i="1" s="1"/>
  <c r="F1023" i="1"/>
  <c r="D1565" i="1" a="1"/>
  <c r="D1565" i="1" s="1"/>
  <c r="F1565" i="1"/>
  <c r="F1210" i="1"/>
  <c r="F285" i="1"/>
  <c r="F1215" i="1"/>
  <c r="F1288" i="1"/>
  <c r="F1575" i="1"/>
  <c r="F800" i="1"/>
  <c r="F182" i="1"/>
  <c r="F1562" i="1"/>
  <c r="D1142" i="1" a="1"/>
  <c r="D1142" i="1" s="1"/>
  <c r="F1142" i="1"/>
  <c r="D903" i="1" a="1"/>
  <c r="D903" i="1" s="1"/>
  <c r="F903" i="1"/>
  <c r="D632" i="1" a="1"/>
  <c r="D632" i="1" s="1"/>
  <c r="F632" i="1"/>
  <c r="D271" i="1" a="1"/>
  <c r="D271" i="1" s="1"/>
  <c r="F271" i="1"/>
  <c r="D1566" i="1" a="1"/>
  <c r="D1566" i="1" s="1"/>
  <c r="F1566" i="1"/>
  <c r="D400" i="1" a="1"/>
  <c r="D400" i="1" s="1"/>
  <c r="F400" i="1"/>
  <c r="D1564" i="1" a="1"/>
  <c r="D1564" i="1" s="1"/>
  <c r="F1564" i="1"/>
  <c r="D270" i="1" a="1"/>
  <c r="D270" i="1" s="1"/>
  <c r="F270" i="1"/>
  <c r="D32" i="1" a="1"/>
  <c r="D32" i="1" s="1"/>
  <c r="F32" i="1" s="1"/>
  <c r="D1546" i="1" a="1"/>
  <c r="D1546" i="1" s="1"/>
  <c r="F1546" i="1"/>
  <c r="F313" i="1"/>
  <c r="F1561" i="1"/>
  <c r="D1171" i="1" a="1"/>
  <c r="D1171" i="1" s="1"/>
  <c r="F1171" i="1"/>
  <c r="D155" i="1" a="1"/>
  <c r="D155" i="1" s="1"/>
  <c r="F155" i="1" s="1"/>
  <c r="F86" i="1"/>
  <c r="F1574" i="1"/>
  <c r="F464" i="1"/>
  <c r="F57" i="1"/>
  <c r="F1015" i="1"/>
  <c r="F26" i="1"/>
  <c r="F690" i="1"/>
  <c r="F907" i="1"/>
  <c r="F500" i="1"/>
  <c r="F20" i="1"/>
  <c r="F661" i="1"/>
  <c r="D244" i="1" a="1"/>
  <c r="D244" i="1" s="1"/>
  <c r="F244" i="1"/>
  <c r="D1296" i="1" a="1"/>
  <c r="D1296" i="1" s="1"/>
  <c r="F1296" i="1"/>
  <c r="F1578" i="1"/>
  <c r="F333" i="1"/>
  <c r="F340" i="1"/>
  <c r="F1568" i="1"/>
  <c r="F568" i="1"/>
  <c r="D1014" i="1" a="1"/>
  <c r="D1014" i="1" s="1"/>
  <c r="D1306" i="1" a="1"/>
  <c r="D1306" i="1" s="1"/>
  <c r="D1124" i="1" a="1"/>
  <c r="D1124" i="1" s="1"/>
  <c r="D28" i="1" a="1"/>
  <c r="D28" i="1" s="1"/>
  <c r="F28" i="1" s="1"/>
  <c r="D1553" i="1" a="1"/>
  <c r="D1553" i="1" s="1"/>
  <c r="D127" i="1" a="1"/>
  <c r="D127" i="1" s="1"/>
  <c r="F127" i="1" s="1"/>
  <c r="D339" i="1" a="1"/>
  <c r="D339" i="1" s="1"/>
  <c r="D576" i="1" a="1"/>
  <c r="D576" i="1" s="1"/>
  <c r="D825" i="1" a="1"/>
  <c r="D825" i="1" s="1"/>
  <c r="D474" i="1" a="1"/>
  <c r="D474" i="1" s="1"/>
  <c r="D409" i="1" a="1"/>
  <c r="D409" i="1" s="1"/>
  <c r="D1305" i="1" a="1"/>
  <c r="D1305" i="1" s="1"/>
  <c r="D100" i="1" a="1"/>
  <c r="D100" i="1" s="1"/>
  <c r="F100" i="1" s="1"/>
  <c r="D625" i="1" a="1"/>
  <c r="D625" i="1" s="1"/>
  <c r="D1538" i="1" a="1"/>
  <c r="D1538" i="1" s="1"/>
  <c r="D56" i="1" a="1"/>
  <c r="D56" i="1" s="1"/>
  <c r="D222" i="1" a="1"/>
  <c r="D222" i="1" s="1"/>
  <c r="D695" i="1" a="1"/>
  <c r="D695" i="1" s="1"/>
  <c r="D718" i="1" a="1"/>
  <c r="D718" i="1" s="1"/>
  <c r="D308" i="1" a="1"/>
  <c r="D308" i="1" s="1"/>
  <c r="D125" i="1" a="1"/>
  <c r="D125" i="1" s="1"/>
  <c r="F125" i="1" s="1"/>
  <c r="D574" i="1" a="1"/>
  <c r="D574" i="1" s="1"/>
  <c r="D1028" i="1" a="1"/>
  <c r="D1028" i="1" s="1"/>
  <c r="D1100" i="1" a="1"/>
  <c r="D1100" i="1" s="1"/>
  <c r="D997" i="1" a="1"/>
  <c r="D997" i="1" s="1"/>
  <c r="F997" i="1" s="1"/>
  <c r="D260" i="1" a="1"/>
  <c r="D260" i="1" s="1"/>
  <c r="D1191" i="1" a="1"/>
  <c r="D1191" i="1" s="1"/>
  <c r="D307" i="1" a="1"/>
  <c r="D307" i="1" s="1"/>
  <c r="D1518" i="1" a="1"/>
  <c r="D1518" i="1" s="1"/>
  <c r="D1060" i="1" a="1"/>
  <c r="D1060" i="1" s="1"/>
  <c r="D644" i="1" a="1"/>
  <c r="D644" i="1" s="1"/>
  <c r="D317" i="1" a="1"/>
  <c r="D317" i="1" s="1"/>
  <c r="D1507" i="1" a="1"/>
  <c r="D1507" i="1" s="1"/>
  <c r="D1504" i="1" a="1"/>
  <c r="D1504" i="1" s="1"/>
  <c r="D73" i="1" a="1"/>
  <c r="D73" i="1" s="1"/>
  <c r="F73" i="1" s="1"/>
  <c r="D1116" i="1" a="1"/>
  <c r="D1116" i="1" s="1"/>
  <c r="D1269" i="1" a="1"/>
  <c r="D1269" i="1" s="1"/>
  <c r="D1242" i="1" a="1"/>
  <c r="D1242" i="1" s="1"/>
  <c r="D498" i="1" a="1"/>
  <c r="D498" i="1" s="1"/>
  <c r="D1291" i="1" a="1"/>
  <c r="D1291" i="1" s="1"/>
  <c r="D748" i="1" a="1"/>
  <c r="D748" i="1" s="1"/>
  <c r="D929" i="1" a="1"/>
  <c r="D929" i="1" s="1"/>
  <c r="D1273" i="1" a="1"/>
  <c r="D1273" i="1" s="1"/>
  <c r="D1491" i="1" a="1"/>
  <c r="D1491" i="1" s="1"/>
  <c r="D1490" i="1" a="1"/>
  <c r="D1490" i="1" s="1"/>
  <c r="D1278" i="1" a="1"/>
  <c r="D1278" i="1" s="1"/>
  <c r="D305" i="1" a="1"/>
  <c r="D305" i="1" s="1"/>
  <c r="D1205" i="1" a="1"/>
  <c r="D1205" i="1" s="1"/>
  <c r="D1042" i="1" a="1"/>
  <c r="D1042" i="1" s="1"/>
  <c r="D1479" i="1" a="1"/>
  <c r="D1479" i="1" s="1"/>
  <c r="D398" i="1" a="1"/>
  <c r="D398" i="1" s="1"/>
  <c r="D1235" i="1" a="1"/>
  <c r="D1235" i="1" s="1"/>
  <c r="D1464" i="1" a="1"/>
  <c r="D1464" i="1" s="1"/>
  <c r="D520" i="1" a="1"/>
  <c r="D520" i="1" s="1"/>
  <c r="D146" i="1" a="1"/>
  <c r="D146" i="1" s="1"/>
  <c r="F146" i="1" s="1"/>
  <c r="D201" i="1" a="1"/>
  <c r="D201" i="1" s="1"/>
  <c r="D218" i="1" a="1"/>
  <c r="D218" i="1" s="1"/>
  <c r="D1035" i="1" a="1"/>
  <c r="D1035" i="1" s="1"/>
  <c r="D739" i="1" a="1"/>
  <c r="D739" i="1" s="1"/>
  <c r="D322" i="1" a="1"/>
  <c r="D322" i="1" s="1"/>
  <c r="D131" i="1" a="1"/>
  <c r="D131" i="1" s="1"/>
  <c r="F131" i="1" s="1"/>
  <c r="D1270" i="1" a="1"/>
  <c r="D1270" i="1" s="1"/>
  <c r="D1255" i="1" a="1"/>
  <c r="D1255" i="1" s="1"/>
  <c r="D12" i="1" a="1"/>
  <c r="D12" i="1" s="1"/>
  <c r="F12" i="1" s="1"/>
  <c r="D1441" i="1" a="1"/>
  <c r="D1441" i="1" s="1"/>
  <c r="D9" i="1" a="1"/>
  <c r="D9" i="1" s="1"/>
  <c r="F9" i="1" s="1"/>
  <c r="D123" i="1" a="1"/>
  <c r="D123" i="1" s="1"/>
  <c r="F123" i="1" s="1"/>
  <c r="D447" i="1" a="1"/>
  <c r="D447" i="1" s="1"/>
  <c r="D1428" i="1" a="1"/>
  <c r="D1428" i="1" s="1"/>
  <c r="D1425" i="1" a="1"/>
  <c r="D1425" i="1" s="1"/>
  <c r="D640" i="1" a="1"/>
  <c r="D640" i="1" s="1"/>
  <c r="D1417" i="1" a="1"/>
  <c r="D1417" i="1" s="1"/>
  <c r="D506" i="1" a="1"/>
  <c r="D506" i="1" s="1"/>
  <c r="D854" i="1" a="1"/>
  <c r="D854" i="1" s="1"/>
  <c r="D21" i="1" a="1"/>
  <c r="D21" i="1" s="1"/>
  <c r="F21" i="1" s="1"/>
  <c r="D476" i="1" a="1"/>
  <c r="D476" i="1" s="1"/>
  <c r="D303" i="1" a="1"/>
  <c r="D303" i="1" s="1"/>
  <c r="D177" i="1" a="1"/>
  <c r="D177" i="1" s="1"/>
  <c r="D980" i="1" a="1"/>
  <c r="D980" i="1" s="1"/>
  <c r="F980" i="1" s="1"/>
  <c r="D984" i="1" a="1"/>
  <c r="D984" i="1" s="1"/>
  <c r="F984" i="1" s="1"/>
  <c r="D1393" i="1" a="1"/>
  <c r="D1393" i="1" s="1"/>
  <c r="D691" i="1" a="1"/>
  <c r="D691" i="1" s="1"/>
  <c r="F691" i="1" s="1"/>
  <c r="D486" i="1" a="1"/>
  <c r="D486" i="1" s="1"/>
  <c r="F486" i="1" s="1"/>
  <c r="D439" i="1" a="1"/>
  <c r="D439" i="1" s="1"/>
  <c r="F439" i="1" s="1"/>
  <c r="D521" i="1" a="1"/>
  <c r="D521" i="1" s="1"/>
  <c r="D397" i="1" a="1"/>
  <c r="D397" i="1" s="1"/>
  <c r="D1157" i="1" a="1"/>
  <c r="D1157" i="1" s="1"/>
  <c r="D939" i="1" a="1"/>
  <c r="D939" i="1" s="1"/>
  <c r="F939" i="1" s="1"/>
  <c r="D284" i="1" a="1"/>
  <c r="D284" i="1" s="1"/>
  <c r="F284" i="1" s="1"/>
  <c r="D961" i="1" a="1"/>
  <c r="D961" i="1" s="1"/>
  <c r="F961" i="1" s="1"/>
  <c r="D970" i="1" a="1"/>
  <c r="D970" i="1" s="1"/>
  <c r="F970" i="1" s="1"/>
  <c r="D395" i="1" a="1"/>
  <c r="D395" i="1" s="1"/>
  <c r="F395" i="1" s="1"/>
  <c r="D1290" i="1" a="1"/>
  <c r="D1290" i="1" s="1"/>
  <c r="D1136" i="1" a="1"/>
  <c r="D1136" i="1" s="1"/>
  <c r="D1041" i="1" a="1"/>
  <c r="D1041" i="1" s="1"/>
  <c r="D178" i="1" a="1"/>
  <c r="D178" i="1" s="1"/>
  <c r="F178" i="1" s="1"/>
  <c r="D972" i="1" a="1"/>
  <c r="D972" i="1" s="1"/>
  <c r="F972" i="1" s="1"/>
  <c r="D477" i="1" a="1"/>
  <c r="D477" i="1" s="1"/>
  <c r="D1119" i="1" a="1"/>
  <c r="D1119" i="1" s="1"/>
  <c r="D1364" i="1" a="1"/>
  <c r="D1364" i="1" s="1"/>
  <c r="D764" i="1" a="1"/>
  <c r="D764" i="1" s="1"/>
  <c r="D760" i="1" a="1"/>
  <c r="D760" i="1" s="1"/>
  <c r="F760" i="1" s="1"/>
  <c r="D962" i="1" a="1"/>
  <c r="D962" i="1" s="1"/>
  <c r="F962" i="1" s="1"/>
  <c r="D1068" i="1" a="1"/>
  <c r="D1068" i="1" s="1"/>
  <c r="D777" i="1" a="1"/>
  <c r="D777" i="1" s="1"/>
  <c r="D1355" i="1" a="1"/>
  <c r="D1355" i="1" s="1"/>
  <c r="D1351" i="1" a="1"/>
  <c r="D1351" i="1" s="1"/>
  <c r="D1349" i="1" a="1"/>
  <c r="D1349" i="1" s="1"/>
  <c r="D185" i="1" a="1"/>
  <c r="D185" i="1" s="1"/>
  <c r="D829" i="1" a="1"/>
  <c r="D829" i="1" s="1"/>
  <c r="D1196" i="1" a="1"/>
  <c r="D1196" i="1" s="1"/>
  <c r="D1085" i="1" a="1"/>
  <c r="D1085" i="1" s="1"/>
  <c r="D1107" i="1" a="1"/>
  <c r="D1107" i="1" s="1"/>
  <c r="D133" i="1" a="1"/>
  <c r="D133" i="1" s="1"/>
  <c r="F133" i="1" s="1"/>
  <c r="D148" i="1" a="1"/>
  <c r="D148" i="1" s="1"/>
  <c r="F148" i="1" s="1"/>
  <c r="D715" i="1" a="1"/>
  <c r="D715" i="1" s="1"/>
  <c r="D587" i="1" a="1"/>
  <c r="D587" i="1" s="1"/>
  <c r="D816" i="1" a="1"/>
  <c r="D816" i="1" s="1"/>
  <c r="D783" i="1" a="1"/>
  <c r="D783" i="1" s="1"/>
  <c r="D138" i="1" a="1"/>
  <c r="D138" i="1" s="1"/>
  <c r="F138" i="1" s="1"/>
  <c r="D525" i="1" a="1"/>
  <c r="D525" i="1" s="1"/>
  <c r="D392" i="1" a="1"/>
  <c r="D392" i="1" s="1"/>
  <c r="D905" i="1" a="1"/>
  <c r="D905" i="1" s="1"/>
  <c r="D1559" i="1" a="1"/>
  <c r="D1559" i="1" s="1"/>
  <c r="D1248" i="1" a="1"/>
  <c r="D1248" i="1" s="1"/>
  <c r="D330" i="1" a="1"/>
  <c r="D330" i="1" s="1"/>
  <c r="D669" i="1" a="1"/>
  <c r="D669" i="1" s="1"/>
  <c r="D168" i="1" a="1"/>
  <c r="D168" i="1" s="1"/>
  <c r="F168" i="1" s="1"/>
  <c r="D81" i="1" a="1"/>
  <c r="D81" i="1" s="1"/>
  <c r="F81" i="1" s="1"/>
  <c r="D40" i="1" a="1"/>
  <c r="D40" i="1" s="1"/>
  <c r="F40" i="1" s="1"/>
  <c r="D290" i="1" a="1"/>
  <c r="D290" i="1" s="1"/>
  <c r="D1282" i="1" a="1"/>
  <c r="D1282" i="1" s="1"/>
  <c r="D220" i="1" a="1"/>
  <c r="D220" i="1" s="1"/>
  <c r="D213" i="1" a="1"/>
  <c r="D213" i="1" s="1"/>
  <c r="D674" i="1" a="1"/>
  <c r="D674" i="1" s="1"/>
  <c r="D1101" i="1" a="1"/>
  <c r="D1101" i="1" s="1"/>
  <c r="D1537" i="1" a="1"/>
  <c r="D1537" i="1" s="1"/>
  <c r="D649" i="1" a="1"/>
  <c r="D649" i="1" s="1"/>
  <c r="D445" i="1" a="1"/>
  <c r="D445" i="1" s="1"/>
  <c r="D617" i="1" a="1"/>
  <c r="D617" i="1" s="1"/>
  <c r="D46" i="1" a="1"/>
  <c r="D46" i="1" s="1"/>
  <c r="F46" i="1" s="1"/>
  <c r="D1272" i="1" a="1"/>
  <c r="D1272" i="1" s="1"/>
  <c r="D1073" i="1" a="1"/>
  <c r="D1073" i="1" s="1"/>
  <c r="D420" i="1" a="1"/>
  <c r="D420" i="1" s="1"/>
  <c r="D835" i="1" a="1"/>
  <c r="D835" i="1" s="1"/>
  <c r="D1047" i="1" a="1"/>
  <c r="D1047" i="1" s="1"/>
  <c r="D1526" i="1" a="1"/>
  <c r="D1526" i="1" s="1"/>
  <c r="D1019" i="1" a="1"/>
  <c r="D1019" i="1" s="1"/>
  <c r="D338" i="1" a="1"/>
  <c r="D338" i="1" s="1"/>
  <c r="D240" i="1" a="1"/>
  <c r="D240" i="1" s="1"/>
  <c r="D367" i="1" a="1"/>
  <c r="D367" i="1" s="1"/>
  <c r="D893" i="1" a="1"/>
  <c r="D893" i="1" s="1"/>
  <c r="D910" i="1" a="1"/>
  <c r="D910" i="1" s="1"/>
  <c r="D717" i="1" a="1"/>
  <c r="D717" i="1" s="1"/>
  <c r="D101" i="1" a="1"/>
  <c r="D101" i="1" s="1"/>
  <c r="F101" i="1" s="1"/>
  <c r="D662" i="1" a="1"/>
  <c r="D662" i="1" s="1"/>
  <c r="D541" i="1" a="1"/>
  <c r="D541" i="1" s="1"/>
  <c r="D489" i="1" a="1"/>
  <c r="D489" i="1" s="1"/>
  <c r="D780" i="1" a="1"/>
  <c r="D780" i="1" s="1"/>
  <c r="D1280" i="1" a="1"/>
  <c r="D1280" i="1" s="1"/>
  <c r="D781" i="1" a="1"/>
  <c r="D781" i="1" s="1"/>
  <c r="D704" i="1" a="1"/>
  <c r="D704" i="1" s="1"/>
  <c r="D1162" i="1" a="1"/>
  <c r="D1162" i="1" s="1"/>
  <c r="D1250" i="1" a="1"/>
  <c r="D1250" i="1" s="1"/>
  <c r="D154" i="1" a="1"/>
  <c r="D154" i="1" s="1"/>
  <c r="F154" i="1" s="1"/>
  <c r="D1292" i="1" a="1"/>
  <c r="D1292" i="1" s="1"/>
  <c r="D365" i="1" a="1"/>
  <c r="D365" i="1" s="1"/>
  <c r="D1226" i="1" a="1"/>
  <c r="D1226" i="1" s="1"/>
  <c r="D463" i="1" a="1"/>
  <c r="D463" i="1" s="1"/>
  <c r="D1026" i="1" a="1"/>
  <c r="D1026" i="1" s="1"/>
  <c r="D1473" i="1" a="1"/>
  <c r="D1473" i="1" s="1"/>
  <c r="D301" i="1" a="1"/>
  <c r="D301" i="1" s="1"/>
  <c r="D402" i="1" a="1"/>
  <c r="D402" i="1" s="1"/>
  <c r="D875" i="1" a="1"/>
  <c r="D875" i="1" s="1"/>
  <c r="D687" i="1" a="1"/>
  <c r="D687" i="1" s="1"/>
  <c r="D772" i="1" a="1"/>
  <c r="D772" i="1" s="1"/>
  <c r="D887" i="1" a="1"/>
  <c r="D887" i="1" s="1"/>
  <c r="D1241" i="1" a="1"/>
  <c r="D1241" i="1" s="1"/>
  <c r="D1299" i="1" a="1"/>
  <c r="D1299" i="1" s="1"/>
  <c r="D659" i="1" a="1"/>
  <c r="D659" i="1" s="1"/>
  <c r="D380" i="1" a="1"/>
  <c r="D380" i="1" s="1"/>
  <c r="D360" i="1" a="1"/>
  <c r="D360" i="1" s="1"/>
  <c r="D1064" i="1" a="1"/>
  <c r="D1064" i="1" s="1"/>
  <c r="D1022" i="1" a="1"/>
  <c r="D1022" i="1" s="1"/>
  <c r="D1297" i="1" a="1"/>
  <c r="D1297" i="1" s="1"/>
  <c r="D566" i="1" a="1"/>
  <c r="D566" i="1" s="1"/>
  <c r="D1311" i="1" a="1"/>
  <c r="D1311" i="1" s="1"/>
  <c r="F1311" i="1" s="1"/>
  <c r="D1050" i="1" a="1"/>
  <c r="D1050" i="1" s="1"/>
  <c r="D1539" i="1" a="1"/>
  <c r="D1539" i="1" s="1"/>
  <c r="D441" i="1" a="1"/>
  <c r="D441" i="1" s="1"/>
  <c r="D121" i="1" a="1"/>
  <c r="D121" i="1" s="1"/>
  <c r="F121" i="1" s="1"/>
  <c r="D68" i="1" a="1"/>
  <c r="D68" i="1" s="1"/>
  <c r="F68" i="1" s="1"/>
  <c r="D450" i="1" a="1"/>
  <c r="D450" i="1" s="1"/>
  <c r="D1063" i="1" a="1"/>
  <c r="D1063" i="1" s="1"/>
  <c r="D1218" i="1" a="1"/>
  <c r="D1218" i="1" s="1"/>
  <c r="D116" i="1" a="1"/>
  <c r="D116" i="1" s="1"/>
  <c r="F116" i="1" s="1"/>
  <c r="D1129" i="1" a="1"/>
  <c r="D1129" i="1" s="1"/>
  <c r="D937" i="1" a="1"/>
  <c r="D937" i="1" s="1"/>
  <c r="F937" i="1" s="1"/>
  <c r="D1206" i="1" a="1"/>
  <c r="D1206" i="1" s="1"/>
  <c r="D1529" i="1" a="1"/>
  <c r="D1529" i="1" s="1"/>
  <c r="D1525" i="1" a="1"/>
  <c r="D1525" i="1" s="1"/>
  <c r="D1194" i="1" a="1"/>
  <c r="D1194" i="1" s="1"/>
  <c r="D1519" i="1" a="1"/>
  <c r="D1519" i="1" s="1"/>
  <c r="D348" i="1" a="1"/>
  <c r="D348" i="1" s="1"/>
  <c r="D1515" i="1" a="1"/>
  <c r="D1515" i="1" s="1"/>
  <c r="D931" i="1" a="1"/>
  <c r="D931" i="1" s="1"/>
  <c r="D1508" i="1" a="1"/>
  <c r="D1508" i="1" s="1"/>
  <c r="D838" i="1" a="1"/>
  <c r="D838" i="1" s="1"/>
  <c r="D446" i="1" a="1"/>
  <c r="D446" i="1" s="1"/>
  <c r="D137" i="1" a="1"/>
  <c r="D137" i="1" s="1"/>
  <c r="F137" i="1" s="1"/>
  <c r="D648" i="1" a="1"/>
  <c r="D648" i="1" s="1"/>
  <c r="D592" i="1" a="1"/>
  <c r="D592" i="1" s="1"/>
  <c r="F592" i="1" s="1"/>
  <c r="D1189" i="1" a="1"/>
  <c r="D1189" i="1" s="1"/>
  <c r="D766" i="1" a="1"/>
  <c r="D766" i="1" s="1"/>
  <c r="D879" i="1" a="1"/>
  <c r="D879" i="1" s="1"/>
  <c r="D917" i="1" a="1"/>
  <c r="D917" i="1" s="1"/>
  <c r="D1304" i="1" a="1"/>
  <c r="D1304" i="1" s="1"/>
  <c r="D1492" i="1" a="1"/>
  <c r="D1492" i="1" s="1"/>
  <c r="D1274" i="1" a="1"/>
  <c r="D1274" i="1" s="1"/>
  <c r="D335" i="1" a="1"/>
  <c r="D335" i="1" s="1"/>
  <c r="D1488" i="1" a="1"/>
  <c r="D1488" i="1" s="1"/>
  <c r="D1484" i="1" a="1"/>
  <c r="D1484" i="1" s="1"/>
  <c r="D341" i="1" a="1"/>
  <c r="D341" i="1" s="1"/>
  <c r="D281" i="1" a="1"/>
  <c r="D281" i="1" s="1"/>
  <c r="D1472" i="1" a="1"/>
  <c r="D1472" i="1" s="1"/>
  <c r="D1468" i="1" a="1"/>
  <c r="D1468" i="1" s="1"/>
  <c r="D1212" i="1" a="1"/>
  <c r="D1212" i="1" s="1"/>
  <c r="D344" i="1" a="1"/>
  <c r="D344" i="1" s="1"/>
  <c r="D496" i="1" a="1"/>
  <c r="D496" i="1" s="1"/>
  <c r="D266" i="1" a="1"/>
  <c r="D266" i="1" s="1"/>
  <c r="D70" i="1" a="1"/>
  <c r="D70" i="1" s="1"/>
  <c r="F70" i="1" s="1"/>
  <c r="D410" i="1" a="1"/>
  <c r="D410" i="1" s="1"/>
  <c r="D55" i="1" a="1"/>
  <c r="D55" i="1" s="1"/>
  <c r="F55" i="1" s="1"/>
  <c r="D78" i="1" a="1"/>
  <c r="D78" i="1" s="1"/>
  <c r="F78" i="1" s="1"/>
  <c r="D423" i="1" a="1"/>
  <c r="D423" i="1" s="1"/>
  <c r="D1108" i="1" a="1"/>
  <c r="D1108" i="1" s="1"/>
  <c r="D1168" i="1" a="1"/>
  <c r="D1168" i="1" s="1"/>
  <c r="D1444" i="1" a="1"/>
  <c r="D1444" i="1" s="1"/>
  <c r="D882" i="1" a="1"/>
  <c r="D882" i="1" s="1"/>
  <c r="D1197" i="1" a="1"/>
  <c r="D1197" i="1" s="1"/>
  <c r="D130" i="1" a="1"/>
  <c r="D130" i="1" s="1"/>
  <c r="F130" i="1" s="1"/>
  <c r="D861" i="1" a="1"/>
  <c r="D861" i="1" s="1"/>
  <c r="D1429" i="1" a="1"/>
  <c r="D1429" i="1" s="1"/>
  <c r="D1140" i="1" a="1"/>
  <c r="D1140" i="1" s="1"/>
  <c r="D189" i="1" a="1"/>
  <c r="D189" i="1" s="1"/>
  <c r="D1419" i="1" a="1"/>
  <c r="D1419" i="1" s="1"/>
  <c r="D529" i="1" a="1"/>
  <c r="D529" i="1" s="1"/>
  <c r="D53" i="1" a="1"/>
  <c r="D53" i="1" s="1"/>
  <c r="F53" i="1" s="1"/>
  <c r="D353" i="1" a="1"/>
  <c r="D353" i="1" s="1"/>
  <c r="D1133" i="1" a="1"/>
  <c r="D1133" i="1" s="1"/>
  <c r="D1406" i="1" a="1"/>
  <c r="D1406" i="1" s="1"/>
  <c r="D1401" i="1" a="1"/>
  <c r="D1401" i="1" s="1"/>
  <c r="D952" i="1" a="1"/>
  <c r="D952" i="1" s="1"/>
  <c r="F952" i="1" s="1"/>
  <c r="D273" i="1" a="1"/>
  <c r="D273" i="1" s="1"/>
  <c r="F273" i="1" s="1"/>
  <c r="D277" i="1" a="1"/>
  <c r="D277" i="1" s="1"/>
  <c r="F277" i="1" s="1"/>
  <c r="D883" i="1" a="1"/>
  <c r="D883" i="1" s="1"/>
  <c r="F883" i="1" s="1"/>
  <c r="D440" i="1" a="1"/>
  <c r="D440" i="1" s="1"/>
  <c r="F440" i="1" s="1"/>
  <c r="D595" i="1" a="1"/>
  <c r="D595" i="1" s="1"/>
  <c r="D1389" i="1" a="1"/>
  <c r="D1389" i="1" s="1"/>
  <c r="D238" i="1" a="1"/>
  <c r="D238" i="1" s="1"/>
  <c r="D248" i="1" a="1"/>
  <c r="D248" i="1" s="1"/>
  <c r="D745" i="1" a="1"/>
  <c r="D745" i="1" s="1"/>
  <c r="F745" i="1" s="1"/>
  <c r="D987" i="1" a="1"/>
  <c r="D987" i="1" s="1"/>
  <c r="F987" i="1" s="1"/>
  <c r="D656" i="1" a="1"/>
  <c r="D656" i="1" s="1"/>
  <c r="F656" i="1" s="1"/>
  <c r="D994" i="1" a="1"/>
  <c r="D994" i="1" s="1"/>
  <c r="F994" i="1" s="1"/>
  <c r="F996" i="1"/>
  <c r="D1373" i="1" a="1"/>
  <c r="D1373" i="1" s="1"/>
  <c r="D1369" i="1" a="1"/>
  <c r="D1369" i="1" s="1"/>
  <c r="D1366" i="1" a="1"/>
  <c r="D1366" i="1" s="1"/>
  <c r="D973" i="1" a="1"/>
  <c r="D973" i="1" s="1"/>
  <c r="F973" i="1" s="1"/>
  <c r="D343" i="1" a="1"/>
  <c r="D343" i="1" s="1"/>
  <c r="F343" i="1" s="1"/>
  <c r="D565" i="1" a="1"/>
  <c r="D565" i="1" s="1"/>
  <c r="D1074" i="1" a="1"/>
  <c r="D1074" i="1" s="1"/>
  <c r="D1159" i="1" a="1"/>
  <c r="D1159" i="1" s="1"/>
  <c r="D637" i="1" a="1"/>
  <c r="D637" i="1" s="1"/>
  <c r="D700" i="1" a="1"/>
  <c r="D700" i="1" s="1"/>
  <c r="D342" i="1" a="1"/>
  <c r="D342" i="1" s="1"/>
  <c r="F342" i="1" s="1"/>
  <c r="D753" i="1" a="1"/>
  <c r="D753" i="1" s="1"/>
  <c r="D161" i="1" a="1"/>
  <c r="D161" i="1" s="1"/>
  <c r="F161" i="1" s="1"/>
  <c r="D1356" i="1" a="1"/>
  <c r="D1356" i="1" s="1"/>
  <c r="D833" i="1" a="1"/>
  <c r="D833" i="1" s="1"/>
  <c r="D865" i="1" a="1"/>
  <c r="D865" i="1" s="1"/>
  <c r="D17" i="1" a="1"/>
  <c r="D17" i="1" s="1"/>
  <c r="F17" i="1" s="1"/>
  <c r="D611" i="1" a="1"/>
  <c r="D611" i="1" s="1"/>
  <c r="D1217" i="1" a="1"/>
  <c r="D1217" i="1" s="1"/>
  <c r="D1337" i="1" a="1"/>
  <c r="D1337" i="1" s="1"/>
  <c r="D1331" i="1" a="1"/>
  <c r="D1331" i="1" s="1"/>
  <c r="D162" i="1" a="1"/>
  <c r="D162" i="1" s="1"/>
  <c r="F162" i="1" s="1"/>
  <c r="D1125" i="1" a="1"/>
  <c r="D1125" i="1" s="1"/>
  <c r="D147" i="1" a="1"/>
  <c r="D147" i="1" s="1"/>
  <c r="F147" i="1" s="1"/>
  <c r="D103" i="1" a="1"/>
  <c r="D103" i="1" s="1"/>
  <c r="F103" i="1" s="1"/>
  <c r="D1325" i="1" a="1"/>
  <c r="D1325" i="1" s="1"/>
  <c r="D1183" i="1" a="1"/>
  <c r="D1183" i="1" s="1"/>
  <c r="D1321" i="1" a="1"/>
  <c r="D1321" i="1" s="1"/>
  <c r="D1095" i="1" a="1"/>
  <c r="D1095" i="1" s="1"/>
  <c r="D1236" i="1" a="1"/>
  <c r="D1236" i="1" s="1"/>
  <c r="D188" i="1" a="1"/>
  <c r="D188" i="1" s="1"/>
  <c r="D519" i="1" a="1"/>
  <c r="D519" i="1" s="1"/>
  <c r="D586" i="1" a="1"/>
  <c r="D586" i="1" s="1"/>
  <c r="D1293" i="1" a="1"/>
  <c r="D1293" i="1" s="1"/>
  <c r="D1103" i="1" a="1"/>
  <c r="D1103" i="1" s="1"/>
  <c r="D579" i="1" a="1"/>
  <c r="D579" i="1" s="1"/>
  <c r="D27" i="1" a="1"/>
  <c r="D27" i="1" s="1"/>
  <c r="F27" i="1" s="1"/>
  <c r="D845" i="1" a="1"/>
  <c r="D845" i="1" s="1"/>
  <c r="D187" i="1" a="1"/>
  <c r="D187" i="1" s="1"/>
  <c r="D1549" i="1" a="1"/>
  <c r="D1549" i="1" s="1"/>
  <c r="D563" i="1" a="1"/>
  <c r="D563" i="1" s="1"/>
  <c r="D1117" i="1" a="1"/>
  <c r="D1117" i="1" s="1"/>
  <c r="D699" i="1" a="1"/>
  <c r="D699" i="1" s="1"/>
  <c r="D1542" i="1" a="1"/>
  <c r="D1542" i="1" s="1"/>
  <c r="D720" i="1" a="1"/>
  <c r="D720" i="1" s="1"/>
  <c r="D750" i="1" a="1"/>
  <c r="D750" i="1" s="1"/>
  <c r="D1075" i="1" a="1"/>
  <c r="D1075" i="1" s="1"/>
  <c r="D1532" i="1" a="1"/>
  <c r="D1532" i="1" s="1"/>
  <c r="D44" i="1" a="1"/>
  <c r="D44" i="1" s="1"/>
  <c r="F44" i="1" s="1"/>
  <c r="D252" i="1" a="1"/>
  <c r="D252" i="1" s="1"/>
  <c r="D299" i="1" a="1"/>
  <c r="D299" i="1" s="1"/>
  <c r="D1225" i="1" a="1"/>
  <c r="D1225" i="1" s="1"/>
  <c r="D375" i="1" a="1"/>
  <c r="D375" i="1" s="1"/>
  <c r="D278" i="1" a="1"/>
  <c r="D278" i="1" s="1"/>
  <c r="D727" i="1" a="1"/>
  <c r="D727" i="1" s="1"/>
  <c r="F727" i="1" s="1"/>
  <c r="D1528" i="1" a="1"/>
  <c r="D1528" i="1" s="1"/>
  <c r="D606" i="1" a="1"/>
  <c r="D606" i="1" s="1"/>
  <c r="D1522" i="1" a="1"/>
  <c r="D1522" i="1" s="1"/>
  <c r="D349" i="1" a="1"/>
  <c r="D349" i="1" s="1"/>
  <c r="D205" i="1" a="1"/>
  <c r="D205" i="1" s="1"/>
  <c r="D108" i="1" a="1"/>
  <c r="D108" i="1" s="1"/>
  <c r="F108" i="1" s="1"/>
  <c r="D1045" i="1" a="1"/>
  <c r="D1045" i="1" s="1"/>
  <c r="D834" i="1" a="1"/>
  <c r="D834" i="1" s="1"/>
  <c r="D481" i="1" a="1"/>
  <c r="D481" i="1" s="1"/>
  <c r="D184" i="1" a="1"/>
  <c r="D184" i="1" s="1"/>
  <c r="D818" i="1" a="1"/>
  <c r="D818" i="1" s="1"/>
  <c r="D795" i="1" a="1"/>
  <c r="D795" i="1" s="1"/>
  <c r="D749" i="1" a="1"/>
  <c r="D749" i="1" s="1"/>
  <c r="D1502" i="1" a="1"/>
  <c r="D1502" i="1" s="1"/>
  <c r="D762" i="1" a="1"/>
  <c r="D762" i="1" s="1"/>
  <c r="D1499" i="1" a="1"/>
  <c r="D1499" i="1" s="1"/>
  <c r="D633" i="1" a="1"/>
  <c r="D633" i="1" s="1"/>
  <c r="D1495" i="1" a="1"/>
  <c r="D1495" i="1" s="1"/>
  <c r="D229" i="1" a="1"/>
  <c r="D229" i="1" s="1"/>
  <c r="D377" i="1" a="1"/>
  <c r="D377" i="1" s="1"/>
  <c r="D726" i="1" a="1"/>
  <c r="D726" i="1" s="1"/>
  <c r="D419" i="1" a="1"/>
  <c r="D419" i="1" s="1"/>
  <c r="D897" i="1" a="1"/>
  <c r="D897" i="1" s="1"/>
  <c r="D117" i="1" a="1"/>
  <c r="D117" i="1" s="1"/>
  <c r="F117" i="1" s="1"/>
  <c r="D1478" i="1" a="1"/>
  <c r="D1478" i="1" s="1"/>
  <c r="D389" i="1" a="1"/>
  <c r="D389" i="1" s="1"/>
  <c r="D1151" i="1" a="1"/>
  <c r="D1151" i="1" s="1"/>
  <c r="D1463" i="1" a="1"/>
  <c r="D1463" i="1" s="1"/>
  <c r="D449" i="1" a="1"/>
  <c r="D449" i="1" s="1"/>
  <c r="D846" i="1" a="1"/>
  <c r="D846" i="1" s="1"/>
  <c r="D741" i="1" a="1"/>
  <c r="D741" i="1" s="1"/>
  <c r="D673" i="1" a="1"/>
  <c r="D673" i="1" s="1"/>
  <c r="D18" i="1" a="1"/>
  <c r="D18" i="1" s="1"/>
  <c r="F18" i="1" s="1"/>
  <c r="D1220" i="1" a="1"/>
  <c r="D1220" i="1" s="1"/>
  <c r="D683" i="1" a="1"/>
  <c r="D683" i="1" s="1"/>
  <c r="D199" i="1" a="1"/>
  <c r="D199" i="1" s="1"/>
  <c r="D828" i="1" a="1"/>
  <c r="D828" i="1" s="1"/>
  <c r="D527" i="1" a="1"/>
  <c r="D527" i="1" s="1"/>
  <c r="D1443" i="1" a="1"/>
  <c r="D1443" i="1" s="1"/>
  <c r="D555" i="1" a="1"/>
  <c r="D555" i="1" s="1"/>
  <c r="D702" i="1" a="1"/>
  <c r="D702" i="1" s="1"/>
  <c r="D1437" i="1" a="1"/>
  <c r="D1437" i="1" s="1"/>
  <c r="D1155" i="1" a="1"/>
  <c r="D1155" i="1" s="1"/>
  <c r="D1081" i="1" a="1"/>
  <c r="D1081" i="1" s="1"/>
  <c r="D1424" i="1" a="1"/>
  <c r="D1424" i="1" s="1"/>
  <c r="D501" i="1" a="1"/>
  <c r="D501" i="1" s="1"/>
  <c r="D274" i="1" a="1"/>
  <c r="D274" i="1" s="1"/>
  <c r="D92" i="1" a="1"/>
  <c r="D92" i="1" s="1"/>
  <c r="F92" i="1" s="1"/>
  <c r="D1033" i="1" a="1"/>
  <c r="D1033" i="1" s="1"/>
  <c r="D1221" i="1" a="1"/>
  <c r="D1221" i="1" s="1"/>
  <c r="D1204" i="1" a="1"/>
  <c r="D1204" i="1" s="1"/>
  <c r="D1405" i="1" a="1"/>
  <c r="D1405" i="1" s="1"/>
  <c r="D885" i="1" a="1"/>
  <c r="D885" i="1" s="1"/>
  <c r="D460" i="1" a="1"/>
  <c r="D460" i="1" s="1"/>
  <c r="F460" i="1" s="1"/>
  <c r="D758" i="1" a="1"/>
  <c r="D758" i="1" s="1"/>
  <c r="F758" i="1" s="1"/>
  <c r="D992" i="1" a="1"/>
  <c r="D992" i="1" s="1"/>
  <c r="F992" i="1" s="1"/>
  <c r="D99" i="1" a="1"/>
  <c r="D99" i="1" s="1"/>
  <c r="F99" i="1" s="1"/>
  <c r="D326" i="1" a="1"/>
  <c r="D326" i="1" s="1"/>
  <c r="F326" i="1" s="1"/>
  <c r="D363" i="1" a="1"/>
  <c r="D363" i="1" s="1"/>
  <c r="D191" i="1" a="1"/>
  <c r="D191" i="1" s="1"/>
  <c r="D546" i="1" a="1"/>
  <c r="D546" i="1" s="1"/>
  <c r="D1203" i="1" a="1"/>
  <c r="D1203" i="1" s="1"/>
  <c r="D553" i="1" a="1"/>
  <c r="D553" i="1" s="1"/>
  <c r="F553" i="1" s="1"/>
  <c r="D677" i="1" a="1"/>
  <c r="D677" i="1" s="1"/>
  <c r="F677" i="1" s="1"/>
  <c r="D943" i="1" a="1"/>
  <c r="D943" i="1" s="1"/>
  <c r="F943" i="1" s="1"/>
  <c r="D942" i="1" a="1"/>
  <c r="D942" i="1" s="1"/>
  <c r="F942" i="1" s="1"/>
  <c r="D975" i="1" a="1"/>
  <c r="D975" i="1" s="1"/>
  <c r="F975" i="1" s="1"/>
  <c r="D139" i="1" a="1"/>
  <c r="D139" i="1" s="1"/>
  <c r="F139" i="1" s="1"/>
  <c r="D1368" i="1" a="1"/>
  <c r="D1368" i="1" s="1"/>
  <c r="D1170" i="1" a="1"/>
  <c r="D1170" i="1" s="1"/>
  <c r="D221" i="1" a="1"/>
  <c r="D221" i="1" s="1"/>
  <c r="F221" i="1" s="1"/>
  <c r="D1004" i="1" a="1"/>
  <c r="D1004" i="1" s="1"/>
  <c r="F1004" i="1" s="1"/>
  <c r="D505" i="1" a="1"/>
  <c r="D505" i="1" s="1"/>
  <c r="D701" i="1" a="1"/>
  <c r="D701" i="1" s="1"/>
  <c r="D668" i="1" a="1"/>
  <c r="D668" i="1" s="1"/>
  <c r="D794" i="1" a="1"/>
  <c r="D794" i="1" s="1"/>
  <c r="D698" i="1" a="1"/>
  <c r="D698" i="1" s="1"/>
  <c r="F698" i="1" s="1"/>
  <c r="D993" i="1" a="1"/>
  <c r="D993" i="1" s="1"/>
  <c r="H993" i="1" s="1"/>
  <c r="D159" i="1" a="1"/>
  <c r="D159" i="1" s="1"/>
  <c r="F159" i="1" s="1"/>
  <c r="D728" i="1" a="1"/>
  <c r="D728" i="1" s="1"/>
  <c r="D1354" i="1" a="1"/>
  <c r="D1354" i="1" s="1"/>
  <c r="H1354" i="1" s="1"/>
  <c r="D843" i="1" a="1"/>
  <c r="D843" i="1" s="1"/>
  <c r="D1348" i="1" a="1"/>
  <c r="D1348" i="1" s="1"/>
  <c r="D1345" i="1" a="1"/>
  <c r="D1345" i="1" s="1"/>
  <c r="H1345" i="1" s="1"/>
  <c r="D293" i="1" a="1"/>
  <c r="D293" i="1" s="1"/>
  <c r="D572" i="1" a="1"/>
  <c r="D572" i="1" s="1"/>
  <c r="D1336" i="1" a="1"/>
  <c r="D1336" i="1" s="1"/>
  <c r="D1135" i="1" a="1"/>
  <c r="D1135" i="1" s="1"/>
  <c r="D7" i="1" a="1"/>
  <c r="D7" i="1" s="1"/>
  <c r="F7" i="1" s="1"/>
  <c r="D167" i="1" a="1"/>
  <c r="D167" i="1" s="1"/>
  <c r="H167" i="1" s="1"/>
  <c r="D1079" i="1" a="1"/>
  <c r="D1079" i="1" s="1"/>
  <c r="D176" i="1" a="1"/>
  <c r="D176" i="1" s="1"/>
  <c r="F176" i="1" s="1"/>
  <c r="D844" i="1" a="1"/>
  <c r="D844" i="1" s="1"/>
  <c r="H844" i="1" s="1"/>
  <c r="D626" i="1" a="1"/>
  <c r="D626" i="1" s="1"/>
  <c r="D136" i="1" a="1"/>
  <c r="D136" i="1" s="1"/>
  <c r="F136" i="1" s="1"/>
  <c r="D1174" i="1" a="1"/>
  <c r="D1174" i="1" s="1"/>
  <c r="H1174" i="1" s="1"/>
  <c r="D548" i="1" a="1"/>
  <c r="D548" i="1" s="1"/>
  <c r="D502" i="1" a="1"/>
  <c r="D502" i="1" s="1"/>
  <c r="F502" i="1" s="1"/>
  <c r="D324" i="1" a="1"/>
  <c r="D324" i="1" s="1"/>
  <c r="D1083" i="1" a="1"/>
  <c r="D1083" i="1" s="1"/>
  <c r="D97" i="1" a="1"/>
  <c r="D97" i="1" s="1"/>
  <c r="F97" i="1" s="1"/>
  <c r="D557" i="1" a="1"/>
  <c r="D557" i="1" s="1"/>
  <c r="D1113" i="1" a="1"/>
  <c r="D1113" i="1" s="1"/>
  <c r="D149" i="1" a="1"/>
  <c r="D149" i="1" s="1"/>
  <c r="F149" i="1" s="1"/>
  <c r="D556" i="1" a="1"/>
  <c r="D556" i="1" s="1"/>
  <c r="D616" i="1" a="1"/>
  <c r="D616" i="1" s="1"/>
  <c r="D1200" i="1" a="1"/>
  <c r="D1200" i="1" s="1"/>
  <c r="D530" i="1" a="1"/>
  <c r="D530" i="1" s="1"/>
  <c r="D842" i="1" a="1"/>
  <c r="D842" i="1" s="1"/>
  <c r="D25" i="1" a="1"/>
  <c r="D25" i="1" s="1"/>
  <c r="H25" i="1" s="1"/>
  <c r="D692" i="1" a="1"/>
  <c r="D692" i="1" s="1"/>
  <c r="D1093" i="1" a="1"/>
  <c r="D1093" i="1" s="1"/>
  <c r="D309" i="1" a="1"/>
  <c r="D309" i="1" s="1"/>
  <c r="H309" i="1" s="1"/>
  <c r="D787" i="1" a="1"/>
  <c r="D787" i="1" s="1"/>
  <c r="D298" i="1" a="1"/>
  <c r="D298" i="1" s="1"/>
  <c r="D390" i="1" a="1"/>
  <c r="D390" i="1" s="1"/>
  <c r="H390" i="1" s="1"/>
  <c r="D1088" i="1" a="1"/>
  <c r="D1088" i="1" s="1"/>
  <c r="D1153" i="1" a="1"/>
  <c r="D1153" i="1" s="1"/>
  <c r="D654" i="1" a="1"/>
  <c r="D654" i="1" s="1"/>
  <c r="H654" i="1" s="1"/>
  <c r="D630" i="1" a="1"/>
  <c r="D630" i="1" s="1"/>
  <c r="F630" i="1" s="1"/>
  <c r="D209" i="1" a="1"/>
  <c r="D209" i="1" s="1"/>
  <c r="D638" i="1" a="1"/>
  <c r="D638" i="1" s="1"/>
  <c r="H638" i="1" s="1"/>
  <c r="D207" i="1" a="1"/>
  <c r="D207" i="1" s="1"/>
  <c r="D71" i="1" a="1"/>
  <c r="D71" i="1" s="1"/>
  <c r="F71" i="1" s="1"/>
  <c r="D1018" i="1" a="1"/>
  <c r="D1018" i="1" s="1"/>
  <c r="H1018" i="1" s="1"/>
  <c r="D1513" i="1" a="1"/>
  <c r="D1513" i="1" s="1"/>
  <c r="D559" i="1" a="1"/>
  <c r="D559" i="1" s="1"/>
  <c r="D851" i="1" a="1"/>
  <c r="D851" i="1" s="1"/>
  <c r="H851" i="1" s="1"/>
  <c r="D1240" i="1" a="1"/>
  <c r="D1240" i="1" s="1"/>
  <c r="D1213" i="1" a="1"/>
  <c r="D1213" i="1" s="1"/>
  <c r="D589" i="1" a="1"/>
  <c r="D589" i="1" s="1"/>
  <c r="H589" i="1" s="1"/>
  <c r="D1243" i="1" a="1"/>
  <c r="D1243" i="1" s="1"/>
  <c r="D877" i="1" a="1"/>
  <c r="D877" i="1" s="1"/>
  <c r="D817" i="1" a="1"/>
  <c r="D817" i="1" s="1"/>
  <c r="H817" i="1" s="1"/>
  <c r="D454" i="1" a="1"/>
  <c r="D454" i="1" s="1"/>
  <c r="D1284" i="1" a="1"/>
  <c r="D1284" i="1" s="1"/>
  <c r="D755" i="1" a="1"/>
  <c r="D755" i="1" s="1"/>
  <c r="H755" i="1" s="1"/>
  <c r="D306" i="1" a="1"/>
  <c r="D306" i="1" s="1"/>
  <c r="D106" i="1" a="1"/>
  <c r="D106" i="1" s="1"/>
  <c r="F106" i="1" s="1"/>
  <c r="D1169" i="1" a="1"/>
  <c r="D1169" i="1" s="1"/>
  <c r="H1169" i="1" s="1"/>
  <c r="D1264" i="1" a="1"/>
  <c r="D1264" i="1" s="1"/>
  <c r="D385" i="1" a="1"/>
  <c r="D385" i="1" s="1"/>
  <c r="D193" i="1" a="1"/>
  <c r="D193" i="1" s="1"/>
  <c r="H193" i="1" s="1"/>
  <c r="D174" i="1" a="1"/>
  <c r="D174" i="1" s="1"/>
  <c r="F174" i="1" s="1"/>
  <c r="D1477" i="1" a="1"/>
  <c r="D1477" i="1" s="1"/>
  <c r="D1471" i="1" a="1"/>
  <c r="D1471" i="1" s="1"/>
  <c r="H1471" i="1" s="1"/>
  <c r="D104" i="1" a="1"/>
  <c r="D104" i="1" s="1"/>
  <c r="F104" i="1" s="1"/>
  <c r="D1281" i="1" a="1"/>
  <c r="D1281" i="1" s="1"/>
  <c r="D1295" i="1" a="1"/>
  <c r="D1295" i="1" s="1"/>
  <c r="H1295" i="1" s="1"/>
  <c r="D202" i="1" a="1"/>
  <c r="D202" i="1" s="1"/>
  <c r="D462" i="1" a="1"/>
  <c r="D462" i="1" s="1"/>
  <c r="D200" i="1" a="1"/>
  <c r="D200" i="1" s="1"/>
  <c r="H200" i="1" s="1"/>
  <c r="D904" i="1" a="1"/>
  <c r="D904" i="1" s="1"/>
  <c r="D643" i="1" a="1"/>
  <c r="D643" i="1" s="1"/>
  <c r="D1449" i="1" a="1"/>
  <c r="D1449" i="1" s="1"/>
  <c r="H1449" i="1" s="1"/>
  <c r="D88" i="1" a="1"/>
  <c r="D88" i="1" s="1"/>
  <c r="F88" i="1" s="1"/>
  <c r="D792" i="1" a="1"/>
  <c r="D792" i="1" s="1"/>
  <c r="D1445" i="1" a="1"/>
  <c r="D1445" i="1" s="1"/>
  <c r="D304" i="1" a="1"/>
  <c r="D304" i="1" s="1"/>
  <c r="H304" i="1" s="1"/>
  <c r="D663" i="1" a="1"/>
  <c r="D663" i="1" s="1"/>
  <c r="D79" i="1" a="1"/>
  <c r="D79" i="1" s="1"/>
  <c r="H79" i="1" s="1"/>
  <c r="D923" i="1" a="1"/>
  <c r="D923" i="1" s="1"/>
  <c r="D1434" i="1" a="1"/>
  <c r="D1434" i="1" s="1"/>
  <c r="D487" i="1" a="1"/>
  <c r="D487" i="1" s="1"/>
  <c r="H487" i="1" s="1"/>
  <c r="D1423" i="1" a="1"/>
  <c r="D1423" i="1" s="1"/>
  <c r="D809" i="1" a="1"/>
  <c r="D809" i="1" s="1"/>
  <c r="D1416" i="1" a="1"/>
  <c r="D1416" i="1" s="1"/>
  <c r="H1416" i="1" s="1"/>
  <c r="D1413" i="1" a="1"/>
  <c r="D1413" i="1" s="1"/>
  <c r="D1065" i="1" a="1"/>
  <c r="D1065" i="1" s="1"/>
  <c r="D1138" i="1" a="1"/>
  <c r="D1138" i="1" s="1"/>
  <c r="H1138" i="1" s="1"/>
  <c r="D1407" i="1" a="1"/>
  <c r="D1407" i="1" s="1"/>
  <c r="D1404" i="1" a="1"/>
  <c r="D1404" i="1" s="1"/>
  <c r="D1400" i="1" a="1"/>
  <c r="D1400" i="1" s="1"/>
  <c r="H1400" i="1" s="1"/>
  <c r="D711" i="1" a="1"/>
  <c r="D711" i="1" s="1"/>
  <c r="F711" i="1" s="1"/>
  <c r="D951" i="1" a="1"/>
  <c r="D951" i="1" s="1"/>
  <c r="F951" i="1" s="1"/>
  <c r="D989" i="1" a="1"/>
  <c r="D989" i="1" s="1"/>
  <c r="H989" i="1" s="1"/>
  <c r="D635" i="1" a="1"/>
  <c r="D635" i="1" s="1"/>
  <c r="F635" i="1" s="1"/>
  <c r="D995" i="1" a="1"/>
  <c r="D995" i="1" s="1"/>
  <c r="F995" i="1" s="1"/>
  <c r="D345" i="1" a="1"/>
  <c r="D345" i="1" s="1"/>
  <c r="H345" i="1" s="1"/>
  <c r="D381" i="1" a="1"/>
  <c r="D381" i="1" s="1"/>
  <c r="D1301" i="1" a="1"/>
  <c r="D1301" i="1" s="1"/>
  <c r="D388" i="1" a="1"/>
  <c r="D388" i="1" s="1"/>
  <c r="H388" i="1" s="1"/>
  <c r="D623" i="1" a="1"/>
  <c r="D623" i="1" s="1"/>
  <c r="F623" i="1" s="1"/>
  <c r="D1002" i="1" a="1"/>
  <c r="D1002" i="1" s="1"/>
  <c r="F1002" i="1" s="1"/>
  <c r="D457" i="1" a="1"/>
  <c r="D457" i="1" s="1"/>
  <c r="H457" i="1" s="1"/>
  <c r="D429" i="1" a="1"/>
  <c r="D429" i="1" s="1"/>
  <c r="H429" i="1" s="1"/>
  <c r="D42" i="1" a="1"/>
  <c r="D42" i="1" s="1"/>
  <c r="F42" i="1" s="1"/>
  <c r="D227" i="1" a="1"/>
  <c r="D227" i="1" s="1"/>
  <c r="H227" i="1" s="1"/>
  <c r="D743" i="1" a="1"/>
  <c r="D743" i="1" s="1"/>
  <c r="D763" i="1" a="1"/>
  <c r="D763" i="1" s="1"/>
  <c r="D416" i="1" a="1"/>
  <c r="D416" i="1" s="1"/>
  <c r="H416" i="1" s="1"/>
  <c r="D263" i="1" a="1"/>
  <c r="D263" i="1" s="1"/>
  <c r="F263" i="1" s="1"/>
  <c r="D1365" i="1" a="1"/>
  <c r="D1365" i="1" s="1"/>
  <c r="D1091" i="1" a="1"/>
  <c r="D1091" i="1" s="1"/>
  <c r="H1091" i="1" s="1"/>
  <c r="D362" i="1" a="1"/>
  <c r="D362" i="1" s="1"/>
  <c r="D703" i="1" a="1"/>
  <c r="D703" i="1" s="1"/>
  <c r="D964" i="1" a="1"/>
  <c r="D964" i="1" s="1"/>
  <c r="H964" i="1" s="1"/>
  <c r="D967" i="1" a="1"/>
  <c r="D967" i="1" s="1"/>
  <c r="F967" i="1" s="1"/>
  <c r="D180" i="1" a="1"/>
  <c r="D180" i="1" s="1"/>
  <c r="D1358" i="1" a="1"/>
  <c r="D1358" i="1" s="1"/>
  <c r="H1358" i="1" s="1"/>
  <c r="D1353" i="1" a="1"/>
  <c r="D1353" i="1" s="1"/>
  <c r="D752" i="1" a="1"/>
  <c r="D752" i="1" s="1"/>
  <c r="D881" i="1" a="1"/>
  <c r="D881" i="1" s="1"/>
  <c r="H881" i="1" s="1"/>
  <c r="D1344" i="1" a="1"/>
  <c r="D1344" i="1" s="1"/>
  <c r="H1344" i="1" s="1"/>
  <c r="D61" i="1" a="1"/>
  <c r="D61" i="1" s="1"/>
  <c r="H61" i="1" s="1"/>
  <c r="D858" i="1" a="1"/>
  <c r="D858" i="1" s="1"/>
  <c r="H858" i="1" s="1"/>
  <c r="D1335" i="1" a="1"/>
  <c r="D1335" i="1" s="1"/>
  <c r="D1329" i="1" a="1"/>
  <c r="D1329" i="1" s="1"/>
  <c r="D664" i="1" a="1"/>
  <c r="D664" i="1" s="1"/>
  <c r="H664" i="1" s="1"/>
  <c r="D1114" i="1" a="1"/>
  <c r="D1114" i="1" s="1"/>
  <c r="D1227" i="1" a="1"/>
  <c r="D1227" i="1" s="1"/>
  <c r="D3" i="1" a="1"/>
  <c r="D3" i="1" s="1"/>
  <c r="H3" i="1" s="1"/>
  <c r="D1324" i="1" a="1"/>
  <c r="D1324" i="1" s="1"/>
  <c r="D66" i="1" a="1"/>
  <c r="D66" i="1" s="1"/>
  <c r="F66" i="1" s="1"/>
  <c r="D782" i="1" a="1"/>
  <c r="D782" i="1" s="1"/>
  <c r="H782" i="1" s="1"/>
  <c r="D387" i="1" a="1"/>
  <c r="D387" i="1" s="1"/>
  <c r="D357" i="1" a="1"/>
  <c r="D357" i="1" s="1"/>
  <c r="D1572" i="1" a="1"/>
  <c r="D1572" i="1" s="1"/>
  <c r="D312" i="1" a="1"/>
  <c r="D312" i="1" s="1"/>
  <c r="D1177" i="1" a="1"/>
  <c r="D1177" i="1" s="1"/>
  <c r="D523" i="1" a="1"/>
  <c r="D523" i="1" s="1"/>
  <c r="D1555" i="1" a="1"/>
  <c r="D1555" i="1" s="1"/>
  <c r="D151" i="1" a="1"/>
  <c r="D151" i="1" s="1"/>
  <c r="F151" i="1" s="1"/>
  <c r="D1126" i="1" a="1"/>
  <c r="D1126" i="1" s="1"/>
  <c r="D24" i="1" a="1"/>
  <c r="D24" i="1" s="1"/>
  <c r="F24" i="1" s="1"/>
  <c r="D1102" i="1" a="1"/>
  <c r="D1102" i="1" s="1"/>
  <c r="D914" i="1" a="1"/>
  <c r="D914" i="1" s="1"/>
  <c r="D383" i="1" a="1"/>
  <c r="D383" i="1" s="1"/>
  <c r="D332" i="1" a="1"/>
  <c r="D332" i="1" s="1"/>
  <c r="D1036" i="1" a="1"/>
  <c r="D1036" i="1" s="1"/>
  <c r="D1545" i="1" a="1"/>
  <c r="D1545" i="1" s="1"/>
  <c r="D1097" i="1" a="1"/>
  <c r="D1097" i="1" s="1"/>
  <c r="H1097" i="1" s="1"/>
  <c r="D537" i="1" a="1"/>
  <c r="D537" i="1" s="1"/>
  <c r="D848" i="1" a="1"/>
  <c r="D848" i="1" s="1"/>
  <c r="D115" i="1" a="1"/>
  <c r="D115" i="1" s="1"/>
  <c r="F115" i="1" s="1"/>
  <c r="D1123" i="1" a="1"/>
  <c r="D1123" i="1" s="1"/>
  <c r="D789" i="1" a="1"/>
  <c r="D789" i="1" s="1"/>
  <c r="D1096" i="1" a="1"/>
  <c r="D1096" i="1" s="1"/>
  <c r="H1096" i="1" s="1"/>
  <c r="D399" i="1" a="1"/>
  <c r="D399" i="1" s="1"/>
  <c r="D82" i="1" a="1"/>
  <c r="D82" i="1" s="1"/>
  <c r="F82" i="1" s="1"/>
  <c r="D442" i="1" a="1"/>
  <c r="D442" i="1" s="1"/>
  <c r="D1208" i="1" a="1"/>
  <c r="D1208" i="1" s="1"/>
  <c r="D694" i="1" a="1"/>
  <c r="D694" i="1" s="1"/>
  <c r="D355" i="1" a="1"/>
  <c r="D355" i="1" s="1"/>
  <c r="D230" i="1" a="1"/>
  <c r="D230" i="1" s="1"/>
  <c r="D1521" i="1" a="1"/>
  <c r="D1521" i="1" s="1"/>
  <c r="D206" i="1" a="1"/>
  <c r="D206" i="1" s="1"/>
  <c r="D1017" i="1" a="1"/>
  <c r="D1017" i="1" s="1"/>
  <c r="D153" i="1" a="1"/>
  <c r="D153" i="1" s="1"/>
  <c r="F153" i="1" s="1"/>
  <c r="D1511" i="1" a="1"/>
  <c r="D1511" i="1" s="1"/>
  <c r="H1511" i="1" s="1"/>
  <c r="D667" i="1" a="1"/>
  <c r="D667" i="1" s="1"/>
  <c r="D378" i="1" a="1"/>
  <c r="D378" i="1" s="1"/>
  <c r="D175" i="1" a="1"/>
  <c r="D175" i="1" s="1"/>
  <c r="F175" i="1" s="1"/>
  <c r="D172" i="1" a="1"/>
  <c r="D172" i="1" s="1"/>
  <c r="F172" i="1" s="1"/>
  <c r="D1059" i="1" a="1"/>
  <c r="D1059" i="1" s="1"/>
  <c r="D264" i="1" a="1"/>
  <c r="D264" i="1" s="1"/>
  <c r="F264" i="1" s="1"/>
  <c r="D876" i="1" a="1"/>
  <c r="D876" i="1" s="1"/>
  <c r="D685" i="1" a="1"/>
  <c r="D685" i="1" s="1"/>
  <c r="D366" i="1" a="1"/>
  <c r="D366" i="1" s="1"/>
  <c r="D896" i="1" a="1"/>
  <c r="D896" i="1" s="1"/>
  <c r="D297" i="1" a="1"/>
  <c r="D297" i="1" s="1"/>
  <c r="D1313" i="1" a="1"/>
  <c r="D1313" i="1" s="1"/>
  <c r="H1313" i="1" s="1"/>
  <c r="D1287" i="1" a="1"/>
  <c r="D1287" i="1" s="1"/>
  <c r="D415" i="1" a="1"/>
  <c r="D415" i="1" s="1"/>
  <c r="D1487" i="1" a="1"/>
  <c r="D1487" i="1" s="1"/>
  <c r="D714" i="1" a="1"/>
  <c r="D714" i="1" s="1"/>
  <c r="D265" i="1" a="1"/>
  <c r="D265" i="1" s="1"/>
  <c r="D331" i="1" a="1"/>
  <c r="D331" i="1" s="1"/>
  <c r="D1470" i="1" a="1"/>
  <c r="D1470" i="1" s="1"/>
  <c r="D393" i="1" a="1"/>
  <c r="D393" i="1" s="1"/>
  <c r="D1230" i="1" a="1"/>
  <c r="D1230" i="1" s="1"/>
  <c r="D1057" i="1" a="1"/>
  <c r="D1057" i="1" s="1"/>
  <c r="D1459" i="1" a="1"/>
  <c r="D1459" i="1" s="1"/>
  <c r="H1459" i="1" s="1"/>
  <c r="D382" i="1" a="1"/>
  <c r="D382" i="1" s="1"/>
  <c r="H382" i="1" s="1"/>
  <c r="D1455" i="1" a="1"/>
  <c r="D1455" i="1" s="1"/>
  <c r="D93" i="1" a="1"/>
  <c r="D93" i="1" s="1"/>
  <c r="F93" i="1" s="1"/>
  <c r="D1450" i="1" a="1"/>
  <c r="D1450" i="1" s="1"/>
  <c r="D1448" i="1" a="1"/>
  <c r="D1448" i="1" s="1"/>
  <c r="D900" i="1" a="1"/>
  <c r="D900" i="1" s="1"/>
  <c r="D1176" i="1" a="1"/>
  <c r="D1176" i="1" s="1"/>
  <c r="D225" i="1" a="1"/>
  <c r="D225" i="1" s="1"/>
  <c r="D94" i="1" a="1"/>
  <c r="D94" i="1" s="1"/>
  <c r="F94" i="1" s="1"/>
  <c r="D584" i="1" a="1"/>
  <c r="D584" i="1" s="1"/>
  <c r="D550" i="1" a="1"/>
  <c r="D550" i="1" s="1"/>
  <c r="D871" i="1" a="1"/>
  <c r="D871" i="1" s="1"/>
  <c r="H871" i="1" s="1"/>
  <c r="D1433" i="1" a="1"/>
  <c r="D1433" i="1" s="1"/>
  <c r="H1433" i="1" s="1"/>
  <c r="D1427" i="1" a="1"/>
  <c r="D1427" i="1" s="1"/>
  <c r="D1422" i="1" a="1"/>
  <c r="D1422" i="1" s="1"/>
  <c r="D140" i="1" a="1"/>
  <c r="D140" i="1" s="1"/>
  <c r="F140" i="1" s="1"/>
  <c r="D114" i="1" a="1"/>
  <c r="D114" i="1" s="1"/>
  <c r="F114" i="1" s="1"/>
  <c r="D129" i="1" a="1"/>
  <c r="D129" i="1" s="1"/>
  <c r="F129" i="1" s="1"/>
  <c r="D922" i="1" a="1"/>
  <c r="D922" i="1" s="1"/>
  <c r="H922" i="1" s="1"/>
  <c r="D216" i="1" a="1"/>
  <c r="D216" i="1" s="1"/>
  <c r="D1154" i="1" a="1"/>
  <c r="D1154" i="1" s="1"/>
  <c r="D1403" i="1" a="1"/>
  <c r="D1403" i="1" s="1"/>
  <c r="D1399" i="1" a="1"/>
  <c r="D1399" i="1" s="1"/>
  <c r="H1399" i="1" s="1"/>
  <c r="D369" i="1" a="1"/>
  <c r="D369" i="1" s="1"/>
  <c r="F369" i="1" s="1"/>
  <c r="D580" i="1" a="1"/>
  <c r="D580" i="1" s="1"/>
  <c r="F580" i="1" s="1"/>
  <c r="D300" i="1" a="1"/>
  <c r="D300" i="1" s="1"/>
  <c r="F300" i="1" s="1"/>
  <c r="D960" i="1" a="1"/>
  <c r="D960" i="1" s="1"/>
  <c r="H960" i="1" s="1"/>
  <c r="D963" i="1" a="1"/>
  <c r="D963" i="1" s="1"/>
  <c r="F963" i="1" s="1"/>
  <c r="D1016" i="1" a="1"/>
  <c r="D1016" i="1" s="1"/>
  <c r="D287" i="1" a="1"/>
  <c r="D287" i="1" s="1"/>
  <c r="D1024" i="1" a="1"/>
  <c r="D1024" i="1" s="1"/>
  <c r="D507" i="1" a="1"/>
  <c r="D507" i="1" s="1"/>
  <c r="F507" i="1" s="1"/>
  <c r="D280" i="1" a="1"/>
  <c r="D280" i="1" s="1"/>
  <c r="F280" i="1" s="1"/>
  <c r="D480" i="1" a="1"/>
  <c r="D480" i="1" s="1"/>
  <c r="F480" i="1" s="1"/>
  <c r="D936" i="1" a="1"/>
  <c r="D936" i="1" s="1"/>
  <c r="F936" i="1" s="1"/>
  <c r="D325" i="1" a="1"/>
  <c r="D325" i="1" s="1"/>
  <c r="F325" i="1" s="1"/>
  <c r="D1378" i="1" a="1"/>
  <c r="D1378" i="1" s="1"/>
  <c r="D1261" i="1" a="1"/>
  <c r="D1261" i="1" s="1"/>
  <c r="H1261" i="1" s="1"/>
  <c r="D1195" i="1" a="1"/>
  <c r="D1195" i="1" s="1"/>
  <c r="H1195" i="1" s="1"/>
  <c r="D1106" i="1" a="1"/>
  <c r="D1106" i="1" s="1"/>
  <c r="D87" i="1" a="1"/>
  <c r="D87" i="1" s="1"/>
  <c r="F87" i="1" s="1"/>
  <c r="D569" i="1" a="1"/>
  <c r="D569" i="1" s="1"/>
  <c r="F569" i="1" s="1"/>
  <c r="D514" i="1" a="1"/>
  <c r="D514" i="1" s="1"/>
  <c r="D289" i="1" a="1"/>
  <c r="D289" i="1" s="1"/>
  <c r="D628" i="1" a="1"/>
  <c r="D628" i="1" s="1"/>
  <c r="D740" i="1" a="1"/>
  <c r="D740" i="1" s="1"/>
  <c r="D954" i="1" a="1"/>
  <c r="D954" i="1" s="1"/>
  <c r="H954" i="1" s="1"/>
  <c r="D978" i="1" a="1"/>
  <c r="D978" i="1" s="1"/>
  <c r="F978" i="1" s="1"/>
  <c r="D19" i="1" a="1"/>
  <c r="D19" i="1" s="1"/>
  <c r="F19" i="1" s="1"/>
  <c r="D173" i="1" a="1"/>
  <c r="D173" i="1" s="1"/>
  <c r="F173" i="1" s="1"/>
  <c r="D1352" i="1" a="1"/>
  <c r="D1352" i="1" s="1"/>
  <c r="H1352" i="1" s="1"/>
  <c r="D823" i="1" a="1"/>
  <c r="D823" i="1" s="1"/>
  <c r="D1347" i="1" a="1"/>
  <c r="D1347" i="1" s="1"/>
  <c r="D1343" i="1" a="1"/>
  <c r="D1343" i="1" s="1"/>
  <c r="D870" i="1" a="1"/>
  <c r="D870" i="1" s="1"/>
  <c r="D697" i="1" a="1"/>
  <c r="D697" i="1" s="1"/>
  <c r="D1334" i="1" a="1"/>
  <c r="D1334" i="1" s="1"/>
  <c r="D51" i="1" a="1"/>
  <c r="D51" i="1" s="1"/>
  <c r="F51" i="1" s="1"/>
  <c r="D735" i="1" a="1"/>
  <c r="D735" i="1" s="1"/>
  <c r="H735" i="1" s="1"/>
  <c r="D716" i="1" a="1"/>
  <c r="D716" i="1" s="1"/>
  <c r="D1156" i="1" a="1"/>
  <c r="D1156" i="1" s="1"/>
  <c r="H1156" i="1" s="1"/>
  <c r="D585" i="1" a="1"/>
  <c r="D585" i="1" s="1"/>
  <c r="H585" i="1" s="1"/>
  <c r="D862" i="1" a="1"/>
  <c r="D862" i="1" s="1"/>
  <c r="H862" i="1" s="1"/>
  <c r="D1182" i="1" a="1"/>
  <c r="D1182" i="1" s="1"/>
  <c r="D1320" i="1" a="1"/>
  <c r="D1320" i="1" s="1"/>
  <c r="D436" i="1" a="1"/>
  <c r="D436" i="1" s="1"/>
  <c r="D475" i="1" a="1"/>
  <c r="D475" i="1" s="1"/>
  <c r="D279" i="1" a="1"/>
  <c r="D279" i="1" s="1"/>
  <c r="H279" i="1" s="1"/>
  <c r="D1232" i="1" a="1"/>
  <c r="D1232" i="1" s="1"/>
  <c r="D358" i="1" a="1"/>
  <c r="D358" i="1" s="1"/>
  <c r="D58" i="1" a="1"/>
  <c r="D58" i="1" s="1"/>
  <c r="H58" i="1" s="1"/>
  <c r="D169" i="1" a="1"/>
  <c r="D169" i="1" s="1"/>
  <c r="F169" i="1" s="1"/>
  <c r="D83" i="1" a="1"/>
  <c r="D83" i="1" s="1"/>
  <c r="F83" i="1" s="1"/>
  <c r="D1198" i="1" a="1"/>
  <c r="D1198" i="1" s="1"/>
  <c r="D1037" i="1" a="1"/>
  <c r="D1037" i="1" s="1"/>
  <c r="D1286" i="1" a="1"/>
  <c r="D1286" i="1" s="1"/>
  <c r="D141" i="1" a="1"/>
  <c r="D141" i="1" s="1"/>
  <c r="F141" i="1" s="1"/>
  <c r="D1152" i="1" a="1"/>
  <c r="D1152" i="1" s="1"/>
  <c r="H1152" i="1" s="1"/>
  <c r="D934" i="1" a="1"/>
  <c r="D934" i="1" s="1"/>
  <c r="H934" i="1" s="1"/>
  <c r="D864" i="1" a="1"/>
  <c r="D864" i="1" s="1"/>
  <c r="D1534" i="1" a="1"/>
  <c r="D1534" i="1" s="1"/>
  <c r="D657" i="1" a="1"/>
  <c r="D657" i="1" s="1"/>
  <c r="H657" i="1" s="1"/>
  <c r="D707" i="1" a="1"/>
  <c r="D707" i="1" s="1"/>
  <c r="H707" i="1" s="1"/>
  <c r="D855" i="1" a="1"/>
  <c r="D855" i="1" s="1"/>
  <c r="D1122" i="1" a="1"/>
  <c r="D1122" i="1" s="1"/>
  <c r="D1222" i="1" a="1"/>
  <c r="D1222" i="1" s="1"/>
  <c r="H1222" i="1" s="1"/>
  <c r="D938" i="1" a="1"/>
  <c r="D938" i="1" s="1"/>
  <c r="H938" i="1" s="1"/>
  <c r="D1256" i="1" a="1"/>
  <c r="D1256" i="1" s="1"/>
  <c r="D1530" i="1" a="1"/>
  <c r="D1530" i="1" s="1"/>
  <c r="D1127" i="1" a="1"/>
  <c r="D1127" i="1" s="1"/>
  <c r="H1127" i="1" s="1"/>
  <c r="D208" i="1" a="1"/>
  <c r="D208" i="1" s="1"/>
  <c r="D268" i="1" a="1"/>
  <c r="D268" i="1" s="1"/>
  <c r="H268" i="1" s="1"/>
  <c r="D352" i="1" a="1"/>
  <c r="D352" i="1" s="1"/>
  <c r="D1517" i="1" a="1"/>
  <c r="D1517" i="1" s="1"/>
  <c r="H1517" i="1" s="1"/>
  <c r="D775" i="1" a="1"/>
  <c r="D775" i="1" s="1"/>
  <c r="H775" i="1" s="1"/>
  <c r="D1509" i="1" a="1"/>
  <c r="D1509" i="1" s="1"/>
  <c r="D1506" i="1" a="1"/>
  <c r="D1506" i="1" s="1"/>
  <c r="D1253" i="1" a="1"/>
  <c r="D1253" i="1" s="1"/>
  <c r="D1020" i="1" a="1"/>
  <c r="D1020" i="1" s="1"/>
  <c r="H1020" i="1" s="1"/>
  <c r="D1139" i="1" a="1"/>
  <c r="D1139" i="1" s="1"/>
  <c r="D67" i="1" a="1"/>
  <c r="D67" i="1" s="1"/>
  <c r="H67" i="1" s="1"/>
  <c r="D1259" i="1" a="1"/>
  <c r="D1259" i="1" s="1"/>
  <c r="D744" i="1" a="1"/>
  <c r="D744" i="1" s="1"/>
  <c r="H744" i="1" s="1"/>
  <c r="D1501" i="1" a="1"/>
  <c r="D1501" i="1" s="1"/>
  <c r="H1501" i="1" s="1"/>
  <c r="D219" i="1" a="1"/>
  <c r="D219" i="1" s="1"/>
  <c r="H219" i="1" s="1"/>
  <c r="D323" i="1" a="1"/>
  <c r="D323" i="1" s="1"/>
  <c r="D531" i="1" a="1"/>
  <c r="D531" i="1" s="1"/>
  <c r="H531" i="1" s="1"/>
  <c r="D401" i="1" a="1"/>
  <c r="D401" i="1" s="1"/>
  <c r="D522" i="1" a="1"/>
  <c r="D522" i="1" s="1"/>
  <c r="D599" i="1" a="1"/>
  <c r="D599" i="1" s="1"/>
  <c r="D491" i="1" a="1"/>
  <c r="D491" i="1" s="1"/>
  <c r="H491" i="1" s="1"/>
  <c r="D733" i="1" a="1"/>
  <c r="D733" i="1" s="1"/>
  <c r="D1249" i="1" a="1"/>
  <c r="D1249" i="1" s="1"/>
  <c r="D1475" i="1" a="1"/>
  <c r="D1475" i="1" s="1"/>
  <c r="D431" i="1" a="1"/>
  <c r="D431" i="1" s="1"/>
  <c r="D1465" i="1" a="1"/>
  <c r="D1465" i="1" s="1"/>
  <c r="H1465" i="1" s="1"/>
  <c r="D708" i="1" a="1"/>
  <c r="D708" i="1" s="1"/>
  <c r="H708" i="1" s="1"/>
  <c r="D621" i="1" a="1"/>
  <c r="D621" i="1" s="1"/>
  <c r="D1458" i="1" a="1"/>
  <c r="D1458" i="1" s="1"/>
  <c r="D591" i="1" a="1"/>
  <c r="D591" i="1" s="1"/>
  <c r="H591" i="1" s="1"/>
  <c r="D1150" i="1" a="1"/>
  <c r="D1150" i="1" s="1"/>
  <c r="H1150" i="1" s="1"/>
  <c r="D1451" i="1" a="1"/>
  <c r="D1451" i="1" s="1"/>
  <c r="H1451" i="1" s="1"/>
  <c r="D251" i="1" a="1"/>
  <c r="D251" i="1" s="1"/>
  <c r="H251" i="1" s="1"/>
  <c r="D228" i="1" a="1"/>
  <c r="D228" i="1" s="1"/>
  <c r="H228" i="1" s="1"/>
  <c r="D75" i="1" a="1"/>
  <c r="D75" i="1" s="1"/>
  <c r="F75" i="1" s="1"/>
  <c r="D538" i="1" a="1"/>
  <c r="D538" i="1" s="1"/>
  <c r="H538" i="1" s="1"/>
  <c r="D682" i="1" a="1"/>
  <c r="D682" i="1" s="1"/>
  <c r="D534" i="1" a="1"/>
  <c r="D534" i="1" s="1"/>
  <c r="H534" i="1" s="1"/>
  <c r="D709" i="1" a="1"/>
  <c r="D709" i="1" s="1"/>
  <c r="H709" i="1" s="1"/>
  <c r="D1440" i="1" a="1"/>
  <c r="D1440" i="1" s="1"/>
  <c r="D620" i="1" a="1"/>
  <c r="D620" i="1" s="1"/>
  <c r="H620" i="1" s="1"/>
  <c r="D761" i="1" a="1"/>
  <c r="D761" i="1" s="1"/>
  <c r="H761" i="1" s="1"/>
  <c r="D1308" i="1" a="1"/>
  <c r="D1308" i="1" s="1"/>
  <c r="D899" i="1" a="1"/>
  <c r="D899" i="1" s="1"/>
  <c r="H899" i="1" s="1"/>
  <c r="D417" i="1" a="1"/>
  <c r="D417" i="1" s="1"/>
  <c r="H417" i="1" s="1"/>
  <c r="D1056" i="1" a="1"/>
  <c r="D1056" i="1" s="1"/>
  <c r="H1056" i="1" s="1"/>
  <c r="D157" i="1" a="1"/>
  <c r="D157" i="1" s="1"/>
  <c r="H157" i="1" s="1"/>
  <c r="D1148" i="1" a="1"/>
  <c r="D1148" i="1" s="1"/>
  <c r="H1148" i="1" s="1"/>
  <c r="D1409" i="1" a="1"/>
  <c r="D1409" i="1" s="1"/>
  <c r="H1409" i="1" s="1"/>
  <c r="D998" i="1" a="1"/>
  <c r="D998" i="1" s="1"/>
  <c r="H998" i="1" s="1"/>
  <c r="D765" i="1" a="1"/>
  <c r="D765" i="1" s="1"/>
  <c r="D1398" i="1" a="1"/>
  <c r="D1398" i="1" s="1"/>
  <c r="D618" i="1" a="1"/>
  <c r="D618" i="1" s="1"/>
  <c r="H618" i="1" s="1"/>
  <c r="D791" i="1" a="1"/>
  <c r="D791" i="1" s="1"/>
  <c r="H791" i="1" s="1"/>
  <c r="D246" i="1" a="1"/>
  <c r="D246" i="1" s="1"/>
  <c r="H246" i="1" s="1"/>
  <c r="D712" i="1" a="1"/>
  <c r="D712" i="1" s="1"/>
  <c r="H712" i="1" s="1"/>
  <c r="D976" i="1" a="1"/>
  <c r="D976" i="1" s="1"/>
  <c r="H976" i="1" s="1"/>
  <c r="D680" i="1" a="1"/>
  <c r="D680" i="1" s="1"/>
  <c r="D1387" i="1" a="1"/>
  <c r="D1387" i="1" s="1"/>
  <c r="H1387" i="1" s="1"/>
  <c r="D1032" i="1" a="1"/>
  <c r="D1032" i="1" s="1"/>
  <c r="H1032" i="1" s="1"/>
  <c r="D615" i="1" a="1"/>
  <c r="D615" i="1" s="1"/>
  <c r="H615" i="1" s="1"/>
  <c r="D539" i="1" a="1"/>
  <c r="D539" i="1" s="1"/>
  <c r="H539" i="1" s="1"/>
  <c r="D776" i="1" a="1"/>
  <c r="D776" i="1" s="1"/>
  <c r="F776" i="1" s="1"/>
  <c r="D327" i="1" a="1"/>
  <c r="D327" i="1" s="1"/>
  <c r="F327" i="1" s="1"/>
  <c r="D1380" i="1" a="1"/>
  <c r="D1380" i="1" s="1"/>
  <c r="H1380" i="1" s="1"/>
  <c r="D1376" i="1" a="1"/>
  <c r="D1376" i="1" s="1"/>
  <c r="H1376" i="1" s="1"/>
  <c r="D408" i="1" a="1"/>
  <c r="D408" i="1" s="1"/>
  <c r="H408" i="1" s="1"/>
  <c r="D706" i="1" a="1"/>
  <c r="D706" i="1" s="1"/>
  <c r="H706" i="1" s="1"/>
  <c r="D790" i="1" a="1"/>
  <c r="D790" i="1" s="1"/>
  <c r="H790" i="1" s="1"/>
  <c r="D953" i="1" a="1"/>
  <c r="D953" i="1" s="1"/>
  <c r="H953" i="1" s="1"/>
  <c r="D981" i="1" a="1"/>
  <c r="D981" i="1" s="1"/>
  <c r="H981" i="1" s="1"/>
  <c r="D545" i="1" a="1"/>
  <c r="D545" i="1" s="1"/>
  <c r="H545" i="1" s="1"/>
  <c r="D482" i="1" a="1"/>
  <c r="D482" i="1" s="1"/>
  <c r="H482" i="1" s="1"/>
  <c r="D1363" i="1" a="1"/>
  <c r="D1363" i="1" s="1"/>
  <c r="H1363" i="1" s="1"/>
  <c r="D195" i="1" a="1"/>
  <c r="D195" i="1" s="1"/>
  <c r="H195" i="1" s="1"/>
  <c r="D969" i="1" a="1"/>
  <c r="D969" i="1" s="1"/>
  <c r="F969" i="1" s="1"/>
  <c r="D315" i="1" a="1"/>
  <c r="D315" i="1" s="1"/>
  <c r="H315" i="1" s="1"/>
  <c r="D1067" i="1" a="1"/>
  <c r="D1067" i="1" s="1"/>
  <c r="H1067" i="1" s="1"/>
  <c r="D819" i="1" a="1"/>
  <c r="D819" i="1" s="1"/>
  <c r="H819" i="1" s="1"/>
  <c r="D165" i="1" a="1"/>
  <c r="D165" i="1" s="1"/>
  <c r="H165" i="1" s="1"/>
  <c r="D832" i="1" a="1"/>
  <c r="D832" i="1" s="1"/>
  <c r="H832" i="1" s="1"/>
  <c r="D1346" i="1" a="1"/>
  <c r="D1346" i="1" s="1"/>
  <c r="H1346" i="1" s="1"/>
  <c r="D767" i="1" a="1"/>
  <c r="D767" i="1" s="1"/>
  <c r="H767" i="1" s="1"/>
  <c r="D1039" i="1" a="1"/>
  <c r="D1039" i="1" s="1"/>
  <c r="H1039" i="1" s="1"/>
  <c r="D713" i="1" a="1"/>
  <c r="D713" i="1" s="1"/>
  <c r="H713" i="1" s="1"/>
  <c r="D235" i="1" a="1"/>
  <c r="D235" i="1" s="1"/>
  <c r="H235" i="1" s="1"/>
  <c r="D1328" i="1" a="1"/>
  <c r="D1328" i="1" s="1"/>
  <c r="H1328" i="1" s="1"/>
  <c r="D820" i="1" a="1"/>
  <c r="D820" i="1" s="1"/>
  <c r="H820" i="1" s="1"/>
  <c r="D36" i="1" a="1"/>
  <c r="D36" i="1" s="1"/>
  <c r="H36" i="1" s="1"/>
  <c r="D1252" i="1" a="1"/>
  <c r="D1252" i="1" s="1"/>
  <c r="H1252" i="1" s="1"/>
  <c r="D839" i="1" a="1"/>
  <c r="D839" i="1" s="1"/>
  <c r="H839" i="1" s="1"/>
  <c r="D1038" i="1" a="1"/>
  <c r="D1038" i="1" s="1"/>
  <c r="H1038" i="1" s="1"/>
  <c r="D1323" i="1" a="1"/>
  <c r="D1323" i="1" s="1"/>
  <c r="H1323" i="1" s="1"/>
  <c r="D54" i="1" a="1"/>
  <c r="D54" i="1" s="1"/>
  <c r="H54" i="1" s="1"/>
  <c r="D1192" i="1" a="1"/>
  <c r="D1192" i="1" s="1"/>
  <c r="H1192" i="1" s="1"/>
  <c r="D1314" i="1" a="1"/>
  <c r="D1314" i="1" s="1"/>
  <c r="H1314" i="1" s="1"/>
  <c r="D1577" i="1" a="1"/>
  <c r="D1577" i="1" s="1"/>
  <c r="H1577" i="1" s="1"/>
  <c r="D215" i="1" a="1"/>
  <c r="D215" i="1" s="1"/>
  <c r="D1571" i="1" a="1"/>
  <c r="D1571" i="1" s="1"/>
  <c r="H1571" i="1" s="1"/>
  <c r="D85" i="1" a="1"/>
  <c r="D85" i="1" s="1"/>
  <c r="H85" i="1" s="1"/>
  <c r="D1077" i="1" a="1"/>
  <c r="D1077" i="1" s="1"/>
  <c r="D895" i="1" a="1"/>
  <c r="D895" i="1" s="1"/>
  <c r="F895" i="1" s="1"/>
  <c r="D11" i="1" a="1"/>
  <c r="D11" i="1" s="1"/>
  <c r="H11" i="1" s="1"/>
  <c r="D725" i="1" a="1"/>
  <c r="D725" i="1" s="1"/>
  <c r="H725" i="1" s="1"/>
  <c r="D373" i="1" a="1"/>
  <c r="D373" i="1" s="1"/>
  <c r="D894" i="1" a="1"/>
  <c r="D894" i="1" s="1"/>
  <c r="H894" i="1" s="1"/>
  <c r="D1283" i="1" a="1"/>
  <c r="D1283" i="1" s="1"/>
  <c r="D223" i="1" a="1"/>
  <c r="D223" i="1" s="1"/>
  <c r="H223" i="1" s="1"/>
  <c r="D435" i="1" a="1"/>
  <c r="D435" i="1" s="1"/>
  <c r="D686" i="1" a="1"/>
  <c r="D686" i="1" s="1"/>
  <c r="D1550" i="1" a="1"/>
  <c r="D1550" i="1" s="1"/>
  <c r="H1550" i="1" s="1"/>
  <c r="D524" i="1" a="1"/>
  <c r="D524" i="1" s="1"/>
  <c r="D237" i="1" a="1"/>
  <c r="D237" i="1" s="1"/>
  <c r="D581" i="1" a="1"/>
  <c r="D581" i="1" s="1"/>
  <c r="H581" i="1" s="1"/>
  <c r="D1541" i="1" a="1"/>
  <c r="D1541" i="1" s="1"/>
  <c r="H1541" i="1" s="1"/>
  <c r="D111" i="1" a="1"/>
  <c r="D111" i="1" s="1"/>
  <c r="H111" i="1" s="1"/>
  <c r="D873" i="1" a="1"/>
  <c r="D873" i="1" s="1"/>
  <c r="H873" i="1" s="1"/>
  <c r="D575" i="1" a="1"/>
  <c r="D575" i="1" s="1"/>
  <c r="H575" i="1" s="1"/>
  <c r="D413" i="1" a="1"/>
  <c r="D413" i="1" s="1"/>
  <c r="D39" i="1" a="1"/>
  <c r="D39" i="1" s="1"/>
  <c r="F39" i="1" s="1"/>
  <c r="D98" i="1" a="1"/>
  <c r="D98" i="1" s="1"/>
  <c r="H98" i="1" s="1"/>
  <c r="D212" i="1" a="1"/>
  <c r="D212" i="1" s="1"/>
  <c r="H212" i="1" s="1"/>
  <c r="D850" i="1" a="1"/>
  <c r="D850" i="1" s="1"/>
  <c r="H850" i="1" s="1"/>
  <c r="D1049" i="1" a="1"/>
  <c r="D1049" i="1" s="1"/>
  <c r="H1049" i="1" s="1"/>
  <c r="D769" i="1" a="1"/>
  <c r="D769" i="1" s="1"/>
  <c r="D210" i="1" a="1"/>
  <c r="D210" i="1" s="1"/>
  <c r="D684" i="1" a="1"/>
  <c r="D684" i="1" s="1"/>
  <c r="H684" i="1" s="1"/>
  <c r="D1021" i="1" a="1"/>
  <c r="D1021" i="1" s="1"/>
  <c r="D259" i="1" a="1"/>
  <c r="D259" i="1" s="1"/>
  <c r="D451" i="1" a="1"/>
  <c r="D451" i="1" s="1"/>
  <c r="H451" i="1" s="1"/>
  <c r="D1516" i="1" a="1"/>
  <c r="D1516" i="1" s="1"/>
  <c r="D1219" i="1" a="1"/>
  <c r="D1219" i="1" s="1"/>
  <c r="D1044" i="1" a="1"/>
  <c r="D1044" i="1" s="1"/>
  <c r="H1044" i="1" s="1"/>
  <c r="D1505" i="1" a="1"/>
  <c r="D1505" i="1" s="1"/>
  <c r="H1505" i="1" s="1"/>
  <c r="D426" i="1" a="1"/>
  <c r="D426" i="1" s="1"/>
  <c r="H426" i="1" s="1"/>
  <c r="D1181" i="1" a="1"/>
  <c r="D1181" i="1" s="1"/>
  <c r="H1181" i="1" s="1"/>
  <c r="D863" i="1" a="1"/>
  <c r="D863" i="1" s="1"/>
  <c r="H863" i="1" s="1"/>
  <c r="D91" i="1" a="1"/>
  <c r="D91" i="1" s="1"/>
  <c r="F91" i="1" s="1"/>
  <c r="D1238" i="1" a="1"/>
  <c r="D1238" i="1" s="1"/>
  <c r="H1238" i="1" s="1"/>
  <c r="D1179" i="1" a="1"/>
  <c r="D1179" i="1" s="1"/>
  <c r="H1179" i="1" s="1"/>
  <c r="D1289" i="1" a="1"/>
  <c r="D1289" i="1" s="1"/>
  <c r="H1289" i="1" s="1"/>
  <c r="D1498" i="1" a="1"/>
  <c r="D1498" i="1" s="1"/>
  <c r="H1498" i="1" s="1"/>
  <c r="D318" i="1" a="1"/>
  <c r="D318" i="1" s="1"/>
  <c r="H318" i="1" s="1"/>
  <c r="D1494" i="1" a="1"/>
  <c r="D1494" i="1" s="1"/>
  <c r="D1266" i="1" a="1"/>
  <c r="D1266" i="1" s="1"/>
  <c r="H1266" i="1" s="1"/>
  <c r="D1489" i="1" a="1"/>
  <c r="D1489" i="1" s="1"/>
  <c r="D567" i="1" a="1"/>
  <c r="D567" i="1" s="1"/>
  <c r="D1486" i="1" a="1"/>
  <c r="D1486" i="1" s="1"/>
  <c r="H1486" i="1" s="1"/>
  <c r="D1482" i="1" a="1"/>
  <c r="D1482" i="1" s="1"/>
  <c r="D1480" i="1" a="1"/>
  <c r="D1480" i="1" s="1"/>
  <c r="D203" i="1" a="1"/>
  <c r="D203" i="1" s="1"/>
  <c r="H203" i="1" s="1"/>
  <c r="D1224" i="1" a="1"/>
  <c r="D1224" i="1" s="1"/>
  <c r="D571" i="1" a="1"/>
  <c r="D571" i="1" s="1"/>
  <c r="D1462" i="1" a="1"/>
  <c r="D1462" i="1" s="1"/>
  <c r="H1462" i="1" s="1"/>
  <c r="D361" i="1" a="1"/>
  <c r="D361" i="1" s="1"/>
  <c r="D1457" i="1" a="1"/>
  <c r="D1457" i="1" s="1"/>
  <c r="D598" i="1" a="1"/>
  <c r="D598" i="1" s="1"/>
  <c r="H598" i="1" s="1"/>
  <c r="D1454" i="1" a="1"/>
  <c r="D1454" i="1" s="1"/>
  <c r="H1454" i="1" s="1"/>
  <c r="D351" i="1" a="1"/>
  <c r="D351" i="1" s="1"/>
  <c r="H351" i="1" s="1"/>
  <c r="D479" i="1" a="1"/>
  <c r="D479" i="1" s="1"/>
  <c r="H479" i="1" s="1"/>
  <c r="D1149" i="1" a="1"/>
  <c r="D1149" i="1" s="1"/>
  <c r="H1149" i="1" s="1"/>
  <c r="D710" i="1" a="1"/>
  <c r="D710" i="1" s="1"/>
  <c r="H710" i="1" s="1"/>
  <c r="D1234" i="1" a="1"/>
  <c r="D1234" i="1" s="1"/>
  <c r="H1234" i="1" s="1"/>
  <c r="D14" i="1" a="1"/>
  <c r="D14" i="1" s="1"/>
  <c r="F14" i="1" s="1"/>
  <c r="D665" i="1" a="1"/>
  <c r="D665" i="1" s="1"/>
  <c r="D1229" i="1" a="1"/>
  <c r="D1229" i="1" s="1"/>
  <c r="D1164" i="1" a="1"/>
  <c r="D1164" i="1" s="1"/>
  <c r="H1164" i="1" s="1"/>
  <c r="D89" i="1" a="1"/>
  <c r="D89" i="1" s="1"/>
  <c r="H89" i="1" s="1"/>
  <c r="D1431" i="1" a="1"/>
  <c r="D1431" i="1" s="1"/>
  <c r="H1431" i="1" s="1"/>
  <c r="D655" i="1" a="1"/>
  <c r="D655" i="1" s="1"/>
  <c r="H655" i="1" s="1"/>
  <c r="D1421" i="1" a="1"/>
  <c r="D1421" i="1" s="1"/>
  <c r="H1421" i="1" s="1"/>
  <c r="D250" i="1" a="1"/>
  <c r="D250" i="1" s="1"/>
  <c r="H250" i="1" s="1"/>
  <c r="D1201" i="1" a="1"/>
  <c r="D1201" i="1" s="1"/>
  <c r="H1201" i="1" s="1"/>
  <c r="D1412" i="1" a="1"/>
  <c r="D1412" i="1" s="1"/>
  <c r="H1412" i="1" s="1"/>
  <c r="D805" i="1" a="1"/>
  <c r="D805" i="1" s="1"/>
  <c r="H805" i="1" s="1"/>
  <c r="D444" i="1" a="1"/>
  <c r="D444" i="1" s="1"/>
  <c r="H444" i="1" s="1"/>
  <c r="D465" i="1" a="1"/>
  <c r="D465" i="1" s="1"/>
  <c r="F465" i="1" s="1"/>
  <c r="D607" i="1" a="1"/>
  <c r="D607" i="1" s="1"/>
  <c r="D346" i="1" a="1"/>
  <c r="D346" i="1" s="1"/>
  <c r="H346" i="1" s="1"/>
  <c r="D913" i="1" a="1"/>
  <c r="D913" i="1" s="1"/>
  <c r="F913" i="1" s="1"/>
  <c r="D968" i="1" a="1"/>
  <c r="D968" i="1" s="1"/>
  <c r="F968" i="1" s="1"/>
  <c r="D314" i="1" a="1"/>
  <c r="D314" i="1" s="1"/>
  <c r="H314" i="1" s="1"/>
  <c r="D516" i="1" a="1"/>
  <c r="D516" i="1" s="1"/>
  <c r="F516" i="1" s="1"/>
  <c r="D1167" i="1" a="1"/>
  <c r="D1167" i="1" s="1"/>
  <c r="D1391" i="1" a="1"/>
  <c r="D1391" i="1" s="1"/>
  <c r="H1391" i="1" s="1"/>
  <c r="D1386" i="1" a="1"/>
  <c r="D1386" i="1" s="1"/>
  <c r="D430" i="1" a="1"/>
  <c r="D430" i="1" s="1"/>
  <c r="D949" i="1" a="1"/>
  <c r="D949" i="1" s="1"/>
  <c r="H949" i="1" s="1"/>
  <c r="D233" i="1" a="1"/>
  <c r="D233" i="1" s="1"/>
  <c r="F233" i="1" s="1"/>
  <c r="D941" i="1" a="1"/>
  <c r="D941" i="1" s="1"/>
  <c r="F941" i="1" s="1"/>
  <c r="D945" i="1" a="1"/>
  <c r="D945" i="1" s="1"/>
  <c r="H945" i="1" s="1"/>
  <c r="D1379" i="1" a="1"/>
  <c r="D1379" i="1" s="1"/>
  <c r="D1375" i="1" a="1"/>
  <c r="D1375" i="1" s="1"/>
  <c r="H1375" i="1" s="1"/>
  <c r="D1012" i="1" a="1"/>
  <c r="D1012" i="1" s="1"/>
  <c r="H1012" i="1" s="1"/>
  <c r="D1367" i="1" a="1"/>
  <c r="D1367" i="1" s="1"/>
  <c r="H1367" i="1" s="1"/>
  <c r="D1214" i="1" a="1"/>
  <c r="D1214" i="1" s="1"/>
  <c r="H1214" i="1" s="1"/>
  <c r="D947" i="1" a="1"/>
  <c r="D947" i="1" s="1"/>
  <c r="H947" i="1" s="1"/>
  <c r="D542" i="1" a="1"/>
  <c r="D542" i="1" s="1"/>
  <c r="H542" i="1" s="1"/>
  <c r="D671" i="1" a="1"/>
  <c r="D671" i="1" s="1"/>
  <c r="D156" i="1" a="1"/>
  <c r="D156" i="1" s="1"/>
  <c r="H156" i="1" s="1"/>
  <c r="D1362" i="1" a="1"/>
  <c r="D1362" i="1" s="1"/>
  <c r="H1362" i="1" s="1"/>
  <c r="D1360" i="1" a="1"/>
  <c r="D1360" i="1" s="1"/>
  <c r="D483" i="1" a="1"/>
  <c r="D483" i="1" s="1"/>
  <c r="F483" i="1" s="1"/>
  <c r="D602" i="1" a="1"/>
  <c r="D602" i="1" s="1"/>
  <c r="H602" i="1" s="1"/>
  <c r="D798" i="1" a="1"/>
  <c r="D798" i="1" s="1"/>
  <c r="H798" i="1" s="1"/>
  <c r="D807" i="1" a="1"/>
  <c r="D807" i="1" s="1"/>
  <c r="H807" i="1" s="1"/>
  <c r="D605" i="1" a="1"/>
  <c r="D605" i="1" s="1"/>
  <c r="H605" i="1" s="1"/>
  <c r="D837" i="1" a="1"/>
  <c r="D837" i="1" s="1"/>
  <c r="D1166" i="1" a="1"/>
  <c r="D1166" i="1" s="1"/>
  <c r="D759" i="1" a="1"/>
  <c r="D759" i="1" s="1"/>
  <c r="H759" i="1" s="1"/>
  <c r="D1340" i="1" a="1"/>
  <c r="D1340" i="1" s="1"/>
  <c r="D1099" i="1" a="1"/>
  <c r="D1099" i="1" s="1"/>
  <c r="D610" i="1" a="1"/>
  <c r="D610" i="1" s="1"/>
  <c r="H610" i="1" s="1"/>
  <c r="D77" i="1" a="1"/>
  <c r="D77" i="1" s="1"/>
  <c r="H77" i="1" s="1"/>
  <c r="D786" i="1" a="1"/>
  <c r="D786" i="1" s="1"/>
  <c r="D810" i="1" a="1"/>
  <c r="D810" i="1" s="1"/>
  <c r="H810" i="1" s="1"/>
  <c r="D1244" i="1" a="1"/>
  <c r="D1244" i="1" s="1"/>
  <c r="D822" i="1" a="1"/>
  <c r="D822" i="1" s="1"/>
  <c r="H822" i="1" s="1"/>
  <c r="D688" i="1" a="1"/>
  <c r="D688" i="1" s="1"/>
  <c r="H688" i="1" s="1"/>
  <c r="D1186" i="1" a="1"/>
  <c r="D1186" i="1" s="1"/>
  <c r="H1186" i="1" s="1"/>
  <c r="D170" i="1" a="1"/>
  <c r="D170" i="1" s="1"/>
  <c r="F170" i="1" s="1"/>
  <c r="D898" i="1" a="1"/>
  <c r="D898" i="1" s="1"/>
  <c r="H898" i="1" s="1"/>
  <c r="D63" i="1" a="1"/>
  <c r="D63" i="1" s="1"/>
  <c r="H63" i="1" s="1"/>
  <c r="D1579" i="1" a="1"/>
  <c r="D1579" i="1" s="1"/>
  <c r="H1579" i="1" s="1"/>
  <c r="D724" i="1" a="1"/>
  <c r="D724" i="1" s="1"/>
  <c r="H724" i="1" s="1"/>
  <c r="D570" i="1" a="1"/>
  <c r="D570" i="1" s="1"/>
  <c r="D1147" i="1" a="1"/>
  <c r="D1147" i="1" s="1"/>
  <c r="D1271" i="1" a="1"/>
  <c r="D1271" i="1" s="1"/>
  <c r="H1271" i="1" s="1"/>
  <c r="D1098" i="1" a="1"/>
  <c r="D1098" i="1" s="1"/>
  <c r="D120" i="1" a="1"/>
  <c r="D120" i="1" s="1"/>
  <c r="H120" i="1" s="1"/>
  <c r="D801" i="1" a="1"/>
  <c r="D801" i="1" s="1"/>
  <c r="H801" i="1" s="1"/>
  <c r="D499" i="1" a="1"/>
  <c r="D499" i="1" s="1"/>
  <c r="H499" i="1" s="1"/>
  <c r="D1076" i="1" a="1"/>
  <c r="D1076" i="1" s="1"/>
  <c r="H1076" i="1" s="1"/>
  <c r="D1551" i="1" a="1"/>
  <c r="D1551" i="1" s="1"/>
  <c r="H1551" i="1" s="1"/>
  <c r="D1030" i="1" a="1"/>
  <c r="D1030" i="1" s="1"/>
  <c r="H1030" i="1" s="1"/>
  <c r="D257" i="1" a="1"/>
  <c r="D257" i="1" s="1"/>
  <c r="H257" i="1" s="1"/>
  <c r="D1544" i="1" a="1"/>
  <c r="D1544" i="1" s="1"/>
  <c r="H1544" i="1" s="1"/>
  <c r="D1131" i="1" a="1"/>
  <c r="D1131" i="1" s="1"/>
  <c r="H1131" i="1" s="1"/>
  <c r="D1161" i="1" a="1"/>
  <c r="D1161" i="1" s="1"/>
  <c r="H1161" i="1" s="1"/>
  <c r="D1029" i="1" a="1"/>
  <c r="D1029" i="1" s="1"/>
  <c r="H1029" i="1" s="1"/>
  <c r="D1535" i="1" a="1"/>
  <c r="D1535" i="1" s="1"/>
  <c r="H1535" i="1" s="1"/>
  <c r="D878" i="1" a="1"/>
  <c r="D878" i="1" s="1"/>
  <c r="H878" i="1" s="1"/>
  <c r="D1009" i="1" a="1"/>
  <c r="D1009" i="1" s="1"/>
  <c r="H1009" i="1" s="1"/>
  <c r="D144" i="1" a="1"/>
  <c r="D144" i="1" s="1"/>
  <c r="H144" i="1" s="1"/>
  <c r="D414" i="1" a="1"/>
  <c r="D414" i="1" s="1"/>
  <c r="H414" i="1" s="1"/>
  <c r="D1110" i="1" a="1"/>
  <c r="D1110" i="1" s="1"/>
  <c r="H1110" i="1" s="1"/>
  <c r="D242" i="1" a="1"/>
  <c r="D242" i="1" s="1"/>
  <c r="H242" i="1" s="1"/>
  <c r="D830" i="1" a="1"/>
  <c r="D830" i="1" s="1"/>
  <c r="H830" i="1" s="1"/>
  <c r="D856" i="1" a="1"/>
  <c r="D856" i="1" s="1"/>
  <c r="H856" i="1" s="1"/>
  <c r="D1527" i="1" a="1"/>
  <c r="D1527" i="1" s="1"/>
  <c r="H1527" i="1" s="1"/>
  <c r="D1524" i="1" a="1"/>
  <c r="D1524" i="1" s="1"/>
  <c r="H1524" i="1" s="1"/>
  <c r="D1520" i="1" a="1"/>
  <c r="D1520" i="1" s="1"/>
  <c r="H1520" i="1" s="1"/>
  <c r="D241" i="1" a="1"/>
  <c r="D241" i="1" s="1"/>
  <c r="H241" i="1" s="1"/>
  <c r="D1013" i="1" a="1"/>
  <c r="D1013" i="1" s="1"/>
  <c r="H1013" i="1" s="1"/>
  <c r="D142" i="1" a="1"/>
  <c r="D142" i="1" s="1"/>
  <c r="H142" i="1" s="1"/>
  <c r="D1510" i="1" a="1"/>
  <c r="D1510" i="1" s="1"/>
  <c r="H1510" i="1" s="1"/>
  <c r="D757" i="1" a="1"/>
  <c r="D757" i="1" s="1"/>
  <c r="H757" i="1" s="1"/>
  <c r="D930" i="1" a="1"/>
  <c r="D930" i="1" s="1"/>
  <c r="H930" i="1" s="1"/>
  <c r="D916" i="1" a="1"/>
  <c r="D916" i="1" s="1"/>
  <c r="H916" i="1" s="1"/>
  <c r="D1190" i="1" a="1"/>
  <c r="D1190" i="1" s="1"/>
  <c r="H1190" i="1" s="1"/>
  <c r="D751" i="1" a="1"/>
  <c r="D751" i="1" s="1"/>
  <c r="H751" i="1" s="1"/>
  <c r="D470" i="1" a="1"/>
  <c r="D470" i="1" s="1"/>
  <c r="H470" i="1" s="1"/>
  <c r="D742" i="1" a="1"/>
  <c r="D742" i="1" s="1"/>
  <c r="H742" i="1" s="1"/>
  <c r="D1285" i="1" a="1"/>
  <c r="D1285" i="1" s="1"/>
  <c r="H1285" i="1" s="1"/>
  <c r="D135" i="1" a="1"/>
  <c r="D135" i="1" s="1"/>
  <c r="H135" i="1" s="1"/>
  <c r="D1309" i="1" a="1"/>
  <c r="D1309" i="1" s="1"/>
  <c r="H1309" i="1" s="1"/>
  <c r="D427" i="1" a="1"/>
  <c r="D427" i="1" s="1"/>
  <c r="H427" i="1" s="1"/>
  <c r="D771" i="1" a="1"/>
  <c r="D771" i="1" s="1"/>
  <c r="H771" i="1" s="1"/>
  <c r="D1279" i="1" a="1"/>
  <c r="D1279" i="1" s="1"/>
  <c r="H1279" i="1" s="1"/>
  <c r="D1298" i="1" a="1"/>
  <c r="D1298" i="1" s="1"/>
  <c r="H1298" i="1" s="1"/>
  <c r="D1233" i="1" a="1"/>
  <c r="D1233" i="1" s="1"/>
  <c r="H1233" i="1" s="1"/>
  <c r="D1483" i="1" a="1"/>
  <c r="D1483" i="1" s="1"/>
  <c r="H1483" i="1" s="1"/>
  <c r="D204" i="1" a="1"/>
  <c r="D204" i="1" s="1"/>
  <c r="H204" i="1" s="1"/>
  <c r="D1476" i="1" a="1"/>
  <c r="D1476" i="1" s="1"/>
  <c r="H1476" i="1" s="1"/>
  <c r="D1469" i="1" a="1"/>
  <c r="D1469" i="1" s="1"/>
  <c r="H1469" i="1" s="1"/>
  <c r="D1466" i="1" a="1"/>
  <c r="D1466" i="1" s="1"/>
  <c r="H1466" i="1" s="1"/>
  <c r="D217" i="1" a="1"/>
  <c r="D217" i="1" s="1"/>
  <c r="H217" i="1" s="1"/>
  <c r="D1294" i="1" a="1"/>
  <c r="D1294" i="1" s="1"/>
  <c r="H1294" i="1" s="1"/>
  <c r="D608" i="1" a="1"/>
  <c r="D608" i="1" s="1"/>
  <c r="H608" i="1" s="1"/>
  <c r="D679" i="1" a="1"/>
  <c r="D679" i="1" s="1"/>
  <c r="H679" i="1" s="1"/>
  <c r="D778" i="1" a="1"/>
  <c r="D778" i="1" s="1"/>
  <c r="H778" i="1" s="1"/>
  <c r="D1452" i="1" a="1"/>
  <c r="D1452" i="1" s="1"/>
  <c r="H1452" i="1" s="1"/>
  <c r="D693" i="1" a="1"/>
  <c r="D693" i="1" s="1"/>
  <c r="H693" i="1" s="1"/>
  <c r="D1447" i="1" a="1"/>
  <c r="D1447" i="1" s="1"/>
  <c r="H1447" i="1" s="1"/>
  <c r="D1216" i="1" a="1"/>
  <c r="D1216" i="1" s="1"/>
  <c r="H1216" i="1" s="1"/>
  <c r="D158" i="1" a="1"/>
  <c r="D158" i="1" s="1"/>
  <c r="H158" i="1" s="1"/>
  <c r="D1175" i="1" a="1"/>
  <c r="D1175" i="1" s="1"/>
  <c r="H1175" i="1" s="1"/>
  <c r="D1442" i="1" a="1"/>
  <c r="D1442" i="1" s="1"/>
  <c r="H1442" i="1" s="1"/>
  <c r="D105" i="1" a="1"/>
  <c r="D105" i="1" s="1"/>
  <c r="H105" i="1" s="1"/>
  <c r="D96" i="1" a="1"/>
  <c r="D96" i="1" s="1"/>
  <c r="H96" i="1" s="1"/>
  <c r="D1436" i="1" a="1"/>
  <c r="D1436" i="1" s="1"/>
  <c r="H1436" i="1" s="1"/>
  <c r="D1432" i="1" a="1"/>
  <c r="D1432" i="1" s="1"/>
  <c r="H1432" i="1" s="1"/>
  <c r="D634" i="1" a="1"/>
  <c r="D634" i="1" s="1"/>
  <c r="H634" i="1" s="1"/>
  <c r="D892" i="1" a="1"/>
  <c r="D892" i="1" s="1"/>
  <c r="H892" i="1" s="1"/>
  <c r="D1178" i="1" a="1"/>
  <c r="D1178" i="1" s="1"/>
  <c r="H1178" i="1" s="1"/>
  <c r="D1415" i="1" a="1"/>
  <c r="D1415" i="1" s="1"/>
  <c r="H1415" i="1" s="1"/>
  <c r="D35" i="1" a="1"/>
  <c r="D35" i="1" s="1"/>
  <c r="H35" i="1" s="1"/>
  <c r="D1410" i="1" a="1"/>
  <c r="D1410" i="1" s="1"/>
  <c r="H1410" i="1" s="1"/>
  <c r="D45" i="1" a="1"/>
  <c r="D45" i="1" s="1"/>
  <c r="H45" i="1" s="1"/>
  <c r="D134" i="1" a="1"/>
  <c r="D134" i="1" s="1"/>
  <c r="H134" i="1" s="1"/>
  <c r="D1069" i="1" a="1"/>
  <c r="D1069" i="1" s="1"/>
  <c r="H1069" i="1" s="1"/>
  <c r="D1054" i="1" a="1"/>
  <c r="D1054" i="1" s="1"/>
  <c r="H1054" i="1" s="1"/>
  <c r="D653" i="1" a="1"/>
  <c r="D653" i="1" s="1"/>
  <c r="H653" i="1" s="1"/>
  <c r="D406" i="1" a="1"/>
  <c r="D406" i="1" s="1"/>
  <c r="H406" i="1" s="1"/>
  <c r="D547" i="1" a="1"/>
  <c r="D547" i="1" s="1"/>
  <c r="H547" i="1" s="1"/>
  <c r="D966" i="1" a="1"/>
  <c r="D966" i="1" s="1"/>
  <c r="H966" i="1" s="1"/>
  <c r="D128" i="1" a="1"/>
  <c r="D128" i="1" s="1"/>
  <c r="H128" i="1" s="1"/>
  <c r="D1392" i="1" a="1"/>
  <c r="D1392" i="1" s="1"/>
  <c r="H1392" i="1" s="1"/>
  <c r="D921" i="1" a="1"/>
  <c r="D921" i="1" s="1"/>
  <c r="H921" i="1" s="1"/>
  <c r="D1008" i="1" a="1"/>
  <c r="D1008" i="1" s="1"/>
  <c r="H1008" i="1" s="1"/>
  <c r="D272" i="1" a="1"/>
  <c r="D272" i="1" s="1"/>
  <c r="H272" i="1" s="1"/>
  <c r="D432" i="1" a="1"/>
  <c r="D432" i="1" s="1"/>
  <c r="H432" i="1" s="1"/>
  <c r="D944" i="1" a="1"/>
  <c r="D944" i="1" s="1"/>
  <c r="H944" i="1" s="1"/>
  <c r="D988" i="1" a="1"/>
  <c r="D988" i="1" s="1"/>
  <c r="H988" i="1" s="1"/>
  <c r="D179" i="1" a="1"/>
  <c r="D179" i="1" s="1"/>
  <c r="H179" i="1" s="1"/>
  <c r="D1377" i="1" a="1"/>
  <c r="D1377" i="1" s="1"/>
  <c r="H1377" i="1" s="1"/>
  <c r="D107" i="1" a="1"/>
  <c r="D107" i="1" s="1"/>
  <c r="H107" i="1" s="1"/>
  <c r="D736" i="1" a="1"/>
  <c r="D736" i="1" s="1"/>
  <c r="H736" i="1" s="1"/>
  <c r="D594" i="1" a="1"/>
  <c r="D594" i="1" s="1"/>
  <c r="H594" i="1" s="1"/>
  <c r="D354" i="1" a="1"/>
  <c r="D354" i="1" s="1"/>
  <c r="H354" i="1" s="1"/>
  <c r="D956" i="1" a="1"/>
  <c r="D956" i="1" s="1"/>
  <c r="H956" i="1" s="1"/>
  <c r="D196" i="1" a="1"/>
  <c r="D196" i="1" s="1"/>
  <c r="H196" i="1" s="1"/>
  <c r="D812" i="1" a="1"/>
  <c r="D812" i="1" s="1"/>
  <c r="H812" i="1" s="1"/>
  <c r="D508" i="1" a="1"/>
  <c r="D508" i="1" s="1"/>
  <c r="H508" i="1" s="1"/>
  <c r="D30" i="1" a="1"/>
  <c r="D30" i="1" s="1"/>
  <c r="H30" i="1" s="1"/>
  <c r="D424" i="1" a="1"/>
  <c r="D424" i="1" s="1"/>
  <c r="H424" i="1" s="1"/>
  <c r="D384" i="1" a="1"/>
  <c r="D384" i="1" s="1"/>
  <c r="H384" i="1" s="1"/>
  <c r="D1053" i="1" a="1"/>
  <c r="D1053" i="1" s="1"/>
  <c r="H1053" i="1" s="1"/>
  <c r="D41" i="1" a="1"/>
  <c r="D41" i="1" s="1"/>
  <c r="H41" i="1" s="1"/>
  <c r="D696" i="1" a="1"/>
  <c r="D696" i="1" s="1"/>
  <c r="H696" i="1" s="1"/>
  <c r="D860" i="1" a="1"/>
  <c r="D860" i="1" s="1"/>
  <c r="H860" i="1" s="1"/>
  <c r="D836" i="1" a="1"/>
  <c r="D836" i="1" s="1"/>
  <c r="H836" i="1" s="1"/>
  <c r="D1342" i="1" a="1"/>
  <c r="D1342" i="1" s="1"/>
  <c r="H1342" i="1" s="1"/>
  <c r="D731" i="1" a="1"/>
  <c r="D731" i="1" s="1"/>
  <c r="H731" i="1" s="1"/>
  <c r="D38" i="1" a="1"/>
  <c r="D38" i="1" s="1"/>
  <c r="H38" i="1" s="1"/>
  <c r="D1333" i="1" a="1"/>
  <c r="D1333" i="1" s="1"/>
  <c r="H1333" i="1" s="1"/>
  <c r="D150" i="1" a="1"/>
  <c r="D150" i="1" s="1"/>
  <c r="H150" i="1" s="1"/>
  <c r="D1327" i="1" a="1"/>
  <c r="D1327" i="1" s="1"/>
  <c r="H1327" i="1" s="1"/>
  <c r="D194" i="1" a="1"/>
  <c r="D194" i="1" s="1"/>
  <c r="H194" i="1" s="1"/>
  <c r="D421" i="1" a="1"/>
  <c r="D421" i="1" s="1"/>
  <c r="H421" i="1" s="1"/>
  <c r="D472" i="1" a="1"/>
  <c r="D472" i="1" s="1"/>
  <c r="H472" i="1" s="1"/>
  <c r="D821" i="1" a="1"/>
  <c r="D821" i="1" s="1"/>
  <c r="H821" i="1" s="1"/>
  <c r="D849" i="1" a="1"/>
  <c r="D849" i="1" s="1"/>
  <c r="H849" i="1" s="1"/>
  <c r="D746" i="1" a="1"/>
  <c r="D746" i="1" s="1"/>
  <c r="H746" i="1" s="1"/>
  <c r="D1316" i="1" a="1"/>
  <c r="D1316" i="1" s="1"/>
  <c r="H1316" i="1" s="1"/>
  <c r="D37" i="1" a="1"/>
  <c r="D37" i="1" s="1"/>
  <c r="H37" i="1" s="1"/>
  <c r="D1567" i="1" a="1"/>
  <c r="D1567" i="1" s="1"/>
  <c r="H1567" i="1" s="1"/>
  <c r="D1560" i="1" a="1"/>
  <c r="D1560" i="1" s="1"/>
  <c r="H1560" i="1" s="1"/>
  <c r="D254" i="1" a="1"/>
  <c r="D254" i="1" s="1"/>
  <c r="H254" i="1" s="1"/>
  <c r="D1267" i="1" a="1"/>
  <c r="D1267" i="1" s="1"/>
  <c r="H1267" i="1" s="1"/>
  <c r="D126" i="1" a="1"/>
  <c r="D126" i="1" s="1"/>
  <c r="H126" i="1" s="1"/>
  <c r="D1303" i="1" a="1"/>
  <c r="D1303" i="1" s="1"/>
  <c r="H1303" i="1" s="1"/>
  <c r="D597" i="1" a="1"/>
  <c r="D597" i="1" s="1"/>
  <c r="H597" i="1" s="1"/>
  <c r="D675" i="1" a="1"/>
  <c r="D675" i="1" s="1"/>
  <c r="H675" i="1" s="1"/>
  <c r="D561" i="1" a="1"/>
  <c r="D561" i="1" s="1"/>
  <c r="H561" i="1" s="1"/>
  <c r="D1257" i="1" a="1"/>
  <c r="D1257" i="1" s="1"/>
  <c r="H1257" i="1" s="1"/>
  <c r="D181" i="1" a="1"/>
  <c r="D181" i="1" s="1"/>
  <c r="H181" i="1" s="1"/>
  <c r="D1548" i="1" a="1"/>
  <c r="D1548" i="1" s="1"/>
  <c r="H1548" i="1" s="1"/>
  <c r="D1543" i="1" a="1"/>
  <c r="D1543" i="1" s="1"/>
  <c r="D310" i="1" a="1"/>
  <c r="D310" i="1" s="1"/>
  <c r="H310" i="1" s="1"/>
  <c r="D840" i="1" a="1"/>
  <c r="D840" i="1" s="1"/>
  <c r="D8" i="1" a="1"/>
  <c r="D8" i="1" s="1"/>
  <c r="H8" i="1" s="1"/>
  <c r="D852" i="1" a="1"/>
  <c r="D852" i="1" s="1"/>
  <c r="H852" i="1" s="1"/>
  <c r="D243" i="1" a="1"/>
  <c r="D243" i="1" s="1"/>
  <c r="H243" i="1" s="1"/>
  <c r="D737" i="1" a="1"/>
  <c r="D737" i="1" s="1"/>
  <c r="H737" i="1" s="1"/>
  <c r="D681" i="1" a="1"/>
  <c r="D681" i="1" s="1"/>
  <c r="H681" i="1" s="1"/>
  <c r="D813" i="1" a="1"/>
  <c r="D813" i="1" s="1"/>
  <c r="H813" i="1" s="1"/>
  <c r="D211" i="1" a="1"/>
  <c r="D211" i="1" s="1"/>
  <c r="D1061" i="1" a="1"/>
  <c r="D1061" i="1" s="1"/>
  <c r="H1061" i="1" s="1"/>
  <c r="D1010" i="1" a="1"/>
  <c r="D1010" i="1" s="1"/>
  <c r="H1010" i="1" s="1"/>
  <c r="D977" i="1" a="1"/>
  <c r="D977" i="1" s="1"/>
  <c r="D493" i="1" a="1"/>
  <c r="D493" i="1" s="1"/>
  <c r="H493" i="1" s="1"/>
  <c r="D1027" i="1" a="1"/>
  <c r="D1027" i="1" s="1"/>
  <c r="H1027" i="1" s="1"/>
  <c r="D405" i="1" a="1"/>
  <c r="D405" i="1" s="1"/>
  <c r="H405" i="1" s="1"/>
  <c r="D404" i="1" a="1"/>
  <c r="D404" i="1" s="1"/>
  <c r="H404" i="1" s="1"/>
  <c r="D573" i="1" a="1"/>
  <c r="D573" i="1" s="1"/>
  <c r="H573" i="1" s="1"/>
  <c r="D517" i="1" a="1"/>
  <c r="D517" i="1" s="1"/>
  <c r="H517" i="1" s="1"/>
  <c r="D902" i="1" a="1"/>
  <c r="D902" i="1" s="1"/>
  <c r="H902" i="1" s="1"/>
  <c r="D391" i="1" a="1"/>
  <c r="D391" i="1" s="1"/>
  <c r="H391" i="1" s="1"/>
  <c r="D660" i="1" a="1"/>
  <c r="D660" i="1" s="1"/>
  <c r="H660" i="1" s="1"/>
  <c r="D797" i="1" a="1"/>
  <c r="D797" i="1" s="1"/>
  <c r="H797" i="1" s="1"/>
  <c r="D412" i="1" a="1"/>
  <c r="D412" i="1" s="1"/>
  <c r="H412" i="1" s="1"/>
  <c r="D34" i="1" a="1"/>
  <c r="D34" i="1" s="1"/>
  <c r="H34" i="1" s="1"/>
  <c r="D874" i="1" a="1"/>
  <c r="D874" i="1" s="1"/>
  <c r="H874" i="1" s="1"/>
  <c r="D678" i="1" a="1"/>
  <c r="D678" i="1" s="1"/>
  <c r="H678" i="1" s="1"/>
  <c r="D859" i="1" a="1"/>
  <c r="D859" i="1" s="1"/>
  <c r="H859" i="1" s="1"/>
  <c r="D1497" i="1" a="1"/>
  <c r="D1497" i="1" s="1"/>
  <c r="H1497" i="1" s="1"/>
  <c r="D815" i="1" a="1"/>
  <c r="D815" i="1" s="1"/>
  <c r="H815" i="1" s="1"/>
  <c r="D1180" i="1" a="1"/>
  <c r="D1180" i="1" s="1"/>
  <c r="H1180" i="1" s="1"/>
  <c r="D1265" i="1" a="1"/>
  <c r="D1265" i="1" s="1"/>
  <c r="H1265" i="1" s="1"/>
  <c r="D1158" i="1" a="1"/>
  <c r="D1158" i="1" s="1"/>
  <c r="H1158" i="1" s="1"/>
  <c r="D928" i="1" a="1"/>
  <c r="D928" i="1" s="1"/>
  <c r="D452" i="1" a="1"/>
  <c r="D452" i="1" s="1"/>
  <c r="H452" i="1" s="1"/>
  <c r="D437" i="1" a="1"/>
  <c r="D437" i="1" s="1"/>
  <c r="H437" i="1" s="1"/>
  <c r="D927" i="1" a="1"/>
  <c r="D927" i="1" s="1"/>
  <c r="H927" i="1" s="1"/>
  <c r="D455" i="1" a="1"/>
  <c r="D455" i="1" s="1"/>
  <c r="H455" i="1" s="1"/>
  <c r="D473" i="1" a="1"/>
  <c r="D473" i="1" s="1"/>
  <c r="H473" i="1" s="1"/>
  <c r="D364" i="1" a="1"/>
  <c r="D364" i="1" s="1"/>
  <c r="H364" i="1" s="1"/>
  <c r="D1262" i="1" a="1"/>
  <c r="D1262" i="1" s="1"/>
  <c r="H1262" i="1" s="1"/>
  <c r="D1460" i="1" a="1"/>
  <c r="D1460" i="1" s="1"/>
  <c r="H1460" i="1" s="1"/>
  <c r="D1456" i="1" a="1"/>
  <c r="D1456" i="1" s="1"/>
  <c r="H1456" i="1" s="1"/>
  <c r="D190" i="1" a="1"/>
  <c r="D190" i="1" s="1"/>
  <c r="H190" i="1" s="1"/>
  <c r="D379" i="1" a="1"/>
  <c r="D379" i="1" s="1"/>
  <c r="H379" i="1" s="1"/>
  <c r="D806" i="1" a="1"/>
  <c r="D806" i="1" s="1"/>
  <c r="H806" i="1" s="1"/>
  <c r="D1145" i="1" a="1"/>
  <c r="D1145" i="1" s="1"/>
  <c r="H1145" i="1" s="1"/>
  <c r="D533" i="1" a="1"/>
  <c r="D533" i="1" s="1"/>
  <c r="H533" i="1" s="1"/>
  <c r="D1446" i="1" a="1"/>
  <c r="D1446" i="1" s="1"/>
  <c r="H1446" i="1" s="1"/>
  <c r="D1239" i="1" a="1"/>
  <c r="D1239" i="1" s="1"/>
  <c r="H1239" i="1" s="1"/>
  <c r="D925" i="1" a="1"/>
  <c r="D925" i="1" s="1"/>
  <c r="H925" i="1" s="1"/>
  <c r="D811" i="1" a="1"/>
  <c r="D811" i="1" s="1"/>
  <c r="H811" i="1" s="1"/>
  <c r="D160" i="1" a="1"/>
  <c r="D160" i="1" s="1"/>
  <c r="H160" i="1" s="1"/>
  <c r="D1312" i="1" a="1"/>
  <c r="D1312" i="1" s="1"/>
  <c r="H1312" i="1" s="1"/>
  <c r="D1082" i="1" a="1"/>
  <c r="D1082" i="1" s="1"/>
  <c r="H1082" i="1" s="1"/>
  <c r="D418" i="1" a="1"/>
  <c r="D418" i="1" s="1"/>
  <c r="H418" i="1" s="1"/>
  <c r="D629" i="1" a="1"/>
  <c r="D629" i="1" s="1"/>
  <c r="H629" i="1" s="1"/>
  <c r="D166" i="1" a="1"/>
  <c r="D166" i="1" s="1"/>
  <c r="H166" i="1" s="1"/>
  <c r="D1420" i="1" a="1"/>
  <c r="D1420" i="1" s="1"/>
  <c r="H1420" i="1" s="1"/>
  <c r="D1211" i="1" a="1"/>
  <c r="D1211" i="1" s="1"/>
  <c r="H1211" i="1" s="1"/>
  <c r="D1223" i="1" a="1"/>
  <c r="D1223" i="1" s="1"/>
  <c r="H1223" i="1" s="1"/>
  <c r="D544" i="1" a="1"/>
  <c r="D544" i="1" s="1"/>
  <c r="H544" i="1" s="1"/>
  <c r="D1193" i="1" a="1"/>
  <c r="D1193" i="1" s="1"/>
  <c r="H1193" i="1" s="1"/>
  <c r="D1087" i="1" a="1"/>
  <c r="D1087" i="1" s="1"/>
  <c r="H1087" i="1" s="1"/>
  <c r="D1402" i="1" a="1"/>
  <c r="D1402" i="1" s="1"/>
  <c r="H1402" i="1" s="1"/>
  <c r="D1397" i="1" a="1"/>
  <c r="D1397" i="1" s="1"/>
  <c r="H1397" i="1" s="1"/>
  <c r="D986" i="1" a="1"/>
  <c r="D986" i="1" s="1"/>
  <c r="H986" i="1" s="1"/>
  <c r="D1394" i="1" a="1"/>
  <c r="D1394" i="1" s="1"/>
  <c r="H1394" i="1" s="1"/>
  <c r="D1245" i="1" a="1"/>
  <c r="D1245" i="1" s="1"/>
  <c r="H1245" i="1" s="1"/>
  <c r="D262" i="1" a="1"/>
  <c r="D262" i="1" s="1"/>
  <c r="H262" i="1" s="1"/>
  <c r="D6" i="1" a="1"/>
  <c r="D6" i="1" s="1"/>
  <c r="H6" i="1" s="1"/>
  <c r="D113" i="1" a="1"/>
  <c r="D113" i="1" s="1"/>
  <c r="H113" i="1" s="1"/>
  <c r="D1385" i="1" a="1"/>
  <c r="D1385" i="1" s="1"/>
  <c r="H1385" i="1" s="1"/>
  <c r="D1383" i="1" a="1"/>
  <c r="D1383" i="1" s="1"/>
  <c r="H1383" i="1" s="1"/>
  <c r="D515" i="1" a="1"/>
  <c r="D515" i="1" s="1"/>
  <c r="H515" i="1" s="1"/>
  <c r="D912" i="1" a="1"/>
  <c r="D912" i="1" s="1"/>
  <c r="H912" i="1" s="1"/>
  <c r="D814" i="1" a="1"/>
  <c r="D814" i="1" s="1"/>
  <c r="H814" i="1" s="1"/>
  <c r="D1382" i="1" a="1"/>
  <c r="D1382" i="1" s="1"/>
  <c r="H1382" i="1" s="1"/>
  <c r="D1300" i="1" a="1"/>
  <c r="D1300" i="1" s="1"/>
  <c r="H1300" i="1" s="1"/>
  <c r="D734" i="1" a="1"/>
  <c r="D734" i="1" s="1"/>
  <c r="H734" i="1" s="1"/>
  <c r="D1372" i="1" a="1"/>
  <c r="D1372" i="1" s="1"/>
  <c r="H1372" i="1" s="1"/>
  <c r="D1302" i="1" a="1"/>
  <c r="D1302" i="1" s="1"/>
  <c r="H1302" i="1" s="1"/>
  <c r="D292" i="1" a="1"/>
  <c r="D292" i="1" s="1"/>
  <c r="H292" i="1" s="1"/>
  <c r="D484" i="1" a="1"/>
  <c r="D484" i="1" s="1"/>
  <c r="H484" i="1" s="1"/>
  <c r="D1130" i="1" a="1"/>
  <c r="D1130" i="1" s="1"/>
  <c r="H1130" i="1" s="1"/>
  <c r="D471" i="1" a="1"/>
  <c r="D471" i="1" s="1"/>
  <c r="H471" i="1" s="1"/>
  <c r="D647" i="1" a="1"/>
  <c r="D647" i="1" s="1"/>
  <c r="H647" i="1" s="1"/>
  <c r="D730" i="1" a="1"/>
  <c r="D730" i="1" s="1"/>
  <c r="H730" i="1" s="1"/>
  <c r="D456" i="1" a="1"/>
  <c r="D456" i="1" s="1"/>
  <c r="H456" i="1" s="1"/>
  <c r="D1003" i="1" a="1"/>
  <c r="D1003" i="1" s="1"/>
  <c r="H1003" i="1" s="1"/>
  <c r="D999" i="1" a="1"/>
  <c r="D999" i="1" s="1"/>
  <c r="H999" i="1" s="1"/>
  <c r="D738" i="1" a="1"/>
  <c r="D738" i="1" s="1"/>
  <c r="H738" i="1" s="1"/>
  <c r="D627" i="1" a="1"/>
  <c r="D627" i="1" s="1"/>
  <c r="H627" i="1" s="1"/>
  <c r="D773" i="1" a="1"/>
  <c r="D773" i="1" s="1"/>
  <c r="H773" i="1" s="1"/>
  <c r="D1350" i="1" a="1"/>
  <c r="D1350" i="1" s="1"/>
  <c r="H1350" i="1" s="1"/>
  <c r="D1247" i="1" a="1"/>
  <c r="D1247" i="1" s="1"/>
  <c r="H1247" i="1" s="1"/>
  <c r="D612" i="1" a="1"/>
  <c r="D612" i="1" s="1"/>
  <c r="H612" i="1" s="1"/>
  <c r="D1339" i="1" a="1"/>
  <c r="D1339" i="1" s="1"/>
  <c r="H1339" i="1" s="1"/>
  <c r="D645" i="1" a="1"/>
  <c r="D645" i="1" s="1"/>
  <c r="H645" i="1" s="1"/>
  <c r="D1066" i="1" a="1"/>
  <c r="D1066" i="1" s="1"/>
  <c r="H1066" i="1" s="1"/>
  <c r="D453" i="1" a="1"/>
  <c r="D453" i="1" s="1"/>
  <c r="H453" i="1" s="1"/>
  <c r="D1011" i="1" a="1"/>
  <c r="D1011" i="1" s="1"/>
  <c r="H1011" i="1" s="1"/>
  <c r="D47" i="1" a="1"/>
  <c r="D47" i="1" s="1"/>
  <c r="H47" i="1" s="1"/>
  <c r="D1276" i="1" a="1"/>
  <c r="D1276" i="1" s="1"/>
  <c r="H1276" i="1" s="1"/>
  <c r="D29" i="1" a="1"/>
  <c r="D29" i="1" s="1"/>
  <c r="H29" i="1" s="1"/>
  <c r="D826" i="1" a="1"/>
  <c r="D826" i="1" s="1"/>
  <c r="H826" i="1" s="1"/>
  <c r="D1052" i="1" a="1"/>
  <c r="D1052" i="1" s="1"/>
  <c r="H1052" i="1" s="1"/>
  <c r="D631" i="1" a="1"/>
  <c r="D631" i="1" s="1"/>
  <c r="H631" i="1" s="1"/>
  <c r="D1315" i="1" a="1"/>
  <c r="D1315" i="1" s="1"/>
  <c r="H1315" i="1" s="1"/>
  <c r="D118" i="1" a="1"/>
  <c r="D118" i="1" s="1"/>
  <c r="H118" i="1" s="1"/>
  <c r="D95" i="1" a="1"/>
  <c r="D95" i="1" s="1"/>
  <c r="H95" i="1" s="1"/>
  <c r="D231" i="1" a="1"/>
  <c r="D231" i="1" s="1"/>
  <c r="H231" i="1" s="1"/>
  <c r="D511" i="1" a="1"/>
  <c r="D511" i="1" s="1"/>
  <c r="H511" i="1" s="1"/>
  <c r="D1134" i="1" a="1"/>
  <c r="D1134" i="1" s="1"/>
  <c r="H1134" i="1" s="1"/>
  <c r="D1089" i="1" a="1"/>
  <c r="D1089" i="1" s="1"/>
  <c r="H1089" i="1" s="1"/>
  <c r="D1137" i="1" a="1"/>
  <c r="D1137" i="1" s="1"/>
  <c r="H1137" i="1" s="1"/>
  <c r="D609" i="1" a="1"/>
  <c r="D609" i="1" s="1"/>
  <c r="H609" i="1" s="1"/>
  <c r="D5" i="1" a="1"/>
  <c r="D5" i="1" s="1"/>
  <c r="H5" i="1" s="1"/>
  <c r="D1111" i="1" a="1"/>
  <c r="D1111" i="1" s="1"/>
  <c r="H1111" i="1" s="1"/>
  <c r="D49" i="1" a="1"/>
  <c r="D49" i="1" s="1"/>
  <c r="H49" i="1" s="1"/>
  <c r="D16" i="1" a="1"/>
  <c r="D16" i="1" s="1"/>
  <c r="H16" i="1" s="1"/>
  <c r="D578" i="1" a="1"/>
  <c r="D578" i="1" s="1"/>
  <c r="H578" i="1" s="1"/>
  <c r="D1275" i="1" a="1"/>
  <c r="D1275" i="1" s="1"/>
  <c r="H1275" i="1" s="1"/>
  <c r="D1552" i="1" a="1"/>
  <c r="D1552" i="1" s="1"/>
  <c r="H1552" i="1" s="1"/>
  <c r="D374" i="1" a="1"/>
  <c r="D374" i="1" s="1"/>
  <c r="H374" i="1" s="1"/>
  <c r="D1092" i="1" a="1"/>
  <c r="D1092" i="1" s="1"/>
  <c r="H1092" i="1" s="1"/>
  <c r="D1078" i="1" a="1"/>
  <c r="D1078" i="1" s="1"/>
  <c r="H1078" i="1" s="1"/>
  <c r="D224" i="1" a="1"/>
  <c r="D224" i="1" s="1"/>
  <c r="H224" i="1" s="1"/>
  <c r="D886" i="1" a="1"/>
  <c r="D886" i="1" s="1"/>
  <c r="H886" i="1" s="1"/>
  <c r="D15" i="1" a="1"/>
  <c r="D15" i="1" s="1"/>
  <c r="H15" i="1" s="1"/>
  <c r="D428" i="1" a="1"/>
  <c r="D428" i="1" s="1"/>
  <c r="H428" i="1" s="1"/>
  <c r="D1540" i="1" a="1"/>
  <c r="D1540" i="1" s="1"/>
  <c r="H1540" i="1" s="1"/>
  <c r="D60" i="1" a="1"/>
  <c r="D60" i="1" s="1"/>
  <c r="H60" i="1" s="1"/>
  <c r="D407" i="1" a="1"/>
  <c r="D407" i="1" s="1"/>
  <c r="H407" i="1" s="1"/>
  <c r="D1533" i="1" a="1"/>
  <c r="D1533" i="1" s="1"/>
  <c r="H1533" i="1" s="1"/>
  <c r="D253" i="1" a="1"/>
  <c r="D253" i="1" s="1"/>
  <c r="H253" i="1" s="1"/>
  <c r="D588" i="1" a="1"/>
  <c r="D588" i="1" s="1"/>
  <c r="H588" i="1" s="1"/>
  <c r="D495" i="1" a="1"/>
  <c r="D495" i="1" s="1"/>
  <c r="H495" i="1" s="1"/>
  <c r="D171" i="1" a="1"/>
  <c r="D171" i="1" s="1"/>
  <c r="H171" i="1" s="1"/>
  <c r="D1531" i="1" a="1"/>
  <c r="D1531" i="1" s="1"/>
  <c r="H1531" i="1" s="1"/>
  <c r="D1048" i="1" a="1"/>
  <c r="D1048" i="1" s="1"/>
  <c r="H1048" i="1" s="1"/>
  <c r="D403" i="1" a="1"/>
  <c r="D403" i="1" s="1"/>
  <c r="H403" i="1" s="1"/>
  <c r="D532" i="1" a="1"/>
  <c r="D532" i="1" s="1"/>
  <c r="H532" i="1" s="1"/>
  <c r="D932" i="1" a="1"/>
  <c r="D932" i="1" s="1"/>
  <c r="H932" i="1" s="1"/>
  <c r="D1523" i="1" a="1"/>
  <c r="D1523" i="1" s="1"/>
  <c r="H1523" i="1" s="1"/>
  <c r="D267" i="1" a="1"/>
  <c r="D267" i="1" s="1"/>
  <c r="H267" i="1" s="1"/>
  <c r="D283" i="1" a="1"/>
  <c r="D283" i="1" s="1"/>
  <c r="H283" i="1" s="1"/>
  <c r="D2" i="1" a="1"/>
  <c r="D2" i="1" s="1"/>
  <c r="H2" i="1" s="1"/>
  <c r="D1512" i="1" a="1"/>
  <c r="D1512" i="1" s="1"/>
  <c r="H1512" i="1" s="1"/>
  <c r="D386" i="1" a="1"/>
  <c r="D386" i="1" s="1"/>
  <c r="H386" i="1" s="1"/>
  <c r="D908" i="1" a="1"/>
  <c r="D908" i="1" s="1"/>
  <c r="H908" i="1" s="1"/>
  <c r="D329" i="1" a="1"/>
  <c r="D329" i="1" s="1"/>
  <c r="H329" i="1" s="1"/>
  <c r="D593" i="1" a="1"/>
  <c r="D593" i="1" s="1"/>
  <c r="H593" i="1" s="1"/>
  <c r="D1237" i="1" a="1"/>
  <c r="D1237" i="1" s="1"/>
  <c r="H1237" i="1" s="1"/>
  <c r="D604" i="1" a="1"/>
  <c r="D604" i="1" s="1"/>
  <c r="H604" i="1" s="1"/>
  <c r="D1277" i="1" a="1"/>
  <c r="D1277" i="1" s="1"/>
  <c r="H1277" i="1" s="1"/>
  <c r="D560" i="1" a="1"/>
  <c r="D560" i="1" s="1"/>
  <c r="H560" i="1" s="1"/>
  <c r="D1307" i="1" a="1"/>
  <c r="D1307" i="1" s="1"/>
  <c r="H1307" i="1" s="1"/>
  <c r="D1496" i="1" a="1"/>
  <c r="D1496" i="1" s="1"/>
  <c r="H1496" i="1" s="1"/>
  <c r="D1043" i="1" a="1"/>
  <c r="D1043" i="1" s="1"/>
  <c r="H1043" i="1" s="1"/>
  <c r="D1493" i="1" a="1"/>
  <c r="D1493" i="1" s="1"/>
  <c r="H1493" i="1" s="1"/>
  <c r="D1231" i="1" a="1"/>
  <c r="D1231" i="1" s="1"/>
  <c r="H1231" i="1" s="1"/>
  <c r="D670" i="1" a="1"/>
  <c r="D670" i="1" s="1"/>
  <c r="H670" i="1" s="1"/>
  <c r="D497" i="1" a="1"/>
  <c r="D497" i="1" s="1"/>
  <c r="H497" i="1" s="1"/>
  <c r="D1485" i="1" a="1"/>
  <c r="D1485" i="1" s="1"/>
  <c r="H1485" i="1" s="1"/>
  <c r="D1263" i="1" a="1"/>
  <c r="D1263" i="1" s="1"/>
  <c r="H1263" i="1" s="1"/>
  <c r="D239" i="1" a="1"/>
  <c r="D239" i="1" s="1"/>
  <c r="H239" i="1" s="1"/>
  <c r="D1474" i="1" a="1"/>
  <c r="D1474" i="1" s="1"/>
  <c r="H1474" i="1" s="1"/>
  <c r="D1025" i="1" a="1"/>
  <c r="D1025" i="1" s="1"/>
  <c r="H1025" i="1" s="1"/>
  <c r="D1058" i="1" a="1"/>
  <c r="D1058" i="1" s="1"/>
  <c r="H1058" i="1" s="1"/>
  <c r="D347" i="1" a="1"/>
  <c r="D347" i="1" s="1"/>
  <c r="H347" i="1" s="1"/>
  <c r="D296" i="1" a="1"/>
  <c r="D296" i="1" s="1"/>
  <c r="H296" i="1" s="1"/>
  <c r="D109" i="1" a="1"/>
  <c r="D109" i="1" s="1"/>
  <c r="H109" i="1" s="1"/>
  <c r="D509" i="1" a="1"/>
  <c r="D509" i="1" s="1"/>
  <c r="H509" i="1" s="1"/>
  <c r="D1453" i="1" a="1"/>
  <c r="D1453" i="1" s="1"/>
  <c r="H1453" i="1" s="1"/>
  <c r="D458" i="1" a="1"/>
  <c r="D458" i="1" s="1"/>
  <c r="H458" i="1" s="1"/>
  <c r="D1144" i="1" a="1"/>
  <c r="D1144" i="1" s="1"/>
  <c r="H1144" i="1" s="1"/>
  <c r="D1246" i="1" a="1"/>
  <c r="D1246" i="1" s="1"/>
  <c r="H1246" i="1" s="1"/>
  <c r="D23" i="1" a="1"/>
  <c r="D23" i="1" s="1"/>
  <c r="H23" i="1" s="1"/>
  <c r="D847" i="1" a="1"/>
  <c r="D847" i="1" s="1"/>
  <c r="H847" i="1" s="1"/>
  <c r="D198" i="1" a="1"/>
  <c r="D198" i="1" s="1"/>
  <c r="H198" i="1" s="1"/>
  <c r="D774" i="1" a="1"/>
  <c r="D774" i="1" s="1"/>
  <c r="H774" i="1" s="1"/>
  <c r="D10" i="1" a="1"/>
  <c r="D10" i="1" s="1"/>
  <c r="H10" i="1" s="1"/>
  <c r="D1439" i="1" a="1"/>
  <c r="D1439" i="1" s="1"/>
  <c r="H1439" i="1" s="1"/>
  <c r="D1435" i="1" a="1"/>
  <c r="D1435" i="1" s="1"/>
  <c r="H1435" i="1" s="1"/>
  <c r="D562" i="1" a="1"/>
  <c r="D562" i="1" s="1"/>
  <c r="H562" i="1" s="1"/>
  <c r="D1141" i="1" a="1"/>
  <c r="D1141" i="1" s="1"/>
  <c r="H1141" i="1" s="1"/>
  <c r="D467" i="1" a="1"/>
  <c r="D467" i="1" s="1"/>
  <c r="H467" i="1" s="1"/>
  <c r="D906" i="1" a="1"/>
  <c r="D906" i="1" s="1"/>
  <c r="H906" i="1" s="1"/>
  <c r="D1055" i="1" a="1"/>
  <c r="D1055" i="1" s="1"/>
  <c r="H1055" i="1" s="1"/>
  <c r="D651" i="1" a="1"/>
  <c r="D651" i="1" s="1"/>
  <c r="H651" i="1" s="1"/>
  <c r="D646" i="1" a="1"/>
  <c r="D646" i="1" s="1"/>
  <c r="H646" i="1" s="1"/>
  <c r="D1408" i="1" a="1"/>
  <c r="D1408" i="1" s="1"/>
  <c r="H1408" i="1" s="1"/>
  <c r="D1132" i="1" a="1"/>
  <c r="D1132" i="1" s="1"/>
  <c r="H1132" i="1" s="1"/>
  <c r="D551" i="1" a="1"/>
  <c r="D551" i="1" s="1"/>
  <c r="H551" i="1" s="1"/>
  <c r="D1396" i="1" a="1"/>
  <c r="D1396" i="1" s="1"/>
  <c r="H1396" i="1" s="1"/>
  <c r="D990" i="1" a="1"/>
  <c r="D990" i="1" s="1"/>
  <c r="H990" i="1" s="1"/>
  <c r="D983" i="1" a="1"/>
  <c r="D983" i="1" s="1"/>
  <c r="H983" i="1" s="1"/>
  <c r="D1006" i="1" a="1"/>
  <c r="D1006" i="1" s="1"/>
  <c r="H1006" i="1" s="1"/>
  <c r="D234" i="1" a="1"/>
  <c r="D234" i="1" s="1"/>
  <c r="H234" i="1" s="1"/>
  <c r="D601" i="1" a="1"/>
  <c r="D601" i="1" s="1"/>
  <c r="H601" i="1" s="1"/>
  <c r="D183" i="1" a="1"/>
  <c r="D183" i="1" s="1"/>
  <c r="H183" i="1" s="1"/>
  <c r="D1384" i="1" a="1"/>
  <c r="D1384" i="1" s="1"/>
  <c r="H1384" i="1" s="1"/>
  <c r="D1260" i="1" a="1"/>
  <c r="D1260" i="1" s="1"/>
  <c r="H1260" i="1" s="1"/>
  <c r="D948" i="1" a="1"/>
  <c r="D948" i="1" s="1"/>
  <c r="H948" i="1" s="1"/>
  <c r="D535" i="1" a="1"/>
  <c r="D535" i="1" s="1"/>
  <c r="H535" i="1" s="1"/>
  <c r="D336" i="1" a="1"/>
  <c r="D336" i="1" s="1"/>
  <c r="H336" i="1" s="1"/>
  <c r="D1381" i="1" a="1"/>
  <c r="D1381" i="1" s="1"/>
  <c r="H1381" i="1" s="1"/>
  <c r="D642" i="1" a="1"/>
  <c r="D642" i="1" s="1"/>
  <c r="H642" i="1" s="1"/>
  <c r="D1188" i="1" a="1"/>
  <c r="D1188" i="1" s="1"/>
  <c r="H1188" i="1" s="1"/>
  <c r="D1371" i="1" a="1"/>
  <c r="D1371" i="1" s="1"/>
  <c r="H1371" i="1" s="1"/>
  <c r="D1185" i="1" a="1"/>
  <c r="D1185" i="1" s="1"/>
  <c r="H1185" i="1" s="1"/>
  <c r="D955" i="1" a="1"/>
  <c r="D955" i="1" s="1"/>
  <c r="H955" i="1" s="1"/>
  <c r="D596" i="1" a="1"/>
  <c r="D596" i="1" s="1"/>
  <c r="H596" i="1" s="1"/>
  <c r="D803" i="1" a="1"/>
  <c r="D803" i="1" s="1"/>
  <c r="H803" i="1" s="1"/>
  <c r="D732" i="1" a="1"/>
  <c r="D732" i="1" s="1"/>
  <c r="H732" i="1" s="1"/>
  <c r="D394" i="1" a="1"/>
  <c r="D394" i="1" s="1"/>
  <c r="H394" i="1" s="1"/>
  <c r="D256" i="1" a="1"/>
  <c r="D256" i="1" s="1"/>
  <c r="H256" i="1" s="1"/>
  <c r="D276" i="1" a="1"/>
  <c r="D276" i="1" s="1"/>
  <c r="H276" i="1" s="1"/>
  <c r="D466" i="1" a="1"/>
  <c r="D466" i="1" s="1"/>
  <c r="H466" i="1" s="1"/>
  <c r="D1000" i="1" a="1"/>
  <c r="D1000" i="1" s="1"/>
  <c r="H1000" i="1" s="1"/>
  <c r="D721" i="1" a="1"/>
  <c r="D721" i="1" s="1"/>
  <c r="H721" i="1" s="1"/>
  <c r="D1357" i="1" a="1"/>
  <c r="D1357" i="1" s="1"/>
  <c r="H1357" i="1" s="1"/>
  <c r="D226" i="1" a="1"/>
  <c r="D226" i="1" s="1"/>
  <c r="H226" i="1" s="1"/>
  <c r="D841" i="1" a="1"/>
  <c r="D841" i="1" s="1"/>
  <c r="H841" i="1" s="1"/>
  <c r="D1105" i="1" a="1"/>
  <c r="D1105" i="1" s="1"/>
  <c r="H1105" i="1" s="1"/>
  <c r="D1341" i="1" a="1"/>
  <c r="D1341" i="1" s="1"/>
  <c r="H1341" i="1" s="1"/>
  <c r="D869" i="1" a="1"/>
  <c r="D869" i="1" s="1"/>
  <c r="H869" i="1" s="1"/>
  <c r="D808" i="1" a="1"/>
  <c r="D808" i="1" s="1"/>
  <c r="H808" i="1" s="1"/>
  <c r="D1332" i="1" a="1"/>
  <c r="D1332" i="1" s="1"/>
  <c r="H1332" i="1" s="1"/>
  <c r="D76" i="1" a="1"/>
  <c r="D76" i="1" s="1"/>
  <c r="H76" i="1" s="1"/>
  <c r="D785" i="1" a="1"/>
  <c r="D785" i="1" s="1"/>
  <c r="H785" i="1" s="1"/>
  <c r="D321" i="1" a="1"/>
  <c r="D321" i="1" s="1"/>
  <c r="H321" i="1" s="1"/>
  <c r="D1258" i="1" a="1"/>
  <c r="D1258" i="1" s="1"/>
  <c r="H1258" i="1" s="1"/>
  <c r="D796" i="1" a="1"/>
  <c r="D796" i="1" s="1"/>
  <c r="H796" i="1" s="1"/>
  <c r="D74" i="1" a="1"/>
  <c r="D74" i="1" s="1"/>
  <c r="H74" i="1" s="1"/>
  <c r="D1322" i="1" a="1"/>
  <c r="D1322" i="1" s="1"/>
  <c r="H1322" i="1" s="1"/>
  <c r="D1319" i="1" a="1"/>
  <c r="D1319" i="1" s="1"/>
  <c r="H1319" i="1" s="1"/>
  <c r="D1228" i="1" a="1"/>
  <c r="D1228" i="1" s="1"/>
  <c r="H1228" i="1" s="1"/>
  <c r="D337" i="1" a="1"/>
  <c r="D337" i="1" s="1"/>
  <c r="F337" i="1" s="1"/>
  <c r="D295" i="1" a="1"/>
  <c r="D295" i="1" s="1"/>
  <c r="H295" i="1" s="1"/>
  <c r="D13" i="1" a="1"/>
  <c r="D13" i="1" s="1"/>
  <c r="H13" i="1" s="1"/>
  <c r="D926" i="1" a="1"/>
  <c r="D926" i="1" s="1"/>
  <c r="H926" i="1" s="1"/>
  <c r="D503" i="1" a="1"/>
  <c r="D503" i="1" s="1"/>
  <c r="H503" i="1" s="1"/>
  <c r="D356" i="1" a="1"/>
  <c r="D356" i="1" s="1"/>
  <c r="H356" i="1" s="1"/>
  <c r="D22" i="1" a="1"/>
  <c r="D22" i="1" s="1"/>
  <c r="H22" i="1" s="1"/>
  <c r="D152" i="1" a="1"/>
  <c r="D152" i="1" s="1"/>
  <c r="H152" i="1" s="1"/>
  <c r="D302" i="1" a="1"/>
  <c r="D302" i="1" s="1"/>
  <c r="H302" i="1" s="1"/>
  <c r="D924" i="1" a="1"/>
  <c r="D924" i="1" s="1"/>
  <c r="H924" i="1" s="1"/>
  <c r="D722" i="1" a="1"/>
  <c r="D722" i="1" s="1"/>
  <c r="H722" i="1" s="1"/>
  <c r="D119" i="1" a="1"/>
  <c r="D119" i="1" s="1"/>
  <c r="H119" i="1" s="1"/>
  <c r="D1310" i="1" a="1"/>
  <c r="D1310" i="1" s="1"/>
  <c r="H1310" i="1" s="1"/>
  <c r="D1202" i="1" a="1"/>
  <c r="D1202" i="1" s="1"/>
  <c r="H1202" i="1" s="1"/>
  <c r="D1430" i="1" a="1"/>
  <c r="D1430" i="1" s="1"/>
  <c r="H1430" i="1" s="1"/>
  <c r="D376" i="1" a="1"/>
  <c r="D376" i="1" s="1"/>
  <c r="H376" i="1" s="1"/>
  <c r="D890" i="1" a="1"/>
  <c r="D890" i="1" s="1"/>
  <c r="H890" i="1" s="1"/>
  <c r="D320" i="1" a="1"/>
  <c r="D320" i="1" s="1"/>
  <c r="H320" i="1" s="1"/>
  <c r="D1414" i="1" a="1"/>
  <c r="D1414" i="1" s="1"/>
  <c r="H1414" i="1" s="1"/>
  <c r="D880" i="1" a="1"/>
  <c r="D880" i="1" s="1"/>
  <c r="H880" i="1" s="1"/>
  <c r="D619" i="1" a="1"/>
  <c r="D619" i="1" s="1"/>
  <c r="H619" i="1" s="1"/>
  <c r="D132" i="1" a="1"/>
  <c r="D132" i="1" s="1"/>
  <c r="H132" i="1" s="1"/>
  <c r="D1128" i="1" a="1"/>
  <c r="D1128" i="1" s="1"/>
  <c r="H1128" i="1" s="1"/>
  <c r="D197" i="1" a="1"/>
  <c r="D197" i="1" s="1"/>
  <c r="H197" i="1" s="1"/>
  <c r="D1395" i="1" a="1"/>
  <c r="D1395" i="1" s="1"/>
  <c r="H1395" i="1" s="1"/>
  <c r="D1007" i="1" a="1"/>
  <c r="D1007" i="1" s="1"/>
  <c r="H1007" i="1" s="1"/>
  <c r="D950" i="1" a="1"/>
  <c r="D950" i="1" s="1"/>
  <c r="H950" i="1" s="1"/>
  <c r="D958" i="1" a="1"/>
  <c r="D958" i="1" s="1"/>
  <c r="H958" i="1" s="1"/>
  <c r="D982" i="1" a="1"/>
  <c r="D982" i="1" s="1"/>
  <c r="H982" i="1" s="1"/>
  <c r="D316" i="1" a="1"/>
  <c r="D316" i="1" s="1"/>
  <c r="H316" i="1" s="1"/>
  <c r="D1390" i="1" a="1"/>
  <c r="D1390" i="1" s="1"/>
  <c r="H1390" i="1" s="1"/>
  <c r="D920" i="1" a="1"/>
  <c r="D920" i="1" s="1"/>
  <c r="H920" i="1" s="1"/>
  <c r="D50" i="1" a="1"/>
  <c r="D50" i="1" s="1"/>
  <c r="H50" i="1" s="1"/>
  <c r="D433" i="1" a="1"/>
  <c r="D433" i="1" s="1"/>
  <c r="H433" i="1" s="1"/>
  <c r="D991" i="1" a="1"/>
  <c r="D991" i="1" s="1"/>
  <c r="H991" i="1" s="1"/>
  <c r="D80" i="1" a="1"/>
  <c r="D80" i="1" s="1"/>
  <c r="H80" i="1" s="1"/>
  <c r="D768" i="1" a="1"/>
  <c r="D768" i="1" s="1"/>
  <c r="H768" i="1" s="1"/>
  <c r="D291" i="1" a="1"/>
  <c r="D291" i="1" s="1"/>
  <c r="D1374" i="1" a="1"/>
  <c r="D1374" i="1" s="1"/>
  <c r="H1374" i="1" s="1"/>
  <c r="D1370" i="1" a="1"/>
  <c r="D1370" i="1" s="1"/>
  <c r="H1370" i="1" s="1"/>
  <c r="D676" i="1" a="1"/>
  <c r="D676" i="1" s="1"/>
  <c r="H676" i="1" s="1"/>
  <c r="D255" i="1" a="1"/>
  <c r="D255" i="1" s="1"/>
  <c r="H255" i="1" s="1"/>
  <c r="D946" i="1" a="1"/>
  <c r="D946" i="1" s="1"/>
  <c r="H946" i="1" s="1"/>
  <c r="D1143" i="1" a="1"/>
  <c r="D1143" i="1" s="1"/>
  <c r="H1143" i="1" s="1"/>
  <c r="D891" i="1" a="1"/>
  <c r="D891" i="1" s="1"/>
  <c r="H891" i="1" s="1"/>
  <c r="D526" i="1" a="1"/>
  <c r="D526" i="1" s="1"/>
  <c r="H526" i="1" s="1"/>
  <c r="D1040" i="1" a="1"/>
  <c r="D1040" i="1" s="1"/>
  <c r="H1040" i="1" s="1"/>
  <c r="D275" i="1" a="1"/>
  <c r="D275" i="1" s="1"/>
  <c r="H275" i="1" s="1"/>
  <c r="D959" i="1" a="1"/>
  <c r="D959" i="1" s="1"/>
  <c r="H959" i="1" s="1"/>
  <c r="D705" i="1" a="1"/>
  <c r="D705" i="1" s="1"/>
  <c r="H705" i="1" s="1"/>
  <c r="D1359" i="1" a="1"/>
  <c r="D1359" i="1" s="1"/>
  <c r="H1359" i="1" s="1"/>
  <c r="D164" i="1" a="1"/>
  <c r="D164" i="1" s="1"/>
  <c r="H164" i="1" s="1"/>
  <c r="D827" i="1" a="1"/>
  <c r="D827" i="1" s="1"/>
  <c r="H827" i="1" s="1"/>
  <c r="D872" i="1" a="1"/>
  <c r="D872" i="1" s="1"/>
  <c r="H872" i="1" s="1"/>
  <c r="D443" i="1" a="1"/>
  <c r="D443" i="1" s="1"/>
  <c r="H443" i="1" s="1"/>
  <c r="D888" i="1" a="1"/>
  <c r="D888" i="1" s="1"/>
  <c r="H888" i="1" s="1"/>
  <c r="D919" i="1" a="1"/>
  <c r="D919" i="1" s="1"/>
  <c r="H919" i="1" s="1"/>
  <c r="D1338" i="1" a="1"/>
  <c r="D1338" i="1" s="1"/>
  <c r="H1338" i="1" s="1"/>
  <c r="D756" i="1" a="1"/>
  <c r="D756" i="1" s="1"/>
  <c r="H756" i="1" s="1"/>
  <c r="D624" i="1" a="1"/>
  <c r="D624" i="1" s="1"/>
  <c r="H624" i="1" s="1"/>
  <c r="D784" i="1" a="1"/>
  <c r="D784" i="1" s="1"/>
  <c r="H784" i="1" s="1"/>
  <c r="D1084" i="1" a="1"/>
  <c r="D1084" i="1" s="1"/>
  <c r="H1084" i="1" s="1"/>
  <c r="D1165" i="1" a="1"/>
  <c r="D1165" i="1" s="1"/>
  <c r="H1165" i="1" s="1"/>
  <c r="D102" i="1" a="1"/>
  <c r="D102" i="1" s="1"/>
  <c r="H102" i="1" s="1"/>
  <c r="D793" i="1" a="1"/>
  <c r="D793" i="1" s="1"/>
  <c r="H793" i="1" s="1"/>
  <c r="D69" i="1" a="1"/>
  <c r="D69" i="1" s="1"/>
  <c r="H69" i="1" s="1"/>
  <c r="D1318" i="1" a="1"/>
  <c r="D1318" i="1" s="1"/>
  <c r="H1318" i="1" s="1"/>
  <c r="D583" i="1" a="1"/>
  <c r="D583" i="1" s="1"/>
  <c r="H583" i="1" s="1"/>
  <c r="D1172" i="1" a="1"/>
  <c r="D1172" i="1" s="1"/>
  <c r="H1172" i="1" s="1"/>
  <c r="D143" i="1" a="1"/>
  <c r="D143" i="1" s="1"/>
  <c r="H143" i="1" s="1"/>
  <c r="D779" i="1" a="1"/>
  <c r="D779" i="1" s="1"/>
  <c r="H779" i="1" s="1"/>
  <c r="D186" i="1" a="1"/>
  <c r="D186" i="1" s="1"/>
  <c r="H186" i="1" s="1"/>
  <c r="D518" i="1" a="1"/>
  <c r="D518" i="1" s="1"/>
  <c r="H518" i="1" s="1"/>
  <c r="D853" i="1" a="1"/>
  <c r="D853" i="1" s="1"/>
  <c r="H853" i="1" s="1"/>
  <c r="D258" i="1" a="1"/>
  <c r="D258" i="1" s="1"/>
  <c r="H258" i="1" s="1"/>
  <c r="D232" i="1" a="1"/>
  <c r="D232" i="1" s="1"/>
  <c r="H232" i="1" s="1"/>
  <c r="D1072" i="1" a="1"/>
  <c r="D1072" i="1" s="1"/>
  <c r="H1072" i="1" s="1"/>
  <c r="D1570" i="1" a="1"/>
  <c r="D1570" i="1" s="1"/>
  <c r="H1570" i="1" s="1"/>
  <c r="D933" i="1" a="1"/>
  <c r="D933" i="1" s="1"/>
  <c r="H933" i="1" s="1"/>
  <c r="D1160" i="1" a="1"/>
  <c r="D1160" i="1" s="1"/>
  <c r="H1160" i="1" s="1"/>
  <c r="D770" i="1" a="1"/>
  <c r="D770" i="1" s="1"/>
  <c r="H770" i="1" s="1"/>
  <c r="D804" i="1" a="1"/>
  <c r="D804" i="1" s="1"/>
  <c r="H804" i="1" s="1"/>
  <c r="D249" i="1" a="1"/>
  <c r="D249" i="1" s="1"/>
  <c r="H249" i="1" s="1"/>
  <c r="D62" i="1" a="1"/>
  <c r="D62" i="1" s="1"/>
  <c r="H62" i="1" s="1"/>
  <c r="D1071" i="1" a="1"/>
  <c r="D1071" i="1" s="1"/>
  <c r="H1071" i="1" s="1"/>
  <c r="D31" i="1" a="1"/>
  <c r="D31" i="1" s="1"/>
  <c r="H31" i="1" s="1"/>
  <c r="D666" i="1" a="1"/>
  <c r="D666" i="1" s="1"/>
  <c r="H666" i="1" s="1"/>
  <c r="D1051" i="1" a="1"/>
  <c r="D1051" i="1" s="1"/>
  <c r="H1051" i="1" s="1"/>
  <c r="D1207" i="1" a="1"/>
  <c r="D1207" i="1" s="1"/>
  <c r="H1207" i="1" s="1"/>
  <c r="D192" i="1" a="1"/>
  <c r="D192" i="1" s="1"/>
  <c r="H192" i="1" s="1"/>
  <c r="D461" i="1" a="1"/>
  <c r="D461" i="1" s="1"/>
  <c r="H461" i="1" s="1"/>
  <c r="D359" i="1" a="1"/>
  <c r="D359" i="1" s="1"/>
  <c r="H359" i="1" s="1"/>
  <c r="D1070" i="1" a="1"/>
  <c r="D1070" i="1" s="1"/>
  <c r="H1070" i="1" s="1"/>
  <c r="D269" i="1" a="1"/>
  <c r="D269" i="1" s="1"/>
  <c r="H269" i="1" s="1"/>
  <c r="D1536" i="1" a="1"/>
  <c r="D1536" i="1" s="1"/>
  <c r="H1536" i="1" s="1"/>
  <c r="D494" i="1" a="1"/>
  <c r="D494" i="1" s="1"/>
  <c r="H494" i="1" s="1"/>
  <c r="D719" i="1" a="1"/>
  <c r="D719" i="1" s="1"/>
  <c r="H719" i="1" s="1"/>
  <c r="D261" i="1" a="1"/>
  <c r="D261" i="1" s="1"/>
  <c r="H261" i="1" s="1"/>
  <c r="D614" i="1" a="1"/>
  <c r="D614" i="1" s="1"/>
  <c r="H614" i="1" s="1"/>
  <c r="D658" i="1" a="1"/>
  <c r="D658" i="1" s="1"/>
  <c r="H658" i="1" s="1"/>
  <c r="D1062" i="1" a="1"/>
  <c r="D1062" i="1" s="1"/>
  <c r="H1062" i="1" s="1"/>
  <c r="D434" i="1" a="1"/>
  <c r="D434" i="1" s="1"/>
  <c r="H434" i="1" s="1"/>
  <c r="D971" i="1" a="1"/>
  <c r="D971" i="1" s="1"/>
  <c r="D1184" i="1" a="1"/>
  <c r="D1184" i="1" s="1"/>
  <c r="H1184" i="1" s="1"/>
  <c r="D867" i="1" a="1"/>
  <c r="D867" i="1" s="1"/>
  <c r="H867" i="1" s="1"/>
  <c r="D1090" i="1" a="1"/>
  <c r="D1090" i="1" s="1"/>
  <c r="H1090" i="1" s="1"/>
  <c r="D1046" i="1" a="1"/>
  <c r="D1046" i="1" s="1"/>
  <c r="H1046" i="1" s="1"/>
  <c r="D549" i="1" a="1"/>
  <c r="D549" i="1" s="1"/>
  <c r="H549" i="1" s="1"/>
  <c r="D1514" i="1" a="1"/>
  <c r="D1514" i="1" s="1"/>
  <c r="H1514" i="1" s="1"/>
  <c r="D1115" i="1" a="1"/>
  <c r="D1115" i="1" s="1"/>
  <c r="H1115" i="1" s="1"/>
  <c r="D909" i="1" a="1"/>
  <c r="D909" i="1" s="1"/>
  <c r="H909" i="1" s="1"/>
  <c r="D636" i="1" a="1"/>
  <c r="D636" i="1" s="1"/>
  <c r="H636" i="1" s="1"/>
  <c r="D1146" i="1" a="1"/>
  <c r="D1146" i="1" s="1"/>
  <c r="H1146" i="1" s="1"/>
  <c r="D1199" i="1" a="1"/>
  <c r="D1199" i="1" s="1"/>
  <c r="H1199" i="1" s="1"/>
  <c r="D1254" i="1" a="1"/>
  <c r="D1254" i="1" s="1"/>
  <c r="H1254" i="1" s="1"/>
  <c r="D564" i="1" a="1"/>
  <c r="D564" i="1" s="1"/>
  <c r="H564" i="1" s="1"/>
  <c r="D1503" i="1" a="1"/>
  <c r="D1503" i="1" s="1"/>
  <c r="H1503" i="1" s="1"/>
  <c r="D438" i="1" a="1"/>
  <c r="D438" i="1" s="1"/>
  <c r="H438" i="1" s="1"/>
  <c r="D1500" i="1" a="1"/>
  <c r="D1500" i="1" s="1"/>
  <c r="H1500" i="1" s="1"/>
  <c r="D868" i="1" a="1"/>
  <c r="D868" i="1" s="1"/>
  <c r="H868" i="1" s="1"/>
  <c r="D799" i="1" a="1"/>
  <c r="D799" i="1" s="1"/>
  <c r="H799" i="1" s="1"/>
  <c r="D282" i="1" a="1"/>
  <c r="D282" i="1" s="1"/>
  <c r="H282" i="1" s="1"/>
  <c r="D1109" i="1" a="1"/>
  <c r="D1109" i="1" s="1"/>
  <c r="H1109" i="1" s="1"/>
  <c r="D918" i="1" a="1"/>
  <c r="D918" i="1" s="1"/>
  <c r="H918" i="1" s="1"/>
  <c r="D371" i="1" a="1"/>
  <c r="D371" i="1" s="1"/>
  <c r="H371" i="1" s="1"/>
  <c r="D901" i="1" a="1"/>
  <c r="D901" i="1" s="1"/>
  <c r="H901" i="1" s="1"/>
  <c r="D1481" i="1" a="1"/>
  <c r="D1481" i="1" s="1"/>
  <c r="H1481" i="1" s="1"/>
  <c r="D334" i="1" a="1"/>
  <c r="D334" i="1" s="1"/>
  <c r="H334" i="1" s="1"/>
  <c r="D411" i="1" a="1"/>
  <c r="D411" i="1" s="1"/>
  <c r="H411" i="1" s="1"/>
  <c r="D1467" i="1" a="1"/>
  <c r="D1467" i="1" s="1"/>
  <c r="H1467" i="1" s="1"/>
  <c r="D512" i="1" a="1"/>
  <c r="D512" i="1" s="1"/>
  <c r="H512" i="1" s="1"/>
  <c r="D1461" i="1" a="1"/>
  <c r="D1461" i="1" s="1"/>
  <c r="H1461" i="1" s="1"/>
  <c r="D490" i="1" a="1"/>
  <c r="D490" i="1" s="1"/>
  <c r="H490" i="1" s="1"/>
  <c r="D294" i="1" a="1"/>
  <c r="D294" i="1" s="1"/>
  <c r="H294" i="1" s="1"/>
  <c r="D488" i="1" a="1"/>
  <c r="D488" i="1" s="1"/>
  <c r="H488" i="1" s="1"/>
  <c r="D1121" i="1" a="1"/>
  <c r="D1121" i="1" s="1"/>
  <c r="H1121" i="1" s="1"/>
  <c r="D747" i="1" a="1"/>
  <c r="D747" i="1" s="1"/>
  <c r="H747" i="1" s="1"/>
  <c r="D1120" i="1" a="1"/>
  <c r="D1120" i="1" s="1"/>
  <c r="H1120" i="1" s="1"/>
  <c r="D64" i="1" a="1"/>
  <c r="D64" i="1" s="1"/>
  <c r="H64" i="1" s="1"/>
  <c r="D622" i="1" a="1"/>
  <c r="D622" i="1" s="1"/>
  <c r="H622" i="1" s="1"/>
  <c r="D590" i="1" a="1"/>
  <c r="D590" i="1" s="1"/>
  <c r="H590" i="1" s="1"/>
  <c r="D328" i="1" a="1"/>
  <c r="D328" i="1" s="1"/>
  <c r="H328" i="1" s="1"/>
  <c r="D831" i="1" a="1"/>
  <c r="D831" i="1" s="1"/>
  <c r="H831" i="1" s="1"/>
  <c r="D603" i="1" a="1"/>
  <c r="D603" i="1" s="1"/>
  <c r="H603" i="1" s="1"/>
  <c r="D1438" i="1" a="1"/>
  <c r="D1438" i="1" s="1"/>
  <c r="H1438" i="1" s="1"/>
  <c r="D1173" i="1" a="1"/>
  <c r="D1173" i="1" s="1"/>
  <c r="H1173" i="1" s="1"/>
  <c r="D4" i="1" a="1"/>
  <c r="D4" i="1" s="1"/>
  <c r="H4" i="1" s="1"/>
  <c r="D1426" i="1" a="1"/>
  <c r="D1426" i="1" s="1"/>
  <c r="H1426" i="1" s="1"/>
  <c r="D1034" i="1" a="1"/>
  <c r="D1034" i="1" s="1"/>
  <c r="H1034" i="1" s="1"/>
  <c r="D1418" i="1" a="1"/>
  <c r="D1418" i="1" s="1"/>
  <c r="H1418" i="1" s="1"/>
  <c r="D513" i="1" a="1"/>
  <c r="D513" i="1" s="1"/>
  <c r="H513" i="1" s="1"/>
  <c r="D1411" i="1" a="1"/>
  <c r="D1411" i="1" s="1"/>
  <c r="H1411" i="1" s="1"/>
  <c r="D1209" i="1" a="1"/>
  <c r="D1209" i="1" s="1"/>
  <c r="H1209" i="1" s="1"/>
  <c r="D425" i="1" a="1"/>
  <c r="D425" i="1" s="1"/>
  <c r="H425" i="1" s="1"/>
  <c r="D43" i="1" a="1"/>
  <c r="D43" i="1" s="1"/>
  <c r="H43" i="1" s="1"/>
  <c r="D889" i="1" a="1"/>
  <c r="D889" i="1" s="1"/>
  <c r="H889" i="1" s="1"/>
  <c r="D974" i="1" a="1"/>
  <c r="D974" i="1" s="1"/>
  <c r="H974" i="1" s="1"/>
  <c r="D985" i="1" a="1"/>
  <c r="D985" i="1" s="1"/>
  <c r="H985" i="1" s="1"/>
  <c r="D652" i="1" a="1"/>
  <c r="D652" i="1" s="1"/>
  <c r="H652" i="1" s="1"/>
  <c r="D600" i="1" a="1"/>
  <c r="D600" i="1" s="1"/>
  <c r="H600" i="1" s="1"/>
  <c r="D979" i="1" a="1"/>
  <c r="D979" i="1" s="1"/>
  <c r="H979" i="1" s="1"/>
  <c r="D1086" i="1" a="1"/>
  <c r="D1086" i="1" s="1"/>
  <c r="H1086" i="1" s="1"/>
  <c r="D1388" i="1" a="1"/>
  <c r="D1388" i="1" s="1"/>
  <c r="H1388" i="1" s="1"/>
  <c r="D52" i="1" a="1"/>
  <c r="D52" i="1" s="1"/>
  <c r="H52" i="1" s="1"/>
  <c r="D112" i="1" a="1"/>
  <c r="D112" i="1" s="1"/>
  <c r="H112" i="1" s="1"/>
  <c r="D1005" i="1" a="1"/>
  <c r="D1005" i="1" s="1"/>
  <c r="H1005" i="1" s="1"/>
  <c r="D396" i="1" a="1"/>
  <c r="D396" i="1" s="1"/>
  <c r="H396" i="1" s="1"/>
  <c r="D1001" i="1" a="1"/>
  <c r="D1001" i="1" s="1"/>
  <c r="H1001" i="1" s="1"/>
  <c r="D940" i="1" a="1"/>
  <c r="D940" i="1" s="1"/>
  <c r="H940" i="1" s="1"/>
  <c r="D485" i="1" a="1"/>
  <c r="D485" i="1" s="1"/>
  <c r="H485" i="1" s="1"/>
  <c r="D1187" i="1" a="1"/>
  <c r="D1187" i="1" s="1"/>
  <c r="H1187" i="1" s="1"/>
  <c r="D90" i="1" a="1"/>
  <c r="D90" i="1" s="1"/>
  <c r="H90" i="1" s="1"/>
  <c r="D468" i="1" a="1"/>
  <c r="D468" i="1" s="1"/>
  <c r="H468" i="1" s="1"/>
  <c r="D245" i="1" a="1"/>
  <c r="D245" i="1" s="1"/>
  <c r="H245" i="1" s="1"/>
  <c r="D478" i="1" a="1"/>
  <c r="D478" i="1" s="1"/>
  <c r="H478" i="1" s="1"/>
  <c r="D124" i="1" a="1"/>
  <c r="D124" i="1" s="1"/>
  <c r="H124" i="1" s="1"/>
  <c r="D613" i="1" a="1"/>
  <c r="D613" i="1" s="1"/>
  <c r="H613" i="1" s="1"/>
  <c r="D1080" i="1" a="1"/>
  <c r="D1080" i="1" s="1"/>
  <c r="H1080" i="1" s="1"/>
  <c r="D1361" i="1" a="1"/>
  <c r="D1361" i="1" s="1"/>
  <c r="H1361" i="1" s="1"/>
  <c r="D957" i="1" a="1"/>
  <c r="D957" i="1" s="1"/>
  <c r="H957" i="1" s="1"/>
  <c r="D965" i="1" a="1"/>
  <c r="D965" i="1" s="1"/>
  <c r="H965" i="1" s="1"/>
  <c r="D1094" i="1" a="1"/>
  <c r="D1094" i="1" s="1"/>
  <c r="H1094" i="1" s="1"/>
  <c r="D122" i="1" a="1"/>
  <c r="D122" i="1" s="1"/>
  <c r="H122" i="1" s="1"/>
  <c r="D65" i="1" a="1"/>
  <c r="D65" i="1" s="1"/>
  <c r="H65" i="1" s="1"/>
  <c r="D48" i="1" a="1"/>
  <c r="D48" i="1" s="1"/>
  <c r="H48" i="1" s="1"/>
  <c r="D866" i="1" a="1"/>
  <c r="D866" i="1" s="1"/>
  <c r="H866" i="1" s="1"/>
  <c r="D540" i="1" a="1"/>
  <c r="D540" i="1" s="1"/>
  <c r="H540" i="1" s="1"/>
  <c r="D857" i="1" a="1"/>
  <c r="D857" i="1" s="1"/>
  <c r="H857" i="1" s="1"/>
  <c r="D286" i="1" a="1"/>
  <c r="D286" i="1" s="1"/>
  <c r="H286" i="1" s="1"/>
  <c r="D247" i="1" a="1"/>
  <c r="D247" i="1" s="1"/>
  <c r="H247" i="1" s="1"/>
  <c r="D1330" i="1" a="1"/>
  <c r="D1330" i="1" s="1"/>
  <c r="H1330" i="1" s="1"/>
  <c r="D639" i="1" a="1"/>
  <c r="D639" i="1" s="1"/>
  <c r="H639" i="1" s="1"/>
  <c r="D1118" i="1" a="1"/>
  <c r="D1118" i="1" s="1"/>
  <c r="H1118" i="1" s="1"/>
  <c r="D1326" i="1" a="1"/>
  <c r="D1326" i="1" s="1"/>
  <c r="H1326" i="1" s="1"/>
  <c r="D824" i="1" a="1"/>
  <c r="D824" i="1" s="1"/>
  <c r="H824" i="1" s="1"/>
  <c r="D558" i="1" a="1"/>
  <c r="D558" i="1" s="1"/>
  <c r="H558" i="1" s="1"/>
  <c r="D1251" i="1" a="1"/>
  <c r="D1251" i="1" s="1"/>
  <c r="H1251" i="1" s="1"/>
  <c r="D543" i="1" a="1"/>
  <c r="D543" i="1" s="1"/>
  <c r="H543" i="1" s="1"/>
  <c r="D1317" i="1" a="1"/>
  <c r="D1317" i="1" s="1"/>
  <c r="H1317" i="1" s="1"/>
  <c r="D723" i="1" a="1"/>
  <c r="D723" i="1" s="1"/>
  <c r="H723" i="1" s="1"/>
  <c r="D319" i="1" a="1"/>
  <c r="D319" i="1" s="1"/>
  <c r="H319" i="1" s="1"/>
  <c r="D288" i="1" a="1"/>
  <c r="D288" i="1" s="1"/>
  <c r="H288" i="1" s="1"/>
  <c r="D1569" i="1" a="1"/>
  <c r="D1569" i="1" s="1"/>
  <c r="H1569" i="1" s="1"/>
  <c r="D214" i="1" a="1"/>
  <c r="D214" i="1" s="1"/>
  <c r="H214" i="1" s="1"/>
  <c r="D504" i="1" a="1"/>
  <c r="D504" i="1" s="1"/>
  <c r="H504" i="1" s="1"/>
  <c r="D650" i="1" a="1"/>
  <c r="D650" i="1" s="1"/>
  <c r="H650" i="1" s="1"/>
  <c r="D236" i="1" a="1"/>
  <c r="D236" i="1" s="1"/>
  <c r="H236" i="1" s="1"/>
  <c r="D1558" i="1" a="1"/>
  <c r="D1558" i="1" s="1"/>
  <c r="H1558" i="1" s="1"/>
  <c r="D372" i="1" a="1"/>
  <c r="D372" i="1" s="1"/>
  <c r="H372" i="1" s="1"/>
  <c r="D672" i="1" a="1"/>
  <c r="D672" i="1" s="1"/>
  <c r="H672" i="1" s="1"/>
  <c r="D110" i="1" a="1"/>
  <c r="D110" i="1" s="1"/>
  <c r="H110" i="1" s="1"/>
  <c r="D350" i="1" a="1"/>
  <c r="D350" i="1" s="1"/>
  <c r="H350" i="1" s="1"/>
  <c r="D311" i="1" a="1"/>
  <c r="D311" i="1" s="1"/>
  <c r="H311" i="1" s="1"/>
  <c r="D1163" i="1" a="1"/>
  <c r="D1163" i="1" s="1"/>
  <c r="H1163" i="1" s="1"/>
  <c r="D689" i="1" a="1"/>
  <c r="D689" i="1" s="1"/>
  <c r="H689" i="1" s="1"/>
  <c r="D1563" i="1" a="1"/>
  <c r="D1563" i="1" s="1"/>
  <c r="H1563" i="1" s="1"/>
  <c r="D729" i="1" a="1"/>
  <c r="D729" i="1" s="1"/>
  <c r="H729" i="1" s="1"/>
  <c r="D1554" i="1" a="1"/>
  <c r="D1554" i="1" s="1"/>
  <c r="H1554" i="1" s="1"/>
  <c r="D641" i="1" a="1"/>
  <c r="D641" i="1" s="1"/>
  <c r="H641" i="1" s="1"/>
  <c r="H1142" i="1"/>
  <c r="H903" i="1"/>
  <c r="H500" i="1"/>
  <c r="H1293" i="1"/>
  <c r="H1077" i="1"/>
  <c r="H1103" i="1"/>
  <c r="H26" i="1"/>
  <c r="H579" i="1"/>
  <c r="H27" i="1"/>
  <c r="H845" i="1"/>
  <c r="H187" i="1"/>
  <c r="H1549" i="1"/>
  <c r="H563" i="1"/>
  <c r="H1117" i="1"/>
  <c r="H699" i="1"/>
  <c r="H1542" i="1"/>
  <c r="H720" i="1"/>
  <c r="H750" i="1"/>
  <c r="H1075" i="1"/>
  <c r="H1532" i="1"/>
  <c r="H44" i="1"/>
  <c r="H252" i="1"/>
  <c r="H299" i="1"/>
  <c r="H1225" i="1"/>
  <c r="H375" i="1"/>
  <c r="H278" i="1"/>
  <c r="H727" i="1"/>
  <c r="H1528" i="1"/>
  <c r="H1268" i="1"/>
  <c r="H1031" i="1"/>
  <c r="H340" i="1"/>
  <c r="H1147" i="1"/>
  <c r="H324" i="1"/>
  <c r="H1083" i="1"/>
  <c r="H97" i="1"/>
  <c r="H557" i="1"/>
  <c r="H1113" i="1"/>
  <c r="H149" i="1"/>
  <c r="H556" i="1"/>
  <c r="H616" i="1"/>
  <c r="H1200" i="1"/>
  <c r="H530" i="1"/>
  <c r="H842" i="1"/>
  <c r="H692" i="1"/>
  <c r="H1093" i="1"/>
  <c r="H787" i="1"/>
  <c r="H298" i="1"/>
  <c r="H1088" i="1"/>
  <c r="H1153" i="1"/>
  <c r="H630" i="1"/>
  <c r="H209" i="1"/>
  <c r="H207" i="1"/>
  <c r="H71" i="1"/>
  <c r="H1513" i="1"/>
  <c r="H559" i="1"/>
  <c r="H1240" i="1"/>
  <c r="H1213" i="1"/>
  <c r="H1243" i="1"/>
  <c r="H877" i="1"/>
  <c r="H454" i="1"/>
  <c r="H1284" i="1"/>
  <c r="H306" i="1"/>
  <c r="H106" i="1"/>
  <c r="H1264" i="1"/>
  <c r="H385" i="1"/>
  <c r="H907" i="1"/>
  <c r="H313" i="1"/>
  <c r="H632" i="1"/>
  <c r="H271" i="1"/>
  <c r="H1566" i="1"/>
  <c r="H400" i="1"/>
  <c r="H1564" i="1"/>
  <c r="H270" i="1"/>
  <c r="H32" i="1"/>
  <c r="H1546" i="1"/>
  <c r="H188" i="1"/>
  <c r="H215" i="1"/>
  <c r="H800" i="1"/>
  <c r="H1568" i="1"/>
  <c r="H905" i="1"/>
  <c r="H1559" i="1"/>
  <c r="H1248" i="1"/>
  <c r="H586" i="1"/>
  <c r="H330" i="1"/>
  <c r="H669" i="1"/>
  <c r="H168" i="1"/>
  <c r="H163" i="1"/>
  <c r="H333" i="1"/>
  <c r="H464" i="1"/>
  <c r="H285" i="1"/>
  <c r="H33" i="1"/>
  <c r="H1015" i="1"/>
  <c r="H1215" i="1"/>
  <c r="H422" i="1"/>
  <c r="H244" i="1"/>
  <c r="H1296" i="1"/>
  <c r="H884" i="1"/>
  <c r="H582" i="1"/>
  <c r="H606" i="1"/>
  <c r="H1522" i="1"/>
  <c r="H349" i="1"/>
  <c r="H205" i="1"/>
  <c r="H108" i="1"/>
  <c r="H1045" i="1"/>
  <c r="H834" i="1"/>
  <c r="H481" i="1"/>
  <c r="H184" i="1"/>
  <c r="H818" i="1"/>
  <c r="H795" i="1"/>
  <c r="H749" i="1"/>
  <c r="H1502" i="1"/>
  <c r="H762" i="1"/>
  <c r="H1499" i="1"/>
  <c r="H174" i="1"/>
  <c r="H1477" i="1"/>
  <c r="H104" i="1"/>
  <c r="H1281" i="1"/>
  <c r="H202" i="1"/>
  <c r="H462" i="1"/>
  <c r="H904" i="1"/>
  <c r="H643" i="1"/>
  <c r="H88" i="1"/>
  <c r="H792" i="1"/>
  <c r="H57" i="1"/>
  <c r="H1575" i="1"/>
  <c r="H935" i="1"/>
  <c r="H182" i="1"/>
  <c r="H1171" i="1"/>
  <c r="H568" i="1"/>
  <c r="H1561" i="1"/>
  <c r="H911" i="1"/>
  <c r="H1232" i="1"/>
  <c r="H554" i="1"/>
  <c r="H358" i="1"/>
  <c r="H169" i="1"/>
  <c r="H83" i="1"/>
  <c r="H1198" i="1"/>
  <c r="H1037" i="1"/>
  <c r="H1286" i="1"/>
  <c r="H661" i="1"/>
  <c r="H141" i="1"/>
  <c r="H145" i="1"/>
  <c r="H1573" i="1"/>
  <c r="H1023" i="1"/>
  <c r="H1565" i="1"/>
  <c r="H459" i="1"/>
  <c r="H373" i="1"/>
  <c r="H1283" i="1"/>
  <c r="H435" i="1"/>
  <c r="H686" i="1"/>
  <c r="H524" i="1"/>
  <c r="H237" i="1"/>
  <c r="H1547" i="1"/>
  <c r="H1177" i="1"/>
  <c r="H81" i="1"/>
  <c r="H40" i="1"/>
  <c r="H290" i="1"/>
  <c r="H1282" i="1"/>
  <c r="H220" i="1"/>
  <c r="H213" i="1"/>
  <c r="H674" i="1"/>
  <c r="H1101" i="1"/>
  <c r="H1537" i="1"/>
  <c r="H649" i="1"/>
  <c r="H445" i="1"/>
  <c r="H617" i="1"/>
  <c r="H46" i="1"/>
  <c r="H1272" i="1"/>
  <c r="H1073" i="1"/>
  <c r="H420" i="1"/>
  <c r="H835" i="1"/>
  <c r="H1047" i="1"/>
  <c r="H1526" i="1"/>
  <c r="H1019" i="1"/>
  <c r="H338" i="1"/>
  <c r="H240" i="1"/>
  <c r="H367" i="1"/>
  <c r="H893" i="1"/>
  <c r="H910" i="1"/>
  <c r="H717" i="1"/>
  <c r="H101" i="1"/>
  <c r="H662" i="1"/>
  <c r="H541" i="1"/>
  <c r="H489" i="1"/>
  <c r="H780" i="1"/>
  <c r="H1280" i="1"/>
  <c r="H781" i="1"/>
  <c r="H704" i="1"/>
  <c r="H1162" i="1"/>
  <c r="H1250" i="1"/>
  <c r="H519" i="1"/>
  <c r="H570" i="1"/>
  <c r="H312" i="1"/>
  <c r="H772" i="1"/>
  <c r="H887" i="1"/>
  <c r="H1241" i="1"/>
  <c r="H1299" i="1"/>
  <c r="H659" i="1"/>
  <c r="H380" i="1"/>
  <c r="H360" i="1"/>
  <c r="H1064" i="1"/>
  <c r="H1022" i="1"/>
  <c r="H1297" i="1"/>
  <c r="H566" i="1"/>
  <c r="H1050" i="1"/>
  <c r="H1539" i="1"/>
  <c r="H441" i="1"/>
  <c r="H121" i="1"/>
  <c r="H68" i="1"/>
  <c r="H450" i="1"/>
  <c r="H1063" i="1"/>
  <c r="H1218" i="1"/>
  <c r="H116" i="1"/>
  <c r="H1129" i="1"/>
  <c r="H937" i="1"/>
  <c r="H1206" i="1"/>
  <c r="H1529" i="1"/>
  <c r="H1525" i="1"/>
  <c r="H1194" i="1"/>
  <c r="H1519" i="1"/>
  <c r="H348" i="1"/>
  <c r="H1515" i="1"/>
  <c r="H931" i="1"/>
  <c r="H1508" i="1"/>
  <c r="H1104" i="1"/>
  <c r="H1572" i="1"/>
  <c r="H1014" i="1"/>
  <c r="H1306" i="1"/>
  <c r="H1124" i="1"/>
  <c r="H28" i="1"/>
  <c r="H1553" i="1"/>
  <c r="H127" i="1"/>
  <c r="H339" i="1"/>
  <c r="H576" i="1"/>
  <c r="H825" i="1"/>
  <c r="H474" i="1"/>
  <c r="H409" i="1"/>
  <c r="H1305" i="1"/>
  <c r="H100" i="1"/>
  <c r="H625" i="1"/>
  <c r="H633" i="1"/>
  <c r="H1495" i="1"/>
  <c r="H229" i="1"/>
  <c r="H377" i="1"/>
  <c r="H726" i="1"/>
  <c r="H419" i="1"/>
  <c r="H897" i="1"/>
  <c r="H117" i="1"/>
  <c r="H1478" i="1"/>
  <c r="H389" i="1"/>
  <c r="H1151" i="1"/>
  <c r="H1463" i="1"/>
  <c r="H449" i="1"/>
  <c r="H846" i="1"/>
  <c r="H741" i="1"/>
  <c r="H673" i="1"/>
  <c r="H18" i="1"/>
  <c r="H1220" i="1"/>
  <c r="H683" i="1"/>
  <c r="H199" i="1"/>
  <c r="H828" i="1"/>
  <c r="H527" i="1"/>
  <c r="H1443" i="1"/>
  <c r="H1445" i="1"/>
  <c r="H1576" i="1"/>
  <c r="H84" i="1"/>
  <c r="H469" i="1"/>
  <c r="H536" i="1"/>
  <c r="H523" i="1"/>
  <c r="H1557" i="1"/>
  <c r="H1555" i="1"/>
  <c r="H151" i="1"/>
  <c r="H1126" i="1"/>
  <c r="H24" i="1"/>
  <c r="H1102" i="1"/>
  <c r="H914" i="1"/>
  <c r="H383" i="1"/>
  <c r="H332" i="1"/>
  <c r="H1036" i="1"/>
  <c r="H448" i="1"/>
  <c r="H1545" i="1"/>
  <c r="H537" i="1"/>
  <c r="H848" i="1"/>
  <c r="H86" i="1"/>
  <c r="H1112" i="1"/>
  <c r="H72" i="1"/>
  <c r="H20" i="1"/>
  <c r="H1562" i="1"/>
  <c r="H1556" i="1"/>
  <c r="H1098" i="1"/>
  <c r="H690" i="1"/>
  <c r="H864" i="1"/>
  <c r="H1534" i="1"/>
  <c r="H855" i="1"/>
  <c r="H1122" i="1"/>
  <c r="H1256" i="1"/>
  <c r="H1530" i="1"/>
  <c r="H208" i="1"/>
  <c r="H352" i="1"/>
  <c r="H1509" i="1"/>
  <c r="H1506" i="1"/>
  <c r="H1253" i="1"/>
  <c r="H1139" i="1"/>
  <c r="H1259" i="1"/>
  <c r="H323" i="1"/>
  <c r="H401" i="1"/>
  <c r="H522" i="1"/>
  <c r="H599" i="1"/>
  <c r="H733" i="1"/>
  <c r="H1249" i="1"/>
  <c r="H1475" i="1"/>
  <c r="H431" i="1"/>
  <c r="H621" i="1"/>
  <c r="H1458" i="1"/>
  <c r="H75" i="1"/>
  <c r="H682" i="1"/>
  <c r="H413" i="1"/>
  <c r="H39" i="1"/>
  <c r="H769" i="1"/>
  <c r="H210" i="1"/>
  <c r="H1021" i="1"/>
  <c r="H259" i="1"/>
  <c r="H1516" i="1"/>
  <c r="H1219" i="1"/>
  <c r="H91" i="1"/>
  <c r="H1494" i="1"/>
  <c r="H1489" i="1"/>
  <c r="H567" i="1"/>
  <c r="H1482" i="1"/>
  <c r="H1480" i="1"/>
  <c r="H1224" i="1"/>
  <c r="H571" i="1"/>
  <c r="H361" i="1"/>
  <c r="H1457" i="1"/>
  <c r="H14" i="1"/>
  <c r="H665" i="1"/>
  <c r="H1578" i="1"/>
  <c r="H1574" i="1"/>
  <c r="H1210" i="1"/>
  <c r="H155" i="1"/>
  <c r="H915" i="1"/>
  <c r="H1288" i="1"/>
  <c r="H154" i="1"/>
  <c r="H1292" i="1"/>
  <c r="H365" i="1"/>
  <c r="H1226" i="1"/>
  <c r="H463" i="1"/>
  <c r="H1026" i="1"/>
  <c r="H1473" i="1"/>
  <c r="H301" i="1"/>
  <c r="H402" i="1"/>
  <c r="H875" i="1"/>
  <c r="H687" i="1"/>
  <c r="H838" i="1"/>
  <c r="H446" i="1"/>
  <c r="H137" i="1"/>
  <c r="H648" i="1"/>
  <c r="H592" i="1"/>
  <c r="H1189" i="1"/>
  <c r="H766" i="1"/>
  <c r="H879" i="1"/>
  <c r="H917" i="1"/>
  <c r="H1304" i="1"/>
  <c r="H1492" i="1"/>
  <c r="H1274" i="1"/>
  <c r="H335" i="1"/>
  <c r="H1488" i="1"/>
  <c r="H1484" i="1"/>
  <c r="H341" i="1"/>
  <c r="H281" i="1"/>
  <c r="H1472" i="1"/>
  <c r="H1468" i="1"/>
  <c r="H1212" i="1"/>
  <c r="H344" i="1"/>
  <c r="H496" i="1"/>
  <c r="H266" i="1"/>
  <c r="H70" i="1"/>
  <c r="H410" i="1"/>
  <c r="H1538" i="1"/>
  <c r="H56" i="1"/>
  <c r="H222" i="1"/>
  <c r="H695" i="1"/>
  <c r="H718" i="1"/>
  <c r="H308" i="1"/>
  <c r="H125" i="1"/>
  <c r="H574" i="1"/>
  <c r="H1028" i="1"/>
  <c r="H1100" i="1"/>
  <c r="H997" i="1"/>
  <c r="H260" i="1"/>
  <c r="H1191" i="1"/>
  <c r="H307" i="1"/>
  <c r="H1518" i="1"/>
  <c r="H1060" i="1"/>
  <c r="H644" i="1"/>
  <c r="H317" i="1"/>
  <c r="H1507" i="1"/>
  <c r="H1504" i="1"/>
  <c r="H73" i="1"/>
  <c r="H1116" i="1"/>
  <c r="H1269" i="1"/>
  <c r="H1242" i="1"/>
  <c r="H498" i="1"/>
  <c r="H1291" i="1"/>
  <c r="H748" i="1"/>
  <c r="H929" i="1"/>
  <c r="H1273" i="1"/>
  <c r="H1491" i="1"/>
  <c r="H1490" i="1"/>
  <c r="H1278" i="1"/>
  <c r="H305" i="1"/>
  <c r="H1205" i="1"/>
  <c r="H1042" i="1"/>
  <c r="H1479" i="1"/>
  <c r="H398" i="1"/>
  <c r="H1235" i="1"/>
  <c r="H1464" i="1"/>
  <c r="H520" i="1"/>
  <c r="H146" i="1"/>
  <c r="H201" i="1"/>
  <c r="H218" i="1"/>
  <c r="H1035" i="1"/>
  <c r="H739" i="1"/>
  <c r="H322" i="1"/>
  <c r="H131" i="1"/>
  <c r="H1270" i="1"/>
  <c r="H1255" i="1"/>
  <c r="H12" i="1"/>
  <c r="H1441" i="1"/>
  <c r="H9" i="1"/>
  <c r="H123" i="1"/>
  <c r="H447" i="1"/>
  <c r="H1428" i="1"/>
  <c r="H1425" i="1"/>
  <c r="H640" i="1"/>
  <c r="H1417" i="1"/>
  <c r="H506" i="1"/>
  <c r="H854" i="1"/>
  <c r="H21" i="1"/>
  <c r="H476" i="1"/>
  <c r="H303" i="1"/>
  <c r="H177" i="1"/>
  <c r="H980" i="1"/>
  <c r="H984" i="1"/>
  <c r="H1393" i="1"/>
  <c r="H691" i="1"/>
  <c r="H486" i="1"/>
  <c r="H439" i="1"/>
  <c r="H521" i="1"/>
  <c r="H397" i="1"/>
  <c r="H1157" i="1"/>
  <c r="H939" i="1"/>
  <c r="H284" i="1"/>
  <c r="H961" i="1"/>
  <c r="H970" i="1"/>
  <c r="H395" i="1"/>
  <c r="H1290" i="1"/>
  <c r="H1136" i="1"/>
  <c r="H1041" i="1"/>
  <c r="H178" i="1"/>
  <c r="H972" i="1"/>
  <c r="H477" i="1"/>
  <c r="H1119" i="1"/>
  <c r="H1364" i="1"/>
  <c r="H764" i="1"/>
  <c r="H760" i="1"/>
  <c r="H962" i="1"/>
  <c r="H1068" i="1"/>
  <c r="H777" i="1"/>
  <c r="H1355" i="1"/>
  <c r="H1351" i="1"/>
  <c r="H1349" i="1"/>
  <c r="H185" i="1"/>
  <c r="H829" i="1"/>
  <c r="H1196" i="1"/>
  <c r="H1085" i="1"/>
  <c r="H1107" i="1"/>
  <c r="H133" i="1"/>
  <c r="H148" i="1"/>
  <c r="H555" i="1"/>
  <c r="H702" i="1"/>
  <c r="H1437" i="1"/>
  <c r="H1155" i="1"/>
  <c r="H1081" i="1"/>
  <c r="H1424" i="1"/>
  <c r="H501" i="1"/>
  <c r="H274" i="1"/>
  <c r="H92" i="1"/>
  <c r="H1033" i="1"/>
  <c r="H1221" i="1"/>
  <c r="H1204" i="1"/>
  <c r="H1405" i="1"/>
  <c r="H885" i="1"/>
  <c r="H460" i="1"/>
  <c r="H758" i="1"/>
  <c r="H115" i="1"/>
  <c r="H1123" i="1"/>
  <c r="H789" i="1"/>
  <c r="H399" i="1"/>
  <c r="H82" i="1"/>
  <c r="H442" i="1"/>
  <c r="H1208" i="1"/>
  <c r="H694" i="1"/>
  <c r="H355" i="1"/>
  <c r="H230" i="1"/>
  <c r="H1521" i="1"/>
  <c r="H206" i="1"/>
  <c r="H1017" i="1"/>
  <c r="H153" i="1"/>
  <c r="H667" i="1"/>
  <c r="H378" i="1"/>
  <c r="H175" i="1"/>
  <c r="H172" i="1"/>
  <c r="H1059" i="1"/>
  <c r="H264" i="1"/>
  <c r="H876" i="1"/>
  <c r="H685" i="1"/>
  <c r="H366" i="1"/>
  <c r="H896" i="1"/>
  <c r="H297" i="1"/>
  <c r="H1287" i="1"/>
  <c r="H415" i="1"/>
  <c r="H1487" i="1"/>
  <c r="H714" i="1"/>
  <c r="H265" i="1"/>
  <c r="H331" i="1"/>
  <c r="H1470" i="1"/>
  <c r="H393" i="1"/>
  <c r="H1230" i="1"/>
  <c r="H1057" i="1"/>
  <c r="H1455" i="1"/>
  <c r="H93" i="1"/>
  <c r="H1450" i="1"/>
  <c r="H1448" i="1"/>
  <c r="H900" i="1"/>
  <c r="H1176" i="1"/>
  <c r="H225" i="1"/>
  <c r="H94" i="1"/>
  <c r="H584" i="1"/>
  <c r="H550" i="1"/>
  <c r="H1427" i="1"/>
  <c r="H1422" i="1"/>
  <c r="H1440" i="1"/>
  <c r="H1308" i="1"/>
  <c r="H765" i="1"/>
  <c r="H1398" i="1"/>
  <c r="H1229" i="1"/>
  <c r="H607" i="1"/>
  <c r="H913" i="1"/>
  <c r="H968" i="1"/>
  <c r="H516" i="1"/>
  <c r="H1167" i="1"/>
  <c r="H1386" i="1"/>
  <c r="H430" i="1"/>
  <c r="H233" i="1"/>
  <c r="H941" i="1"/>
  <c r="H1379" i="1"/>
  <c r="H59" i="1"/>
  <c r="H1543" i="1"/>
  <c r="H840" i="1"/>
  <c r="H211" i="1"/>
  <c r="H928" i="1"/>
  <c r="H140" i="1"/>
  <c r="H114" i="1"/>
  <c r="H129" i="1"/>
  <c r="H216" i="1"/>
  <c r="H1154" i="1"/>
  <c r="H1403" i="1"/>
  <c r="H369" i="1"/>
  <c r="H580" i="1"/>
  <c r="H300" i="1"/>
  <c r="H963" i="1"/>
  <c r="H1016" i="1"/>
  <c r="H287" i="1"/>
  <c r="H1024" i="1"/>
  <c r="H480" i="1"/>
  <c r="H325" i="1"/>
  <c r="H1378" i="1"/>
  <c r="H1106" i="1"/>
  <c r="H87" i="1"/>
  <c r="H569" i="1"/>
  <c r="H514" i="1"/>
  <c r="H289" i="1"/>
  <c r="H628" i="1"/>
  <c r="H740" i="1"/>
  <c r="H19" i="1"/>
  <c r="H173" i="1"/>
  <c r="H823" i="1"/>
  <c r="H1347" i="1"/>
  <c r="H1343" i="1"/>
  <c r="H870" i="1"/>
  <c r="H697" i="1"/>
  <c r="H1334" i="1"/>
  <c r="H51" i="1"/>
  <c r="H716" i="1"/>
  <c r="H1182" i="1"/>
  <c r="H1320" i="1"/>
  <c r="H436" i="1"/>
  <c r="H475" i="1"/>
  <c r="H680" i="1"/>
  <c r="H776" i="1"/>
  <c r="H671" i="1"/>
  <c r="H1360" i="1"/>
  <c r="H483" i="1"/>
  <c r="H837" i="1"/>
  <c r="H1166" i="1"/>
  <c r="H1340" i="1"/>
  <c r="H1099" i="1"/>
  <c r="H786" i="1"/>
  <c r="H1244" i="1"/>
  <c r="H55" i="1"/>
  <c r="H78" i="1"/>
  <c r="H423" i="1"/>
  <c r="H1108" i="1"/>
  <c r="H1168" i="1"/>
  <c r="H1444" i="1"/>
  <c r="H882" i="1"/>
  <c r="H1197" i="1"/>
  <c r="H130" i="1"/>
  <c r="H861" i="1"/>
  <c r="H1429" i="1"/>
  <c r="H1140" i="1"/>
  <c r="H189" i="1"/>
  <c r="H1419" i="1"/>
  <c r="H529" i="1"/>
  <c r="H53" i="1"/>
  <c r="H353" i="1"/>
  <c r="H1133" i="1"/>
  <c r="H1406" i="1"/>
  <c r="H1401" i="1"/>
  <c r="H952" i="1"/>
  <c r="H273" i="1"/>
  <c r="H277" i="1"/>
  <c r="H883" i="1"/>
  <c r="H440" i="1"/>
  <c r="H595" i="1"/>
  <c r="H1389" i="1"/>
  <c r="H238" i="1"/>
  <c r="H248" i="1"/>
  <c r="H745" i="1"/>
  <c r="H987" i="1"/>
  <c r="H656" i="1"/>
  <c r="H994" i="1"/>
  <c r="H1373" i="1"/>
  <c r="H1369" i="1"/>
  <c r="H1366" i="1"/>
  <c r="H973" i="1"/>
  <c r="H343" i="1"/>
  <c r="H565" i="1"/>
  <c r="H1074" i="1"/>
  <c r="H1159" i="1"/>
  <c r="H637" i="1"/>
  <c r="H700" i="1"/>
  <c r="H342" i="1"/>
  <c r="H753" i="1"/>
  <c r="H161" i="1"/>
  <c r="H1356" i="1"/>
  <c r="H833" i="1"/>
  <c r="H865" i="1"/>
  <c r="H17" i="1"/>
  <c r="H611" i="1"/>
  <c r="H1217" i="1"/>
  <c r="H1337" i="1"/>
  <c r="H1331" i="1"/>
  <c r="H162" i="1"/>
  <c r="H1125" i="1"/>
  <c r="H147" i="1"/>
  <c r="H103" i="1"/>
  <c r="H1325" i="1"/>
  <c r="H1183" i="1"/>
  <c r="H1321" i="1"/>
  <c r="H1095" i="1"/>
  <c r="H1236" i="1"/>
  <c r="H715" i="1"/>
  <c r="H587" i="1"/>
  <c r="H816" i="1"/>
  <c r="H783" i="1"/>
  <c r="H138" i="1"/>
  <c r="H525" i="1"/>
  <c r="H392" i="1"/>
  <c r="H992" i="1"/>
  <c r="H99" i="1"/>
  <c r="H326" i="1"/>
  <c r="H363" i="1"/>
  <c r="H191" i="1"/>
  <c r="H546" i="1"/>
  <c r="H1203" i="1"/>
  <c r="H553" i="1"/>
  <c r="H677" i="1"/>
  <c r="H943" i="1"/>
  <c r="H942" i="1"/>
  <c r="H975" i="1"/>
  <c r="H139" i="1"/>
  <c r="H1368" i="1"/>
  <c r="H1170" i="1"/>
  <c r="H221" i="1"/>
  <c r="H1004" i="1"/>
  <c r="H505" i="1"/>
  <c r="H701" i="1"/>
  <c r="H668" i="1"/>
  <c r="H794" i="1"/>
  <c r="H698" i="1"/>
  <c r="H159" i="1"/>
  <c r="H728" i="1"/>
  <c r="H843" i="1"/>
  <c r="H1348" i="1"/>
  <c r="H293" i="1"/>
  <c r="H572" i="1"/>
  <c r="H1336" i="1"/>
  <c r="H1135" i="1"/>
  <c r="H7" i="1"/>
  <c r="H1079" i="1"/>
  <c r="H176" i="1"/>
  <c r="H626" i="1"/>
  <c r="H136" i="1"/>
  <c r="H548" i="1"/>
  <c r="H663" i="1"/>
  <c r="H923" i="1"/>
  <c r="H1434" i="1"/>
  <c r="H1423" i="1"/>
  <c r="H809" i="1"/>
  <c r="H1413" i="1"/>
  <c r="H1065" i="1"/>
  <c r="H1407" i="1"/>
  <c r="H1404" i="1"/>
  <c r="H711" i="1"/>
  <c r="H951" i="1"/>
  <c r="H635" i="1"/>
  <c r="H995" i="1"/>
  <c r="H381" i="1"/>
  <c r="H1301" i="1"/>
  <c r="H623" i="1"/>
  <c r="H1002" i="1"/>
  <c r="H42" i="1"/>
  <c r="H743" i="1"/>
  <c r="H763" i="1"/>
  <c r="H263" i="1"/>
  <c r="H1365" i="1"/>
  <c r="H362" i="1"/>
  <c r="H703" i="1"/>
  <c r="H967" i="1"/>
  <c r="H180" i="1"/>
  <c r="H1353" i="1"/>
  <c r="H752" i="1"/>
  <c r="H1335" i="1"/>
  <c r="H1329" i="1"/>
  <c r="H1114" i="1"/>
  <c r="H1227" i="1"/>
  <c r="H1324" i="1"/>
  <c r="H66" i="1"/>
  <c r="H387" i="1"/>
  <c r="H357" i="1"/>
  <c r="H1311" i="1"/>
  <c r="F1411" i="1" l="1"/>
  <c r="F1418" i="1"/>
  <c r="F880" i="1"/>
  <c r="F61" i="1"/>
  <c r="F25" i="1"/>
  <c r="F167" i="1"/>
  <c r="F79" i="1"/>
  <c r="H170" i="1"/>
  <c r="H969" i="1"/>
  <c r="H327" i="1"/>
  <c r="F54" i="1"/>
  <c r="F11" i="1"/>
  <c r="F67" i="1"/>
  <c r="F157" i="1"/>
  <c r="F113" i="1"/>
  <c r="F45" i="1"/>
  <c r="F35" i="1"/>
  <c r="F144" i="1"/>
  <c r="F5" i="1"/>
  <c r="F156" i="1"/>
  <c r="F135" i="1"/>
  <c r="F16" i="1"/>
  <c r="F58" i="1"/>
  <c r="F34" i="1"/>
  <c r="F60" i="1"/>
  <c r="F37" i="1"/>
  <c r="F3" i="1"/>
  <c r="F107" i="1"/>
  <c r="F77" i="1"/>
  <c r="F165" i="1"/>
  <c r="F41" i="1"/>
  <c r="F166" i="1"/>
  <c r="F89" i="1"/>
  <c r="F105" i="1"/>
  <c r="F158" i="1"/>
  <c r="F111" i="1"/>
  <c r="F98" i="1"/>
  <c r="F85" i="1"/>
  <c r="F63" i="1"/>
  <c r="F36" i="1"/>
  <c r="F38" i="1"/>
  <c r="F142" i="1"/>
  <c r="F15" i="1"/>
  <c r="F74" i="1"/>
  <c r="F76" i="1"/>
  <c r="F112" i="1"/>
  <c r="F52" i="1"/>
  <c r="F96" i="1"/>
  <c r="F2" i="1"/>
  <c r="F29" i="1"/>
  <c r="F47" i="1"/>
  <c r="F126" i="1"/>
  <c r="F49" i="1"/>
  <c r="F134" i="1"/>
  <c r="F132" i="1"/>
  <c r="F119" i="1"/>
  <c r="F152" i="1"/>
  <c r="F22" i="1"/>
  <c r="F13" i="1"/>
  <c r="F50" i="1"/>
  <c r="F43" i="1"/>
  <c r="F10" i="1"/>
  <c r="F23" i="1"/>
  <c r="F109" i="1"/>
  <c r="F118" i="1"/>
  <c r="F48" i="1"/>
  <c r="F65" i="1"/>
  <c r="F122" i="1"/>
  <c r="F171" i="1"/>
  <c r="F31" i="1"/>
  <c r="F62" i="1"/>
  <c r="F95" i="1"/>
  <c r="F143" i="1"/>
  <c r="F124" i="1"/>
  <c r="F6" i="1"/>
  <c r="F160" i="1"/>
  <c r="F150" i="1"/>
  <c r="F8" i="1"/>
  <c r="F120" i="1"/>
  <c r="F110" i="1"/>
  <c r="F30" i="1"/>
  <c r="F90" i="1"/>
  <c r="F69" i="1"/>
  <c r="F102" i="1"/>
  <c r="F164" i="1"/>
  <c r="F4" i="1"/>
  <c r="F64" i="1"/>
  <c r="H978" i="1"/>
  <c r="H280" i="1"/>
  <c r="H507" i="1"/>
  <c r="I795" i="1"/>
  <c r="F1000" i="1"/>
  <c r="F993" i="1"/>
  <c r="F602" i="1"/>
  <c r="F965" i="1"/>
  <c r="F315" i="1"/>
  <c r="F384" i="1"/>
  <c r="F964" i="1"/>
  <c r="I25" i="1"/>
  <c r="I1198" i="1"/>
  <c r="F424" i="1"/>
  <c r="F954" i="1"/>
  <c r="F959" i="1"/>
  <c r="I689" i="1"/>
  <c r="F466" i="1"/>
  <c r="F1003" i="1"/>
  <c r="I1185" i="1"/>
  <c r="I249" i="1"/>
  <c r="F957" i="1"/>
  <c r="I570" i="1"/>
  <c r="F999" i="1"/>
  <c r="I993" i="1"/>
  <c r="I1091" i="1"/>
  <c r="I121" i="1"/>
  <c r="F705" i="1"/>
  <c r="F596" i="1"/>
  <c r="F484" i="1"/>
  <c r="F947" i="1"/>
  <c r="F981" i="1"/>
  <c r="F478" i="1"/>
  <c r="F956" i="1"/>
  <c r="F354" i="1"/>
  <c r="F946" i="1"/>
  <c r="F416" i="1"/>
  <c r="I292" i="1"/>
  <c r="F953" i="1"/>
  <c r="F245" i="1"/>
  <c r="F955" i="1"/>
  <c r="F292" i="1"/>
  <c r="I681" i="1"/>
  <c r="F974" i="1"/>
  <c r="I8" i="1"/>
  <c r="F255" i="1"/>
  <c r="I852" i="1"/>
  <c r="F653" i="1"/>
  <c r="F986" i="1"/>
  <c r="F985" i="1"/>
  <c r="F618" i="1"/>
  <c r="F1007" i="1"/>
  <c r="F990" i="1"/>
  <c r="I1235" i="1"/>
  <c r="I1224" i="1"/>
  <c r="I916" i="1"/>
  <c r="I529" i="1"/>
  <c r="I1238" i="1"/>
  <c r="I571" i="1"/>
  <c r="I62" i="1"/>
  <c r="I285" i="1"/>
  <c r="I83" i="1"/>
  <c r="F652" i="1"/>
  <c r="F791" i="1"/>
  <c r="F406" i="1"/>
  <c r="F950" i="1"/>
  <c r="F983" i="1"/>
  <c r="I674" i="1"/>
  <c r="I388" i="1"/>
  <c r="I1260" i="1"/>
  <c r="I507" i="1"/>
  <c r="F989" i="1"/>
  <c r="I619" i="1"/>
  <c r="I376" i="1"/>
  <c r="I134" i="1"/>
  <c r="I913" i="1"/>
  <c r="I146" i="1"/>
  <c r="I119" i="1"/>
  <c r="I1226" i="1"/>
  <c r="I805" i="1"/>
  <c r="I108" i="1"/>
  <c r="I503" i="1"/>
  <c r="I183" i="1"/>
  <c r="I584" i="1"/>
  <c r="I1240" i="1"/>
  <c r="I447" i="1"/>
  <c r="I152" i="1"/>
  <c r="I1178" i="1"/>
  <c r="I1183" i="1"/>
  <c r="I2" i="1"/>
  <c r="I1301" i="1"/>
  <c r="I871" i="1"/>
  <c r="I601" i="1"/>
  <c r="I501" i="1"/>
  <c r="F314" i="1"/>
  <c r="F246" i="1"/>
  <c r="F547" i="1"/>
  <c r="F600" i="1"/>
  <c r="F958" i="1"/>
  <c r="F1006" i="1"/>
  <c r="I22" i="1"/>
  <c r="I131" i="1"/>
  <c r="I142" i="1"/>
  <c r="I1229" i="1"/>
  <c r="I598" i="1"/>
  <c r="I505" i="1"/>
  <c r="I1313" i="1"/>
  <c r="I685" i="1"/>
  <c r="F712" i="1"/>
  <c r="F960" i="1"/>
  <c r="I746" i="1"/>
  <c r="I1236" i="1"/>
  <c r="I731" i="1"/>
  <c r="I973" i="1"/>
  <c r="I1250" i="1"/>
  <c r="F979" i="1"/>
  <c r="F982" i="1"/>
  <c r="F234" i="1"/>
  <c r="F262" i="1"/>
  <c r="F966" i="1"/>
  <c r="I1135" i="1"/>
  <c r="I136" i="1"/>
  <c r="I1174" i="1"/>
  <c r="F433" i="1"/>
  <c r="I682" i="1"/>
  <c r="I7" i="1"/>
  <c r="I64" i="1"/>
  <c r="I631" i="1"/>
  <c r="I167" i="1"/>
  <c r="I150" i="1"/>
  <c r="I1291" i="1"/>
  <c r="I293" i="1"/>
  <c r="I17" i="1"/>
  <c r="I655" i="1"/>
  <c r="I974" i="1"/>
  <c r="I91" i="1"/>
  <c r="I218" i="1"/>
  <c r="I300" i="1"/>
  <c r="I1234" i="1"/>
  <c r="I1130" i="1"/>
  <c r="I238" i="1"/>
  <c r="I139" i="1"/>
  <c r="I1182" i="1"/>
  <c r="I1159" i="1"/>
  <c r="I401" i="1"/>
  <c r="I1249" i="1"/>
  <c r="I1127" i="1"/>
  <c r="I1150" i="1"/>
  <c r="I112" i="1"/>
  <c r="I172" i="1"/>
  <c r="I633" i="1"/>
  <c r="I868" i="1"/>
  <c r="I1173" i="1"/>
  <c r="I1270" i="1"/>
  <c r="I1278" i="1"/>
  <c r="I1266" i="1"/>
  <c r="I361" i="1"/>
  <c r="I963" i="1"/>
  <c r="I999" i="1"/>
  <c r="I580" i="1"/>
  <c r="I147" i="1"/>
  <c r="I47" i="1"/>
  <c r="I1170" i="1"/>
  <c r="I162" i="1"/>
  <c r="F949" i="1"/>
  <c r="F615" i="1"/>
  <c r="I5" i="1"/>
  <c r="F1005" i="1"/>
  <c r="F272" i="1"/>
  <c r="I87" i="1"/>
  <c r="I48" i="1"/>
  <c r="I969" i="1"/>
  <c r="I555" i="1"/>
  <c r="I747" i="1"/>
  <c r="I673" i="1"/>
  <c r="I117" i="1"/>
  <c r="I541" i="1"/>
  <c r="I1288" i="1"/>
  <c r="I729" i="1"/>
  <c r="I1086" i="1"/>
  <c r="I1164" i="1"/>
  <c r="F948" i="1"/>
  <c r="H337" i="1"/>
  <c r="F515" i="1"/>
  <c r="I372" i="1"/>
  <c r="I110" i="1"/>
  <c r="I1210" i="1"/>
  <c r="I93" i="1"/>
  <c r="I1088" i="1"/>
  <c r="I607" i="1"/>
  <c r="I21" i="1"/>
  <c r="I34" i="1"/>
  <c r="I1255" i="1"/>
  <c r="I1204" i="1"/>
  <c r="I1190" i="1"/>
  <c r="I780" i="1"/>
  <c r="I1149" i="1"/>
  <c r="I52" i="1"/>
  <c r="I354" i="1"/>
  <c r="I359" i="1"/>
  <c r="I855" i="1"/>
  <c r="I132" i="1"/>
  <c r="I415" i="1"/>
  <c r="I31" i="1"/>
  <c r="I174" i="1"/>
  <c r="I1138" i="1"/>
  <c r="I45" i="1"/>
  <c r="I88" i="1"/>
  <c r="I496" i="1"/>
  <c r="I1245" i="1"/>
  <c r="I1246" i="1"/>
  <c r="I1191" i="1"/>
  <c r="I1216" i="1"/>
  <c r="I1212" i="1"/>
  <c r="I1277" i="1"/>
  <c r="I960" i="1"/>
  <c r="I137" i="1"/>
  <c r="I171" i="1"/>
  <c r="I1113" i="1"/>
  <c r="I149" i="1"/>
  <c r="I1122" i="1"/>
  <c r="I23" i="1"/>
  <c r="I1300" i="1"/>
  <c r="I113" i="1"/>
  <c r="I1269" i="1"/>
  <c r="I698" i="1"/>
  <c r="I467" i="1"/>
  <c r="I904" i="1"/>
  <c r="I1107" i="1"/>
  <c r="I451" i="1"/>
  <c r="I193" i="1"/>
  <c r="I426" i="1"/>
  <c r="I1169" i="1"/>
  <c r="I539" i="1"/>
  <c r="I370" i="1"/>
  <c r="I943" i="1"/>
  <c r="I937" i="1"/>
  <c r="I16" i="1"/>
  <c r="I360" i="1"/>
  <c r="I28" i="1"/>
  <c r="I997" i="1"/>
  <c r="I85" i="1"/>
  <c r="I1197" i="1"/>
  <c r="I1157" i="1"/>
  <c r="I99" i="1"/>
  <c r="I547" i="1"/>
  <c r="I416" i="1"/>
  <c r="I189" i="1"/>
  <c r="I1243" i="1"/>
  <c r="I344" i="1"/>
  <c r="I1123" i="1"/>
  <c r="I996" i="1"/>
  <c r="I608" i="1"/>
  <c r="I1115" i="1"/>
  <c r="I867" i="1"/>
  <c r="I678" i="1"/>
  <c r="I1285" i="1"/>
  <c r="I830" i="1"/>
  <c r="I1221" i="1"/>
  <c r="I386" i="1"/>
  <c r="I1140" i="1"/>
  <c r="I1220" i="1"/>
  <c r="I166" i="1"/>
  <c r="I56" i="1"/>
  <c r="I1309" i="1"/>
  <c r="I861" i="1"/>
  <c r="I67" i="1"/>
  <c r="I135" i="1"/>
  <c r="I771" i="1"/>
  <c r="I726" i="1"/>
  <c r="I1304" i="1"/>
  <c r="I71" i="1"/>
  <c r="I40" i="1"/>
  <c r="I1272" i="1"/>
  <c r="I100" i="1"/>
  <c r="I127" i="1"/>
  <c r="I1213" i="1"/>
  <c r="I549" i="1"/>
  <c r="I176" i="1"/>
  <c r="I854" i="1"/>
  <c r="I216" i="1"/>
  <c r="I302" i="1"/>
  <c r="I543" i="1"/>
  <c r="I96" i="1"/>
  <c r="I148" i="1"/>
  <c r="I624" i="1"/>
  <c r="I387" i="1"/>
  <c r="I1114" i="1"/>
  <c r="I1105" i="1"/>
  <c r="I664" i="1"/>
  <c r="I286" i="1"/>
  <c r="I397" i="1"/>
  <c r="I768" i="1"/>
  <c r="I1143" i="1"/>
  <c r="I247" i="1"/>
  <c r="I595" i="1"/>
  <c r="I140" i="1"/>
  <c r="I1141" i="1"/>
  <c r="I752" i="1"/>
  <c r="I1132" i="1"/>
  <c r="I1068" i="1"/>
  <c r="I544" i="1"/>
  <c r="I256" i="1"/>
  <c r="I475" i="1"/>
  <c r="I954" i="1"/>
  <c r="I6" i="1"/>
  <c r="I1145" i="1"/>
  <c r="I69" i="1"/>
  <c r="I1294" i="1"/>
  <c r="I602" i="1"/>
  <c r="I55" i="1"/>
  <c r="I1252" i="1"/>
  <c r="I1258" i="1"/>
  <c r="I1259" i="1"/>
  <c r="I1264" i="1"/>
  <c r="I437" i="1"/>
  <c r="I824" i="1"/>
  <c r="I884" i="1"/>
  <c r="I1109" i="1"/>
  <c r="I1262" i="1"/>
  <c r="I712" i="1"/>
  <c r="I1227" i="1"/>
  <c r="I733" i="1"/>
  <c r="I377" i="1"/>
  <c r="I1244" i="1"/>
  <c r="I273" i="1"/>
  <c r="I4" i="1"/>
  <c r="I953" i="1"/>
  <c r="I1192" i="1"/>
  <c r="I490" i="1"/>
  <c r="I1281" i="1"/>
  <c r="I449" i="1"/>
  <c r="I957" i="1"/>
  <c r="I1121" i="1"/>
  <c r="I603" i="1"/>
  <c r="I1214" i="1"/>
  <c r="I1239" i="1"/>
  <c r="I245" i="1"/>
  <c r="I483" i="1"/>
  <c r="I966" i="1"/>
  <c r="I1065" i="1"/>
  <c r="I90" i="1"/>
  <c r="I1119" i="1"/>
  <c r="I761" i="1"/>
  <c r="I36" i="1"/>
  <c r="I688" i="1"/>
  <c r="I525" i="1"/>
  <c r="I1298" i="1"/>
  <c r="I533" i="1"/>
  <c r="I436" i="1"/>
  <c r="I1069" i="1"/>
  <c r="I92" i="1"/>
  <c r="I1189" i="1"/>
  <c r="I248" i="1"/>
  <c r="I1302" i="1"/>
  <c r="I74" i="1"/>
  <c r="I73" i="1"/>
  <c r="I617" i="1"/>
  <c r="I962" i="1"/>
  <c r="I497" i="1"/>
  <c r="I66" i="1"/>
  <c r="I1312" i="1"/>
  <c r="I859" i="1"/>
  <c r="I77" i="1"/>
  <c r="I1154" i="1"/>
  <c r="I1233" i="1"/>
  <c r="I1167" i="1"/>
  <c r="I1180" i="1"/>
  <c r="I979" i="1"/>
  <c r="I53" i="1"/>
  <c r="I156" i="1"/>
  <c r="I1271" i="1"/>
  <c r="I1276" i="1"/>
  <c r="I1087" i="1"/>
  <c r="I473" i="1"/>
  <c r="I42" i="1"/>
  <c r="I106" i="1"/>
  <c r="I1009" i="1"/>
  <c r="I1166" i="1"/>
  <c r="I115" i="1"/>
  <c r="I1211" i="1"/>
  <c r="I35" i="1"/>
  <c r="I972" i="1"/>
  <c r="I506" i="1"/>
  <c r="I424" i="1"/>
  <c r="I513" i="1"/>
  <c r="I417" i="1"/>
  <c r="I1067" i="1"/>
  <c r="I1118" i="1"/>
  <c r="I262" i="1"/>
  <c r="I79" i="1"/>
  <c r="I917" i="1"/>
  <c r="I897" i="1"/>
  <c r="I101" i="1"/>
  <c r="I790" i="1"/>
  <c r="I1237" i="1"/>
  <c r="I488" i="1"/>
  <c r="I39" i="1"/>
  <c r="I705" i="1"/>
  <c r="I104" i="1"/>
  <c r="I1074" i="1"/>
  <c r="I662" i="1"/>
  <c r="I476" i="1"/>
  <c r="I711" i="1"/>
  <c r="I472" i="1"/>
  <c r="I521" i="1"/>
  <c r="I1095" i="1"/>
  <c r="I755" i="1"/>
  <c r="I749" i="1"/>
  <c r="I1206" i="1"/>
  <c r="I24" i="1"/>
  <c r="I1120" i="1"/>
  <c r="I583" i="1"/>
  <c r="I798" i="1"/>
  <c r="I425" i="1"/>
  <c r="I1196" i="1"/>
  <c r="I153" i="1"/>
  <c r="I735" i="1"/>
  <c r="I138" i="1"/>
  <c r="I1188" i="1"/>
  <c r="I46" i="1"/>
  <c r="I1199" i="1"/>
  <c r="I315" i="1"/>
  <c r="I37" i="1"/>
  <c r="I1128" i="1"/>
  <c r="I1052" i="1"/>
  <c r="I314" i="1"/>
  <c r="I645" i="1"/>
  <c r="I651" i="1"/>
  <c r="I625" i="1"/>
  <c r="I26" i="1"/>
  <c r="I1003" i="1"/>
  <c r="I1144" i="1"/>
  <c r="I713" i="1"/>
  <c r="I157" i="1"/>
  <c r="I1129" i="1"/>
  <c r="I75" i="1"/>
  <c r="I684" i="1"/>
  <c r="I102" i="1"/>
  <c r="I958" i="1"/>
  <c r="I1146" i="1"/>
  <c r="I460" i="1"/>
  <c r="I516" i="1"/>
  <c r="I604" i="1"/>
  <c r="I431" i="1"/>
  <c r="I635" i="1"/>
  <c r="I939" i="1"/>
  <c r="I468" i="1"/>
  <c r="I745" i="1"/>
  <c r="I971" i="1"/>
  <c r="I3" i="1"/>
  <c r="I1104" i="1"/>
  <c r="I76" i="1"/>
  <c r="I357" i="1"/>
  <c r="I1085" i="1"/>
  <c r="I1172" i="1"/>
  <c r="I1203" i="1"/>
  <c r="I180" i="1"/>
  <c r="I1165" i="1"/>
  <c r="I959" i="1"/>
  <c r="I316" i="1"/>
  <c r="I585" i="1"/>
  <c r="I1106" i="1"/>
  <c r="I546" i="1"/>
  <c r="I274" i="1"/>
  <c r="I1162" i="1"/>
  <c r="I1168" i="1"/>
  <c r="I408" i="1"/>
  <c r="I54" i="1"/>
  <c r="I326" i="1"/>
  <c r="I158" i="1"/>
  <c r="I1209" i="1"/>
  <c r="I51" i="1"/>
  <c r="I526" i="1"/>
  <c r="I847" i="1"/>
  <c r="I639" i="1"/>
  <c r="I778" i="1"/>
  <c r="I596" i="1"/>
  <c r="I1000" i="1"/>
  <c r="I466" i="1"/>
  <c r="I1295" i="1"/>
  <c r="I353" i="1"/>
  <c r="I646" i="1"/>
  <c r="I670" i="1"/>
  <c r="I1308" i="1"/>
  <c r="I815" i="1"/>
  <c r="I1175" i="1"/>
  <c r="I440" i="1"/>
  <c r="I760" i="1"/>
  <c r="I809" i="1"/>
  <c r="I454" i="1"/>
  <c r="I590" i="1"/>
  <c r="I50" i="1"/>
  <c r="I1251" i="1"/>
  <c r="I1228" i="1"/>
  <c r="I708" i="1"/>
  <c r="I1193" i="1"/>
  <c r="I430" i="1"/>
  <c r="I1136" i="1"/>
  <c r="I1155" i="1"/>
  <c r="I1186" i="1"/>
  <c r="I906" i="1"/>
  <c r="I280" i="1"/>
  <c r="I792" i="1"/>
  <c r="I128" i="1"/>
  <c r="I1187" i="1"/>
  <c r="I470" i="1"/>
  <c r="I191" i="1"/>
  <c r="I165" i="1"/>
  <c r="I124" i="1"/>
  <c r="I164" i="1"/>
  <c r="I98" i="1"/>
  <c r="I765" i="1"/>
  <c r="I955" i="1"/>
  <c r="I317" i="1"/>
  <c r="I1101" i="1"/>
  <c r="I709" i="1"/>
  <c r="I995" i="1"/>
  <c r="I918" i="1"/>
  <c r="I489" i="1"/>
  <c r="I766" i="1"/>
  <c r="I1116" i="1"/>
  <c r="I126" i="1"/>
  <c r="I1096" i="1"/>
  <c r="I537" i="1"/>
  <c r="I94" i="1"/>
  <c r="I403" i="1"/>
  <c r="I329" i="1"/>
  <c r="I710" i="1"/>
  <c r="I641" i="1"/>
  <c r="I1125" i="1"/>
  <c r="I320" i="1"/>
  <c r="I548" i="1"/>
  <c r="I114" i="1"/>
  <c r="I1292" i="1"/>
  <c r="I1293" i="1"/>
  <c r="I1131" i="1"/>
  <c r="I1273" i="1"/>
  <c r="I1084" i="1"/>
  <c r="I511" i="1"/>
  <c r="I33" i="1"/>
  <c r="I1158" i="1"/>
  <c r="I125" i="1"/>
  <c r="I1099" i="1"/>
  <c r="I133" i="1"/>
  <c r="I1066" i="1"/>
  <c r="I968" i="1"/>
  <c r="I1161" i="1"/>
  <c r="I190" i="1"/>
  <c r="I793" i="1"/>
  <c r="I1219" i="1"/>
  <c r="I706" i="1"/>
  <c r="I1283" i="1"/>
  <c r="I421" i="1"/>
  <c r="I1261" i="1"/>
  <c r="I1263" i="1"/>
  <c r="I448" i="1"/>
  <c r="I393" i="1"/>
  <c r="I1307" i="1"/>
  <c r="I1287" i="1"/>
  <c r="I621" i="1"/>
  <c r="I1289" i="1"/>
  <c r="I791" i="1"/>
  <c r="I980" i="1"/>
  <c r="I846" i="1"/>
  <c r="I656" i="1"/>
  <c r="I29" i="1"/>
  <c r="I799" i="1"/>
  <c r="I1184" i="1"/>
  <c r="I1133" i="1"/>
  <c r="I694" i="1"/>
  <c r="I520" i="1"/>
  <c r="I990" i="1"/>
  <c r="I828" i="1"/>
  <c r="I1242" i="1"/>
  <c r="I103" i="1"/>
  <c r="I30" i="1"/>
  <c r="I964" i="1"/>
  <c r="I853" i="1"/>
  <c r="I502" i="1"/>
  <c r="I422" i="1"/>
  <c r="I945" i="1"/>
  <c r="I744" i="1"/>
  <c r="I977" i="1"/>
  <c r="I258" i="1"/>
  <c r="I643" i="1"/>
  <c r="I622" i="1"/>
  <c r="I442" i="1"/>
  <c r="I1217" i="1"/>
  <c r="I1075" i="1"/>
  <c r="I512" i="1"/>
  <c r="I38" i="1"/>
  <c r="I894" i="1"/>
  <c r="I654" i="1"/>
  <c r="I109" i="1"/>
  <c r="I170" i="1"/>
  <c r="I173" i="1"/>
  <c r="I70" i="1"/>
  <c r="I272" i="1"/>
  <c r="I989" i="1"/>
  <c r="I43" i="1"/>
  <c r="I118" i="1"/>
  <c r="I978" i="1"/>
  <c r="I883" i="1"/>
  <c r="I1195" i="1"/>
  <c r="I515" i="1"/>
  <c r="I1117" i="1"/>
  <c r="I1290" i="1"/>
  <c r="I965" i="1"/>
  <c r="I1139" i="1"/>
  <c r="I392" i="1"/>
  <c r="I41" i="1"/>
  <c r="I144" i="1"/>
  <c r="I956" i="1"/>
  <c r="I129" i="1"/>
  <c r="I78" i="1"/>
  <c r="I130" i="1"/>
  <c r="I154" i="1"/>
  <c r="I1274" i="1"/>
  <c r="I89" i="1"/>
  <c r="I1076" i="1"/>
  <c r="I669" i="1"/>
  <c r="I1265" i="1"/>
  <c r="I1230" i="1"/>
  <c r="I1077" i="1"/>
  <c r="I1089" i="1"/>
  <c r="I1097" i="1"/>
  <c r="I1194" i="1"/>
  <c r="I1179" i="1"/>
  <c r="I1231" i="1"/>
  <c r="I1156" i="1"/>
  <c r="I1108" i="1"/>
  <c r="I1205" i="1"/>
  <c r="I44" i="1"/>
  <c r="I992" i="1"/>
  <c r="I13" i="1"/>
  <c r="I175" i="1"/>
  <c r="I494" i="1"/>
  <c r="I1102" i="1"/>
  <c r="I522" i="1"/>
  <c r="I687" i="1"/>
  <c r="I1094" i="1"/>
  <c r="I478" i="1"/>
  <c r="I452" i="1"/>
  <c r="I676" i="1"/>
  <c r="I342" i="1"/>
  <c r="I1305" i="1"/>
  <c r="I1284" i="1"/>
  <c r="I509" i="1"/>
  <c r="I967" i="1"/>
  <c r="I1279" i="1"/>
  <c r="I185" i="1"/>
  <c r="I734" i="1"/>
  <c r="I593" i="1"/>
  <c r="I594" i="1"/>
  <c r="I18" i="1"/>
  <c r="I486" i="1"/>
  <c r="I1148" i="1"/>
  <c r="I1247" i="1"/>
  <c r="I82" i="1"/>
  <c r="I657" i="1"/>
  <c r="F938" i="1"/>
  <c r="H971" i="1"/>
  <c r="F971" i="1"/>
  <c r="H977" i="1"/>
  <c r="F977" i="1"/>
  <c r="F564" i="1"/>
  <c r="F470" i="1"/>
  <c r="H370" i="1"/>
  <c r="H465" i="1"/>
  <c r="F998" i="1"/>
  <c r="H936" i="1"/>
  <c r="F425" i="1"/>
  <c r="F976" i="1"/>
  <c r="F128" i="1"/>
  <c r="F912" i="1"/>
  <c r="F539" i="1"/>
  <c r="F432" i="1"/>
  <c r="F396" i="1"/>
  <c r="F991" i="1"/>
  <c r="F535" i="1"/>
  <c r="F814" i="1"/>
  <c r="F944" i="1"/>
  <c r="F1001" i="1"/>
  <c r="F80" i="1"/>
  <c r="F336" i="1"/>
  <c r="F457" i="1"/>
  <c r="F945" i="1"/>
  <c r="F988" i="1"/>
  <c r="H895" i="1"/>
  <c r="H291" i="1"/>
  <c r="F291" i="1"/>
  <c r="F1579" i="1"/>
  <c r="F429" i="1"/>
  <c r="F940" i="1"/>
  <c r="F485" i="1"/>
  <c r="F642" i="1"/>
  <c r="F179" i="1"/>
  <c r="H50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<sst xmlns="http://schemas.openxmlformats.org/spreadsheetml/2006/main" count="18266" uniqueCount="8019">
  <si>
    <t>SKU</t>
  </si>
  <si>
    <t>Product</t>
  </si>
  <si>
    <t>Stock Locator</t>
  </si>
  <si>
    <t>On Hand</t>
  </si>
  <si>
    <t xml:space="preserve"> Pickface Space</t>
  </si>
  <si>
    <t>Status</t>
  </si>
  <si>
    <t xml:space="preserve"> Extra locations</t>
  </si>
  <si>
    <t>ReStock</t>
  </si>
  <si>
    <t>R1072-WH</t>
  </si>
  <si>
    <t>R1042-12</t>
  </si>
  <si>
    <t>R107M-12W-CW-60</t>
  </si>
  <si>
    <t>R1055-WH-TRI</t>
  </si>
  <si>
    <t>R1081-WH-CW-V1</t>
  </si>
  <si>
    <t>R1077-WH</t>
  </si>
  <si>
    <t>R1093-25-BK-SIL-TRI</t>
  </si>
  <si>
    <t>R3570-EM-S-TRI</t>
  </si>
  <si>
    <t>R3570-S-TRI</t>
  </si>
  <si>
    <t>R6201-Cover-BK</t>
  </si>
  <si>
    <t>R3116</t>
  </si>
  <si>
    <t>R1068-WH</t>
  </si>
  <si>
    <t>R3115</t>
  </si>
  <si>
    <t>R1079-WH-12W-CW-60</t>
  </si>
  <si>
    <t>R1352-18-WH-WW</t>
  </si>
  <si>
    <t>R1071-BK</t>
  </si>
  <si>
    <t>R107M-12W-XW-60</t>
  </si>
  <si>
    <t>R3540-EM-S-TRI</t>
  </si>
  <si>
    <t>R1081-WH-CW</t>
  </si>
  <si>
    <t>24v-IP20-060w-DIM</t>
  </si>
  <si>
    <t>R1092-18-WH-SIL-TRI</t>
  </si>
  <si>
    <t>R1061-A-WH-TRI</t>
  </si>
  <si>
    <t>R1042</t>
  </si>
  <si>
    <t>R1024</t>
  </si>
  <si>
    <t>R1051-WH-TRI</t>
  </si>
  <si>
    <t>24v-IP67-200w</t>
  </si>
  <si>
    <t>R6340</t>
  </si>
  <si>
    <t>R6336-TRI</t>
  </si>
  <si>
    <t>R6390-TT-TRI</t>
  </si>
  <si>
    <t>R6391-TT</t>
  </si>
  <si>
    <t>R6333-Remote</t>
  </si>
  <si>
    <t>R6334-25W-WW</t>
  </si>
  <si>
    <t>R6330-WW</t>
  </si>
  <si>
    <t>R1071-A-WH-12W-CW-60-V1</t>
  </si>
  <si>
    <t>R1071-WH</t>
  </si>
  <si>
    <t>R1071-A-BK-12W-WW-60</t>
  </si>
  <si>
    <t>R1076-WH-12W-WW-60</t>
  </si>
  <si>
    <t>R1072-BK</t>
  </si>
  <si>
    <t>R1073-WH-12W-CW-60-V1</t>
  </si>
  <si>
    <t>R1073-BK</t>
  </si>
  <si>
    <t>R1075-WH</t>
  </si>
  <si>
    <t>R1075-BK</t>
  </si>
  <si>
    <t>R1043-18</t>
  </si>
  <si>
    <t>R1079-BK</t>
  </si>
  <si>
    <t>R1081-BK-WW</t>
  </si>
  <si>
    <t>R1081-BK-CW</t>
  </si>
  <si>
    <t>R1081-BK-CW-V2</t>
  </si>
  <si>
    <t>R6334-25W-CW</t>
  </si>
  <si>
    <t>R1091-WH-WH-TRI</t>
  </si>
  <si>
    <t>R107M-12W-CW-24-V2</t>
  </si>
  <si>
    <t>R107M-6W-CW-60</t>
  </si>
  <si>
    <t>R107M-6W-WW-60</t>
  </si>
  <si>
    <t>R1094-35-WH-SIL-CW</t>
  </si>
  <si>
    <t>R1094-35-BK-SIL-CW</t>
  </si>
  <si>
    <t>R107M-15W-XW-60</t>
  </si>
  <si>
    <t>R1066-WH</t>
  </si>
  <si>
    <t>R1067-WH</t>
  </si>
  <si>
    <t>R1069-WH-12W-XW-60</t>
  </si>
  <si>
    <t>R1076-WH</t>
  </si>
  <si>
    <t>24v-IP67-300w</t>
  </si>
  <si>
    <t>R6331-CW</t>
  </si>
  <si>
    <t>R6333</t>
  </si>
  <si>
    <t>12v-IP67-200w</t>
  </si>
  <si>
    <t>R1351-10-WH-CW</t>
  </si>
  <si>
    <t>R1051-SC-TRI</t>
  </si>
  <si>
    <t>24v-IP67-040w-DIM</t>
  </si>
  <si>
    <t>R1355-40-WH-CW</t>
  </si>
  <si>
    <t>R1352-18-WH-CW</t>
  </si>
  <si>
    <t>R1085-WH-WW-60</t>
  </si>
  <si>
    <t>R1073-WH</t>
  </si>
  <si>
    <t>12v-IP67-040w</t>
  </si>
  <si>
    <t>R1076-BK</t>
  </si>
  <si>
    <t>R3206-DL</t>
  </si>
  <si>
    <t>R1022</t>
  </si>
  <si>
    <t>R1071-A-WH-12W-WW-60</t>
  </si>
  <si>
    <t>R1091-10-BK-SIL-TRI</t>
  </si>
  <si>
    <t>R107M-9W-WW-60</t>
  </si>
  <si>
    <t>C328-42600DB-F</t>
  </si>
  <si>
    <t>R1011</t>
  </si>
  <si>
    <t>R107M-12W-WW-60</t>
  </si>
  <si>
    <t>R1030-WH-TRI</t>
  </si>
  <si>
    <t>12v-IP67-300w</t>
  </si>
  <si>
    <t>R6331-WW</t>
  </si>
  <si>
    <t>R1074-BK</t>
  </si>
  <si>
    <t>R1074-WH</t>
  </si>
  <si>
    <t>R1079-WH</t>
  </si>
  <si>
    <t>R1052</t>
  </si>
  <si>
    <t>R1061-BK-TRI</t>
  </si>
  <si>
    <t>R6395-TRI</t>
  </si>
  <si>
    <t>24v-IP20-080w-DIM</t>
  </si>
  <si>
    <t>R1093-25-WH-SIL-TRI</t>
  </si>
  <si>
    <t>12v-IP20-030w</t>
  </si>
  <si>
    <t>R6334-15W-WW</t>
  </si>
  <si>
    <t>R107M-12W-WW-60-S</t>
  </si>
  <si>
    <t>24v-IP67-200w-DIM</t>
  </si>
  <si>
    <t>24v-IP67-060w-DIM</t>
  </si>
  <si>
    <t>R1069-BK</t>
  </si>
  <si>
    <t>R1091-13-WH-SIL-WW</t>
  </si>
  <si>
    <t>R107M-9W-CW-60</t>
  </si>
  <si>
    <t>R6332-900</t>
  </si>
  <si>
    <t>R1071-ADJ-WH</t>
  </si>
  <si>
    <t>R107M-12W-XW-60-S</t>
  </si>
  <si>
    <t>R3570-EM-TRI</t>
  </si>
  <si>
    <t>R1051-BK-TRI</t>
  </si>
  <si>
    <t>R6335-500</t>
  </si>
  <si>
    <t>R6396-TRI</t>
  </si>
  <si>
    <t>R1069-WH-12W-WW-60</t>
  </si>
  <si>
    <t>12v-IP67-100w</t>
  </si>
  <si>
    <t>R1044</t>
  </si>
  <si>
    <t>R1075-WH-12W-WW-60</t>
  </si>
  <si>
    <t>R1091-10-WH-SIL-CW</t>
  </si>
  <si>
    <t>R6201-TRI</t>
  </si>
  <si>
    <t>R1023</t>
  </si>
  <si>
    <t>R1084-WH-CW-60</t>
  </si>
  <si>
    <t>R1091-13-WH-SIL-CW</t>
  </si>
  <si>
    <t>R1020</t>
  </si>
  <si>
    <t>R1071-WH-12W-WW-60</t>
  </si>
  <si>
    <t>R1053-WH-TRI</t>
  </si>
  <si>
    <t>24v-IP67-150w-DIM</t>
  </si>
  <si>
    <t>R3540-TRI</t>
  </si>
  <si>
    <t>R1031-WH-TRI</t>
  </si>
  <si>
    <t>R1078-WH</t>
  </si>
  <si>
    <t>12v-IP67-020w</t>
  </si>
  <si>
    <t>12v-IP67-060w</t>
  </si>
  <si>
    <t>R6397-TRI</t>
  </si>
  <si>
    <t>R1095-25</t>
  </si>
  <si>
    <t>24v-IP20-100w-DIM</t>
  </si>
  <si>
    <t>24v-IP67-020w-DIM</t>
  </si>
  <si>
    <t>R6392</t>
  </si>
  <si>
    <t>R6335-1000</t>
  </si>
  <si>
    <t>R1351-10-WH-WW</t>
  </si>
  <si>
    <t>R1092-18-WH-WH-TRI</t>
  </si>
  <si>
    <t>R1060-WH-TRI</t>
  </si>
  <si>
    <t>R107M-12W-WW-24</t>
  </si>
  <si>
    <t>R1094-35-BK-SIL-WW</t>
  </si>
  <si>
    <t>R1094-35-WH-SIL-WW</t>
  </si>
  <si>
    <t>R107M-15W-WW-60</t>
  </si>
  <si>
    <t>R1069-WH</t>
  </si>
  <si>
    <t>R1044-25</t>
  </si>
  <si>
    <t>R1073-WH-12W-WW-60</t>
  </si>
  <si>
    <t>R1353-25-WH-WW</t>
  </si>
  <si>
    <t>R6391-BK</t>
  </si>
  <si>
    <t>R1094-30-WH-SIL-TRI</t>
  </si>
  <si>
    <t>R6332-VISOR</t>
  </si>
  <si>
    <t>R6390-BK-TRI</t>
  </si>
  <si>
    <t>R1901</t>
  </si>
  <si>
    <t>R1076-WH-12W-CW-60</t>
  </si>
  <si>
    <t>R1354-30-WH-CW</t>
  </si>
  <si>
    <t>R1092-18-BK-SIL-TRI</t>
  </si>
  <si>
    <t>R1071-A-BK-12W-CW-60</t>
  </si>
  <si>
    <t>R1043</t>
  </si>
  <si>
    <t>12v-IP20-012w</t>
  </si>
  <si>
    <t>R1071-ADJ-BK</t>
  </si>
  <si>
    <t>R1071-WH-12W-CW-60</t>
  </si>
  <si>
    <t>R1091-10-WH-SIL-TRI</t>
  </si>
  <si>
    <t>R107M-15W-CW-60</t>
  </si>
  <si>
    <t>R3540-S-TRI</t>
  </si>
  <si>
    <t>R3570-TRI</t>
  </si>
  <si>
    <t>R3540-EM-TRI</t>
  </si>
  <si>
    <t>24v-IP20-020w-DIM</t>
  </si>
  <si>
    <t>R3206-CW</t>
  </si>
  <si>
    <t>24v-IP20-012w</t>
  </si>
  <si>
    <t>24v-IP20-030w-DIM</t>
  </si>
  <si>
    <t>R3206-TRI</t>
  </si>
  <si>
    <t>R1084-WH-WW-60</t>
  </si>
  <si>
    <t>24v-IP67-300w-DIM</t>
  </si>
  <si>
    <t>24v-IP67-100w-DIM</t>
  </si>
  <si>
    <t>R6332-500</t>
  </si>
  <si>
    <t>R1073-WH-12W-CW-60</t>
  </si>
  <si>
    <t>R6201-Cover-WH</t>
  </si>
  <si>
    <t>R1079-WH-12W-WW-60</t>
  </si>
  <si>
    <t>R1085-WH-CW-60</t>
  </si>
  <si>
    <t>R107M-12W-CW-60-S</t>
  </si>
  <si>
    <t>R1355-40-WH-WW</t>
  </si>
  <si>
    <t>R2162-WH-WW</t>
  </si>
  <si>
    <t>R2331-WW-8</t>
  </si>
  <si>
    <t>R2360-XW-2</t>
  </si>
  <si>
    <t>HUB-24v-IP20-100w-MO</t>
  </si>
  <si>
    <t>R2322-WW-5</t>
  </si>
  <si>
    <t>R2322-RGBW-10</t>
  </si>
  <si>
    <t>R1093-25-BK-SIL-WW</t>
  </si>
  <si>
    <t>R1150-WH-CW</t>
  </si>
  <si>
    <t>R2151-SC-O-WW</t>
  </si>
  <si>
    <t>R2152-WH-C-WW</t>
  </si>
  <si>
    <t>R1165-BK-WW</t>
  </si>
  <si>
    <t>R1160-WH</t>
  </si>
  <si>
    <t>R2151-WH-O-WW</t>
  </si>
  <si>
    <t>R1341-BK</t>
  </si>
  <si>
    <t>R5501</t>
  </si>
  <si>
    <t>R2633-L-BK</t>
  </si>
  <si>
    <t>R5010-CW</t>
  </si>
  <si>
    <t>R-SLGPO2-WH</t>
  </si>
  <si>
    <t>R6031-BK</t>
  </si>
  <si>
    <t>R6085-WH-WW</t>
  </si>
  <si>
    <t>R2162-BK-WW</t>
  </si>
  <si>
    <t>R6073-BK-TRI</t>
  </si>
  <si>
    <t>R6150-S</t>
  </si>
  <si>
    <t>R3243-Remote</t>
  </si>
  <si>
    <t>R3039-VISOR-LRG</t>
  </si>
  <si>
    <t>DEK-GLASS-ALBANY48</t>
  </si>
  <si>
    <t>R3240-050-BK</t>
  </si>
  <si>
    <t>R3243-020-CW</t>
  </si>
  <si>
    <t>DEK-EVOII58-WH</t>
  </si>
  <si>
    <t>DEK-EVOII50-L-WH</t>
  </si>
  <si>
    <t>DEK-EVOII58-BK</t>
  </si>
  <si>
    <t>DEK-XR150-WH-L</t>
  </si>
  <si>
    <t>DEK-RUSSELL-WH</t>
  </si>
  <si>
    <t>R-SW5-WH-V1</t>
  </si>
  <si>
    <t>R360-FLATJET-WH-L</t>
  </si>
  <si>
    <t>R-GPO2-WH-V1</t>
  </si>
  <si>
    <t>R2601-WH-3M</t>
  </si>
  <si>
    <t>VEN-PVPX150WHGP</t>
  </si>
  <si>
    <t>SALSDF30</t>
  </si>
  <si>
    <t>R2201-DALI-DRIVER</t>
  </si>
  <si>
    <t>R6002-WH-TRI</t>
  </si>
  <si>
    <t>R2210</t>
  </si>
  <si>
    <t>R3262-BK-60</t>
  </si>
  <si>
    <t>R2322-WW-15-RE</t>
  </si>
  <si>
    <t>R2331-CW-8</t>
  </si>
  <si>
    <t>R2322-CW-15-RE</t>
  </si>
  <si>
    <t>R2321-DL-15-RE</t>
  </si>
  <si>
    <t>R2385-DIFF-10</t>
  </si>
  <si>
    <t>R3207-UGR19-16-CW</t>
  </si>
  <si>
    <t>R1146-BK-BK-60-SM</t>
  </si>
  <si>
    <t>R6092-12V-BK-WW</t>
  </si>
  <si>
    <t>R3041-100</t>
  </si>
  <si>
    <t>R6011-CW</t>
  </si>
  <si>
    <t>DEK-XR150-WH</t>
  </si>
  <si>
    <t>VEN-VAD100</t>
  </si>
  <si>
    <t>STARFR48</t>
  </si>
  <si>
    <t>R2341-WW-8</t>
  </si>
  <si>
    <t>R2332-CW-4</t>
  </si>
  <si>
    <t>R2352-DL-15</t>
  </si>
  <si>
    <t>R1206-WH-CW</t>
  </si>
  <si>
    <t>R1301-DL</t>
  </si>
  <si>
    <t>R1343-BK</t>
  </si>
  <si>
    <t>R3250-600-BK-DL_R10503</t>
  </si>
  <si>
    <t>DEK-ALBANY48-BK</t>
  </si>
  <si>
    <t>DEK-ALBANY52-L-BK</t>
  </si>
  <si>
    <t>VEN-DC31203-L-WH</t>
  </si>
  <si>
    <t>R-SW2-WH-V1</t>
  </si>
  <si>
    <t>R2333-DL-8</t>
  </si>
  <si>
    <t>R2351-WW-4</t>
  </si>
  <si>
    <t>R2333-CW-2</t>
  </si>
  <si>
    <t>R1071-A-WH-12W-CW-60</t>
  </si>
  <si>
    <t>R2396-DIFF-5</t>
  </si>
  <si>
    <t>R3225-40-BK-DL</t>
  </si>
  <si>
    <t>R6076-BK-TRI</t>
  </si>
  <si>
    <t>R3041-200</t>
  </si>
  <si>
    <t>VEN-DC31203-L-WH-WC</t>
  </si>
  <si>
    <t>R-GPO1-WH-V1</t>
  </si>
  <si>
    <t>VEN-PTBX200</t>
  </si>
  <si>
    <t>R2340-WW-5</t>
  </si>
  <si>
    <t>R2351-DL-10</t>
  </si>
  <si>
    <t>C-WMV-35HRFN8</t>
  </si>
  <si>
    <t>WMV-35HRFN8</t>
  </si>
  <si>
    <t>DEK-EVOII50-L-BK</t>
  </si>
  <si>
    <t>DEK-RONDO58-WH</t>
  </si>
  <si>
    <t>DEK-RUSSELL-BK-DC</t>
  </si>
  <si>
    <t>R2353-WW-8</t>
  </si>
  <si>
    <t>R2351-WW-2</t>
  </si>
  <si>
    <t>R2340-CW-10-V2</t>
  </si>
  <si>
    <t>R2322-DL-15</t>
  </si>
  <si>
    <t>VEN-DC3WCM-2</t>
  </si>
  <si>
    <t>DEK-INGRAM-L-BK-DC</t>
  </si>
  <si>
    <t>DEK-EVOII58-L-WH</t>
  </si>
  <si>
    <t>R-SW1-WH-V1</t>
  </si>
  <si>
    <t>VEN-PVPX200WHSQ</t>
  </si>
  <si>
    <t>VEN-VAD125-6</t>
  </si>
  <si>
    <t>R2960</t>
  </si>
  <si>
    <t>R2338-WW-6</t>
  </si>
  <si>
    <t>R3206-TRI-V2</t>
  </si>
  <si>
    <t>C-WMV-25HRFN8</t>
  </si>
  <si>
    <t>WMV-25HRFN8</t>
  </si>
  <si>
    <t>R6090-BK-WW-V1</t>
  </si>
  <si>
    <t>R-SW3-WH-V1</t>
  </si>
  <si>
    <t>VEN-PTBX250</t>
  </si>
  <si>
    <t>Battery to suit R3540, R3570 Emergency - TRI</t>
  </si>
  <si>
    <t>R3240-CAPS</t>
  </si>
  <si>
    <t>R6012-CW</t>
  </si>
  <si>
    <t>DEK-ALBANY48-L-BK</t>
  </si>
  <si>
    <t>R2322-WW-15</t>
  </si>
  <si>
    <t>RCLIPS-R2322-1M</t>
  </si>
  <si>
    <t>R2371-DIFF-10</t>
  </si>
  <si>
    <t>R6094-BK-CW</t>
  </si>
  <si>
    <t>R2321-WW-15-RE</t>
  </si>
  <si>
    <t>R6018-CW</t>
  </si>
  <si>
    <t>R2372-WH-PR-2.5</t>
  </si>
  <si>
    <t>R2321-WW-15</t>
  </si>
  <si>
    <t>R2321-CW-15</t>
  </si>
  <si>
    <t>R2370-DIFF-5</t>
  </si>
  <si>
    <t>R3240-PE</t>
  </si>
  <si>
    <t>VEN-DC3WCM</t>
  </si>
  <si>
    <t>DEK-GLASS-ALBANY52</t>
  </si>
  <si>
    <t>R3263-SL-60</t>
  </si>
  <si>
    <t>VEN-SKY1503-WH-L</t>
  </si>
  <si>
    <t>VEN-SKY1503-WH</t>
  </si>
  <si>
    <t>R2321-CW-10</t>
  </si>
  <si>
    <t>R1204-WH-WW</t>
  </si>
  <si>
    <t>R2206-WH-CW</t>
  </si>
  <si>
    <t>R6071-WH-WW</t>
  </si>
  <si>
    <t>R2207-WH-WW</t>
  </si>
  <si>
    <t>R3262-SL-60</t>
  </si>
  <si>
    <t>BS-SA-60-BLK</t>
  </si>
  <si>
    <t>DEK-INGRAM-L-WH</t>
  </si>
  <si>
    <t>VEN-DC31203-WH-WC</t>
  </si>
  <si>
    <t>VEN-SKY1303-WH-L</t>
  </si>
  <si>
    <t>R-GPO2X-WH-V1</t>
  </si>
  <si>
    <t>PVPX250</t>
  </si>
  <si>
    <t>VEN-VAD100-6</t>
  </si>
  <si>
    <t>VEN-H2W</t>
  </si>
  <si>
    <t>R2360-XW-4</t>
  </si>
  <si>
    <t>R2361-WW-10</t>
  </si>
  <si>
    <t>R2323-CW-15</t>
  </si>
  <si>
    <t>R2386-WH-1M</t>
  </si>
  <si>
    <t>R3265-SL-60</t>
  </si>
  <si>
    <t>V125GL</t>
  </si>
  <si>
    <t>R2382-DIFF-10</t>
  </si>
  <si>
    <t>R2370-DIFF-10</t>
  </si>
  <si>
    <t>R2102-SL-TRI</t>
  </si>
  <si>
    <t>R3266-SL</t>
  </si>
  <si>
    <t>VEN-OLSWURD</t>
  </si>
  <si>
    <t>Battery to suit R3520, R3550 Emergency TRI</t>
  </si>
  <si>
    <t>R2360-XW-10</t>
  </si>
  <si>
    <t>R2354-WW-8</t>
  </si>
  <si>
    <t>R2341-DL-6</t>
  </si>
  <si>
    <t>R2151-SC-C-CW</t>
  </si>
  <si>
    <t>R2384-DIFF-10</t>
  </si>
  <si>
    <t>R3240-BK-MED-PE-60</t>
  </si>
  <si>
    <t>R2370-WH-3M</t>
  </si>
  <si>
    <t>VEN-UCFR</t>
  </si>
  <si>
    <t>LENS-R3070_1-60deg</t>
  </si>
  <si>
    <t>R3250-BRACKET-ULRG</t>
  </si>
  <si>
    <t>Battery to suit R9992, R9996 Emergency</t>
  </si>
  <si>
    <t>R2340-XW-4</t>
  </si>
  <si>
    <t>R2361-CW-10</t>
  </si>
  <si>
    <t>R2126-DIFFUSER-SLIM</t>
  </si>
  <si>
    <t>R6240-EM-S-WH-TRI</t>
  </si>
  <si>
    <t>R6002-EXT</t>
  </si>
  <si>
    <t>R2352-WW-5</t>
  </si>
  <si>
    <t>R2322-CW-5</t>
  </si>
  <si>
    <t>R131M-32W-WW-60</t>
  </si>
  <si>
    <t>R6070-WH-WW</t>
  </si>
  <si>
    <t>R6070-BK-WW-V2</t>
  </si>
  <si>
    <t>R3250-300-BK-CW_R10503</t>
  </si>
  <si>
    <t>DEK-EVOII58-WH-DC</t>
  </si>
  <si>
    <t>DEK-EVOII50-L-WH-DC</t>
  </si>
  <si>
    <t>VEN-VAD150-3</t>
  </si>
  <si>
    <t>R3303-040-CW</t>
  </si>
  <si>
    <t>DEK-HAWK48-L-WH</t>
  </si>
  <si>
    <t>R1150-BK-CW</t>
  </si>
  <si>
    <t>R2351-WW-10</t>
  </si>
  <si>
    <t>DEK-RUSSELL-L-WH-DC</t>
  </si>
  <si>
    <t>R2332-RGBW-8</t>
  </si>
  <si>
    <t>R6330-CW</t>
  </si>
  <si>
    <t>R2370-BK</t>
  </si>
  <si>
    <t>R2213-WH</t>
  </si>
  <si>
    <t>R2382_4-DIFF-5</t>
  </si>
  <si>
    <t>R6015-SS-TRI</t>
  </si>
  <si>
    <t>R6070-WH-CW</t>
  </si>
  <si>
    <t>R3240-LENS-R09604</t>
  </si>
  <si>
    <t>R3250-BRACKET-USM</t>
  </si>
  <si>
    <t>R3262-BK-76</t>
  </si>
  <si>
    <t>R6235-WH-TRIM</t>
  </si>
  <si>
    <t>R3043</t>
  </si>
  <si>
    <t>R2332-WW-15</t>
  </si>
  <si>
    <t>R2340-XW-10</t>
  </si>
  <si>
    <t>R3262-SL-76</t>
  </si>
  <si>
    <t>R6092-BK-CW</t>
  </si>
  <si>
    <t>R1161-WH</t>
  </si>
  <si>
    <t>R2371-WH-2M</t>
  </si>
  <si>
    <t>VEN-DC31203-WH</t>
  </si>
  <si>
    <t>R2371-BK</t>
  </si>
  <si>
    <t>R3205-TRI-SM</t>
  </si>
  <si>
    <t>R9992-BK</t>
  </si>
  <si>
    <t>R2332-RGBW-10</t>
  </si>
  <si>
    <t>R1306-WH-CW</t>
  </si>
  <si>
    <t>R6093-BK-CW</t>
  </si>
  <si>
    <t>R3146-Remote</t>
  </si>
  <si>
    <t>R2373-BK-PR-2.5</t>
  </si>
  <si>
    <t>R2351-WW-8</t>
  </si>
  <si>
    <t>R2361-CW-6</t>
  </si>
  <si>
    <t>R1093-25-BK-SIL-CW</t>
  </si>
  <si>
    <t>R2371-DIFF-5</t>
  </si>
  <si>
    <t>R2386-DIFF-5-V2</t>
  </si>
  <si>
    <t>R3240-LENS-R17605</t>
  </si>
  <si>
    <t>VEN-GLA1303-WH</t>
  </si>
  <si>
    <t>R2333-WW</t>
  </si>
  <si>
    <t>R8001-3M</t>
  </si>
  <si>
    <t>R2200-BK-WW-V1</t>
  </si>
  <si>
    <t>R6051-TT-TRI</t>
  </si>
  <si>
    <t>R2323-WW-10</t>
  </si>
  <si>
    <t>R2352-WW-10-V2</t>
  </si>
  <si>
    <t>R2205-WH-WW-V1</t>
  </si>
  <si>
    <t>R3240-LENS-R17604</t>
  </si>
  <si>
    <t>VEN-GLA1303-L-WH</t>
  </si>
  <si>
    <t>R1152-BK-CW</t>
  </si>
  <si>
    <t>R2587-BK-PRO</t>
  </si>
  <si>
    <t>R2360-CW-8-V2</t>
  </si>
  <si>
    <t>R2637-L-BK</t>
  </si>
  <si>
    <t>DEK-HAWK48-WH</t>
  </si>
  <si>
    <t>DEK-INGRAM-L-WH-DC</t>
  </si>
  <si>
    <t>R2352-WW-8-V2</t>
  </si>
  <si>
    <t>R2352-DL-6-V2</t>
  </si>
  <si>
    <t>R2202-BK-WW</t>
  </si>
  <si>
    <t>R2201-WH-WW</t>
  </si>
  <si>
    <t>R3240-BK-LRG-60</t>
  </si>
  <si>
    <t>R3240-LENS-R17603</t>
  </si>
  <si>
    <t>R9998-V1</t>
  </si>
  <si>
    <t>VEN-SKY1303-WH</t>
  </si>
  <si>
    <t>R2352-RGBW-15</t>
  </si>
  <si>
    <t>R2656-R-WH</t>
  </si>
  <si>
    <t>R2352-WW-15-V2</t>
  </si>
  <si>
    <t>R1083-BK-WW</t>
  </si>
  <si>
    <t>R6079-BK-TRI</t>
  </si>
  <si>
    <t>R3058</t>
  </si>
  <si>
    <t>VEN-GLA1203-L-WH</t>
  </si>
  <si>
    <t>R6334-15W-CW</t>
  </si>
  <si>
    <t>R2382_4-DIFF-10</t>
  </si>
  <si>
    <t>R6110-S</t>
  </si>
  <si>
    <t>R2333-CW-4</t>
  </si>
  <si>
    <t>R2341-CW-8</t>
  </si>
  <si>
    <t>R2370-AL</t>
  </si>
  <si>
    <t>R3263-SL-76</t>
  </si>
  <si>
    <t>R2631-BK-3M</t>
  </si>
  <si>
    <t>R2321-WW-10</t>
  </si>
  <si>
    <t>R1313-WH</t>
  </si>
  <si>
    <t>R3541-EM-TRI</t>
  </si>
  <si>
    <t>R1095-30</t>
  </si>
  <si>
    <t>R6090-12V-BK-WW</t>
  </si>
  <si>
    <t>VEN-GLA1203-WH</t>
  </si>
  <si>
    <t>R2125-DIFFUSER-SLIM</t>
  </si>
  <si>
    <t>R2152-WH-C-CW</t>
  </si>
  <si>
    <t>R5010-BL</t>
  </si>
  <si>
    <t>R3250-240-BK-CW_R10503</t>
  </si>
  <si>
    <t>R2332-WW-8-V2</t>
  </si>
  <si>
    <t>R2340-XW-6</t>
  </si>
  <si>
    <t>R1094-REFLECTOR-WH</t>
  </si>
  <si>
    <t>R3207-TRI-SM</t>
  </si>
  <si>
    <t>R1141-WH-TRIM-36</t>
  </si>
  <si>
    <t>R6071-BK-CW</t>
  </si>
  <si>
    <t>R-SLGP6-WH-V1</t>
  </si>
  <si>
    <t>R10RFP</t>
  </si>
  <si>
    <t>R2211-BK</t>
  </si>
  <si>
    <t>R2205-WH-WW</t>
  </si>
  <si>
    <t>R2580-WH-TRI-60-P1</t>
  </si>
  <si>
    <t>R-SLGP5-WH-V1</t>
  </si>
  <si>
    <t>R2202-CW-IND-KIT_30%</t>
  </si>
  <si>
    <t>R2385-DIFF-5</t>
  </si>
  <si>
    <t>R-SLSW5-WH</t>
  </si>
  <si>
    <t>R5010-RGB</t>
  </si>
  <si>
    <t>R3077-400</t>
  </si>
  <si>
    <t>R2207-BK-WW</t>
  </si>
  <si>
    <t>R2321-WW-6</t>
  </si>
  <si>
    <t>R3303-070</t>
  </si>
  <si>
    <t>R2631-BK-2M</t>
  </si>
  <si>
    <t>R2351-WW-15</t>
  </si>
  <si>
    <t>R2205-BK-CW</t>
  </si>
  <si>
    <t>R3144-1M</t>
  </si>
  <si>
    <t>R3250-180-BK-CW_R10503</t>
  </si>
  <si>
    <t>TES-ELTK</t>
  </si>
  <si>
    <t>R2323-WW-5</t>
  </si>
  <si>
    <t>R2360-WW-6-V2</t>
  </si>
  <si>
    <t>R2396-DIFF-10</t>
  </si>
  <si>
    <t>R1204-BK-WW</t>
  </si>
  <si>
    <t>R6240-EM-S-BK-TRI</t>
  </si>
  <si>
    <t>R2360-WW-8-V2</t>
  </si>
  <si>
    <t>R6056-BK-WW</t>
  </si>
  <si>
    <t>R2370-WH_R2369-CW_DALI</t>
  </si>
  <si>
    <t>R0101-WH</t>
  </si>
  <si>
    <t>R1152-BK-WW</t>
  </si>
  <si>
    <t>R1309-WH-CW</t>
  </si>
  <si>
    <t>R1308-DL</t>
  </si>
  <si>
    <t>R6085-BK-TRI</t>
  </si>
  <si>
    <t>R2321-WW-8</t>
  </si>
  <si>
    <t>R3041-300</t>
  </si>
  <si>
    <t>R2321-WW-4</t>
  </si>
  <si>
    <t>R2206-BK-WW</t>
  </si>
  <si>
    <t>R6051-SS-TRI</t>
  </si>
  <si>
    <t>R2321-WW-2</t>
  </si>
  <si>
    <t>R2331-WW-6</t>
  </si>
  <si>
    <t>R2323-WW-15</t>
  </si>
  <si>
    <t>R2352-WW-6-V2</t>
  </si>
  <si>
    <t>R2201-CW-IND-KIT_30%</t>
  </si>
  <si>
    <t>R2372-90V</t>
  </si>
  <si>
    <t>R2205-WH-CW-V1</t>
  </si>
  <si>
    <t>R2636-L-BK</t>
  </si>
  <si>
    <t>R3264-BK</t>
  </si>
  <si>
    <t>R6232-S-BK-TRI</t>
  </si>
  <si>
    <t>DEK-RUSSELL-WH-DC</t>
  </si>
  <si>
    <t>R1353-25-WH-CW</t>
  </si>
  <si>
    <t>R3225-20-BK-DL</t>
  </si>
  <si>
    <t>R2593-D-BK-WW</t>
  </si>
  <si>
    <t>R9994</t>
  </si>
  <si>
    <t>R2120 Trim Black</t>
  </si>
  <si>
    <t>R6240-EM-BK-TRI</t>
  </si>
  <si>
    <t>R2202-WH-CW</t>
  </si>
  <si>
    <t>R2361-WW-4</t>
  </si>
  <si>
    <t>R2202-WW-IND-KIT_30%</t>
  </si>
  <si>
    <t>R6240-BK-TRI</t>
  </si>
  <si>
    <t>R1094-REFLECTOR-MS</t>
  </si>
  <si>
    <t>R2370-WH-2M</t>
  </si>
  <si>
    <t>R3230-075</t>
  </si>
  <si>
    <t>R6015-BK-RGB</t>
  </si>
  <si>
    <t>R3226-20-BK-DL</t>
  </si>
  <si>
    <t>R2361-WW-8</t>
  </si>
  <si>
    <t>R1301-WW</t>
  </si>
  <si>
    <t>R2207-BK-CW</t>
  </si>
  <si>
    <t>R2631-WH-2M</t>
  </si>
  <si>
    <t>R6085-WH-CW</t>
  </si>
  <si>
    <t>R2581-Lens-24deg</t>
  </si>
  <si>
    <t>R2334-CW-4</t>
  </si>
  <si>
    <t>R6233-WH-TRIM</t>
  </si>
  <si>
    <t>R6240-WH-TRI</t>
  </si>
  <si>
    <t>R1151-WH-CW</t>
  </si>
  <si>
    <t>R2601-WH-1M</t>
  </si>
  <si>
    <t>R2200-WH-WW</t>
  </si>
  <si>
    <t>R2582-WH-WW-60-DALI</t>
  </si>
  <si>
    <t>R2639-WH</t>
  </si>
  <si>
    <t>R2370-BK-3M</t>
  </si>
  <si>
    <t>R3205-UGR19-30-CW</t>
  </si>
  <si>
    <t>R2215-BK</t>
  </si>
  <si>
    <t>R6130</t>
  </si>
  <si>
    <t>R2360-WW-4-V2</t>
  </si>
  <si>
    <t>R1201-BK-WW</t>
  </si>
  <si>
    <t>R2352-CW-8-V2</t>
  </si>
  <si>
    <t>R3264-SL</t>
  </si>
  <si>
    <t>R-SW4-WH-V1</t>
  </si>
  <si>
    <t>R2581-BK-TRI-60-P1</t>
  </si>
  <si>
    <t>R3510-TRI</t>
  </si>
  <si>
    <t>R2371-AL</t>
  </si>
  <si>
    <t>R1166-WH-CW</t>
  </si>
  <si>
    <t>R1201-BK-CW</t>
  </si>
  <si>
    <t>R6150</t>
  </si>
  <si>
    <t>R2340-XW-8</t>
  </si>
  <si>
    <t>R3207-TRI</t>
  </si>
  <si>
    <t>R8001-KIT</t>
  </si>
  <si>
    <t>R6053-SS-TRI</t>
  </si>
  <si>
    <t>R2151-WH-O-CW</t>
  </si>
  <si>
    <t>R2374-BK-EC</t>
  </si>
  <si>
    <t>R6122-SS-CW</t>
  </si>
  <si>
    <t>R3230-040</t>
  </si>
  <si>
    <t>Battery to suit R3540, R3570 Emergency</t>
  </si>
  <si>
    <t>R1150-BK-WW</t>
  </si>
  <si>
    <t>R1151-WH-WW</t>
  </si>
  <si>
    <t>R2582-BK-WW-60-DALI</t>
  </si>
  <si>
    <t>R6099-BK-CW</t>
  </si>
  <si>
    <t>R2361-WW-2</t>
  </si>
  <si>
    <t>R2340-WW-10-V2</t>
  </si>
  <si>
    <t>R2212-WH</t>
  </si>
  <si>
    <t>R2374-180</t>
  </si>
  <si>
    <t>R2385-AL-3M</t>
  </si>
  <si>
    <t>R2121 Trim BLK</t>
  </si>
  <si>
    <t>R1141-WH-RM</t>
  </si>
  <si>
    <t>RFMDUAL</t>
  </si>
  <si>
    <t>R2351-DL-2</t>
  </si>
  <si>
    <t>R2385-BK-3M</t>
  </si>
  <si>
    <t>R6084-WH-TRI</t>
  </si>
  <si>
    <t>R2386-WH-3M</t>
  </si>
  <si>
    <t>R2581-Lens-12deg</t>
  </si>
  <si>
    <t>R6054-BK-TRI</t>
  </si>
  <si>
    <t>R2352-CW-6-V2</t>
  </si>
  <si>
    <t>R3250-BRACKET-SA</t>
  </si>
  <si>
    <t>R6240-S-WH-TRI</t>
  </si>
  <si>
    <t>R2331-WW-2</t>
  </si>
  <si>
    <t>R2386-WH-2M</t>
  </si>
  <si>
    <t>R2587-WH-PRO</t>
  </si>
  <si>
    <t>R-WPGPO2-15</t>
  </si>
  <si>
    <t>R6235-BK-TRIM</t>
  </si>
  <si>
    <t>R-GP3-WH-V1</t>
  </si>
  <si>
    <t>EP-VC-RF-MOD</t>
  </si>
  <si>
    <t>R2126-DIFFUSER-DEEP</t>
  </si>
  <si>
    <t>R2361-WW-6</t>
  </si>
  <si>
    <t>R1308-WW</t>
  </si>
  <si>
    <t>R2130-WH-TRI</t>
  </si>
  <si>
    <t>R2333-WW-10</t>
  </si>
  <si>
    <t>R2333-CW</t>
  </si>
  <si>
    <t>R2132-WH-TRI</t>
  </si>
  <si>
    <t>R1092-18-BK-SIL-CW</t>
  </si>
  <si>
    <t>R1354-30-WH-WW</t>
  </si>
  <si>
    <t>R2373-WH-EC</t>
  </si>
  <si>
    <t>R1141-WH-SA</t>
  </si>
  <si>
    <t>R-SLSW6-WH-V1</t>
  </si>
  <si>
    <t>R1206-BK-WW</t>
  </si>
  <si>
    <t>R2582-WH-TRI-60-P1</t>
  </si>
  <si>
    <t>R3143</t>
  </si>
  <si>
    <t>R2340-CW-4-V2</t>
  </si>
  <si>
    <t>R2380-AL-1M</t>
  </si>
  <si>
    <t>R3541-TRI</t>
  </si>
  <si>
    <t>R1170-WH-CW</t>
  </si>
  <si>
    <t>R2321-CW-5</t>
  </si>
  <si>
    <t>R2396-AL-2M</t>
  </si>
  <si>
    <t>R2152-SC-C-CW</t>
  </si>
  <si>
    <t>R3250-BRACKET-ADJ</t>
  </si>
  <si>
    <t>R1095-13</t>
  </si>
  <si>
    <t>R0003-RF</t>
  </si>
  <si>
    <t>R2581-Lens-36deg</t>
  </si>
  <si>
    <t>R2374-WH-EC</t>
  </si>
  <si>
    <t>R2372-180</t>
  </si>
  <si>
    <t>R1147-WH-WH-60-SM</t>
  </si>
  <si>
    <t>R6241-EYELID-WH</t>
  </si>
  <si>
    <t>R2218-WH-SM</t>
  </si>
  <si>
    <t>R0100-WH</t>
  </si>
  <si>
    <t>R2586-BK-PRO</t>
  </si>
  <si>
    <t>R1140-BK-SA</t>
  </si>
  <si>
    <t>R1141-BK-RM</t>
  </si>
  <si>
    <t>R1141-BK-BK-60-SM</t>
  </si>
  <si>
    <t>R6017-WW</t>
  </si>
  <si>
    <t>R2582-BK-TRI-60-P1</t>
  </si>
  <si>
    <t>R2332-WW-6-V2</t>
  </si>
  <si>
    <t>R2385-WH-3M</t>
  </si>
  <si>
    <t>R2383-AL-2M</t>
  </si>
  <si>
    <t>R2333-WW-4</t>
  </si>
  <si>
    <t>R2384-AL-1M</t>
  </si>
  <si>
    <t>R6123-SS-CW</t>
  </si>
  <si>
    <t>R2635-BK</t>
  </si>
  <si>
    <t>R2381-AL-2M</t>
  </si>
  <si>
    <t>R2332-WW-4-V2</t>
  </si>
  <si>
    <t>R2384-WH-2M</t>
  </si>
  <si>
    <t>R2385-AL-2M</t>
  </si>
  <si>
    <t>R-GPO2-15-WH</t>
  </si>
  <si>
    <t>R1141-WH-TRIM-60</t>
  </si>
  <si>
    <t>R6017-CW</t>
  </si>
  <si>
    <t>R6105-SS-WW</t>
  </si>
  <si>
    <t>R1095-18</t>
  </si>
  <si>
    <t>R1069-WH-12W-CW-60</t>
  </si>
  <si>
    <t>R0002-RF</t>
  </si>
  <si>
    <t>R6105-BK-WW</t>
  </si>
  <si>
    <t>R2582-Lens-36deg</t>
  </si>
  <si>
    <t>R9996-S-BK</t>
  </si>
  <si>
    <t>R6007-BK-WW</t>
  </si>
  <si>
    <t>R6241-EYELID-BK</t>
  </si>
  <si>
    <t>R3207-FRAME-RM</t>
  </si>
  <si>
    <t>R6076-WH-TRI</t>
  </si>
  <si>
    <t>R2387-2M</t>
  </si>
  <si>
    <t>R2334-CW-6</t>
  </si>
  <si>
    <t>R131M-24W-WW-60</t>
  </si>
  <si>
    <t>R6234-BK-TRIM</t>
  </si>
  <si>
    <t>R1171-WH-WW</t>
  </si>
  <si>
    <t>R2595-BK-WW</t>
  </si>
  <si>
    <t>R6052-TT-TRI</t>
  </si>
  <si>
    <t>R6260</t>
  </si>
  <si>
    <t>EP-VC-240-10</t>
  </si>
  <si>
    <t>R3213</t>
  </si>
  <si>
    <t>R3542-EM-TRI</t>
  </si>
  <si>
    <t>Battery to suit R3520, R3550 Emergency</t>
  </si>
  <si>
    <t>R2333-WW-6</t>
  </si>
  <si>
    <t>R3205-UGR19-25-CW-COI</t>
  </si>
  <si>
    <t>R1306-WH-WW</t>
  </si>
  <si>
    <t>R2333-WW-8</t>
  </si>
  <si>
    <t>R2218-WH</t>
  </si>
  <si>
    <t>R2201-BK-CW</t>
  </si>
  <si>
    <t>R3207-TRI-RM</t>
  </si>
  <si>
    <t>R2595-BK-CW</t>
  </si>
  <si>
    <t>R-SW4-WH</t>
  </si>
  <si>
    <t>R2640-WH</t>
  </si>
  <si>
    <t>R3550-EM-TRI</t>
  </si>
  <si>
    <t>R2213-BK</t>
  </si>
  <si>
    <t>R3520-EM-TRI</t>
  </si>
  <si>
    <t>R2101-WH-TRI</t>
  </si>
  <si>
    <t>R9996-KIT-WH</t>
  </si>
  <si>
    <t>R6016-WW</t>
  </si>
  <si>
    <t>R3212</t>
  </si>
  <si>
    <t>R2637-L-WH</t>
  </si>
  <si>
    <t>R6056-BK-CW</t>
  </si>
  <si>
    <t>R6240-EM-WH-TRI</t>
  </si>
  <si>
    <t>R1150-WH-WW</t>
  </si>
  <si>
    <t>R2389-1M</t>
  </si>
  <si>
    <t>R2125-DIFFUSER-Deep</t>
  </si>
  <si>
    <t>R3205-UGR19-25-CW</t>
  </si>
  <si>
    <t>R2334-CW-2</t>
  </si>
  <si>
    <t>R2586-WH-PRO</t>
  </si>
  <si>
    <t>R3146-S</t>
  </si>
  <si>
    <t>R6094-BK-WW</t>
  </si>
  <si>
    <t>R2206-BK-CW</t>
  </si>
  <si>
    <t>R3206-TRI-RM</t>
  </si>
  <si>
    <t>R2102-WH-TRI</t>
  </si>
  <si>
    <t>R1165-WH-WW</t>
  </si>
  <si>
    <t>R2636-L-WH</t>
  </si>
  <si>
    <t>R2212-BK</t>
  </si>
  <si>
    <t>R3206-UGR19-30-CW</t>
  </si>
  <si>
    <t>R131M-24W-CW-60</t>
  </si>
  <si>
    <t>R1315-WH</t>
  </si>
  <si>
    <t>R1140-WH-RM</t>
  </si>
  <si>
    <t>R2341-WW-6</t>
  </si>
  <si>
    <t>R-SLSW4-WH-V1</t>
  </si>
  <si>
    <t>R2365-2</t>
  </si>
  <si>
    <t>R2372-WH-EC</t>
  </si>
  <si>
    <t>EP-VC-240-1</t>
  </si>
  <si>
    <t>R1147-BK-BK-60-SM</t>
  </si>
  <si>
    <t>R-WPGPO1-15</t>
  </si>
  <si>
    <t>R2332-WW</t>
  </si>
  <si>
    <t>R2384-AL-3M</t>
  </si>
  <si>
    <t>R3530-TRI</t>
  </si>
  <si>
    <t>R6018-WW</t>
  </si>
  <si>
    <t>R999-BOX-WH</t>
  </si>
  <si>
    <t>R6032-WH</t>
  </si>
  <si>
    <t>R2580-BK-TRI-60-P1</t>
  </si>
  <si>
    <t>R2340-CW-6-V2</t>
  </si>
  <si>
    <t>R3206-UGR19-25-CW-COI</t>
  </si>
  <si>
    <t>R-SLBP-WH-V1</t>
  </si>
  <si>
    <t>R131M-32W-CW-60</t>
  </si>
  <si>
    <t>R1140-WH-WH-60-SM</t>
  </si>
  <si>
    <t>R2214</t>
  </si>
  <si>
    <t>R2961</t>
  </si>
  <si>
    <t>R2582-Lens-12deg</t>
  </si>
  <si>
    <t>R2380-AL-2M</t>
  </si>
  <si>
    <t>R2637-R-BK</t>
  </si>
  <si>
    <t>R8003-EW</t>
  </si>
  <si>
    <t>R-SLGP3-WH</t>
  </si>
  <si>
    <t>R240P</t>
  </si>
  <si>
    <t>R-SLGP3-WH-V1</t>
  </si>
  <si>
    <t>R-SLGP4-WH-V1</t>
  </si>
  <si>
    <t>R-SLGPO2X-WH-V1</t>
  </si>
  <si>
    <t>R3579</t>
  </si>
  <si>
    <t>R3520-EM-S-TRI</t>
  </si>
  <si>
    <t>R1140-WH-PND</t>
  </si>
  <si>
    <t>R5502</t>
  </si>
  <si>
    <t>R2373-SUS</t>
  </si>
  <si>
    <t>R2639-BK</t>
  </si>
  <si>
    <t>R1095-8</t>
  </si>
  <si>
    <t>R-WPI320-L</t>
  </si>
  <si>
    <t>RCLIPS-R2321-1M</t>
  </si>
  <si>
    <t>R6015-BK-TRI</t>
  </si>
  <si>
    <t>R0002</t>
  </si>
  <si>
    <t>R6051-BK-TRI</t>
  </si>
  <si>
    <t>R2636-R-WH</t>
  </si>
  <si>
    <t>R2152-SC-C-WW</t>
  </si>
  <si>
    <t>R2373-MC</t>
  </si>
  <si>
    <t>R6052-BK-TRI</t>
  </si>
  <si>
    <t>R-SLGPO2-15-WH-V1</t>
  </si>
  <si>
    <t>R3579-V2</t>
  </si>
  <si>
    <t>R2365-3</t>
  </si>
  <si>
    <t>R6031-WH</t>
  </si>
  <si>
    <t>R3144-2M</t>
  </si>
  <si>
    <t>R3268-BK-60</t>
  </si>
  <si>
    <t>R6052-WH-TRI</t>
  </si>
  <si>
    <t>R2373-BK-EC</t>
  </si>
  <si>
    <t>R2340-WW-6-V2</t>
  </si>
  <si>
    <t>R1093-25-WH-WH-TRI</t>
  </si>
  <si>
    <t>R2331-CW</t>
  </si>
  <si>
    <t>R2397</t>
  </si>
  <si>
    <t>R-SLSW5-WH-V1</t>
  </si>
  <si>
    <t>R999-WH-WMB</t>
  </si>
  <si>
    <t>R0101-BK</t>
  </si>
  <si>
    <t>R3520-TRI</t>
  </si>
  <si>
    <t>R3044</t>
  </si>
  <si>
    <t>R2958-3</t>
  </si>
  <si>
    <t>R1140-BK-BK-60-SM</t>
  </si>
  <si>
    <t>R240RC</t>
  </si>
  <si>
    <t>R2333-WW-2</t>
  </si>
  <si>
    <t>R1141-BK-PND</t>
  </si>
  <si>
    <t>R2340-WW-8-V2</t>
  </si>
  <si>
    <t>R1092-REFLECTOR-WH</t>
  </si>
  <si>
    <t>R2635-WH</t>
  </si>
  <si>
    <t>R6054-WH-TRI</t>
  </si>
  <si>
    <t>R6039-BK</t>
  </si>
  <si>
    <t>R2382-AL-1M</t>
  </si>
  <si>
    <t>R2642-BK</t>
  </si>
  <si>
    <t>R1141-BK-TK</t>
  </si>
  <si>
    <t>R5510</t>
  </si>
  <si>
    <t>R2378-AL-2M</t>
  </si>
  <si>
    <t>R6232-BK-TRI</t>
  </si>
  <si>
    <t>R2641-WH</t>
  </si>
  <si>
    <t>R2374-MC</t>
  </si>
  <si>
    <t>R1146-WH-WH-60-SM</t>
  </si>
  <si>
    <t>R3560-TRI</t>
  </si>
  <si>
    <t>R6233-BK-TRIM</t>
  </si>
  <si>
    <t>R2340-WW-2-v2</t>
  </si>
  <si>
    <t>R-WPI335-L</t>
  </si>
  <si>
    <t>R2218-BK</t>
  </si>
  <si>
    <t>R2369-WW</t>
  </si>
  <si>
    <t>R2641-WH-6</t>
  </si>
  <si>
    <t>R-GP1-WH</t>
  </si>
  <si>
    <t>R8002-S14-WW</t>
  </si>
  <si>
    <t>R-SLGP1-WH</t>
  </si>
  <si>
    <t>R-SLGP4-WH</t>
  </si>
  <si>
    <t>R-SLGP5-WH</t>
  </si>
  <si>
    <t>R-SLGP6-WH</t>
  </si>
  <si>
    <t>R-SLGP2-WH-V1</t>
  </si>
  <si>
    <t>R2341-WW-2</t>
  </si>
  <si>
    <t>R-SLGP1-WH-V1</t>
  </si>
  <si>
    <t>R1160-WH-V2</t>
  </si>
  <si>
    <t>R2332-WW-V2</t>
  </si>
  <si>
    <t>R2374-SUS</t>
  </si>
  <si>
    <t>R1309-WH-WW</t>
  </si>
  <si>
    <t>R6032-BK</t>
  </si>
  <si>
    <t>R2372-MC</t>
  </si>
  <si>
    <t>R1141-WH-WH-60-SM</t>
  </si>
  <si>
    <t>R2372-IC</t>
  </si>
  <si>
    <t>TRIM-R1031-SC</t>
  </si>
  <si>
    <t>R2373-IC</t>
  </si>
  <si>
    <t>STRIPTAIL-E</t>
  </si>
  <si>
    <t>R6232-WH-TRI</t>
  </si>
  <si>
    <t>R2341-WW-4</t>
  </si>
  <si>
    <t>R6053-WH-TRI</t>
  </si>
  <si>
    <t>R3542-TRI</t>
  </si>
  <si>
    <t>R3206-UGR19-25-CW</t>
  </si>
  <si>
    <t>R2365-4</t>
  </si>
  <si>
    <t>R-WPI220-L</t>
  </si>
  <si>
    <t>R-WPGPO1</t>
  </si>
  <si>
    <t>RSS4</t>
  </si>
  <si>
    <t>R-SLGPO1-WH</t>
  </si>
  <si>
    <t>R3590</t>
  </si>
  <si>
    <t>R6053-BK-TRI</t>
  </si>
  <si>
    <t>R-SLSW3-WH-V1</t>
  </si>
  <si>
    <t>R2340-WW-4-V2</t>
  </si>
  <si>
    <t>R-GP4-WH</t>
  </si>
  <si>
    <t>R-SLSW2-WH</t>
  </si>
  <si>
    <t>R9993-WH</t>
  </si>
  <si>
    <t>R10RF</t>
  </si>
  <si>
    <t>R-WPI235-L</t>
  </si>
  <si>
    <t>R-SLSW3-WH</t>
  </si>
  <si>
    <t>R-GPO1-15-WH</t>
  </si>
  <si>
    <t>R1141-WH-PND</t>
  </si>
  <si>
    <t>R-TVPAL-F</t>
  </si>
  <si>
    <t>R2581-WH-TRI-60-P1</t>
  </si>
  <si>
    <t>R2120-SLIM-WH</t>
  </si>
  <si>
    <t>R-SLGP2-WH</t>
  </si>
  <si>
    <t>R-USB-C</t>
  </si>
  <si>
    <t>R-SMB25</t>
  </si>
  <si>
    <t>R-MB18</t>
  </si>
  <si>
    <t>R2641-BK</t>
  </si>
  <si>
    <t>R3580</t>
  </si>
  <si>
    <t>R-CAT6-V1</t>
  </si>
  <si>
    <t>R-TVPAL-F-V2</t>
  </si>
  <si>
    <t>R9992-WH</t>
  </si>
  <si>
    <t>R-GP4-WH-V1</t>
  </si>
  <si>
    <t>R-WPI220</t>
  </si>
  <si>
    <t>R-HDMI</t>
  </si>
  <si>
    <t>R240</t>
  </si>
  <si>
    <t>R1141-WH-TK</t>
  </si>
  <si>
    <t>R-SLGPO1-WH-V1</t>
  </si>
  <si>
    <t>R-MB34</t>
  </si>
  <si>
    <t>R2384-AL-2M</t>
  </si>
  <si>
    <t>R-TVF-F-V1</t>
  </si>
  <si>
    <t>R-GPO2X-WH</t>
  </si>
  <si>
    <t>R2121-SLIM-WH</t>
  </si>
  <si>
    <t>R3206-UGR19-25-DL</t>
  </si>
  <si>
    <t>R5511</t>
  </si>
  <si>
    <t>R-SLSW2-WH-V1</t>
  </si>
  <si>
    <t>R-SLBP-WH</t>
  </si>
  <si>
    <t>R-GP1-WH-V1</t>
  </si>
  <si>
    <t>R9991-WH</t>
  </si>
  <si>
    <t>R7001</t>
  </si>
  <si>
    <t>R-SW3-WH</t>
  </si>
  <si>
    <t>R0100-BK</t>
  </si>
  <si>
    <t>R2382-AL-2M</t>
  </si>
  <si>
    <t>R-GP2-WH-V1</t>
  </si>
  <si>
    <t>R-MB36</t>
  </si>
  <si>
    <t>R-WPGPO2</t>
  </si>
  <si>
    <t>R-SW2-WH</t>
  </si>
  <si>
    <t>R-CAT6</t>
  </si>
  <si>
    <t>R-GP2-WH</t>
  </si>
  <si>
    <t>R-GPO1-WH</t>
  </si>
  <si>
    <t>RSSM</t>
  </si>
  <si>
    <t>R-SLSW1-WH-V1</t>
  </si>
  <si>
    <t>R-HMB</t>
  </si>
  <si>
    <t>R-VMB</t>
  </si>
  <si>
    <t>R-SW1-WH</t>
  </si>
  <si>
    <t>R0003</t>
  </si>
  <si>
    <t>R-PMB</t>
  </si>
  <si>
    <t>R-PMBS</t>
  </si>
  <si>
    <t>R0001-RF</t>
  </si>
  <si>
    <t>R-UMB</t>
  </si>
  <si>
    <t>R-SLGPO2-WH-V1</t>
  </si>
  <si>
    <t>RSS</t>
  </si>
  <si>
    <t>R-GPO2-WH</t>
  </si>
  <si>
    <t>R1021-WH-TRI</t>
  </si>
  <si>
    <t>RQC</t>
  </si>
  <si>
    <t>R2216</t>
  </si>
  <si>
    <t>R3222-BK-60</t>
  </si>
  <si>
    <t>R6121-SS-WW</t>
  </si>
  <si>
    <t>R-GPO4-WH</t>
  </si>
  <si>
    <t>R3520-S-TRI</t>
  </si>
  <si>
    <t>R2353-WW-4</t>
  </si>
  <si>
    <t>R2369-CW</t>
  </si>
  <si>
    <t>R2162-WH-CW</t>
  </si>
  <si>
    <t>R2396-AL-3M</t>
  </si>
  <si>
    <t>VEN-OLS250RD</t>
  </si>
  <si>
    <t>R2202-DALI-DRIVER</t>
  </si>
  <si>
    <t>R1208-WH-WW</t>
  </si>
  <si>
    <t>R6078-BK-TRI</t>
  </si>
  <si>
    <t>R6051-WH-TRI</t>
  </si>
  <si>
    <t>R6121-SS-CW</t>
  </si>
  <si>
    <t>DEK-ALBANY48-WH</t>
  </si>
  <si>
    <t>R2217</t>
  </si>
  <si>
    <t>R2634-BK</t>
  </si>
  <si>
    <t>R2633-R-BK</t>
  </si>
  <si>
    <t>R2952</t>
  </si>
  <si>
    <t>R2401-Controller</t>
  </si>
  <si>
    <t>R6079-WH-TRI</t>
  </si>
  <si>
    <t>R6130-S</t>
  </si>
  <si>
    <t>R6002-SM-KIT</t>
  </si>
  <si>
    <t>RWB2</t>
  </si>
  <si>
    <t>SYLMEDM</t>
  </si>
  <si>
    <t>R2215-WH</t>
  </si>
  <si>
    <t>R3206-FRAME-SM</t>
  </si>
  <si>
    <t>R1201-WH-WW</t>
  </si>
  <si>
    <t>R2201-BK-WW</t>
  </si>
  <si>
    <t>R9996-S-WH</t>
  </si>
  <si>
    <t>R240RCB</t>
  </si>
  <si>
    <t>R240ACB</t>
  </si>
  <si>
    <t>VEN-OVAWUSQ</t>
  </si>
  <si>
    <t>R2334-WW-2</t>
  </si>
  <si>
    <t>R2340-CW-2-V2</t>
  </si>
  <si>
    <t>R2333-DL-6</t>
  </si>
  <si>
    <t>R2381-AL-1M</t>
  </si>
  <si>
    <t>R2202-BK-CW</t>
  </si>
  <si>
    <t>R2200-BK-CW</t>
  </si>
  <si>
    <t>R2401-Remote</t>
  </si>
  <si>
    <t>R-WPGPO2X</t>
  </si>
  <si>
    <t>R2160-BK-WW</t>
  </si>
  <si>
    <t>R2161-WH-WW</t>
  </si>
  <si>
    <t>R1208-BK-WW</t>
  </si>
  <si>
    <t>R6123-BK-WW</t>
  </si>
  <si>
    <t>R6074-WH-TRI</t>
  </si>
  <si>
    <t>R6073-WH-TRI</t>
  </si>
  <si>
    <t>R3302-020-WW</t>
  </si>
  <si>
    <t>R3245-020-CW</t>
  </si>
  <si>
    <t>R3059</t>
  </si>
  <si>
    <t>R3265-SL-76</t>
  </si>
  <si>
    <t>R9993-BK</t>
  </si>
  <si>
    <t>RAC240</t>
  </si>
  <si>
    <t>DEK-RONDO52-WH</t>
  </si>
  <si>
    <t>VEN-PVPX150WHSQGP</t>
  </si>
  <si>
    <t>R2352-BL-10</t>
  </si>
  <si>
    <t>R2354-DL-15</t>
  </si>
  <si>
    <t>Battery to suit R9991/R9993/R6260/R9995/R9998</t>
  </si>
  <si>
    <t>R1095-10</t>
  </si>
  <si>
    <t>R2582-Lens-24deg</t>
  </si>
  <si>
    <t>R131M-Reflector-24</t>
  </si>
  <si>
    <t>R2321-WW-5</t>
  </si>
  <si>
    <t>R2322-WW-4</t>
  </si>
  <si>
    <t>R2322-WW-6</t>
  </si>
  <si>
    <t>R2322-WW-8</t>
  </si>
  <si>
    <t>R2322-WW-2</t>
  </si>
  <si>
    <t>R2331-WW-4</t>
  </si>
  <si>
    <t>R2331-WW-5</t>
  </si>
  <si>
    <t>R2331-WW-10</t>
  </si>
  <si>
    <t>R2331-WW-15</t>
  </si>
  <si>
    <t>R2332-WW-10-V2</t>
  </si>
  <si>
    <t>R2332-WW-5</t>
  </si>
  <si>
    <t>R2333-WW-5</t>
  </si>
  <si>
    <t>R2333-WW-15</t>
  </si>
  <si>
    <t>R2334-WW-4</t>
  </si>
  <si>
    <t>R2334-WW-6</t>
  </si>
  <si>
    <t>R2334-WW-8</t>
  </si>
  <si>
    <t>R2334-WW-15</t>
  </si>
  <si>
    <t>R2338-WW-2</t>
  </si>
  <si>
    <t>R2338-WW-4</t>
  </si>
  <si>
    <t>R2338-WW-8</t>
  </si>
  <si>
    <t>R2338-WW-15</t>
  </si>
  <si>
    <t>R2338-WW-10</t>
  </si>
  <si>
    <t>R2323-XW-5</t>
  </si>
  <si>
    <t>R2341-WW-10</t>
  </si>
  <si>
    <t>R2341-XW-10</t>
  </si>
  <si>
    <t>R2351-WW-6</t>
  </si>
  <si>
    <t>R2351-WW-5</t>
  </si>
  <si>
    <t>R2352-WW-2-V2</t>
  </si>
  <si>
    <t>R2352-WW-4-V2</t>
  </si>
  <si>
    <t>R2352-WW-10</t>
  </si>
  <si>
    <t>R2353-WW-2</t>
  </si>
  <si>
    <t>R2353-WW-6</t>
  </si>
  <si>
    <t>R2353-WW-10</t>
  </si>
  <si>
    <t>R2353-WW-15</t>
  </si>
  <si>
    <t>R2354-WW-5</t>
  </si>
  <si>
    <t>R2360-WW-2-V2</t>
  </si>
  <si>
    <t>R2360-WW-10-V2</t>
  </si>
  <si>
    <t>R2361-XW-10</t>
  </si>
  <si>
    <t>R2331-CW-2</t>
  </si>
  <si>
    <t>R2331-CW-4</t>
  </si>
  <si>
    <t>R2331-CW-6</t>
  </si>
  <si>
    <t>R2332-CW-2</t>
  </si>
  <si>
    <t>R2331-CW-15</t>
  </si>
  <si>
    <t>R2331-CW-10</t>
  </si>
  <si>
    <t>R2332-CW-8</t>
  </si>
  <si>
    <t>R2332-CW-15</t>
  </si>
  <si>
    <t>R2333-CW-15</t>
  </si>
  <si>
    <t>R2333-CW-6</t>
  </si>
  <si>
    <t>R2333-CW-8</t>
  </si>
  <si>
    <t>R2322-CW-10</t>
  </si>
  <si>
    <t>R2323-CW-5</t>
  </si>
  <si>
    <t>R2334-CW-10</t>
  </si>
  <si>
    <t>R2338-CW-2</t>
  </si>
  <si>
    <t>R2338-CW-4</t>
  </si>
  <si>
    <t>R2338-CW-6</t>
  </si>
  <si>
    <t>R2338-CW-15</t>
  </si>
  <si>
    <t>R2338-CW-8</t>
  </si>
  <si>
    <t>R2340-CW-8-V2</t>
  </si>
  <si>
    <t>R2341-CW-2</t>
  </si>
  <si>
    <t>R2341-CW-4</t>
  </si>
  <si>
    <t>R2351-CW-2</t>
  </si>
  <si>
    <t>R2351-CW-4</t>
  </si>
  <si>
    <t>R2351-CW-10</t>
  </si>
  <si>
    <t>R2351-CW-15</t>
  </si>
  <si>
    <t>R2351-CW-8</t>
  </si>
  <si>
    <t>R2352-CW-2-V2</t>
  </si>
  <si>
    <t>R2352-CW-5</t>
  </si>
  <si>
    <t>R2352-CW-4-V2</t>
  </si>
  <si>
    <t>R2323-CW-10</t>
  </si>
  <si>
    <t>R2352-CW-10</t>
  </si>
  <si>
    <t>R2352-CW-15</t>
  </si>
  <si>
    <t>R2353-CW-2</t>
  </si>
  <si>
    <t>R2353-CW-4</t>
  </si>
  <si>
    <t>R2353-CW-15</t>
  </si>
  <si>
    <t>R2353-CW-10</t>
  </si>
  <si>
    <t>R2353-CW-6</t>
  </si>
  <si>
    <t>R2353-CW-8</t>
  </si>
  <si>
    <t>R2354-CW-4</t>
  </si>
  <si>
    <t>R2354-CW-6</t>
  </si>
  <si>
    <t>R2354-CW-2</t>
  </si>
  <si>
    <t>R2354-CW-8</t>
  </si>
  <si>
    <t>R2354-CW-15</t>
  </si>
  <si>
    <t>R2354-CW-10</t>
  </si>
  <si>
    <t>R2360-CW-10</t>
  </si>
  <si>
    <t>R2361-CW-2</t>
  </si>
  <si>
    <t>R2361-CW-4</t>
  </si>
  <si>
    <t>R2361-CW-8</t>
  </si>
  <si>
    <t>HUB-CONNECTOR-1M</t>
  </si>
  <si>
    <t>HUB-CONNECTOR-3M</t>
  </si>
  <si>
    <t>HUB-CONNECTOR-5M</t>
  </si>
  <si>
    <t>HUB-24v-IP20-060w-MO</t>
  </si>
  <si>
    <t>HUB-SENSOR-DOOR</t>
  </si>
  <si>
    <t>HUB-MASTER-TOUCH</t>
  </si>
  <si>
    <t>HUB-SENSOR-TOUCH</t>
  </si>
  <si>
    <t>HUB-MASTER-WAVE</t>
  </si>
  <si>
    <t>HUB-SENSOR-WAVE</t>
  </si>
  <si>
    <t>R2322-RGBW-5</t>
  </si>
  <si>
    <t>R2322-RGBW-15</t>
  </si>
  <si>
    <t>R2332-RGBW-2</t>
  </si>
  <si>
    <t>R2332-RGBW-4</t>
  </si>
  <si>
    <t>R2332-RGBW-6</t>
  </si>
  <si>
    <t>R2352-RGBW-2</t>
  </si>
  <si>
    <t>R2352-RGBW-4</t>
  </si>
  <si>
    <t>R2352-RGBW-6</t>
  </si>
  <si>
    <t>R2332-RGBW-15</t>
  </si>
  <si>
    <t>R2362-RGBW-4</t>
  </si>
  <si>
    <t>R2352-RGBW-8</t>
  </si>
  <si>
    <t>R2362-RGB-2</t>
  </si>
  <si>
    <t>R2362-RGB-6</t>
  </si>
  <si>
    <t>R2322-RGBW-15-RE</t>
  </si>
  <si>
    <t>R2321-CW-15-RE</t>
  </si>
  <si>
    <t>R2322-DL-15-RE</t>
  </si>
  <si>
    <t>R2321-DL-5</t>
  </si>
  <si>
    <t>R2321-DL-10</t>
  </si>
  <si>
    <t>R2321-DL-15</t>
  </si>
  <si>
    <t>R2321-DL-5-v2</t>
  </si>
  <si>
    <t>R2322-DL-5</t>
  </si>
  <si>
    <t>R2322-DL-10</t>
  </si>
  <si>
    <t>R2331-DL-5</t>
  </si>
  <si>
    <t>R2331-DL-15</t>
  </si>
  <si>
    <t>R2331-DL-10</t>
  </si>
  <si>
    <t>R2332-DL-15</t>
  </si>
  <si>
    <t>R2333-DL-10</t>
  </si>
  <si>
    <t>R2333-DL-4</t>
  </si>
  <si>
    <t>R2333-DL-15</t>
  </si>
  <si>
    <t>R2338-DL-2</t>
  </si>
  <si>
    <t>R2338-DL-4</t>
  </si>
  <si>
    <t>R2338-DL-15</t>
  </si>
  <si>
    <t>R2338-DL-10</t>
  </si>
  <si>
    <t>R2338-DL-6</t>
  </si>
  <si>
    <t>R2338-DL-8</t>
  </si>
  <si>
    <t>R2340-DL-5</t>
  </si>
  <si>
    <t>R2340-DL-10</t>
  </si>
  <si>
    <t>R2340-DL-15</t>
  </si>
  <si>
    <t>R2341-DL-15</t>
  </si>
  <si>
    <t>R2341-DL-10</t>
  </si>
  <si>
    <t>R2341-DL-8</t>
  </si>
  <si>
    <t>R2352-DL-2-V2</t>
  </si>
  <si>
    <t>R2352-DL-10</t>
  </si>
  <si>
    <t>R2352-DL-8-V2</t>
  </si>
  <si>
    <t>R2360-DL-5</t>
  </si>
  <si>
    <t>R2360-DL-10</t>
  </si>
  <si>
    <t>R2360-DL-15</t>
  </si>
  <si>
    <t>R6092-BK-WW-V1</t>
  </si>
  <si>
    <t>R2361-DL-4</t>
  </si>
  <si>
    <t>R2361-DL-6</t>
  </si>
  <si>
    <t>R2361-DL-8</t>
  </si>
  <si>
    <t>R6084-WH-WW</t>
  </si>
  <si>
    <t>R6084-BK-CW</t>
  </si>
  <si>
    <t>R1082-WH-WW</t>
  </si>
  <si>
    <t>R3206-UGR19-30-3500k</t>
  </si>
  <si>
    <t>R2381-1M</t>
  </si>
  <si>
    <t>R2377-AL-1M</t>
  </si>
  <si>
    <t>R2383-AL-1M</t>
  </si>
  <si>
    <t>R2382-BK-2M</t>
  </si>
  <si>
    <t>R2377-AL-2M</t>
  </si>
  <si>
    <t>R2379-2M</t>
  </si>
  <si>
    <t>R2382_4-BK-DIFFUSER-2M</t>
  </si>
  <si>
    <t>RCLIPS-R2321</t>
  </si>
  <si>
    <t>RCLIPS-R2323</t>
  </si>
  <si>
    <t>R2200-WW-IND-KIT_30%</t>
  </si>
  <si>
    <t>R2200-CW-IND-KIT_30%</t>
  </si>
  <si>
    <t>R2201-WW-IND-KIT_30%</t>
  </si>
  <si>
    <t>R2386-2M</t>
  </si>
  <si>
    <t>R2389-2M</t>
  </si>
  <si>
    <t>R2370-BK-2M</t>
  </si>
  <si>
    <t>R2370-SUS-5M</t>
  </si>
  <si>
    <t>R2370-SUS-V2</t>
  </si>
  <si>
    <t>R2371-SUS</t>
  </si>
  <si>
    <t>R7002</t>
  </si>
  <si>
    <t>C350-421100DB-F</t>
  </si>
  <si>
    <t>R2374-WH-WH-PR-2M</t>
  </si>
  <si>
    <t>R2374-BK-BK-PR-2M</t>
  </si>
  <si>
    <t>R1081-WH-WW</t>
  </si>
  <si>
    <t>R2211-WH</t>
  </si>
  <si>
    <t>R2218-WH-DALI</t>
  </si>
  <si>
    <t>R2217-DALI</t>
  </si>
  <si>
    <t>TRIM-R1031-BK</t>
  </si>
  <si>
    <t>R1091-REFLECTOR-BK</t>
  </si>
  <si>
    <t>R1091-REFLECTOR-MS</t>
  </si>
  <si>
    <t>R1091-REFLECTOR-WH</t>
  </si>
  <si>
    <t>R1092-REFLECTOR-BK</t>
  </si>
  <si>
    <t>R1092-REFLECTOR-MS</t>
  </si>
  <si>
    <t>R1093-REFLECTOR-BK</t>
  </si>
  <si>
    <t>R1093-REFLECTOR-WH</t>
  </si>
  <si>
    <t>R1094-REFLECTOR-BK</t>
  </si>
  <si>
    <t>R1053-WH-EXT</t>
  </si>
  <si>
    <t>TRIM-R1021-BK</t>
  </si>
  <si>
    <t>TRIM-R1021-SC</t>
  </si>
  <si>
    <t>R2200-DALI-DRIVER</t>
  </si>
  <si>
    <t>R1077-ADJ-9W</t>
  </si>
  <si>
    <t>R107M-12W-CW-24-V1</t>
  </si>
  <si>
    <t>R1094-30-BK-SIL-TRI</t>
  </si>
  <si>
    <t>R1091-13-BK-SIL-WW</t>
  </si>
  <si>
    <t>R1092-18-BK-SIL-WW</t>
  </si>
  <si>
    <t>R1091-13-BK-SIL-CW</t>
  </si>
  <si>
    <t>R2397-180</t>
  </si>
  <si>
    <t>R2397-90</t>
  </si>
  <si>
    <t>STRIPTAIL-A</t>
  </si>
  <si>
    <t>STRIPTAIL-B</t>
  </si>
  <si>
    <t>STRIPTAIL-C</t>
  </si>
  <si>
    <t>STRIPTAIL-D</t>
  </si>
  <si>
    <t>STRIPTAIL-F</t>
  </si>
  <si>
    <t>STRIPTAIL-G</t>
  </si>
  <si>
    <t>STRIPTAIL-H</t>
  </si>
  <si>
    <t>R3550-DIFFUSER</t>
  </si>
  <si>
    <t>R3560-DIFFUSER</t>
  </si>
  <si>
    <t>RCLIPS-BATTEN-SS</t>
  </si>
  <si>
    <t>R2201-DIFFUSER</t>
  </si>
  <si>
    <t>R2383-DIFF-10-V2</t>
  </si>
  <si>
    <t>R3205-DL</t>
  </si>
  <si>
    <t>R3207-FRAME-SM</t>
  </si>
  <si>
    <t>R3216</t>
  </si>
  <si>
    <t>R3205-FRAME-SM</t>
  </si>
  <si>
    <t>R1151-BK-WW</t>
  </si>
  <si>
    <t>R1152-WH-WW</t>
  </si>
  <si>
    <t>R1152-WH-CW</t>
  </si>
  <si>
    <t>R1152-WH-DL</t>
  </si>
  <si>
    <t>R1165-WH-CW</t>
  </si>
  <si>
    <t>R2152-SC-O-WW</t>
  </si>
  <si>
    <t>R1165-BK-CW</t>
  </si>
  <si>
    <t>R1160-BK-V1</t>
  </si>
  <si>
    <t>R1161-BK</t>
  </si>
  <si>
    <t>R1166-WH-WW</t>
  </si>
  <si>
    <t>R1166-BK-WW</t>
  </si>
  <si>
    <t>R1166-BK-CW</t>
  </si>
  <si>
    <t>R1170-BK-CW</t>
  </si>
  <si>
    <t>R1170-BK-WW</t>
  </si>
  <si>
    <t>R1171-WH-CW</t>
  </si>
  <si>
    <t>R1201-WH-CW</t>
  </si>
  <si>
    <t>R2652-BK</t>
  </si>
  <si>
    <t>R2652-WH</t>
  </si>
  <si>
    <t>R2653-L-BK</t>
  </si>
  <si>
    <t>R2653-L-WH</t>
  </si>
  <si>
    <t>R2653-R-BK</t>
  </si>
  <si>
    <t>R2653-R-WH</t>
  </si>
  <si>
    <t>R2654-BK</t>
  </si>
  <si>
    <t>R2654-WH</t>
  </si>
  <si>
    <t>R3226-40-BK-DL</t>
  </si>
  <si>
    <t>R1204-BK-CW</t>
  </si>
  <si>
    <t>R1204-WH-CW</t>
  </si>
  <si>
    <t>R1206-WH-WW</t>
  </si>
  <si>
    <t>R2655-BK</t>
  </si>
  <si>
    <t>R2655-WH</t>
  </si>
  <si>
    <t>R2656-L-BK</t>
  </si>
  <si>
    <t>R2656-L-WH</t>
  </si>
  <si>
    <t>R2656-R-BK</t>
  </si>
  <si>
    <t>R2657-L-BK</t>
  </si>
  <si>
    <t>R2657-L-WH</t>
  </si>
  <si>
    <t>R2657-R-WH</t>
  </si>
  <si>
    <t>R1301-CW</t>
  </si>
  <si>
    <t>R1306-BK-WW</t>
  </si>
  <si>
    <t>R1206-BK-CW</t>
  </si>
  <si>
    <t>R2657-R-BK</t>
  </si>
  <si>
    <t>R2660</t>
  </si>
  <si>
    <t>R2151-WH-C-CW</t>
  </si>
  <si>
    <t>R2151-WH-C-WW</t>
  </si>
  <si>
    <t>R-SLSW1-WH</t>
  </si>
  <si>
    <t>R1306-BK-CW</t>
  </si>
  <si>
    <t>R1308-CW</t>
  </si>
  <si>
    <t>R2152-SC-O-CW</t>
  </si>
  <si>
    <t>R-MB18-V1</t>
  </si>
  <si>
    <t>R134M-5W-FRAME-BK</t>
  </si>
  <si>
    <t>R134M-10W-FRAME-BK</t>
  </si>
  <si>
    <t>R1311-WH</t>
  </si>
  <si>
    <t>R1312-WH</t>
  </si>
  <si>
    <t>R1314-WH</t>
  </si>
  <si>
    <t>R1316-WH</t>
  </si>
  <si>
    <t>R134M-5W-CW-40</t>
  </si>
  <si>
    <t>R134M-5W-WW-40</t>
  </si>
  <si>
    <t>R134M-10W-CW-40</t>
  </si>
  <si>
    <t>R134M-10W-WW-40</t>
  </si>
  <si>
    <t>R1342-BK</t>
  </si>
  <si>
    <t>R1342-WH</t>
  </si>
  <si>
    <t>R1342-A-WH</t>
  </si>
  <si>
    <t>R1342-A-BK</t>
  </si>
  <si>
    <t>R1341-WH</t>
  </si>
  <si>
    <t>R1341-A-WH</t>
  </si>
  <si>
    <t>R1341-A-BK</t>
  </si>
  <si>
    <t>R1343-WH</t>
  </si>
  <si>
    <t>R1343-A-WH</t>
  </si>
  <si>
    <t>R1343-A-BK</t>
  </si>
  <si>
    <t>R2384-BK-1M</t>
  </si>
  <si>
    <t>BATTERY-9V</t>
  </si>
  <si>
    <t>R2374-90H</t>
  </si>
  <si>
    <t>R2374-90V</t>
  </si>
  <si>
    <t>R2372-90H</t>
  </si>
  <si>
    <t>R2386-DIFF-10-V2</t>
  </si>
  <si>
    <t>R3205-CW</t>
  </si>
  <si>
    <t>R3205-TRI-RM</t>
  </si>
  <si>
    <t>R3205-TRI-V2</t>
  </si>
  <si>
    <t>R2651-BK-1M-RM</t>
  </si>
  <si>
    <t>R2651-WH-1M-RM</t>
  </si>
  <si>
    <t>R2631-WH-1M</t>
  </si>
  <si>
    <t>R2631-BK-1M</t>
  </si>
  <si>
    <t>R2601-BK-1M</t>
  </si>
  <si>
    <t>R2202-WH-WW</t>
  </si>
  <si>
    <t>R2651-BK-2M-RM</t>
  </si>
  <si>
    <t>R2651-WH-2M-RM</t>
  </si>
  <si>
    <t>R2601-WH-2M</t>
  </si>
  <si>
    <t>R2601-BK-2M</t>
  </si>
  <si>
    <t>R2206-WH-WW</t>
  </si>
  <si>
    <t>R2206-BK-WW-V1</t>
  </si>
  <si>
    <t>R2205-BK-CW-V1</t>
  </si>
  <si>
    <t>R2205-BK-WW</t>
  </si>
  <si>
    <t>R2205-WH-CW</t>
  </si>
  <si>
    <t>R2205-BK-WW-V1</t>
  </si>
  <si>
    <t>R2201-WH-CW</t>
  </si>
  <si>
    <t>R2201-WH-WW-V1</t>
  </si>
  <si>
    <t>R2200-BK-WW</t>
  </si>
  <si>
    <t>R2200-WH-CW</t>
  </si>
  <si>
    <t>R2200-WH-WW-V1</t>
  </si>
  <si>
    <t>R2200-WH-CW-DALI - COMPLETE</t>
  </si>
  <si>
    <t>R2586-WH-PRO-P1</t>
  </si>
  <si>
    <t>R2586-BK-PRO-P1</t>
  </si>
  <si>
    <t>R2582-BK-CW-60-DALI</t>
  </si>
  <si>
    <t>R2593-BK-WW</t>
  </si>
  <si>
    <t>R2590-RM-WH-CW</t>
  </si>
  <si>
    <t>R2590-RM-WH-WW</t>
  </si>
  <si>
    <t>R2593-D-WH-CW</t>
  </si>
  <si>
    <t>R2590-BK-WW</t>
  </si>
  <si>
    <t>R2592-D-BK-WW-V1</t>
  </si>
  <si>
    <t>R2590-BK-CW</t>
  </si>
  <si>
    <t>R2590-WH-CW</t>
  </si>
  <si>
    <t>R2515-BK-WW</t>
  </si>
  <si>
    <t>R2587-BK-PRO-P1</t>
  </si>
  <si>
    <t>R2587-WH-PRO-P1</t>
  </si>
  <si>
    <t>R2582-WH-CW-60-DALI</t>
  </si>
  <si>
    <t>R2595-WH-CW</t>
  </si>
  <si>
    <t>R2595-WH-WW</t>
  </si>
  <si>
    <t>R2592-D-BK-CW</t>
  </si>
  <si>
    <t>R2641-BK-6</t>
  </si>
  <si>
    <t>R2640-BK</t>
  </si>
  <si>
    <t>R2636-R-BK</t>
  </si>
  <si>
    <t>R2642-WH</t>
  </si>
  <si>
    <t>R2634-WH</t>
  </si>
  <si>
    <t>R2632-BK</t>
  </si>
  <si>
    <t>R2632-WH</t>
  </si>
  <si>
    <t>R2633-R-WH</t>
  </si>
  <si>
    <t>R2637-R-WH</t>
  </si>
  <si>
    <t>R2610-BK-1.5</t>
  </si>
  <si>
    <t>R2607-BK</t>
  </si>
  <si>
    <t>R2604-WH</t>
  </si>
  <si>
    <t>R2606-BK</t>
  </si>
  <si>
    <t>R2604-BK</t>
  </si>
  <si>
    <t>R2603-BK</t>
  </si>
  <si>
    <t>R2605-BK</t>
  </si>
  <si>
    <t>R2606-WH</t>
  </si>
  <si>
    <t>R2602-BK</t>
  </si>
  <si>
    <t>R2603-WH</t>
  </si>
  <si>
    <t>R2609-BK</t>
  </si>
  <si>
    <t>R2602-WH</t>
  </si>
  <si>
    <t>R2609-WH</t>
  </si>
  <si>
    <t>R2605-WH</t>
  </si>
  <si>
    <t>R2610-WH</t>
  </si>
  <si>
    <t>R2611-WH</t>
  </si>
  <si>
    <t>R2611-BK</t>
  </si>
  <si>
    <t>R2607-WH</t>
  </si>
  <si>
    <t>R2610-BK</t>
  </si>
  <si>
    <t>R2958-1</t>
  </si>
  <si>
    <t>R2958-2</t>
  </si>
  <si>
    <t>R2950</t>
  </si>
  <si>
    <t>R2957</t>
  </si>
  <si>
    <t>R2403</t>
  </si>
  <si>
    <t>R2404</t>
  </si>
  <si>
    <t>R-BP-WH</t>
  </si>
  <si>
    <t>R-GP3-WH</t>
  </si>
  <si>
    <t>R-GP5-WH</t>
  </si>
  <si>
    <t>R-SW5-WH</t>
  </si>
  <si>
    <t>R-SW6-WH</t>
  </si>
  <si>
    <t>R1140-WH-TP</t>
  </si>
  <si>
    <t>R1140-WH-TK</t>
  </si>
  <si>
    <t>R1140-WH-SA</t>
  </si>
  <si>
    <t>R8002-G45-WW</t>
  </si>
  <si>
    <t>R2402</t>
  </si>
  <si>
    <t>R8002-G45-R</t>
  </si>
  <si>
    <t>R8002-G45-Y</t>
  </si>
  <si>
    <t>R8002-S14-CW</t>
  </si>
  <si>
    <t>R8002-G45-P</t>
  </si>
  <si>
    <t>R8002-G45-G</t>
  </si>
  <si>
    <t>R8002-G45-B</t>
  </si>
  <si>
    <t>R-GP6-WH</t>
  </si>
  <si>
    <t>R-GPO1X-WH</t>
  </si>
  <si>
    <t>R1141-WH-TP</t>
  </si>
  <si>
    <t>R8001-1M</t>
  </si>
  <si>
    <t>R-SLSW4-WH</t>
  </si>
  <si>
    <t>R-SLGPO1-15-WH</t>
  </si>
  <si>
    <t>R-SLSW6-WH</t>
  </si>
  <si>
    <t>R1140-BK-RM</t>
  </si>
  <si>
    <t>R1140-BK-TP</t>
  </si>
  <si>
    <t>R1140-BK-TK</t>
  </si>
  <si>
    <t>R1140-BK-PND</t>
  </si>
  <si>
    <t>R1140-WH-TRIM-36</t>
  </si>
  <si>
    <t>R1140-BK-TRIM-36</t>
  </si>
  <si>
    <t>R1140-GLD-TRIM-36</t>
  </si>
  <si>
    <t>R1140-BK-TRIM-60</t>
  </si>
  <si>
    <t>R1140-GLD-TRIM-60</t>
  </si>
  <si>
    <t>R-SLGPO2-15-WH</t>
  </si>
  <si>
    <t>R-SLGPO2X-WH</t>
  </si>
  <si>
    <t>R1141-BK-TP</t>
  </si>
  <si>
    <t>R1141-BK-SA</t>
  </si>
  <si>
    <t>R1141-BK-TRIM-36</t>
  </si>
  <si>
    <t>R1141-GLD-TRIM-60</t>
  </si>
  <si>
    <t>R1141-GLD-TRIM-36</t>
  </si>
  <si>
    <t>R-WPI132</t>
  </si>
  <si>
    <t>R-GPO4-WH-V1</t>
  </si>
  <si>
    <t>R-WPI232</t>
  </si>
  <si>
    <t>R-WPI120</t>
  </si>
  <si>
    <t>R-SM16</t>
  </si>
  <si>
    <t>R-TVF-F</t>
  </si>
  <si>
    <t>R-SMI10</t>
  </si>
  <si>
    <t>R-SMDP35</t>
  </si>
  <si>
    <t>R-SM35</t>
  </si>
  <si>
    <t>R-SMDP35-COOKER</t>
  </si>
  <si>
    <t>R-SM35-COOKER</t>
  </si>
  <si>
    <t>R1141-BK-TRIM-60</t>
  </si>
  <si>
    <t>R-RJ11</t>
  </si>
  <si>
    <t>R3550-TRI</t>
  </si>
  <si>
    <t>R2207-WH-WW-V1</t>
  </si>
  <si>
    <t>R6010-BK-WW</t>
  </si>
  <si>
    <t>R6007-BK-DL</t>
  </si>
  <si>
    <t>R6010-BK-DL</t>
  </si>
  <si>
    <t>R6016-CW</t>
  </si>
  <si>
    <t>R6085-WH-TRI</t>
  </si>
  <si>
    <t>R6054-SS-TRI</t>
  </si>
  <si>
    <t>R6054-TT-TRI</t>
  </si>
  <si>
    <t>R6052-SS-TRI</t>
  </si>
  <si>
    <t>R6092-12V-WH-WW</t>
  </si>
  <si>
    <t>R6092-WH-CW</t>
  </si>
  <si>
    <t>R6092-WH-WW</t>
  </si>
  <si>
    <t>R6092-12V-BK-CW</t>
  </si>
  <si>
    <t>R6092-12V-WH-CW</t>
  </si>
  <si>
    <t>R6091-BK-CW</t>
  </si>
  <si>
    <t>R6091-WH-WW</t>
  </si>
  <si>
    <t>R6091-BK-WW</t>
  </si>
  <si>
    <t>R6092-BK-CW-V2</t>
  </si>
  <si>
    <t>R6092-BK-WW</t>
  </si>
  <si>
    <t>R6090-12V-WH-CW</t>
  </si>
  <si>
    <t>R6090-WH-CW</t>
  </si>
  <si>
    <t>R6090-WH-WW</t>
  </si>
  <si>
    <t>R6090-12V-BK-CW</t>
  </si>
  <si>
    <t>R6090-12V-WH-WW</t>
  </si>
  <si>
    <t>R2160-WH-CW</t>
  </si>
  <si>
    <t>R2160-WH-WW</t>
  </si>
  <si>
    <t>R2160-BK-CW</t>
  </si>
  <si>
    <t>R2161-WH-CW</t>
  </si>
  <si>
    <t>R6093-BK-WW</t>
  </si>
  <si>
    <t>R6093-WH-CW</t>
  </si>
  <si>
    <t>R6093-WH-WW</t>
  </si>
  <si>
    <t>R6094-BK-CW-V1</t>
  </si>
  <si>
    <t>R6094-WH-CW</t>
  </si>
  <si>
    <t>R6094-WH-WW</t>
  </si>
  <si>
    <t>R6090-BK-CW</t>
  </si>
  <si>
    <t>R6090-BK-CW-V2</t>
  </si>
  <si>
    <t>R6090-BK-WW</t>
  </si>
  <si>
    <t>R6070-BK-WW</t>
  </si>
  <si>
    <t>R6091-WH-CW</t>
  </si>
  <si>
    <t>R2161-BK-CW</t>
  </si>
  <si>
    <t>R2161-BK-WW</t>
  </si>
  <si>
    <t>R2162-BK-CW</t>
  </si>
  <si>
    <t>R6099-BK-WW</t>
  </si>
  <si>
    <t>R6103-SS-CW</t>
  </si>
  <si>
    <t>R6103-SS-WW</t>
  </si>
  <si>
    <t>R6103-BK-CW</t>
  </si>
  <si>
    <t>R6071-WH-CW</t>
  </si>
  <si>
    <t>R6070-BK-CW</t>
  </si>
  <si>
    <t>R6075-WH-TRI-V1</t>
  </si>
  <si>
    <t>R6071-BK-WW</t>
  </si>
  <si>
    <t>R1208-BK-CW</t>
  </si>
  <si>
    <t>R1208-WH-CW</t>
  </si>
  <si>
    <t>R6104-BK-BL</t>
  </si>
  <si>
    <t>R6104-SS-BL</t>
  </si>
  <si>
    <t>R6103-BK-WW</t>
  </si>
  <si>
    <t>R6104-BK-WW</t>
  </si>
  <si>
    <t>R6104-BK-CW</t>
  </si>
  <si>
    <t>R6104-SS-WW</t>
  </si>
  <si>
    <t>R6104-SS-CW</t>
  </si>
  <si>
    <t>R6105-BK-CW</t>
  </si>
  <si>
    <t>R6075-BK-TRI</t>
  </si>
  <si>
    <t>R6078-WH-TRI</t>
  </si>
  <si>
    <t>R6121-BK-CW</t>
  </si>
  <si>
    <t>R6121-BK-WW</t>
  </si>
  <si>
    <t>R6122-SS-WW</t>
  </si>
  <si>
    <t>R6105-SS-CW</t>
  </si>
  <si>
    <t>R6106-BK-WW</t>
  </si>
  <si>
    <t>R6106-SS-CW</t>
  </si>
  <si>
    <t>R6106-SS-WW</t>
  </si>
  <si>
    <t>R6106-BK-CW</t>
  </si>
  <si>
    <t>R6084-BK-TRI</t>
  </si>
  <si>
    <t>R6084-BK-WW</t>
  </si>
  <si>
    <t>R6084-WH-CW</t>
  </si>
  <si>
    <t>R6122-BK-CW</t>
  </si>
  <si>
    <t>R6122-BK-WW</t>
  </si>
  <si>
    <t>R6123-SS-WW</t>
  </si>
  <si>
    <t>R6123-BK-CW</t>
  </si>
  <si>
    <t>R3111-S</t>
  </si>
  <si>
    <t>R9990-S-WH</t>
  </si>
  <si>
    <t>R9990-S-BK</t>
  </si>
  <si>
    <t>R9990-KIT</t>
  </si>
  <si>
    <t>R3580-V1</t>
  </si>
  <si>
    <t>R2207-WH-CW</t>
  </si>
  <si>
    <t>R3116-CW</t>
  </si>
  <si>
    <t>R6074-BK-TRI</t>
  </si>
  <si>
    <t>R3041-050</t>
  </si>
  <si>
    <t>R6110</t>
  </si>
  <si>
    <t>R3041-150</t>
  </si>
  <si>
    <t>R2101-WH-WW</t>
  </si>
  <si>
    <t>R2101-BK-WW</t>
  </si>
  <si>
    <t>R2365-1</t>
  </si>
  <si>
    <t>R2352-RGBW-5</t>
  </si>
  <si>
    <t>R3240-BK-MED-60</t>
  </si>
  <si>
    <t>R6006-60</t>
  </si>
  <si>
    <t>R3303-040-WW</t>
  </si>
  <si>
    <t>R3245-Remote</t>
  </si>
  <si>
    <t>9wESCW-LED lamp</t>
  </si>
  <si>
    <t>9wESWW-LED lamp</t>
  </si>
  <si>
    <t>9wBCWW-LED lamp</t>
  </si>
  <si>
    <t>9wBCCW-LED lamp</t>
  </si>
  <si>
    <t>9wESTRI-LED lamp</t>
  </si>
  <si>
    <t>9wBCTRI-LED lamp</t>
  </si>
  <si>
    <t>R2592-D-WH-CW</t>
  </si>
  <si>
    <t>R3077-600</t>
  </si>
  <si>
    <t>R3071</t>
  </si>
  <si>
    <t>R3240-LENS-R09603</t>
  </si>
  <si>
    <t>R3240-LENS-R09601</t>
  </si>
  <si>
    <t>R3240-LENS-R09602</t>
  </si>
  <si>
    <t>R3240-LENS-R09605</t>
  </si>
  <si>
    <t>R3240-LENS-R17602</t>
  </si>
  <si>
    <t>R3240-LENS-R17601</t>
  </si>
  <si>
    <t>R3240-LENS-R09614</t>
  </si>
  <si>
    <t>R3240-LENS-R17614</t>
  </si>
  <si>
    <t>R3250-300-BK-DL_R10503</t>
  </si>
  <si>
    <t>R3250-240-BK-DL_R10503</t>
  </si>
  <si>
    <t>R3070</t>
  </si>
  <si>
    <t>R3240-050-BK-PE</t>
  </si>
  <si>
    <t>R3250-R10504</t>
  </si>
  <si>
    <t>R3250-R10502</t>
  </si>
  <si>
    <t>R3250-R10506</t>
  </si>
  <si>
    <t>R3245-040-CW</t>
  </si>
  <si>
    <t>R3250-450-BK-DL_R10503</t>
  </si>
  <si>
    <t>R3140</t>
  </si>
  <si>
    <t>R3142</t>
  </si>
  <si>
    <t>R3250-SHIELD</t>
  </si>
  <si>
    <t>R3269-BK-76</t>
  </si>
  <si>
    <t>R3250-600-BK-CW_R10503</t>
  </si>
  <si>
    <t>R3263-BK-76</t>
  </si>
  <si>
    <t>R3265-BK-76</t>
  </si>
  <si>
    <t>R2598-BK</t>
  </si>
  <si>
    <t>R2598-WH</t>
  </si>
  <si>
    <t>R6101-WW</t>
  </si>
  <si>
    <t>R6102-WW</t>
  </si>
  <si>
    <t>R6101-CW</t>
  </si>
  <si>
    <t>R6012-WW</t>
  </si>
  <si>
    <t>BS-SF-SHS-100-60-OD-BLK</t>
  </si>
  <si>
    <t>R3268-BK-42</t>
  </si>
  <si>
    <t>R3268-BK-76</t>
  </si>
  <si>
    <t>R3261</t>
  </si>
  <si>
    <t>R3263-BK-60</t>
  </si>
  <si>
    <t>R3056</t>
  </si>
  <si>
    <t>R3264-SL-V1</t>
  </si>
  <si>
    <t>R9995-V1</t>
  </si>
  <si>
    <t>R9995-AL-STONE</t>
  </si>
  <si>
    <t>R9996-KIT-BK</t>
  </si>
  <si>
    <t>R999-SUS</t>
  </si>
  <si>
    <t>R999-BK-WMB</t>
  </si>
  <si>
    <t>RAC</t>
  </si>
  <si>
    <t>R9</t>
  </si>
  <si>
    <t>R10RFB</t>
  </si>
  <si>
    <t>RWBB</t>
  </si>
  <si>
    <t>DEK-ALBANY48-L-WH</t>
  </si>
  <si>
    <t>R6234-WH-TRIM</t>
  </si>
  <si>
    <t>DEK-ALBANY52-WH</t>
  </si>
  <si>
    <t>DEK-ALBANY52-L-WH</t>
  </si>
  <si>
    <t>DEK-EVOII50-WH-DC</t>
  </si>
  <si>
    <t>DEK-EVOII50-WH</t>
  </si>
  <si>
    <t>360-MSDCMW</t>
  </si>
  <si>
    <t>DEK-INGRAM-WH-DC</t>
  </si>
  <si>
    <t>DEK-EVOII50-L-BK-DC</t>
  </si>
  <si>
    <t>DEK-EVOII58-L-WH-DC</t>
  </si>
  <si>
    <t>DEK-EVOII58-BK-DC</t>
  </si>
  <si>
    <t>DEK-XR90-WH</t>
  </si>
  <si>
    <t>DEK-XR90-WH-L</t>
  </si>
  <si>
    <t>DEK-INGRAM-L-BK</t>
  </si>
  <si>
    <t>DEK-RONDO52-L-BK</t>
  </si>
  <si>
    <t>DEK-RUSSELL-L-BK-DC</t>
  </si>
  <si>
    <t>DEK-RUSSELL-L-WH</t>
  </si>
  <si>
    <t>DEK-RONDO58-L-BK</t>
  </si>
  <si>
    <t>R-SW6-WH-V1</t>
  </si>
  <si>
    <t>DEK-RUSSELL-L-BK</t>
  </si>
  <si>
    <t>VEN-SKY1404-WH-L</t>
  </si>
  <si>
    <t>EP-SA-CONT-RF</t>
  </si>
  <si>
    <t>EP-HYB-RF-MOD</t>
  </si>
  <si>
    <t>R360-DELTA-WH</t>
  </si>
  <si>
    <t>HAR1204-WH</t>
  </si>
  <si>
    <t>R-SLGPO1-15-WH-V1</t>
  </si>
  <si>
    <t>R-GPO1-15-WH-V1</t>
  </si>
  <si>
    <t>R-GPO1X-WH-V1</t>
  </si>
  <si>
    <t>R-GPO2-15-WH-V1</t>
  </si>
  <si>
    <t>R-GP5-WH-V1</t>
  </si>
  <si>
    <t>R-GP6-WH-V1</t>
  </si>
  <si>
    <t>R2651-BK-3M-RM</t>
  </si>
  <si>
    <t>R2651-WH-3M-RM</t>
  </si>
  <si>
    <t>R2382_4-BK-DIFFUSER-3M</t>
  </si>
  <si>
    <t>R2382-AL-3M</t>
  </si>
  <si>
    <t>R2382-BK-3M</t>
  </si>
  <si>
    <t>R2381-AL-3M</t>
  </si>
  <si>
    <t>R2172-WH-CW-3M</t>
  </si>
  <si>
    <t>R2373-WH-PR-2.5</t>
  </si>
  <si>
    <t>VEN-PVPXDC250WHRDR</t>
  </si>
  <si>
    <t>VEN-PVPXHF250SQR</t>
  </si>
  <si>
    <t>VEN-PVPX200WH</t>
  </si>
  <si>
    <t>VEN-PVPXHF200RDR</t>
  </si>
  <si>
    <t>R6230-BK-TRI</t>
  </si>
  <si>
    <t>R6230-WH-TRI</t>
  </si>
  <si>
    <t>R6230-EM-WH-TRI</t>
  </si>
  <si>
    <t>PVPXHF200RD</t>
  </si>
  <si>
    <t>VEN-PVPX250WHSQ</t>
  </si>
  <si>
    <t>VEN-PVPX200</t>
  </si>
  <si>
    <t>VEN-PVPXHF250RDR</t>
  </si>
  <si>
    <t>VEN-PVPX250WH - COMPLETE</t>
  </si>
  <si>
    <t>VEN-PVPX200R</t>
  </si>
  <si>
    <t>VEN-WAL75DC</t>
  </si>
  <si>
    <t>VEN-PVPX250R</t>
  </si>
  <si>
    <t>VEN-V150Dkit</t>
  </si>
  <si>
    <t>VEN-VAD125</t>
  </si>
  <si>
    <t>VEN-ABGLED200WH-SQ</t>
  </si>
  <si>
    <t>VEN-ABGLED250WH-RD</t>
  </si>
  <si>
    <t>VEN-ABGHFLED200WH-RDR</t>
  </si>
  <si>
    <t>VEN-ABGHFLED250WH-RDR</t>
  </si>
  <si>
    <t>VEN-ABGHFLED200WH-SQR</t>
  </si>
  <si>
    <t>VEN-H4W</t>
  </si>
  <si>
    <t>VEN-VTROTIMER</t>
  </si>
  <si>
    <t>EMS-POD</t>
  </si>
  <si>
    <t>VEN-SPYLKBL-WW</t>
  </si>
  <si>
    <t>DEK-55-191</t>
  </si>
  <si>
    <t>V150GL</t>
  </si>
  <si>
    <t>VEN-V150FL</t>
  </si>
  <si>
    <t>VEN-INL150</t>
  </si>
  <si>
    <t>VEN-MRSLF150T</t>
  </si>
  <si>
    <t>R2382-WH-2M</t>
  </si>
  <si>
    <t>R6232-S-WH-TRI</t>
  </si>
  <si>
    <t>Item No.</t>
  </si>
  <si>
    <t>Rapid code</t>
  </si>
  <si>
    <t>Pick face QTY</t>
  </si>
  <si>
    <t>LowMax</t>
  </si>
  <si>
    <t>MidMax</t>
  </si>
  <si>
    <t>FullMax</t>
  </si>
  <si>
    <t>Stock and Dear?</t>
  </si>
  <si>
    <t>MA-A-01-L4-P1</t>
  </si>
  <si>
    <t>MA-A-01-L4-P2</t>
  </si>
  <si>
    <t>MA-A-02-L2-P1</t>
  </si>
  <si>
    <t>MA-A-02-L2-P2</t>
  </si>
  <si>
    <t>MA-A-02-L4-P1</t>
  </si>
  <si>
    <t>MA-A-02-L4-P2</t>
  </si>
  <si>
    <t>MA-A-02-L5-P1</t>
  </si>
  <si>
    <t>MA-A-02-L5-P2</t>
  </si>
  <si>
    <t>MA-A-03-L1-P1</t>
  </si>
  <si>
    <t>MA-A-03-L1-P2</t>
  </si>
  <si>
    <t>MA-A-03-L2-P1</t>
  </si>
  <si>
    <t>MA-A-03-L2-P2</t>
  </si>
  <si>
    <t>MA-A-03-L3-P1</t>
  </si>
  <si>
    <t>MA-A-03-L3-P2</t>
  </si>
  <si>
    <t>MA-A-03-L4-P1</t>
  </si>
  <si>
    <t>MA-A-03-L4-P2</t>
  </si>
  <si>
    <t>MA-A-03-L5-P1</t>
  </si>
  <si>
    <t>MA-A-03-L5-P2</t>
  </si>
  <si>
    <t>MA-A-03-L6-P1</t>
  </si>
  <si>
    <t>MA-A-04-L1-P1</t>
  </si>
  <si>
    <t>MA-A-04-L1-P2</t>
  </si>
  <si>
    <t>MA-A-04-L2-P1</t>
  </si>
  <si>
    <t>MA-A-04-L2-P2</t>
  </si>
  <si>
    <t>MA-A-04-L3-P1</t>
  </si>
  <si>
    <t>MA-A-04-L3-P2</t>
  </si>
  <si>
    <t>MA-A-04-L4-P1</t>
  </si>
  <si>
    <t>MA-A-04-L4-P2</t>
  </si>
  <si>
    <t>MA-A-04-L5-P1</t>
  </si>
  <si>
    <t>MA-A-04-L5-P2</t>
  </si>
  <si>
    <t>MA-A-04-L6-P1</t>
  </si>
  <si>
    <t>MA-A-04-L6-P2</t>
  </si>
  <si>
    <t>MA-A-05-L1-P1</t>
  </si>
  <si>
    <t>MA-A-05-L1-P2</t>
  </si>
  <si>
    <t>MA-A-05-L2-P1</t>
  </si>
  <si>
    <t>MA-A-05-L2-P2</t>
  </si>
  <si>
    <t>MA-A-05-L3-P1</t>
  </si>
  <si>
    <t>MA-A-05-L3-P2</t>
  </si>
  <si>
    <t>MA-A-05-L4-P1</t>
  </si>
  <si>
    <t>MA-A-05-L4-P2</t>
  </si>
  <si>
    <t>MA-A-05-L5-P1</t>
  </si>
  <si>
    <t>MA-A-05-L5-P2</t>
  </si>
  <si>
    <t>MA-A-06-L1-P1</t>
  </si>
  <si>
    <t>MA-A-06-L1-P2</t>
  </si>
  <si>
    <t>MA-A-06-L2-P2</t>
  </si>
  <si>
    <t>MA-A-06-L3-P1</t>
  </si>
  <si>
    <t>MA-A-06-L3-P2</t>
  </si>
  <si>
    <t>MA-A-06-L4-P1</t>
  </si>
  <si>
    <t>MA-A-06-L4-P2</t>
  </si>
  <si>
    <t>MA-A-06-L5-P1</t>
  </si>
  <si>
    <t>MA-A-06-L5-P2</t>
  </si>
  <si>
    <t>MA-A-07-L1-P1</t>
  </si>
  <si>
    <t>MA-A-07-L1-P2</t>
  </si>
  <si>
    <t>MA-A-07-L2-P1</t>
  </si>
  <si>
    <t>MA-A-07-L2-P2</t>
  </si>
  <si>
    <t>MA-A-07-L3-P1</t>
  </si>
  <si>
    <t>MA-A-07-L3-P2</t>
  </si>
  <si>
    <t>MA-A-07-L4-P1</t>
  </si>
  <si>
    <t>MA-A-07-L4-P2</t>
  </si>
  <si>
    <t>MA-A-07-L5-P1</t>
  </si>
  <si>
    <t>MA-A-07-L5-P2</t>
  </si>
  <si>
    <t>MA-A-07-L6-P1</t>
  </si>
  <si>
    <t>MA-A-08-L1-P1</t>
  </si>
  <si>
    <t>MA-A-08-L1-P2</t>
  </si>
  <si>
    <t>MA-A-08-L2-P1</t>
  </si>
  <si>
    <t>MA-A-08-L2-P2</t>
  </si>
  <si>
    <t>MA-A-08-L3-P1</t>
  </si>
  <si>
    <t>MA-A-08-L3-P2</t>
  </si>
  <si>
    <t>MA-A-08-L4-P1</t>
  </si>
  <si>
    <t>MA-A-08-L4-P2</t>
  </si>
  <si>
    <t>MA-A-08-L5-P1</t>
  </si>
  <si>
    <t>MA-A-08-L5-P2</t>
  </si>
  <si>
    <t>MA-A-10-L3-P2</t>
  </si>
  <si>
    <t>MA-A-09-L2-P1</t>
  </si>
  <si>
    <t>MA-A-09-L2-P2</t>
  </si>
  <si>
    <t>MA-A-10-L2-P1</t>
  </si>
  <si>
    <t>MA-A-09-L3-P1</t>
  </si>
  <si>
    <t>MA-A-09-L3-P2</t>
  </si>
  <si>
    <t>MA-A-10-L2-P2</t>
  </si>
  <si>
    <t>MA-A-10-L1-P2</t>
  </si>
  <si>
    <t>MA-A-10-L3-P1</t>
  </si>
  <si>
    <t>MA-A-11-L1-P1</t>
  </si>
  <si>
    <t>MA-A-11-L1-P2</t>
  </si>
  <si>
    <t>MA-A-11-L2-P1</t>
  </si>
  <si>
    <t>MA-A-11-L2-P2</t>
  </si>
  <si>
    <t>MA-A-11-L3-P1</t>
  </si>
  <si>
    <t>MA-A-11-L3-P2</t>
  </si>
  <si>
    <t>MA-A-11-L4-P1</t>
  </si>
  <si>
    <t>MA-A-11-L4-P2</t>
  </si>
  <si>
    <t>MA-A-11-L5-P1</t>
  </si>
  <si>
    <t>MA-A-11-L5-P2</t>
  </si>
  <si>
    <t>MA-A-12-L1-P1</t>
  </si>
  <si>
    <t>MA-A-12-L1-P2</t>
  </si>
  <si>
    <t>MA-A-12-L2-P1</t>
  </si>
  <si>
    <t>MA-A-12-L2-P2</t>
  </si>
  <si>
    <t>MA-A-12-L3-P1</t>
  </si>
  <si>
    <t>MA-A-12-L3-P2</t>
  </si>
  <si>
    <t>MA-A-12-L4-P1</t>
  </si>
  <si>
    <t>MA-A-12-L5-P1</t>
  </si>
  <si>
    <t>MA-A-12-L5-P2</t>
  </si>
  <si>
    <t>MA-A-13-L1-P1</t>
  </si>
  <si>
    <t>MA-A-13-L1-P2</t>
  </si>
  <si>
    <t>MA-A-13-L2-P2</t>
  </si>
  <si>
    <t>MA-A-14-L1-P2</t>
  </si>
  <si>
    <t>MA-A-14-L3-P1</t>
  </si>
  <si>
    <t>MA-A-14-L3-P2</t>
  </si>
  <si>
    <t>MA-A-15-L1-P1</t>
  </si>
  <si>
    <t>MA-A-15-L1-P2</t>
  </si>
  <si>
    <t>MA-A-15-L2-P1</t>
  </si>
  <si>
    <t>MA-A-15-L2-P2</t>
  </si>
  <si>
    <t>MA-A-15-L3-P1</t>
  </si>
  <si>
    <t>MA-A-15-L3-P2</t>
  </si>
  <si>
    <t>MA-A-15-L5-P2</t>
  </si>
  <si>
    <t>MA-A-16-L1-P1</t>
  </si>
  <si>
    <t>MA-A-16-L1-P2</t>
  </si>
  <si>
    <t>MA-A-16-L2-P1</t>
  </si>
  <si>
    <t>MA-A-16-L2-P2</t>
  </si>
  <si>
    <t>MA-A-16-L3-P1</t>
  </si>
  <si>
    <t>MA-A-16-L3-P2</t>
  </si>
  <si>
    <t>MA-B-01-L1-P1</t>
  </si>
  <si>
    <t>MA-B-01-L1-P2</t>
  </si>
  <si>
    <t>MA-B-01-L2-P1</t>
  </si>
  <si>
    <t>MA-B-01-L2-P2</t>
  </si>
  <si>
    <t>MA-B-01-L3-P1</t>
  </si>
  <si>
    <t>MA-B-01-L3-P2</t>
  </si>
  <si>
    <t>MA-B-01-L4-P1</t>
  </si>
  <si>
    <t>MA-B-01-L4-P2</t>
  </si>
  <si>
    <t>MA-B-02-L1-P1</t>
  </si>
  <si>
    <t>MA-B-02-L1-P2</t>
  </si>
  <si>
    <t>MA-B-02-L2-P2</t>
  </si>
  <si>
    <t>MA-B-02-L3-P1</t>
  </si>
  <si>
    <t>MA-B-02-L3-P2</t>
  </si>
  <si>
    <t>MA-B-02-L4-P1</t>
  </si>
  <si>
    <t>MA-B-02-L4-P2</t>
  </si>
  <si>
    <t>MA-B-03-L1-P1</t>
  </si>
  <si>
    <t>MA-B-03-L1-P2</t>
  </si>
  <si>
    <t>MA-B-03-L2-P1</t>
  </si>
  <si>
    <t>MA-B-03-L2-P2</t>
  </si>
  <si>
    <t>MA-B-03-L3-P2</t>
  </si>
  <si>
    <t>MA-B-03-L4-P2</t>
  </si>
  <si>
    <t>MA-B-04-L1-P1</t>
  </si>
  <si>
    <t>MA-B-04-L1-P2</t>
  </si>
  <si>
    <t>MA-B-04-L2-P1</t>
  </si>
  <si>
    <t>MA-B-04-L2-P2</t>
  </si>
  <si>
    <t>MA-B-04-L5-P2</t>
  </si>
  <si>
    <t>MA-B-05-L1-P1</t>
  </si>
  <si>
    <t>MA-B-05-L2-P1</t>
  </si>
  <si>
    <t>MA-B-06-L1-P1</t>
  </si>
  <si>
    <t>MA-B-06-L1-P2</t>
  </si>
  <si>
    <t>MA-B-06-L2-P1</t>
  </si>
  <si>
    <t>MA-B-06-L2-P2</t>
  </si>
  <si>
    <t>MA-B-07-L1-P1</t>
  </si>
  <si>
    <t>MA-B-07-L1-P2</t>
  </si>
  <si>
    <t>MA-B-07-L2-P1</t>
  </si>
  <si>
    <t>MA-B-07-L2-P2</t>
  </si>
  <si>
    <t>NEW</t>
  </si>
  <si>
    <t>MA-B-09-L1-P1</t>
  </si>
  <si>
    <t>MA-B-08-L1-P1</t>
  </si>
  <si>
    <t>MA-B-08-L1-P2</t>
  </si>
  <si>
    <t>MA-C-09-L1-P1</t>
  </si>
  <si>
    <t>MA-B-08-L2-P1</t>
  </si>
  <si>
    <t>MA-B-08-L2-P2</t>
  </si>
  <si>
    <t>MA-B-09-L1-P2</t>
  </si>
  <si>
    <t>MA-B-09-L2-P1</t>
  </si>
  <si>
    <t>MA-B-09-L2-P2</t>
  </si>
  <si>
    <t>MA-B-10-L1-P1</t>
  </si>
  <si>
    <t>MA-B-10-L1-P2</t>
  </si>
  <si>
    <t>MA-B-10-L2-P1</t>
  </si>
  <si>
    <t>MA-B-10-L2-P2</t>
  </si>
  <si>
    <t>MA-B-11-L1-P1</t>
  </si>
  <si>
    <t>MA-B-11-L1-P2</t>
  </si>
  <si>
    <t>MA-B-11-L2-P2</t>
  </si>
  <si>
    <t>MA-B-11-L3-P1</t>
  </si>
  <si>
    <t>MA-B-11-L3-P2</t>
  </si>
  <si>
    <t>MA-B-11-L4-P1</t>
  </si>
  <si>
    <t>MA-B-11-L4-P2</t>
  </si>
  <si>
    <t>MA-B-12-L1-P1</t>
  </si>
  <si>
    <t>MA-B-12-L1-P2</t>
  </si>
  <si>
    <t>MA-B-12-L2-P1</t>
  </si>
  <si>
    <t>MA-B-12-L2-P2</t>
  </si>
  <si>
    <t>MA-B-13-L3-P1</t>
  </si>
  <si>
    <t>MA-B-12-L3-P2</t>
  </si>
  <si>
    <t>MA-B-13-L1-P1</t>
  </si>
  <si>
    <t>MA-B-13-L1-P2</t>
  </si>
  <si>
    <t>MA-B-13-L2-P1</t>
  </si>
  <si>
    <t>MA-B-12-L3-P1</t>
  </si>
  <si>
    <t>MA-B-13-L2-P2</t>
  </si>
  <si>
    <t>MA-B-13-L3-P2</t>
  </si>
  <si>
    <t>MA-B-13-L4-P1</t>
  </si>
  <si>
    <t>MA-B-14-L1-P1</t>
  </si>
  <si>
    <t>MA-B-14-L1-P2</t>
  </si>
  <si>
    <t>MA-B-14-L2-P1</t>
  </si>
  <si>
    <t>MA-B-14-L2-P2</t>
  </si>
  <si>
    <t>MA-B-14-L3-P1</t>
  </si>
  <si>
    <t>MA-B-14-L3-P2</t>
  </si>
  <si>
    <t>MA-B-14-L4-P1</t>
  </si>
  <si>
    <t>MA-B-14-L4-P2</t>
  </si>
  <si>
    <t>MA-B-14-L5-P2</t>
  </si>
  <si>
    <t>MA-B-15-L1-P1</t>
  </si>
  <si>
    <t>MA-B-15-L1-P2</t>
  </si>
  <si>
    <t>MA-B-15-L2-P1</t>
  </si>
  <si>
    <t>MA-B-15-L2-P2</t>
  </si>
  <si>
    <t>MA-B-15-L3-P1</t>
  </si>
  <si>
    <t>MA-B-15-L3-P2</t>
  </si>
  <si>
    <t>MA-B-15-L4-P1</t>
  </si>
  <si>
    <t>MA-B-15-L4-P2</t>
  </si>
  <si>
    <t>MA-B-16-L1-P1</t>
  </si>
  <si>
    <t>MA-B-16-L1-P2</t>
  </si>
  <si>
    <t>MA-B-16-L2-P2</t>
  </si>
  <si>
    <t>MA-B-16-L2-P1</t>
  </si>
  <si>
    <t>MA-B-16-L3-P1</t>
  </si>
  <si>
    <t>MA-B-16-L3-P2</t>
  </si>
  <si>
    <t>MA-B-16-L6-P2</t>
  </si>
  <si>
    <t>MA-BC-01-L2-P1</t>
  </si>
  <si>
    <t>MA-BC-01-L5-P1</t>
  </si>
  <si>
    <t>MA-C-01-L1-P1</t>
  </si>
  <si>
    <t>MA-C-01-L1-P2</t>
  </si>
  <si>
    <t>MA-C-01-L2-P1</t>
  </si>
  <si>
    <t>MA-C-01-L2-P2</t>
  </si>
  <si>
    <t>MA-C-02-L1-P1</t>
  </si>
  <si>
    <t>MA-C-02-L1-P2</t>
  </si>
  <si>
    <t>MA-C-03-L1-P1</t>
  </si>
  <si>
    <t>MA-C-03-L1-P2</t>
  </si>
  <si>
    <t>MA-C-03-L2-P1</t>
  </si>
  <si>
    <t>MA-C-03-L2-P2</t>
  </si>
  <si>
    <t>MA-C-04-L1</t>
  </si>
  <si>
    <t>MA-C-04-L1-P1</t>
  </si>
  <si>
    <t>MA-C-04-L1-P2</t>
  </si>
  <si>
    <t>MA-C-04-L2-P1</t>
  </si>
  <si>
    <t>MA-C-04-L2-P2</t>
  </si>
  <si>
    <t>MA-C-05-L1-P1</t>
  </si>
  <si>
    <t>MA-C-06-L1-P2</t>
  </si>
  <si>
    <t>MA-C-06-L2-P1</t>
  </si>
  <si>
    <t>MA-C-06-L2-P2</t>
  </si>
  <si>
    <t>MA-C-07-L1-P1</t>
  </si>
  <si>
    <t>MA-C-07-L1-P2</t>
  </si>
  <si>
    <t>MA-C-07-L2-P1</t>
  </si>
  <si>
    <t>MA-C-07-L2-P2</t>
  </si>
  <si>
    <t>MA-C-08-L1-P1</t>
  </si>
  <si>
    <t>MA-C-08-L1-P2</t>
  </si>
  <si>
    <t>MA-C-08-L2-P1</t>
  </si>
  <si>
    <t>MA-C-08-L2-P2</t>
  </si>
  <si>
    <t>MA-C-08-L3-P1</t>
  </si>
  <si>
    <t>MA-C-08-L3-P2</t>
  </si>
  <si>
    <t>MA-C-09-L1-P2</t>
  </si>
  <si>
    <t>MA-C-09-L2-P1</t>
  </si>
  <si>
    <t>MA-C-09-L2-P2</t>
  </si>
  <si>
    <t>MA-C-09-L3-P1</t>
  </si>
  <si>
    <t>MA-C-09-L3-P2</t>
  </si>
  <si>
    <t>MA-C-10-L1-P2</t>
  </si>
  <si>
    <t>MA-C-10-L2-P1</t>
  </si>
  <si>
    <t>MA-C-10-L2-P2</t>
  </si>
  <si>
    <t>MA-C-11-L2-P1</t>
  </si>
  <si>
    <t>MA-C-11-L2-P2</t>
  </si>
  <si>
    <t>MA-C-11-L3-P2</t>
  </si>
  <si>
    <t>MA-C-12-L1-P1</t>
  </si>
  <si>
    <t>MA-C-12-L1-P2</t>
  </si>
  <si>
    <t>MA-C-12-L2-P1</t>
  </si>
  <si>
    <t>MA-C-12-L2-P2</t>
  </si>
  <si>
    <t>MA-C-12-L3-P1</t>
  </si>
  <si>
    <t>MA-C-12-L3-P2</t>
  </si>
  <si>
    <t>MA-C-12-L4-P1</t>
  </si>
  <si>
    <t>MA-C-12-L5-P2</t>
  </si>
  <si>
    <t>MA-C-12-L6-P2</t>
  </si>
  <si>
    <t>MA-C-13-L1-P1</t>
  </si>
  <si>
    <t>MA-C-13-L1-P2</t>
  </si>
  <si>
    <t>MA-C-13-L2-P1</t>
  </si>
  <si>
    <t>MA-C-13-L2-P2</t>
  </si>
  <si>
    <t>MA-C-13-L3-P1</t>
  </si>
  <si>
    <t>MA-C-13-L3-P2</t>
  </si>
  <si>
    <t>MA-C-13-L4-P1</t>
  </si>
  <si>
    <t>MA-C-14-L1-P1</t>
  </si>
  <si>
    <t>MA-C-14-L1-P2</t>
  </si>
  <si>
    <t>MA-C-14-L2-P1</t>
  </si>
  <si>
    <t>MA-C-14-L2-P2</t>
  </si>
  <si>
    <t>MA-C-14-L3-P1</t>
  </si>
  <si>
    <t>MA-C-14-L3-P2</t>
  </si>
  <si>
    <t>MA-C-15-L1-P1</t>
  </si>
  <si>
    <t>MA-C-15-L1-P2</t>
  </si>
  <si>
    <t>MA-C-15-L2-P1</t>
  </si>
  <si>
    <t>MA-C-15-L2-P2</t>
  </si>
  <si>
    <t>MA-C-15-L3-P2</t>
  </si>
  <si>
    <t>MA-C-15-L4-P2</t>
  </si>
  <si>
    <t>MA-C-16-L1-P1</t>
  </si>
  <si>
    <t>MA-C-16-L1-P2</t>
  </si>
  <si>
    <t>MA-C-16-L2-P1</t>
  </si>
  <si>
    <t>MA-C-16-L2-P2</t>
  </si>
  <si>
    <t>MA-C-16-L3-P1</t>
  </si>
  <si>
    <t>MA-C-16-L3-P2</t>
  </si>
  <si>
    <t>MA-C-16-L4-P1</t>
  </si>
  <si>
    <t>MA-C-16-L4-P2</t>
  </si>
  <si>
    <t>MA-C-16-L5-P2</t>
  </si>
  <si>
    <t>MA-D-01-L1-P1</t>
  </si>
  <si>
    <t>MA-D-01-L2-P1</t>
  </si>
  <si>
    <t>MA-D-01-L2-P2</t>
  </si>
  <si>
    <t>MA-D-01-L3-P1</t>
  </si>
  <si>
    <t>MA-D-01-L3-P2</t>
  </si>
  <si>
    <t>MA-D-01-L4-P1</t>
  </si>
  <si>
    <t>MA-D-01-L4-P2</t>
  </si>
  <si>
    <t>MA-D-01-L7-P1</t>
  </si>
  <si>
    <t>MA-D-03-L1-P1</t>
  </si>
  <si>
    <t>MA-D-03-L1-P2</t>
  </si>
  <si>
    <t>MA-D-04-L1-P1</t>
  </si>
  <si>
    <t>MA-D-04-L1-P2</t>
  </si>
  <si>
    <t>MA-D-05-L1-P1</t>
  </si>
  <si>
    <t>MA-D-05-L1-P2</t>
  </si>
  <si>
    <t>MA-D-06-L1-P1</t>
  </si>
  <si>
    <t>MA-D-06-L2-P1</t>
  </si>
  <si>
    <t>MA-D-07-L1-P1</t>
  </si>
  <si>
    <t>MA-D-07-L1-P2</t>
  </si>
  <si>
    <t>MA-D-07-L2-P1</t>
  </si>
  <si>
    <t>MA-D-07-L2-P2</t>
  </si>
  <si>
    <t>MA-D-07-L3-P2</t>
  </si>
  <si>
    <t>MA-D-07-L4-P1</t>
  </si>
  <si>
    <t>MA-D-07-L4-P2</t>
  </si>
  <si>
    <t>MA-D-07-L6-P2</t>
  </si>
  <si>
    <t>MA-D-08-L1-P1</t>
  </si>
  <si>
    <t>MA-D-08-L1-P2</t>
  </si>
  <si>
    <t>MA-D-08-L2-P1</t>
  </si>
  <si>
    <t>MA-D-08-L2-P2</t>
  </si>
  <si>
    <t>MA-D-08-L3-P1</t>
  </si>
  <si>
    <t>MA-D-08-L3-P2</t>
  </si>
  <si>
    <t>MA-D-08-L4-P1</t>
  </si>
  <si>
    <t>MA-D-08-L4-P2</t>
  </si>
  <si>
    <t>MA-D-09-L1-P1</t>
  </si>
  <si>
    <t>MA-D-09-L1-P2</t>
  </si>
  <si>
    <t>MA-D-09-L2-P1</t>
  </si>
  <si>
    <t>MA-D-09-L2-P2</t>
  </si>
  <si>
    <t>MA-D-09-L3-P1</t>
  </si>
  <si>
    <t>MA-D-09-L3-P2</t>
  </si>
  <si>
    <t>MA-D-09-L4-P2</t>
  </si>
  <si>
    <t>MA-D-09-L5-P2</t>
  </si>
  <si>
    <t>MA-D-10-L1-P1</t>
  </si>
  <si>
    <t>MA-D-10-L1-P2</t>
  </si>
  <si>
    <t>MA-D-10-L2-P1</t>
  </si>
  <si>
    <t>MA-D-10-L2-P2</t>
  </si>
  <si>
    <t>MA-D-10-L3-P1</t>
  </si>
  <si>
    <t>MA-D-10-L3-P2</t>
  </si>
  <si>
    <t>MA-D-11-L1-P1</t>
  </si>
  <si>
    <t>MA-D-11-L1-P2</t>
  </si>
  <si>
    <t>MA-D-11-L2-P1</t>
  </si>
  <si>
    <t>MA-D-11-L2-P2</t>
  </si>
  <si>
    <t>MA-D-11-L3-P1</t>
  </si>
  <si>
    <t>MA-D-11-L3-P2</t>
  </si>
  <si>
    <t>MA-D-12-L1-P1</t>
  </si>
  <si>
    <t>MA-D-12-L1-P2</t>
  </si>
  <si>
    <t>MA-D-12-L2-P1</t>
  </si>
  <si>
    <t>MA-D-12-L2-P2</t>
  </si>
  <si>
    <t>MA-D-13-L1-P1</t>
  </si>
  <si>
    <t>MA-D-13-L1-P2</t>
  </si>
  <si>
    <t>MA-D-13-L2-P1</t>
  </si>
  <si>
    <t>MA-D-13-L2-P2</t>
  </si>
  <si>
    <t>MA-D-13-L3-P1</t>
  </si>
  <si>
    <t>MA-D-13-L3-P2</t>
  </si>
  <si>
    <t>MA-D-13-L4-P1</t>
  </si>
  <si>
    <t>MA-D-13-L4-P2</t>
  </si>
  <si>
    <t>MA-D-14-L1-P1</t>
  </si>
  <si>
    <t>MA-D-14-L1-P2</t>
  </si>
  <si>
    <t>MA-D-14-L2-P1</t>
  </si>
  <si>
    <t>MA-D-14-L2-P2</t>
  </si>
  <si>
    <t>MA-D-14-L3-P1</t>
  </si>
  <si>
    <t>MA-D-14-L3-P2</t>
  </si>
  <si>
    <t>MA-D-14-L4-P1</t>
  </si>
  <si>
    <t>MA-D-14-L4-P2</t>
  </si>
  <si>
    <t>MA-D-14-L5-P1</t>
  </si>
  <si>
    <t>MA-D-15-L1-P1</t>
  </si>
  <si>
    <t>MA-D-15-L1-P2</t>
  </si>
  <si>
    <t>MA-D-15-L2-P1</t>
  </si>
  <si>
    <t>MA-D-15-L2-P2</t>
  </si>
  <si>
    <t>MA-D-15-L3-P1</t>
  </si>
  <si>
    <t>MA-D-15-L3-P2</t>
  </si>
  <si>
    <t>MA-D-15-L4-P1</t>
  </si>
  <si>
    <t>MA-D-15-L4-P2</t>
  </si>
  <si>
    <t>MA-D-16-L1-P1</t>
  </si>
  <si>
    <t>MA-D-16-L1-P2</t>
  </si>
  <si>
    <t>MA-D-16-L2-P1</t>
  </si>
  <si>
    <t>MA-D-16-L2-P2</t>
  </si>
  <si>
    <t>MA-D-16-L3-P1</t>
  </si>
  <si>
    <t>MA-D-16-L3-P2</t>
  </si>
  <si>
    <t>MA-D-16-L4-P1</t>
  </si>
  <si>
    <t>MA-D-16-L4-P2</t>
  </si>
  <si>
    <t>MA-D-17-L1-P1</t>
  </si>
  <si>
    <t>MA-D-17-L1-P2</t>
  </si>
  <si>
    <t>MA-D-17-L2-P1</t>
  </si>
  <si>
    <t>MA-D-17-L2-P2</t>
  </si>
  <si>
    <t>MA-D-17-L3-P1</t>
  </si>
  <si>
    <t>MA-D-17-L3-P2</t>
  </si>
  <si>
    <t>MA-D-17-L4-P1</t>
  </si>
  <si>
    <t>MA-D-17-L4-P2</t>
  </si>
  <si>
    <t>MA-E-01-L1</t>
  </si>
  <si>
    <t>MA-E-02-L1</t>
  </si>
  <si>
    <t>MA-E-03-L1-P2</t>
  </si>
  <si>
    <t>MA-E-03-L2-P1</t>
  </si>
  <si>
    <t>MA-E-04-L1-P1</t>
  </si>
  <si>
    <t>MA-E-04-L1-P2</t>
  </si>
  <si>
    <t>MA-E-05-L1-P1</t>
  </si>
  <si>
    <t>MA-E-05-L1-P2</t>
  </si>
  <si>
    <t>MA-E-05-L2-P1</t>
  </si>
  <si>
    <t>MA-E-07-L1-P1</t>
  </si>
  <si>
    <t>MA-E-07-L1-P2</t>
  </si>
  <si>
    <t>MA-E-08-L1-P1</t>
  </si>
  <si>
    <t>MA-E-08-L1-P2</t>
  </si>
  <si>
    <t>MA-E-08-L2-P1</t>
  </si>
  <si>
    <t>MA-E-08-L2-P2</t>
  </si>
  <si>
    <t>MA-E-09-L1-P1</t>
  </si>
  <si>
    <t>MA-E-09-L1-P2</t>
  </si>
  <si>
    <t>MA-E-09-L2-P1</t>
  </si>
  <si>
    <t>MA-E-09-L2-P2</t>
  </si>
  <si>
    <t>MA-E-09-L3-P2</t>
  </si>
  <si>
    <t>e11-l3-p1</t>
  </si>
  <si>
    <t>MA-E-10-L1-P2</t>
  </si>
  <si>
    <t>MA-E-10-L2-P1</t>
  </si>
  <si>
    <t>MA-E-10-L2-P2</t>
  </si>
  <si>
    <t>MA-E-10-L3-P1</t>
  </si>
  <si>
    <t>E16L3p2</t>
  </si>
  <si>
    <t>MA-E-11-L1-P1</t>
  </si>
  <si>
    <t>MA-E-11-L1-P2</t>
  </si>
  <si>
    <t>MA-E-11-L2-P1</t>
  </si>
  <si>
    <t>MA-E-11-L2-P2</t>
  </si>
  <si>
    <t>MA-E-11-L3-P1</t>
  </si>
  <si>
    <t>MA-E-11-L3-P2</t>
  </si>
  <si>
    <t>MA-E-13-L1-P1</t>
  </si>
  <si>
    <t>MA-E-13-L1-P2</t>
  </si>
  <si>
    <t>R6092-12v-WH-WW</t>
  </si>
  <si>
    <t>added</t>
  </si>
  <si>
    <t>MA-E-13-L2-P1</t>
  </si>
  <si>
    <t>MA-E-13-L2-P2</t>
  </si>
  <si>
    <t>MA-E-13-L3-P1</t>
  </si>
  <si>
    <t>MA-E-13-L3-P2</t>
  </si>
  <si>
    <t>MA-E-13-L4-P1</t>
  </si>
  <si>
    <t>MA-E-13-L4-P2</t>
  </si>
  <si>
    <t>MA-E-13-L6-P2</t>
  </si>
  <si>
    <t>MA-E-14-L1-P1</t>
  </si>
  <si>
    <t>MA-E-14-L1-P2</t>
  </si>
  <si>
    <t>MA-E-14-L2-P1</t>
  </si>
  <si>
    <t>MA-E-14-L2-P2</t>
  </si>
  <si>
    <t>MA-E-14-L3-P1</t>
  </si>
  <si>
    <t>MA-E-14-L3-P2</t>
  </si>
  <si>
    <t>MA-E-14-L4-P1</t>
  </si>
  <si>
    <t>MA-E-14-L4-P2</t>
  </si>
  <si>
    <t>MA-E-15-L1-P1</t>
  </si>
  <si>
    <t>6?</t>
  </si>
  <si>
    <t>MA-E-15-L1-P2</t>
  </si>
  <si>
    <t>MA-E-15-L2-P1</t>
  </si>
  <si>
    <t>MA-E-15-L2-P2</t>
  </si>
  <si>
    <t>v2</t>
  </si>
  <si>
    <t>MA-E-15-L3-P1</t>
  </si>
  <si>
    <t>MA-E-15-L3-P2</t>
  </si>
  <si>
    <t>MA-E-16-L1-P1</t>
  </si>
  <si>
    <t>MA-E-16-L1-P2</t>
  </si>
  <si>
    <t>MA-E-16-L2-P1</t>
  </si>
  <si>
    <t>MA-E-16-L2-P2</t>
  </si>
  <si>
    <t>MA-E-16-L3-P1</t>
  </si>
  <si>
    <t>MA-E-16-L3-P2</t>
  </si>
  <si>
    <t>MA-E-17-L1-P1</t>
  </si>
  <si>
    <t>31042 code?</t>
  </si>
  <si>
    <t>MA-E-17-L1-P2</t>
  </si>
  <si>
    <t>MA-E-17-L2-P1</t>
  </si>
  <si>
    <t>MA-E-17-L2-P2</t>
  </si>
  <si>
    <t>40?</t>
  </si>
  <si>
    <t>MA-E-17-L3-P1</t>
  </si>
  <si>
    <t>MA-E-17-L3-P2</t>
  </si>
  <si>
    <t>MA-E-17-L4-P1</t>
  </si>
  <si>
    <t>MA-F-01-L1</t>
  </si>
  <si>
    <t>MA-F-01-L2-P1</t>
  </si>
  <si>
    <t>MA-F-01-L2-P2</t>
  </si>
  <si>
    <t>MA-F-02-L2-P1</t>
  </si>
  <si>
    <t>check</t>
  </si>
  <si>
    <t>MA-F-02-L2-P2</t>
  </si>
  <si>
    <t>MA-F-02-L1</t>
  </si>
  <si>
    <t>MA-F-03-L1-P2</t>
  </si>
  <si>
    <t>MA-F-03-L2-P2</t>
  </si>
  <si>
    <t>MA-F-04-L1-P2</t>
  </si>
  <si>
    <t>MA-F-04-L2-P1</t>
  </si>
  <si>
    <t>MA-F-04-L2-P2</t>
  </si>
  <si>
    <t>MA-F-05-L1-P1</t>
  </si>
  <si>
    <t>MA-F-05-L1-P2</t>
  </si>
  <si>
    <t>MA-F-05-L2-P1</t>
  </si>
  <si>
    <t>MA-F-05-L2-P2</t>
  </si>
  <si>
    <t>MA-F-06-L2-P1</t>
  </si>
  <si>
    <t>MA-F-07-L1-P2</t>
  </si>
  <si>
    <t>MA-F-07-L1</t>
  </si>
  <si>
    <t>MA-F-07-L2-P1</t>
  </si>
  <si>
    <t>MA-F-07-L2-P2</t>
  </si>
  <si>
    <t>MA-F-08-L1-P1</t>
  </si>
  <si>
    <t>MA-F-08-L1-P2</t>
  </si>
  <si>
    <t>MA-F-08-L2-P1</t>
  </si>
  <si>
    <t>MA-F-08-L2-P2</t>
  </si>
  <si>
    <t>MA-F-09-L1-P1</t>
  </si>
  <si>
    <t>MA-F-09-L1-P2</t>
  </si>
  <si>
    <t>MA-F-09-L2-P1</t>
  </si>
  <si>
    <t>MA-F-09-L2-P2</t>
  </si>
  <si>
    <t>MA-F-10-L1-P2</t>
  </si>
  <si>
    <t>MA-F-10-L2-P1</t>
  </si>
  <si>
    <t>MA-F-10-L2-P2</t>
  </si>
  <si>
    <t>MA-F-10-L3-P1</t>
  </si>
  <si>
    <t>MA-F-10-L6-P2</t>
  </si>
  <si>
    <t>MA-F-11-L1-P1</t>
  </si>
  <si>
    <t>MA-F-11-L1-P2</t>
  </si>
  <si>
    <t>MA-F-11-L2-P1</t>
  </si>
  <si>
    <t>MA-F-11-L2-P2</t>
  </si>
  <si>
    <t>MA-F-11-L3-P1</t>
  </si>
  <si>
    <t>MA-F-12-L1-P1</t>
  </si>
  <si>
    <t>MA-F-12-L3-P2</t>
  </si>
  <si>
    <t>MA-F-12-L4-P2</t>
  </si>
  <si>
    <t>MA-F-13-L1-P1</t>
  </si>
  <si>
    <t>MA-F-13-L1-P2</t>
  </si>
  <si>
    <t>MA-F-13-L2-P1</t>
  </si>
  <si>
    <t>MA-F-13-L2-P2</t>
  </si>
  <si>
    <t>MA-F-13-L3-P2</t>
  </si>
  <si>
    <t>MA-F-14-L1-P2</t>
  </si>
  <si>
    <t>MA-F-14-L2-P1</t>
  </si>
  <si>
    <t>MA-F-14-L2-P2</t>
  </si>
  <si>
    <t>MA-F-14-L3-P1</t>
  </si>
  <si>
    <t>MA-F-14-L3-P2</t>
  </si>
  <si>
    <t>MA-F-14-L5-P2</t>
  </si>
  <si>
    <t>MA-F-15-L1-P1</t>
  </si>
  <si>
    <t>MA-F-15-L1-P2</t>
  </si>
  <si>
    <t>MA-F-15-L2-P1</t>
  </si>
  <si>
    <t>MA-F-15-L2-P2</t>
  </si>
  <si>
    <t>MA-F-15-L3-P1</t>
  </si>
  <si>
    <t>MA-F-15-L5-P2</t>
  </si>
  <si>
    <t>MA-F-16-L1-P1</t>
  </si>
  <si>
    <t>MA-F-16-L1-P2</t>
  </si>
  <si>
    <t>MA-F-16-L2-P1</t>
  </si>
  <si>
    <t>MA-F-16-L2-P2</t>
  </si>
  <si>
    <t>MA-F-16-L3-P1</t>
  </si>
  <si>
    <t>MA-F-16-L3-P2</t>
  </si>
  <si>
    <t>MA-F-17-L1-P1</t>
  </si>
  <si>
    <t>MA-F-17-L1-P2</t>
  </si>
  <si>
    <t>MA-F-17-L2-P1</t>
  </si>
  <si>
    <t>MA-F-17-L2-P2</t>
  </si>
  <si>
    <t>MA-F-17-L3-P1</t>
  </si>
  <si>
    <t>MA-F-17-L3-P2</t>
  </si>
  <si>
    <t>MA-F-17-L4-P1</t>
  </si>
  <si>
    <t>MA-F-17-L4-P2</t>
  </si>
  <si>
    <t>MA-F-17-L5-P1</t>
  </si>
  <si>
    <t>MA-G-01-L1</t>
  </si>
  <si>
    <t>MA-G-01-L2-P1</t>
  </si>
  <si>
    <t>MA-G-01-L2-P2</t>
  </si>
  <si>
    <t>MA-G-02-L1-P1</t>
  </si>
  <si>
    <t>MA-G-02-L1-P2</t>
  </si>
  <si>
    <t>MA-G-02-L2-P1</t>
  </si>
  <si>
    <t>MA-G-02-L2-P2</t>
  </si>
  <si>
    <t>MA-G-03-L1-P2</t>
  </si>
  <si>
    <t>MA-G-03-L2-P1</t>
  </si>
  <si>
    <t>MA-G-03-L2-P2</t>
  </si>
  <si>
    <t>MA-G-04-L1-P1</t>
  </si>
  <si>
    <t>MA-G-04-L1-P2</t>
  </si>
  <si>
    <t>MA-G-04-L2-P1</t>
  </si>
  <si>
    <t>MA-G-04-L2-P2</t>
  </si>
  <si>
    <t>MA-G-05-L1-P1</t>
  </si>
  <si>
    <t>MA-G-05-L1-P2</t>
  </si>
  <si>
    <t>MA-G-05-L2-P1</t>
  </si>
  <si>
    <t>MA-G-05-L2-P2</t>
  </si>
  <si>
    <t>MA-G-07-L1-P1</t>
  </si>
  <si>
    <t>MA-G-07-L1-P2</t>
  </si>
  <si>
    <t>MA-G-07-L2-P1</t>
  </si>
  <si>
    <t>MA-G-07-L2-P2</t>
  </si>
  <si>
    <t>MA-G-08-L1-P1</t>
  </si>
  <si>
    <t>MA-G-08-L1-P2</t>
  </si>
  <si>
    <t>MA-G-08-L2-P1</t>
  </si>
  <si>
    <t>MA-G-08-L2-P2</t>
  </si>
  <si>
    <t>MA-G-09-L1-P1</t>
  </si>
  <si>
    <t>MA-G-09-L1-P2</t>
  </si>
  <si>
    <t>MA-G-09-L2-P1</t>
  </si>
  <si>
    <t>MA-G-10-L1-P1</t>
  </si>
  <si>
    <t>MA-G-10-L1-P2</t>
  </si>
  <si>
    <t>MA-G-10-L2-P1</t>
  </si>
  <si>
    <t>MA-G-10-L2-P2</t>
  </si>
  <si>
    <t>MA-G-10-L3-P2</t>
  </si>
  <si>
    <t>MA-G-11-L1-P1</t>
  </si>
  <si>
    <t>MA-G-11-L1-P2</t>
  </si>
  <si>
    <t>MA-G-11-L2-P1</t>
  </si>
  <si>
    <t>MA-G-11-L2-P2</t>
  </si>
  <si>
    <t>MA-G-12-L1-P1</t>
  </si>
  <si>
    <t>MA-G-12-L2-P1</t>
  </si>
  <si>
    <t>MA-G-12-L2-P2</t>
  </si>
  <si>
    <t>MA-G-13-L2-P1</t>
  </si>
  <si>
    <t>MA-G-13-L2-P2</t>
  </si>
  <si>
    <t>MA-G-14-L1-P1</t>
  </si>
  <si>
    <t>MA-G-14-L1-P2</t>
  </si>
  <si>
    <t>MA-G-14-L2-P1</t>
  </si>
  <si>
    <t>MA-G-14-L2-P2</t>
  </si>
  <si>
    <t>MA-G-14-L3-P1</t>
  </si>
  <si>
    <t>MA-G-14-L3-P2</t>
  </si>
  <si>
    <t>MA-G-14-L4-P1</t>
  </si>
  <si>
    <t>MA-G-14-L5-P1</t>
  </si>
  <si>
    <t>MA-G-15-L1-P1</t>
  </si>
  <si>
    <t>MA-G-15-L1-P2</t>
  </si>
  <si>
    <t>MA-G-15-L2-P1</t>
  </si>
  <si>
    <t>MA-G-15-L2-P2</t>
  </si>
  <si>
    <t>MA-G-15-L3-P1</t>
  </si>
  <si>
    <t>MA-G-15-L3-P2</t>
  </si>
  <si>
    <t>MA-G-15-L4-P1</t>
  </si>
  <si>
    <t>MA-G-15-L5-P1</t>
  </si>
  <si>
    <t>MA-G-15-L5-P2</t>
  </si>
  <si>
    <t>MA-G-16-L1-P1</t>
  </si>
  <si>
    <t>MA-G-16-L1-P2</t>
  </si>
  <si>
    <t>MA-G-16-L2-P1</t>
  </si>
  <si>
    <t>MA-G-16-L2-P2</t>
  </si>
  <si>
    <t>MA-G-16-L3-P1</t>
  </si>
  <si>
    <t>MA-G-16-L3-P2</t>
  </si>
  <si>
    <t>MA-G-16-L4-P1</t>
  </si>
  <si>
    <t>MA-G-16-L4-P2</t>
  </si>
  <si>
    <t>MA-G-16-L5-P1</t>
  </si>
  <si>
    <t>MA-G-17-L1-P1</t>
  </si>
  <si>
    <t>MA-G-17-L1-P2</t>
  </si>
  <si>
    <t>MA-G-17-L2-P1</t>
  </si>
  <si>
    <t>MA-G-17-L2-P2</t>
  </si>
  <si>
    <t>MA-G-17-L3-P1</t>
  </si>
  <si>
    <t>MA-G-17-L3-P2</t>
  </si>
  <si>
    <t>MA-G-17-L4-P1</t>
  </si>
  <si>
    <t>MA-G-17-L4-P2</t>
  </si>
  <si>
    <t>MA-G-17-L5-P1</t>
  </si>
  <si>
    <t>MA-H-01-L1-P1</t>
  </si>
  <si>
    <t>MA-H-01-L2-P1</t>
  </si>
  <si>
    <t>MA-H-01-L3-P1</t>
  </si>
  <si>
    <t>MA-H-01-L4-P1</t>
  </si>
  <si>
    <t>MA-H-01-L5-P1</t>
  </si>
  <si>
    <t>MA-H-01-L6-P1</t>
  </si>
  <si>
    <t>MA-H-01-L7-P1</t>
  </si>
  <si>
    <t>MA-H-04-L1</t>
  </si>
  <si>
    <t>MA-H-04-L1-P2</t>
  </si>
  <si>
    <t>MA-H-05-L1-P1</t>
  </si>
  <si>
    <t>MA-H-05-L2-P1</t>
  </si>
  <si>
    <t>MA-H-05-L2-P2</t>
  </si>
  <si>
    <t>MA-H-06-L2-P1</t>
  </si>
  <si>
    <t>MA-H-06-L2-P2</t>
  </si>
  <si>
    <t>MA-H-07-L1-P2</t>
  </si>
  <si>
    <t>MA-H-07-L2-P1</t>
  </si>
  <si>
    <t>MA-H-07-L2-P2</t>
  </si>
  <si>
    <t>MA-H-08-L1-P1</t>
  </si>
  <si>
    <t>MA-H-08-L1-P2</t>
  </si>
  <si>
    <t>MA-H-08-L2-P1</t>
  </si>
  <si>
    <t>MA-H-08-L2-P2</t>
  </si>
  <si>
    <t>MA-H-09-L1-P1</t>
  </si>
  <si>
    <t>MA-H-10-L1-P1</t>
  </si>
  <si>
    <t>MA-H-10-L1-P2</t>
  </si>
  <si>
    <t>MA-H-10-L2-P1</t>
  </si>
  <si>
    <t>MA-H-10-L2-P2</t>
  </si>
  <si>
    <t>MA-H-10-L3-P1</t>
  </si>
  <si>
    <t>MA-H-10-L3-P2</t>
  </si>
  <si>
    <t>MA-H-11-L1-P1</t>
  </si>
  <si>
    <t>MA-H-11-L1-P2</t>
  </si>
  <si>
    <t>MA-H-11-L2-P1</t>
  </si>
  <si>
    <t>MA-H-11-L2-P2</t>
  </si>
  <si>
    <t>MA-H-11-L3-P1</t>
  </si>
  <si>
    <t>MA-H-11-L3-P2</t>
  </si>
  <si>
    <t>5DIG</t>
  </si>
  <si>
    <t>Bin</t>
  </si>
  <si>
    <t>Available</t>
  </si>
  <si>
    <t>Product additional attribute 1</t>
  </si>
  <si>
    <t>Quantity on hand</t>
  </si>
  <si>
    <t>AUF-160SH-260D</t>
  </si>
  <si>
    <t>BS-FS-SHS100-60-BLK</t>
  </si>
  <si>
    <t>BS-SA-100-60</t>
  </si>
  <si>
    <t>BS-Sleeve-60</t>
  </si>
  <si>
    <t>EUD-600S280BV</t>
  </si>
  <si>
    <t>MA-DOCK</t>
  </si>
  <si>
    <t>GIFT CARD</t>
  </si>
  <si>
    <t>PSS-HLG-320H-24-AUP</t>
  </si>
  <si>
    <t>MA-OFFICE-AREA</t>
  </si>
  <si>
    <t>R2322-CW</t>
  </si>
  <si>
    <t>MA-PRODUCTION</t>
  </si>
  <si>
    <t>R2322-DL</t>
  </si>
  <si>
    <t>R2373-SC</t>
  </si>
  <si>
    <t>R3072-1200w-5070_F19806</t>
  </si>
  <si>
    <t>R3072-1200w-5070_F19813</t>
  </si>
  <si>
    <t>R3073-2K0-DLF05603+VS-5000K</t>
  </si>
  <si>
    <t>TRI 28000702</t>
  </si>
  <si>
    <t>TRI 28001102</t>
  </si>
  <si>
    <t>TRI 28003341</t>
  </si>
  <si>
    <t>TRI 28004430</t>
  </si>
  <si>
    <t>TRI 28004431</t>
  </si>
  <si>
    <t>TRI 87501146</t>
  </si>
  <si>
    <t>360-DR136BL</t>
  </si>
  <si>
    <t>AHF-1K2SP-400DD</t>
  </si>
  <si>
    <t>BS-M20FS-CHEM</t>
  </si>
  <si>
    <t>CBU-BOX-ASD-FP</t>
  </si>
  <si>
    <t>D1-10</t>
  </si>
  <si>
    <t>DEK-ALBANY48-L-BK-TRI</t>
  </si>
  <si>
    <t>DEK-ALBANY48-L-WH-TRI</t>
  </si>
  <si>
    <t>DEK-ALBANY52-L-BK-TRI</t>
  </si>
  <si>
    <t>DEK-ALBANY52-L-WH-TRI</t>
  </si>
  <si>
    <t>DEK-HAWK48-L-WH-TRI</t>
  </si>
  <si>
    <t>DEK-XR90-BK-L</t>
  </si>
  <si>
    <t>FL56-036-3000K-F00111</t>
  </si>
  <si>
    <t>HAV1017GU10T</t>
  </si>
  <si>
    <t>HAV1217GU10T</t>
  </si>
  <si>
    <t>HAV1317GU10T</t>
  </si>
  <si>
    <t>L100100-C-D1400</t>
  </si>
  <si>
    <t>L100100-C-D950</t>
  </si>
  <si>
    <t>L4060-C-C5660-WW</t>
  </si>
  <si>
    <t>L5060-C-C11210</t>
  </si>
  <si>
    <t>LC6080-1.0M-BK-CW</t>
  </si>
  <si>
    <t>LC6080-1200-WH-WW</t>
  </si>
  <si>
    <t>LC8060-0.8M-BK-DL</t>
  </si>
  <si>
    <t>LD58074B</t>
  </si>
  <si>
    <t>LF8080-2600/1200-BK-CW</t>
  </si>
  <si>
    <t>R1077-ADJ-WH</t>
  </si>
  <si>
    <t>R1099-8-35W-WH-60-CW</t>
  </si>
  <si>
    <t>R1351-10-WH-XW</t>
  </si>
  <si>
    <t>R2321-XW</t>
  </si>
  <si>
    <t>R2341-XW-4</t>
  </si>
  <si>
    <t>MA-A-10-L5-P2</t>
  </si>
  <si>
    <t>MA-RETURNS</t>
  </si>
  <si>
    <t>R2384-BK-BK-2M</t>
  </si>
  <si>
    <t>R2498_9-SUS</t>
  </si>
  <si>
    <t>R2498-UD-400-40W-BK-CW</t>
  </si>
  <si>
    <t>R2498-UD-600-60W-BK-CW</t>
  </si>
  <si>
    <t>R2499-UD-800-75W-BK-CW</t>
  </si>
  <si>
    <t>R3040-100</t>
  </si>
  <si>
    <t>R3072-1200w-5070_F19802</t>
  </si>
  <si>
    <t>R3230-075-GRY-WW-76mm_R01201</t>
  </si>
  <si>
    <t>R3236-3-120W-SIL-CW_R01604</t>
  </si>
  <si>
    <t>R3250-300-CW-BKT-USM_R10503</t>
  </si>
  <si>
    <t>R360-SPD18MW</t>
  </si>
  <si>
    <t>TRI 28000434</t>
  </si>
  <si>
    <t>TRI 28004433</t>
  </si>
  <si>
    <t>TRI 87501086</t>
  </si>
  <si>
    <t>TRI 87501093</t>
  </si>
  <si>
    <t>VEN-PVPXHF200RDLEDR</t>
  </si>
  <si>
    <t>VEN-PVPXHF200SQLEDR</t>
  </si>
  <si>
    <t>VEN-PVPXHF250RDLEDR</t>
  </si>
  <si>
    <t>MA-G-10-L4-P2</t>
  </si>
  <si>
    <t>VS-IC1-W</t>
  </si>
  <si>
    <t>VS-IP1-W</t>
  </si>
  <si>
    <t>0</t>
  </si>
  <si>
    <t>R1206-SC-CW</t>
  </si>
  <si>
    <t>10028</t>
  </si>
  <si>
    <t>10055</t>
  </si>
  <si>
    <t>10076</t>
  </si>
  <si>
    <t>R1073-WH-12W-WW-60-Carton36</t>
  </si>
  <si>
    <t>10080</t>
  </si>
  <si>
    <t>MA-A-16-L5-P1</t>
  </si>
  <si>
    <t>R6395-TRI-Carton4</t>
  </si>
  <si>
    <t>10086</t>
  </si>
  <si>
    <t>MA-B-08-L4-P2</t>
  </si>
  <si>
    <t>MA-C-03-L3-P1</t>
  </si>
  <si>
    <t>MA-C-07-L4-P1</t>
  </si>
  <si>
    <t>MA-C-08-L6-P1</t>
  </si>
  <si>
    <t>MA-C-10-L6-P1</t>
  </si>
  <si>
    <t>MA-D-08-L5-P1</t>
  </si>
  <si>
    <t>MA-D-10-L5-P1</t>
  </si>
  <si>
    <t>MA-D-11-L6-P1</t>
  </si>
  <si>
    <t>MA-D-11-L7-P2</t>
  </si>
  <si>
    <t>MA-D-13-L5-P2</t>
  </si>
  <si>
    <t>MA-G-08-L3-P2</t>
  </si>
  <si>
    <t>MA-G-15-L6-P2</t>
  </si>
  <si>
    <t>R3206-UGR19-25-DL-Carton6</t>
  </si>
  <si>
    <t>10106</t>
  </si>
  <si>
    <t>MA-B-11-L5-P1</t>
  </si>
  <si>
    <t>10248</t>
  </si>
  <si>
    <t>10385</t>
  </si>
  <si>
    <t>MA-A-09-L4-P1</t>
  </si>
  <si>
    <t>10534</t>
  </si>
  <si>
    <t>MA-D-08-L7-P1</t>
  </si>
  <si>
    <t>10555</t>
  </si>
  <si>
    <t>10733</t>
  </si>
  <si>
    <t>10886</t>
  </si>
  <si>
    <t>MA-A-07-L8-P1</t>
  </si>
  <si>
    <t>MA-C-09-L5-P1</t>
  </si>
  <si>
    <t>MA-D-15-L6-P2</t>
  </si>
  <si>
    <t>11008</t>
  </si>
  <si>
    <t>MA-C-07-L3-P2</t>
  </si>
  <si>
    <t>MA-D-10-L6-P1</t>
  </si>
  <si>
    <t>MA-D-14-L7-P2</t>
  </si>
  <si>
    <t>MA-D-16-L6-P1</t>
  </si>
  <si>
    <t>11617</t>
  </si>
  <si>
    <t>R6370-BASE</t>
  </si>
  <si>
    <t>11719</t>
  </si>
  <si>
    <t>R3241-BK-070-60</t>
  </si>
  <si>
    <t>12993</t>
  </si>
  <si>
    <t>13264</t>
  </si>
  <si>
    <t>R4101-WH-WW</t>
  </si>
  <si>
    <t>13477</t>
  </si>
  <si>
    <t>R4101-WH-CW</t>
  </si>
  <si>
    <t>13632</t>
  </si>
  <si>
    <t>R4101-BK-WW</t>
  </si>
  <si>
    <t>13750</t>
  </si>
  <si>
    <t>R6370</t>
  </si>
  <si>
    <t>14123</t>
  </si>
  <si>
    <t>R6370-1</t>
  </si>
  <si>
    <t>14638</t>
  </si>
  <si>
    <t>R6370-2</t>
  </si>
  <si>
    <t>14652</t>
  </si>
  <si>
    <t>R3241-PE</t>
  </si>
  <si>
    <t>15010</t>
  </si>
  <si>
    <t>R6370-3</t>
  </si>
  <si>
    <t>15345</t>
  </si>
  <si>
    <t>R1140-WH-BK-36-TP</t>
  </si>
  <si>
    <t>15360</t>
  </si>
  <si>
    <t>R1021-SC-TRI</t>
  </si>
  <si>
    <t>15364</t>
  </si>
  <si>
    <t>R1071-WH-9W-WW-60</t>
  </si>
  <si>
    <t>15368</t>
  </si>
  <si>
    <t>R6333-500</t>
  </si>
  <si>
    <t>15371</t>
  </si>
  <si>
    <t>R2362-RGBW-2</t>
  </si>
  <si>
    <t>15373</t>
  </si>
  <si>
    <t>R9990-S-WH-Carton20</t>
  </si>
  <si>
    <t>15432</t>
  </si>
  <si>
    <t>15434</t>
  </si>
  <si>
    <t>R9990-S-BK-Carton20</t>
  </si>
  <si>
    <t>15437</t>
  </si>
  <si>
    <t>MA-D-17-L6-P2</t>
  </si>
  <si>
    <t>MA-E-07-L7-P1</t>
  </si>
  <si>
    <t>15440</t>
  </si>
  <si>
    <t>15448</t>
  </si>
  <si>
    <t>MA-D-09-L6-P1</t>
  </si>
  <si>
    <t>R2580-BK-TRI-60-P1-Carton20</t>
  </si>
  <si>
    <t>15452</t>
  </si>
  <si>
    <t>MA-B-08-L5-P2</t>
  </si>
  <si>
    <t>MA-B-13-L6-P1</t>
  </si>
  <si>
    <t>MA-C-12-L6-P1</t>
  </si>
  <si>
    <t>MA-D-10-L4-P1</t>
  </si>
  <si>
    <t>15460</t>
  </si>
  <si>
    <t>MA-D-08-L6-P1</t>
  </si>
  <si>
    <t>R2580-WH-TRI-60-P1-Carton20</t>
  </si>
  <si>
    <t>15465</t>
  </si>
  <si>
    <t>15471</t>
  </si>
  <si>
    <t>R2581-BK-TRI-60-P1-Carton12</t>
  </si>
  <si>
    <t>15481</t>
  </si>
  <si>
    <t>R2362-RGBW-6</t>
  </si>
  <si>
    <t>15483</t>
  </si>
  <si>
    <t>MA-A-04-L8-P1</t>
  </si>
  <si>
    <t>MA-C-14-L4-P1</t>
  </si>
  <si>
    <t>MA-C-14-L4-P2</t>
  </si>
  <si>
    <t>R2581-WH-TRI-60-P1-Carton12</t>
  </si>
  <si>
    <t>15494</t>
  </si>
  <si>
    <t>R2582-BK-TRI-60-P1-Carton12</t>
  </si>
  <si>
    <t>15498</t>
  </si>
  <si>
    <t>15504</t>
  </si>
  <si>
    <t>R2582-WH-TRI-60-P1-Carton12</t>
  </si>
  <si>
    <t>15509</t>
  </si>
  <si>
    <t>R3208-TRI</t>
  </si>
  <si>
    <t>MA-A-06-L6-P2</t>
  </si>
  <si>
    <t>MA-A-06-L7-P1</t>
  </si>
  <si>
    <t>MA-A-08-L8-P2</t>
  </si>
  <si>
    <t>MA-C-07-L4-P2</t>
  </si>
  <si>
    <t>MA-C-10-L1-P1</t>
  </si>
  <si>
    <t>MA-SAMPLES</t>
  </si>
  <si>
    <t>R3208-TRI-Carton4</t>
  </si>
  <si>
    <t>15516</t>
  </si>
  <si>
    <t>15520</t>
  </si>
  <si>
    <t>R2362-RGBW-8</t>
  </si>
  <si>
    <t>15523</t>
  </si>
  <si>
    <t>15530</t>
  </si>
  <si>
    <t>15534</t>
  </si>
  <si>
    <t>15541</t>
  </si>
  <si>
    <t>15546</t>
  </si>
  <si>
    <t>15551</t>
  </si>
  <si>
    <t>R2580-Lens-15deg</t>
  </si>
  <si>
    <t>15559</t>
  </si>
  <si>
    <t>R2580-Lens-24deg</t>
  </si>
  <si>
    <t>15571</t>
  </si>
  <si>
    <t>R2580-Lens-36deg</t>
  </si>
  <si>
    <t>15578</t>
  </si>
  <si>
    <t>15583</t>
  </si>
  <si>
    <t>15587</t>
  </si>
  <si>
    <t>15589</t>
  </si>
  <si>
    <t>15592</t>
  </si>
  <si>
    <t>15597</t>
  </si>
  <si>
    <t>R2362-RGBW-10</t>
  </si>
  <si>
    <t>15603</t>
  </si>
  <si>
    <t>15617</t>
  </si>
  <si>
    <t>15629</t>
  </si>
  <si>
    <t>15636</t>
  </si>
  <si>
    <t>15640</t>
  </si>
  <si>
    <t>15644</t>
  </si>
  <si>
    <t>R2362-RGBW-15</t>
  </si>
  <si>
    <t>15647</t>
  </si>
  <si>
    <t>15666</t>
  </si>
  <si>
    <t>15685</t>
  </si>
  <si>
    <t>MA-B-04-L4-P2</t>
  </si>
  <si>
    <t>MA-B-13-L6-P2</t>
  </si>
  <si>
    <t>MA-B-14-L7-P1</t>
  </si>
  <si>
    <t>R107M-12W-XW-60-Carton48</t>
  </si>
  <si>
    <t>15702</t>
  </si>
  <si>
    <t>15716</t>
  </si>
  <si>
    <t>15726</t>
  </si>
  <si>
    <t>15767</t>
  </si>
  <si>
    <t>R2362-RGBW</t>
  </si>
  <si>
    <t>15783</t>
  </si>
  <si>
    <t>15813</t>
  </si>
  <si>
    <t>15823</t>
  </si>
  <si>
    <t>MA-C-08-L5-P1</t>
  </si>
  <si>
    <t>MA-C-10-L4-P1</t>
  </si>
  <si>
    <t>MA-C-15-L5-P1</t>
  </si>
  <si>
    <t>15825</t>
  </si>
  <si>
    <t>15849</t>
  </si>
  <si>
    <t>R3236-3-120w-SIL-DL-42</t>
  </si>
  <si>
    <t>15866</t>
  </si>
  <si>
    <t>15907</t>
  </si>
  <si>
    <t>15922</t>
  </si>
  <si>
    <t>15925</t>
  </si>
  <si>
    <t>15927</t>
  </si>
  <si>
    <t>15950</t>
  </si>
  <si>
    <t>BS-3M-PP90-60SP-BLK</t>
  </si>
  <si>
    <t>15998</t>
  </si>
  <si>
    <t>16002</t>
  </si>
  <si>
    <t>16050</t>
  </si>
  <si>
    <t>BS-4M-PP90-60SP-BLK</t>
  </si>
  <si>
    <t>16119</t>
  </si>
  <si>
    <t>16267</t>
  </si>
  <si>
    <t>BS-6M-PP90-60SP-BLK</t>
  </si>
  <si>
    <t>16401</t>
  </si>
  <si>
    <t>16411</t>
  </si>
  <si>
    <t>Misc Product - Gold Coast</t>
  </si>
  <si>
    <t>16434</t>
  </si>
  <si>
    <t>MA-D-11-L4-P1</t>
  </si>
  <si>
    <t>16448</t>
  </si>
  <si>
    <t>16458</t>
  </si>
  <si>
    <t>MA-A-13-L3-P1</t>
  </si>
  <si>
    <t>16477</t>
  </si>
  <si>
    <t>BS-8M-SHS100-60SP</t>
  </si>
  <si>
    <t>16558</t>
  </si>
  <si>
    <t>16575</t>
  </si>
  <si>
    <t>BS-8M-TR-60SP-BLK</t>
  </si>
  <si>
    <t>16618</t>
  </si>
  <si>
    <t>16632</t>
  </si>
  <si>
    <t>16676</t>
  </si>
  <si>
    <t>BS-FNDN-3M20-187-1.0m</t>
  </si>
  <si>
    <t>16719</t>
  </si>
  <si>
    <t>16748</t>
  </si>
  <si>
    <t>BS-FNDN-4M20-233-1.0M</t>
  </si>
  <si>
    <t>16831</t>
  </si>
  <si>
    <t>MA-A-14-L2-P1</t>
  </si>
  <si>
    <t>16881</t>
  </si>
  <si>
    <t>MA-B-09-L5-P2</t>
  </si>
  <si>
    <t>16907</t>
  </si>
  <si>
    <t>MA-E-14-L7-P2</t>
  </si>
  <si>
    <t>16910</t>
  </si>
  <si>
    <t>16919</t>
  </si>
  <si>
    <t>BS-FNDN-4M20-233-1.5m</t>
  </si>
  <si>
    <t>16922</t>
  </si>
  <si>
    <t>R1093-25-BK-BK-TRI</t>
  </si>
  <si>
    <t>16923</t>
  </si>
  <si>
    <t>16924</t>
  </si>
  <si>
    <t>MA-F-16-L5-P2</t>
  </si>
  <si>
    <t>16929</t>
  </si>
  <si>
    <t>16931</t>
  </si>
  <si>
    <t>16933</t>
  </si>
  <si>
    <t>16941</t>
  </si>
  <si>
    <t>16943</t>
  </si>
  <si>
    <t>16957</t>
  </si>
  <si>
    <t>16962</t>
  </si>
  <si>
    <t>16970</t>
  </si>
  <si>
    <t>16984</t>
  </si>
  <si>
    <t>16999</t>
  </si>
  <si>
    <t>17003</t>
  </si>
  <si>
    <t>R2360-CW-10-V2</t>
  </si>
  <si>
    <t>MA-B-07-L4-P1</t>
  </si>
  <si>
    <t>17015</t>
  </si>
  <si>
    <t>17017</t>
  </si>
  <si>
    <t>17021</t>
  </si>
  <si>
    <t>17023</t>
  </si>
  <si>
    <t>MA-C-14-L5-P2</t>
  </si>
  <si>
    <t>17029</t>
  </si>
  <si>
    <t>BS-FNDN-4M20-280-1.8m</t>
  </si>
  <si>
    <t>17034</t>
  </si>
  <si>
    <t>17040</t>
  </si>
  <si>
    <t>R1306-BK-WW-V2</t>
  </si>
  <si>
    <t>MA-C-13-L5-P2</t>
  </si>
  <si>
    <t>R1306-BK-WW-V2-Carton12</t>
  </si>
  <si>
    <t>17041</t>
  </si>
  <si>
    <t>17053</t>
  </si>
  <si>
    <t>17057</t>
  </si>
  <si>
    <t>17060</t>
  </si>
  <si>
    <t>17074</t>
  </si>
  <si>
    <t>17077</t>
  </si>
  <si>
    <t>BS-8M-TR-60SP</t>
  </si>
  <si>
    <t>17106</t>
  </si>
  <si>
    <t>17108</t>
  </si>
  <si>
    <t>MA-B-15-L6-P2</t>
  </si>
  <si>
    <t>R107M-9W-CW-60-Carton48</t>
  </si>
  <si>
    <t>17113</t>
  </si>
  <si>
    <t>MA-C-10-L5-P1</t>
  </si>
  <si>
    <t>MA-E-02-L2-P2</t>
  </si>
  <si>
    <t>17116</t>
  </si>
  <si>
    <t>MA-A-06-L6-P1</t>
  </si>
  <si>
    <t>MA-B-04-L6-P2</t>
  </si>
  <si>
    <t>17122</t>
  </si>
  <si>
    <t>17130</t>
  </si>
  <si>
    <t>17135</t>
  </si>
  <si>
    <t>MA-B-08-L3-P1</t>
  </si>
  <si>
    <t>MA-B-10-L3-P2</t>
  </si>
  <si>
    <t>R1071-A-WH-12W-WW-60-Carton36</t>
  </si>
  <si>
    <t>17137</t>
  </si>
  <si>
    <t>R2322-CW-15</t>
  </si>
  <si>
    <t>17141</t>
  </si>
  <si>
    <t>MA-GA</t>
  </si>
  <si>
    <t>17146</t>
  </si>
  <si>
    <t>17150</t>
  </si>
  <si>
    <t>17153</t>
  </si>
  <si>
    <t>17157</t>
  </si>
  <si>
    <t>MA-B-12-L4-P1</t>
  </si>
  <si>
    <t>17160</t>
  </si>
  <si>
    <t>17165</t>
  </si>
  <si>
    <t>17171</t>
  </si>
  <si>
    <t>R1170-BK-WW-Carton30</t>
  </si>
  <si>
    <t>17179</t>
  </si>
  <si>
    <t>R2321-WW-15-V2</t>
  </si>
  <si>
    <t>17182</t>
  </si>
  <si>
    <t>R2332-CW-6</t>
  </si>
  <si>
    <t>17198</t>
  </si>
  <si>
    <t>17213</t>
  </si>
  <si>
    <t>R2332-CW</t>
  </si>
  <si>
    <t>17220</t>
  </si>
  <si>
    <t>17233</t>
  </si>
  <si>
    <t>17240</t>
  </si>
  <si>
    <t>R2332-CW-10</t>
  </si>
  <si>
    <t>17273</t>
  </si>
  <si>
    <t>17291</t>
  </si>
  <si>
    <t>17300</t>
  </si>
  <si>
    <t>17314</t>
  </si>
  <si>
    <t>17338</t>
  </si>
  <si>
    <t>17357</t>
  </si>
  <si>
    <t>17359</t>
  </si>
  <si>
    <t>17375</t>
  </si>
  <si>
    <t>17384</t>
  </si>
  <si>
    <t>R2332-WW-2-V2</t>
  </si>
  <si>
    <t>17400</t>
  </si>
  <si>
    <t>17417</t>
  </si>
  <si>
    <t>MA-C-03-L6-P1</t>
  </si>
  <si>
    <t>17432</t>
  </si>
  <si>
    <t>17450</t>
  </si>
  <si>
    <t>17458</t>
  </si>
  <si>
    <t>17469</t>
  </si>
  <si>
    <t>R2332-WW-15-V2</t>
  </si>
  <si>
    <t>17485</t>
  </si>
  <si>
    <t>17498</t>
  </si>
  <si>
    <t>MA-A-09-L5-P2</t>
  </si>
  <si>
    <t>17504</t>
  </si>
  <si>
    <t>17515</t>
  </si>
  <si>
    <t>MA-A-10-L5-P1</t>
  </si>
  <si>
    <t>17521</t>
  </si>
  <si>
    <t>17535</t>
  </si>
  <si>
    <t>MA-A-08-L6-P1</t>
  </si>
  <si>
    <t>17548</t>
  </si>
  <si>
    <t>17559</t>
  </si>
  <si>
    <t>17565</t>
  </si>
  <si>
    <t>17578</t>
  </si>
  <si>
    <t>17592</t>
  </si>
  <si>
    <t>17608</t>
  </si>
  <si>
    <t>R2340-WW-2-V2</t>
  </si>
  <si>
    <t>17624</t>
  </si>
  <si>
    <t>17646</t>
  </si>
  <si>
    <t>17665</t>
  </si>
  <si>
    <t>17681</t>
  </si>
  <si>
    <t>17708</t>
  </si>
  <si>
    <t>17730</t>
  </si>
  <si>
    <t>R2341-CW-6</t>
  </si>
  <si>
    <t>17738</t>
  </si>
  <si>
    <t>17753</t>
  </si>
  <si>
    <t>17769</t>
  </si>
  <si>
    <t>17784</t>
  </si>
  <si>
    <t>17804</t>
  </si>
  <si>
    <t>17821</t>
  </si>
  <si>
    <t>17837</t>
  </si>
  <si>
    <t>17850</t>
  </si>
  <si>
    <t>17866</t>
  </si>
  <si>
    <t>17879</t>
  </si>
  <si>
    <t>17893</t>
  </si>
  <si>
    <t>17941</t>
  </si>
  <si>
    <t>17957</t>
  </si>
  <si>
    <t>17970</t>
  </si>
  <si>
    <t>17982</t>
  </si>
  <si>
    <t>17991</t>
  </si>
  <si>
    <t>18003</t>
  </si>
  <si>
    <t>18015</t>
  </si>
  <si>
    <t>18023</t>
  </si>
  <si>
    <t>18032</t>
  </si>
  <si>
    <t>18044</t>
  </si>
  <si>
    <t>18052</t>
  </si>
  <si>
    <t>18061</t>
  </si>
  <si>
    <t>18072</t>
  </si>
  <si>
    <t>18083</t>
  </si>
  <si>
    <t>18091</t>
  </si>
  <si>
    <t>18102</t>
  </si>
  <si>
    <t>18113</t>
  </si>
  <si>
    <t>18127</t>
  </si>
  <si>
    <t>18133</t>
  </si>
  <si>
    <t>18136</t>
  </si>
  <si>
    <t>18147</t>
  </si>
  <si>
    <t>18158</t>
  </si>
  <si>
    <t>18171</t>
  </si>
  <si>
    <t>18179</t>
  </si>
  <si>
    <t>18186</t>
  </si>
  <si>
    <t>18192</t>
  </si>
  <si>
    <t>BS-SLEEVE-76</t>
  </si>
  <si>
    <t>18195</t>
  </si>
  <si>
    <t>18206</t>
  </si>
  <si>
    <t>MA-A-04-L8-P2</t>
  </si>
  <si>
    <t>R1071-WH-12W-WW-60-Carton36</t>
  </si>
  <si>
    <t>18214</t>
  </si>
  <si>
    <t>R1076-WH-12W-WW-60-Carton36</t>
  </si>
  <si>
    <t>18229</t>
  </si>
  <si>
    <t>MA-B-09-L3-P1</t>
  </si>
  <si>
    <t>R107M-9W-WW-60-Carton48</t>
  </si>
  <si>
    <t>18237</t>
  </si>
  <si>
    <t>R107M-12W-CW-24</t>
  </si>
  <si>
    <t>18245</t>
  </si>
  <si>
    <t>18252</t>
  </si>
  <si>
    <t>18259</t>
  </si>
  <si>
    <t>18265</t>
  </si>
  <si>
    <t>18284</t>
  </si>
  <si>
    <t>R2592-D-BK-WW</t>
  </si>
  <si>
    <t>18291</t>
  </si>
  <si>
    <t>R2592-D-WH-CW-V2</t>
  </si>
  <si>
    <t>18303</t>
  </si>
  <si>
    <t>MA-B-06-L3-P2</t>
  </si>
  <si>
    <t>18317</t>
  </si>
  <si>
    <t>MA-B-08-L4-P1</t>
  </si>
  <si>
    <t>R107M-15W-CW-60-Carton48</t>
  </si>
  <si>
    <t>18532</t>
  </si>
  <si>
    <t>18555</t>
  </si>
  <si>
    <t>R5011-BL</t>
  </si>
  <si>
    <t>18596</t>
  </si>
  <si>
    <t>R3250-600-BRACKET-ADJ</t>
  </si>
  <si>
    <t>18736</t>
  </si>
  <si>
    <t>R5011-RGB</t>
  </si>
  <si>
    <t>18755</t>
  </si>
  <si>
    <t>R0001-RF-V2</t>
  </si>
  <si>
    <t>MA-A-10-L4-P1</t>
  </si>
  <si>
    <t>18820</t>
  </si>
  <si>
    <t>19012</t>
  </si>
  <si>
    <t>R0002-RF-V2</t>
  </si>
  <si>
    <t>MA-A-09-L7-P2</t>
  </si>
  <si>
    <t>MA-B-03-L6-P1</t>
  </si>
  <si>
    <t>19161</t>
  </si>
  <si>
    <t>R0003-RF-V2</t>
  </si>
  <si>
    <t>MA-A-09-L7-P1</t>
  </si>
  <si>
    <t>MA-B-02-L8-P1</t>
  </si>
  <si>
    <t>19192</t>
  </si>
  <si>
    <t>R3250-600-BRACKET-ADJ_R10502</t>
  </si>
  <si>
    <t>19230</t>
  </si>
  <si>
    <t>R0007</t>
  </si>
  <si>
    <t>20242</t>
  </si>
  <si>
    <t>R3240-BK-MED-60-R09604</t>
  </si>
  <si>
    <t>20257</t>
  </si>
  <si>
    <t>25391</t>
  </si>
  <si>
    <t>25788</t>
  </si>
  <si>
    <t>R4101-BK-CW</t>
  </si>
  <si>
    <t>26220</t>
  </si>
  <si>
    <t>R4002-GLASS-AM</t>
  </si>
  <si>
    <t>26506</t>
  </si>
  <si>
    <t>26878</t>
  </si>
  <si>
    <t>R4002-GLASS-CL</t>
  </si>
  <si>
    <t>27077</t>
  </si>
  <si>
    <t>27766</t>
  </si>
  <si>
    <t>R4001-GLASS-AM</t>
  </si>
  <si>
    <t>28122</t>
  </si>
  <si>
    <t>R4001-GLASS-CL</t>
  </si>
  <si>
    <t>28203</t>
  </si>
  <si>
    <t>R3240-BK-MED-60-R09605</t>
  </si>
  <si>
    <t>28701</t>
  </si>
  <si>
    <t>R4000-TRIM-WH</t>
  </si>
  <si>
    <t>28857</t>
  </si>
  <si>
    <t>29497</t>
  </si>
  <si>
    <t>R4000-TRIM-GO</t>
  </si>
  <si>
    <t>29513</t>
  </si>
  <si>
    <t>MA-A-09-L1-P2</t>
  </si>
  <si>
    <t>29575</t>
  </si>
  <si>
    <t>29619</t>
  </si>
  <si>
    <t>R2340-XW-2</t>
  </si>
  <si>
    <t>MA-A-09-L1-P1</t>
  </si>
  <si>
    <t>29629</t>
  </si>
  <si>
    <t>29645</t>
  </si>
  <si>
    <t>29656</t>
  </si>
  <si>
    <t>29683</t>
  </si>
  <si>
    <t>MA-E-13-L5-P2</t>
  </si>
  <si>
    <t>29695</t>
  </si>
  <si>
    <t>MA-H-01-L3-P2</t>
  </si>
  <si>
    <t>MA-H-01-L5-P2</t>
  </si>
  <si>
    <t>29706</t>
  </si>
  <si>
    <t>29725</t>
  </si>
  <si>
    <t>29732</t>
  </si>
  <si>
    <t>29747</t>
  </si>
  <si>
    <t>29751</t>
  </si>
  <si>
    <t>MA-E-06-L1-P2</t>
  </si>
  <si>
    <t>MA-F-06-L3-P2</t>
  </si>
  <si>
    <t>29753</t>
  </si>
  <si>
    <t>MA-H-01-L2-P2</t>
  </si>
  <si>
    <t>MA-H-01-L4-P2</t>
  </si>
  <si>
    <t>MA-H-01-L7-P2</t>
  </si>
  <si>
    <t>29758</t>
  </si>
  <si>
    <t>R2384-BK-2M</t>
  </si>
  <si>
    <t>29760</t>
  </si>
  <si>
    <t>R2384-BK-3M</t>
  </si>
  <si>
    <t>29762</t>
  </si>
  <si>
    <t>29765</t>
  </si>
  <si>
    <t>MA-F-06-L3-P1</t>
  </si>
  <si>
    <t>29768</t>
  </si>
  <si>
    <t>29776</t>
  </si>
  <si>
    <t>29778</t>
  </si>
  <si>
    <t>29784</t>
  </si>
  <si>
    <t>29786</t>
  </si>
  <si>
    <t>29790</t>
  </si>
  <si>
    <t>29793</t>
  </si>
  <si>
    <t>29801</t>
  </si>
  <si>
    <t>29804</t>
  </si>
  <si>
    <t>R2334-CW</t>
  </si>
  <si>
    <t>29807</t>
  </si>
  <si>
    <t>R2334-WW</t>
  </si>
  <si>
    <t>29811</t>
  </si>
  <si>
    <t>29818</t>
  </si>
  <si>
    <t>MA-A-02-L1-P1</t>
  </si>
  <si>
    <t>MA-B-01-L8-P2</t>
  </si>
  <si>
    <t>29823</t>
  </si>
  <si>
    <t>29826</t>
  </si>
  <si>
    <t>R1075-WH-WW-60</t>
  </si>
  <si>
    <t>29828</t>
  </si>
  <si>
    <t>MA-A-05-L7-P1</t>
  </si>
  <si>
    <t>29833</t>
  </si>
  <si>
    <t>29836</t>
  </si>
  <si>
    <t>MA-E-15-L4-P1</t>
  </si>
  <si>
    <t>29842</t>
  </si>
  <si>
    <t>29844</t>
  </si>
  <si>
    <t>29851</t>
  </si>
  <si>
    <t>29852</t>
  </si>
  <si>
    <t>29854</t>
  </si>
  <si>
    <t>MA-A-01-L1-P2</t>
  </si>
  <si>
    <t>R1095-18-Carton50</t>
  </si>
  <si>
    <t>29857</t>
  </si>
  <si>
    <t>29858</t>
  </si>
  <si>
    <t>MA-H-03-L6-P1</t>
  </si>
  <si>
    <t>29862</t>
  </si>
  <si>
    <t>29863</t>
  </si>
  <si>
    <t>29869</t>
  </si>
  <si>
    <t>29871</t>
  </si>
  <si>
    <t>29874</t>
  </si>
  <si>
    <t>29875</t>
  </si>
  <si>
    <t>29878</t>
  </si>
  <si>
    <t>29890</t>
  </si>
  <si>
    <t>29894</t>
  </si>
  <si>
    <t>MA-A-12-L7-P1</t>
  </si>
  <si>
    <t>MA-B-14-L5-P1</t>
  </si>
  <si>
    <t>MA-B-15-L5-P1</t>
  </si>
  <si>
    <t>29896</t>
  </si>
  <si>
    <t>29898</t>
  </si>
  <si>
    <t>MA-F-09-L4-P2</t>
  </si>
  <si>
    <t>MA-F-16-L6-P2</t>
  </si>
  <si>
    <t>29899</t>
  </si>
  <si>
    <t>29902</t>
  </si>
  <si>
    <t>R8101-100</t>
  </si>
  <si>
    <t>29904</t>
  </si>
  <si>
    <t>MA-C-01-L8-P2</t>
  </si>
  <si>
    <t>MA-C-02-L8-P1</t>
  </si>
  <si>
    <t>MA-C-06-L5-P1</t>
  </si>
  <si>
    <t>MA-E-01-L3-P1</t>
  </si>
  <si>
    <t>MA-E-01-L4-P1</t>
  </si>
  <si>
    <t>MA-E-01-L4-P2</t>
  </si>
  <si>
    <t>MA-E-03-L3-P2</t>
  </si>
  <si>
    <t>MA-E-03-L4-P1</t>
  </si>
  <si>
    <t>MA-E-03-L4-P2</t>
  </si>
  <si>
    <t>MA-E-04-L3-P1</t>
  </si>
  <si>
    <t>MA-E-04-L4-P2</t>
  </si>
  <si>
    <t>MA-E-04-L5-P1</t>
  </si>
  <si>
    <t>MA-E-04-L5-P2</t>
  </si>
  <si>
    <t>MA-E-12-L1-P1</t>
  </si>
  <si>
    <t>MA-F-03-L5-P2</t>
  </si>
  <si>
    <t>MA-F-13-L4-P2</t>
  </si>
  <si>
    <t>MA-G-02-L5-P1</t>
  </si>
  <si>
    <t>MA-H-02-L6-P2</t>
  </si>
  <si>
    <t>R3540-TRI-Carton6</t>
  </si>
  <si>
    <t>29908</t>
  </si>
  <si>
    <t>R2323-CW</t>
  </si>
  <si>
    <t>29912</t>
  </si>
  <si>
    <t>29918</t>
  </si>
  <si>
    <t>29920</t>
  </si>
  <si>
    <t>29922</t>
  </si>
  <si>
    <t>MA-C-07-L6-P2</t>
  </si>
  <si>
    <t>R5511-Carton50</t>
  </si>
  <si>
    <t>29928</t>
  </si>
  <si>
    <t>MA-D-11-L5-P2</t>
  </si>
  <si>
    <t>R5510-Carton50</t>
  </si>
  <si>
    <t>29937</t>
  </si>
  <si>
    <t>MA-E-16-L4-P2</t>
  </si>
  <si>
    <t>MA-F-17-L5-P2</t>
  </si>
  <si>
    <t>29942</t>
  </si>
  <si>
    <t>MA-D-11-L6-P2</t>
  </si>
  <si>
    <t>R5502-Carton40</t>
  </si>
  <si>
    <t>29946</t>
  </si>
  <si>
    <t>MA-F-13-L3-P1</t>
  </si>
  <si>
    <t>29948</t>
  </si>
  <si>
    <t>R2323-WW</t>
  </si>
  <si>
    <t>29950</t>
  </si>
  <si>
    <t>R5501-Carton50</t>
  </si>
  <si>
    <t>29957</t>
  </si>
  <si>
    <t>29960</t>
  </si>
  <si>
    <t>29961</t>
  </si>
  <si>
    <t>R3510-TRI-Carton10</t>
  </si>
  <si>
    <t>29963</t>
  </si>
  <si>
    <t>29965</t>
  </si>
  <si>
    <t>MA-D-04-L4-P2</t>
  </si>
  <si>
    <t>MA-E-09-L6-P2</t>
  </si>
  <si>
    <t>MA-E-11-L5-P2</t>
  </si>
  <si>
    <t>29969</t>
  </si>
  <si>
    <t>R5022-RGB</t>
  </si>
  <si>
    <t>29974</t>
  </si>
  <si>
    <t>29978</t>
  </si>
  <si>
    <t>29979</t>
  </si>
  <si>
    <t>29981</t>
  </si>
  <si>
    <t>R1092-13-WH-SIL-CW</t>
  </si>
  <si>
    <t>29983</t>
  </si>
  <si>
    <t>29985</t>
  </si>
  <si>
    <t>MA-C-11-L1-P1</t>
  </si>
  <si>
    <t>29989</t>
  </si>
  <si>
    <t>29990</t>
  </si>
  <si>
    <t>29992</t>
  </si>
  <si>
    <t>R107M-WW-60</t>
  </si>
  <si>
    <t>29995</t>
  </si>
  <si>
    <t>29998</t>
  </si>
  <si>
    <t>30001</t>
  </si>
  <si>
    <t>R2389-3M</t>
  </si>
  <si>
    <t>30003</t>
  </si>
  <si>
    <t>MA-E-07-L5-P2</t>
  </si>
  <si>
    <t>MA-G-03-L3-P1</t>
  </si>
  <si>
    <t>RSSM-Carton100</t>
  </si>
  <si>
    <t>30004</t>
  </si>
  <si>
    <t>30005</t>
  </si>
  <si>
    <t>R3262-BK-60-Carton6</t>
  </si>
  <si>
    <t>30006</t>
  </si>
  <si>
    <t>MA-G-13-L6-P2</t>
  </si>
  <si>
    <t>30007</t>
  </si>
  <si>
    <t>MA-B-08-L6-P2</t>
  </si>
  <si>
    <t>30008</t>
  </si>
  <si>
    <t>30009</t>
  </si>
  <si>
    <t>12v-IP67-060w-Carton20</t>
  </si>
  <si>
    <t>30010</t>
  </si>
  <si>
    <t>MA-A-01-L5-P2</t>
  </si>
  <si>
    <t>30011</t>
  </si>
  <si>
    <t>30012</t>
  </si>
  <si>
    <t>MA-A-09-L4-P2</t>
  </si>
  <si>
    <t>MA-C-08-L4-P2</t>
  </si>
  <si>
    <t>R2214-Carton40</t>
  </si>
  <si>
    <t>30014</t>
  </si>
  <si>
    <t>30016</t>
  </si>
  <si>
    <t>MA-D-07-L6-P1</t>
  </si>
  <si>
    <t>R2205-BK-CW-Carton10</t>
  </si>
  <si>
    <t>30018</t>
  </si>
  <si>
    <t>MA-A-09-L6-P1</t>
  </si>
  <si>
    <t>12v-IP67-100w-Carton20</t>
  </si>
  <si>
    <t>30019</t>
  </si>
  <si>
    <t>MA-B-06-L5-P1</t>
  </si>
  <si>
    <t>MA-E-04-L3-P2</t>
  </si>
  <si>
    <t>MA-E-17-L5-P2</t>
  </si>
  <si>
    <t>MA-E-17-L6-P2</t>
  </si>
  <si>
    <t>MA-H-04-L1-P1</t>
  </si>
  <si>
    <t>R2120-SLIM-WH-Carton5</t>
  </si>
  <si>
    <t>30020</t>
  </si>
  <si>
    <t>R1092-18-WH-SIL-CW</t>
  </si>
  <si>
    <t>30021</t>
  </si>
  <si>
    <t>24v-IP67-200w-Carton15</t>
  </si>
  <si>
    <t>30022</t>
  </si>
  <si>
    <t>30024</t>
  </si>
  <si>
    <t>R2205-BK-WW-Carton10</t>
  </si>
  <si>
    <t>30025</t>
  </si>
  <si>
    <t>30026</t>
  </si>
  <si>
    <t>30027</t>
  </si>
  <si>
    <t>R3221-SL</t>
  </si>
  <si>
    <t>30028</t>
  </si>
  <si>
    <t>MA-G-05-L3-P1</t>
  </si>
  <si>
    <t>R9996-KIT-WH-Carton20</t>
  </si>
  <si>
    <t>30029</t>
  </si>
  <si>
    <t>R1052-Carton30</t>
  </si>
  <si>
    <t>30030</t>
  </si>
  <si>
    <t>30031</t>
  </si>
  <si>
    <t>30032</t>
  </si>
  <si>
    <t>R2334-CW-15</t>
  </si>
  <si>
    <t>30034</t>
  </si>
  <si>
    <t>30035</t>
  </si>
  <si>
    <t>MA-G-13-L6-P1</t>
  </si>
  <si>
    <t>R6240-S-WH-TRI-Carton10</t>
  </si>
  <si>
    <t>30037</t>
  </si>
  <si>
    <t>30039</t>
  </si>
  <si>
    <t>30040</t>
  </si>
  <si>
    <t>30042</t>
  </si>
  <si>
    <t>MA-E-14-L6-P2</t>
  </si>
  <si>
    <t>30043</t>
  </si>
  <si>
    <t>MA-E-03-L5-P2</t>
  </si>
  <si>
    <t>MA-F-07-L4-P2</t>
  </si>
  <si>
    <t>MA-F-08-L4-P2</t>
  </si>
  <si>
    <t>MA-F-10-L5-P1</t>
  </si>
  <si>
    <t>30044</t>
  </si>
  <si>
    <t>MA-H-03-L5-P2</t>
  </si>
  <si>
    <t>30045</t>
  </si>
  <si>
    <t>30046</t>
  </si>
  <si>
    <t>R6052-BK-TRI-Carton10</t>
  </si>
  <si>
    <t>30047</t>
  </si>
  <si>
    <t>MA-B-06-L5-P2</t>
  </si>
  <si>
    <t>24v-IP20-060w-DIM-Carton24</t>
  </si>
  <si>
    <t>30049</t>
  </si>
  <si>
    <t>30051</t>
  </si>
  <si>
    <t>MA-E-11-L4-P2</t>
  </si>
  <si>
    <t>R6054-BK-TRI-Carton10</t>
  </si>
  <si>
    <t>30052</t>
  </si>
  <si>
    <t>30053</t>
  </si>
  <si>
    <t>30057</t>
  </si>
  <si>
    <t>MA-C-16-L5-P1</t>
  </si>
  <si>
    <t>30058</t>
  </si>
  <si>
    <t>30059</t>
  </si>
  <si>
    <t>R6039-BK-Carton50</t>
  </si>
  <si>
    <t>30061</t>
  </si>
  <si>
    <t>30062</t>
  </si>
  <si>
    <t>R1170-WH-CW-Carton30</t>
  </si>
  <si>
    <t>30064</t>
  </si>
  <si>
    <t>MA-A-07-L7-P1</t>
  </si>
  <si>
    <t>MA-E-08-L4-P1</t>
  </si>
  <si>
    <t>MA-E-12-L3-P1</t>
  </si>
  <si>
    <t>MA-E-17-L5-P1</t>
  </si>
  <si>
    <t>RSS-Carton100</t>
  </si>
  <si>
    <t>30065</t>
  </si>
  <si>
    <t>MA-B-01-L5-P1</t>
  </si>
  <si>
    <t>30068</t>
  </si>
  <si>
    <t>30070</t>
  </si>
  <si>
    <t>MA-E-08-L5-P2</t>
  </si>
  <si>
    <t>30071</t>
  </si>
  <si>
    <t>30072</t>
  </si>
  <si>
    <t>MA-F-08-L3-P1</t>
  </si>
  <si>
    <t>R6130-S-Carton10</t>
  </si>
  <si>
    <t>30073</t>
  </si>
  <si>
    <t>R3216-Carton100</t>
  </si>
  <si>
    <t>30076</t>
  </si>
  <si>
    <t>30078</t>
  </si>
  <si>
    <t>30079</t>
  </si>
  <si>
    <t>30080</t>
  </si>
  <si>
    <t>MA-D-11-L4-P2</t>
  </si>
  <si>
    <t>30081</t>
  </si>
  <si>
    <t>30082</t>
  </si>
  <si>
    <t>30083</t>
  </si>
  <si>
    <t>30086</t>
  </si>
  <si>
    <t>MA-B-04-L3-P1</t>
  </si>
  <si>
    <t>24v-IP67-040w-DIM-Carton24</t>
  </si>
  <si>
    <t>30087</t>
  </si>
  <si>
    <t>R2601-WH-2M-Carton20</t>
  </si>
  <si>
    <t>30090</t>
  </si>
  <si>
    <t>30091</t>
  </si>
  <si>
    <t>30092</t>
  </si>
  <si>
    <t>MA-D-09-L5-P1</t>
  </si>
  <si>
    <t>30093</t>
  </si>
  <si>
    <t>MA-B-02-L7-P2</t>
  </si>
  <si>
    <t>30094</t>
  </si>
  <si>
    <t>MA-C-11-L4-P2</t>
  </si>
  <si>
    <t>30096</t>
  </si>
  <si>
    <t>MA-D-03-L3-P1</t>
  </si>
  <si>
    <t>30097</t>
  </si>
  <si>
    <t>MA-B-16-L6-P1</t>
  </si>
  <si>
    <t>30098</t>
  </si>
  <si>
    <t>R2353-DL-15</t>
  </si>
  <si>
    <t>30099</t>
  </si>
  <si>
    <t>MA-C-03-L5-P1</t>
  </si>
  <si>
    <t>MA-D-04-L4-P1</t>
  </si>
  <si>
    <t>30100</t>
  </si>
  <si>
    <t>30101</t>
  </si>
  <si>
    <t>MA-A-13-L4-P2</t>
  </si>
  <si>
    <t>MA-A-14-L6-P2</t>
  </si>
  <si>
    <t>MA-B-15-L7-P2</t>
  </si>
  <si>
    <t>MA-B-16-L7-P2</t>
  </si>
  <si>
    <t>30104</t>
  </si>
  <si>
    <t>30107</t>
  </si>
  <si>
    <t>R2334-WW-10</t>
  </si>
  <si>
    <t>30108</t>
  </si>
  <si>
    <t>MA-F-14-L4-P1</t>
  </si>
  <si>
    <t>R6150-S-Carton6</t>
  </si>
  <si>
    <t>30109</t>
  </si>
  <si>
    <t>R2592-D-WH-WW</t>
  </si>
  <si>
    <t>30110</t>
  </si>
  <si>
    <t>30111</t>
  </si>
  <si>
    <t>R2205-WH-CW-Carton10</t>
  </si>
  <si>
    <t>30112</t>
  </si>
  <si>
    <t>MA-D-07-L8-P1</t>
  </si>
  <si>
    <t>R2206-BK-CW-Carton10</t>
  </si>
  <si>
    <t>30114</t>
  </si>
  <si>
    <t>30118</t>
  </si>
  <si>
    <t>30119</t>
  </si>
  <si>
    <t>R2201-WH-WW-Carton10</t>
  </si>
  <si>
    <t>30120</t>
  </si>
  <si>
    <t>30121</t>
  </si>
  <si>
    <t>30122</t>
  </si>
  <si>
    <t>R2205-WH-WW-Carton10</t>
  </si>
  <si>
    <t>30123</t>
  </si>
  <si>
    <t>30124</t>
  </si>
  <si>
    <t>R2206-BK-WW-Carton10</t>
  </si>
  <si>
    <t>30125</t>
  </si>
  <si>
    <t>30127</t>
  </si>
  <si>
    <t>MA-A-15-L4-P1</t>
  </si>
  <si>
    <t>30129</t>
  </si>
  <si>
    <t>30132</t>
  </si>
  <si>
    <t>R3058-Carton6</t>
  </si>
  <si>
    <t>30133</t>
  </si>
  <si>
    <t>30135</t>
  </si>
  <si>
    <t>30136</t>
  </si>
  <si>
    <t>30138</t>
  </si>
  <si>
    <t>R3206-FRAME-SM-Carton12</t>
  </si>
  <si>
    <t>30139</t>
  </si>
  <si>
    <t>30141</t>
  </si>
  <si>
    <t>MA-G-06-L3-P2</t>
  </si>
  <si>
    <t>R2631-WH-2M-Carton12</t>
  </si>
  <si>
    <t>30142</t>
  </si>
  <si>
    <t>30143</t>
  </si>
  <si>
    <t>30147</t>
  </si>
  <si>
    <t>30148</t>
  </si>
  <si>
    <t>30150</t>
  </si>
  <si>
    <t>30151</t>
  </si>
  <si>
    <t>MA-F-14-L6-P2</t>
  </si>
  <si>
    <t>30152</t>
  </si>
  <si>
    <t>30153</t>
  </si>
  <si>
    <t>MA-G-06-L1-P1</t>
  </si>
  <si>
    <t>R2202-WH-CW-Carton4</t>
  </si>
  <si>
    <t>30156</t>
  </si>
  <si>
    <t>30157</t>
  </si>
  <si>
    <t>30159</t>
  </si>
  <si>
    <t>R6091-BK-WW-V1</t>
  </si>
  <si>
    <t>30161</t>
  </si>
  <si>
    <t>30162</t>
  </si>
  <si>
    <t>R2341-CW-10</t>
  </si>
  <si>
    <t>30163</t>
  </si>
  <si>
    <t>30164</t>
  </si>
  <si>
    <t>30168</t>
  </si>
  <si>
    <t>R1061-A-BK-TRI</t>
  </si>
  <si>
    <t>30170</t>
  </si>
  <si>
    <t>R1151-WH-WW-Carton12</t>
  </si>
  <si>
    <t>30171</t>
  </si>
  <si>
    <t>30172</t>
  </si>
  <si>
    <t>R2633-L-WH</t>
  </si>
  <si>
    <t>30173</t>
  </si>
  <si>
    <t>30175</t>
  </si>
  <si>
    <t>R2354-WW-15</t>
  </si>
  <si>
    <t>30177</t>
  </si>
  <si>
    <t>30179</t>
  </si>
  <si>
    <t>30180</t>
  </si>
  <si>
    <t>MA-G-14-L5-P2</t>
  </si>
  <si>
    <t>R6240-EM-BK-TRI-Carton10</t>
  </si>
  <si>
    <t>30181</t>
  </si>
  <si>
    <t>R2631-WH-1M-Carton12</t>
  </si>
  <si>
    <t>30182</t>
  </si>
  <si>
    <t>30183</t>
  </si>
  <si>
    <t>MA-F-15-L4-P1</t>
  </si>
  <si>
    <t>30185</t>
  </si>
  <si>
    <t>30186</t>
  </si>
  <si>
    <t>MA-C-10-L3-P1</t>
  </si>
  <si>
    <t>30187</t>
  </si>
  <si>
    <t>30189</t>
  </si>
  <si>
    <t>30190</t>
  </si>
  <si>
    <t>30191</t>
  </si>
  <si>
    <t>30193</t>
  </si>
  <si>
    <t>30194</t>
  </si>
  <si>
    <t>MA-D-07-L5-P1</t>
  </si>
  <si>
    <t>30195</t>
  </si>
  <si>
    <t>R2332-WW-20</t>
  </si>
  <si>
    <t>30196</t>
  </si>
  <si>
    <t>MA-B-11-L2-P1</t>
  </si>
  <si>
    <t>30198</t>
  </si>
  <si>
    <t>30199</t>
  </si>
  <si>
    <t>MA-A-14-L5-P1</t>
  </si>
  <si>
    <t>30200</t>
  </si>
  <si>
    <t>30201</t>
  </si>
  <si>
    <t>30202</t>
  </si>
  <si>
    <t>R6240-BK-TRI-Carton10</t>
  </si>
  <si>
    <t>30205</t>
  </si>
  <si>
    <t>MA-F-17-L6-P1</t>
  </si>
  <si>
    <t>30206</t>
  </si>
  <si>
    <t>30207</t>
  </si>
  <si>
    <t>R3114</t>
  </si>
  <si>
    <t>30210</t>
  </si>
  <si>
    <t>30211</t>
  </si>
  <si>
    <t>MA-A-09-L6-P2</t>
  </si>
  <si>
    <t>24v-IP67-150w-DIM-Carton10</t>
  </si>
  <si>
    <t>30212</t>
  </si>
  <si>
    <t>30213</t>
  </si>
  <si>
    <t>30216</t>
  </si>
  <si>
    <t>30217</t>
  </si>
  <si>
    <t>30220</t>
  </si>
  <si>
    <t>30221</t>
  </si>
  <si>
    <t>30222</t>
  </si>
  <si>
    <t>MA-H-03-L4-P2</t>
  </si>
  <si>
    <t>30223</t>
  </si>
  <si>
    <t>R2206-WH-CW-Carton5</t>
  </si>
  <si>
    <t>30224</t>
  </si>
  <si>
    <t>30226</t>
  </si>
  <si>
    <t>R9996-KIT-BK-Carton20</t>
  </si>
  <si>
    <t>30228</t>
  </si>
  <si>
    <t>30229</t>
  </si>
  <si>
    <t>MA-D-12-L4-P2</t>
  </si>
  <si>
    <t>30230</t>
  </si>
  <si>
    <t>R1170-WH-WW</t>
  </si>
  <si>
    <t>MA-C-09-L4-P2</t>
  </si>
  <si>
    <t>R1170-WH-WW-Carton30</t>
  </si>
  <si>
    <t>30231</t>
  </si>
  <si>
    <t>30233</t>
  </si>
  <si>
    <t>24v-IP20-100w-DIM-Carton16</t>
  </si>
  <si>
    <t>30238</t>
  </si>
  <si>
    <t>R2206-WH-WW-Carton4</t>
  </si>
  <si>
    <t>30240</t>
  </si>
  <si>
    <t>MA-A-13-L2-P1</t>
  </si>
  <si>
    <t>MA-C-04-L3-P1</t>
  </si>
  <si>
    <t>MA-C-13-L5-P1</t>
  </si>
  <si>
    <t>MA-C-13-L6-P1</t>
  </si>
  <si>
    <t>MA-C-13-L6-P2</t>
  </si>
  <si>
    <t>MA-D-03-L2-P1</t>
  </si>
  <si>
    <t>MA-D-11-L7-P1</t>
  </si>
  <si>
    <t>MA-D-17-L6-P1</t>
  </si>
  <si>
    <t>R3206-UGR19-25-CW-Carton6</t>
  </si>
  <si>
    <t>30241</t>
  </si>
  <si>
    <t>R1151-BK-CW</t>
  </si>
  <si>
    <t>30243</t>
  </si>
  <si>
    <t>R2631-BK-2M-Carton12</t>
  </si>
  <si>
    <t>30250</t>
  </si>
  <si>
    <t>MA-A-05-L6-P1</t>
  </si>
  <si>
    <t>R2207-BK-CW-Carton24-Carton4</t>
  </si>
  <si>
    <t>30252</t>
  </si>
  <si>
    <t>30253</t>
  </si>
  <si>
    <t>30254</t>
  </si>
  <si>
    <t>R2321-WW-15-V1</t>
  </si>
  <si>
    <t>30255</t>
  </si>
  <si>
    <t>30257</t>
  </si>
  <si>
    <t>MA-D-07-L3-P1</t>
  </si>
  <si>
    <t>MA-E-06-L3-P2</t>
  </si>
  <si>
    <t>MA-E-07-L3-P1</t>
  </si>
  <si>
    <t>R2207-BK-WW-Carton10</t>
  </si>
  <si>
    <t>30262</t>
  </si>
  <si>
    <t>R6202-BK-TRI</t>
  </si>
  <si>
    <t>30263</t>
  </si>
  <si>
    <t>R2152-WH-O-WW</t>
  </si>
  <si>
    <t>30265</t>
  </si>
  <si>
    <t>MA-B-09-L5-P1</t>
  </si>
  <si>
    <t>MA-G-09-L3-P1</t>
  </si>
  <si>
    <t>MA-G-10-L6-P1</t>
  </si>
  <si>
    <t>MA-G-11-L6-P1</t>
  </si>
  <si>
    <t>MA-H-05-L1</t>
  </si>
  <si>
    <t>R2121-SLIM-WH-Carton5</t>
  </si>
  <si>
    <t>30266</t>
  </si>
  <si>
    <t>30268</t>
  </si>
  <si>
    <t>30269</t>
  </si>
  <si>
    <t>30270</t>
  </si>
  <si>
    <t>R2333-CW-10</t>
  </si>
  <si>
    <t>30271</t>
  </si>
  <si>
    <t>30272</t>
  </si>
  <si>
    <t>30274</t>
  </si>
  <si>
    <t>30275</t>
  </si>
  <si>
    <t>MA-A-15-L4-P2</t>
  </si>
  <si>
    <t>MA-A-16-L4-P1</t>
  </si>
  <si>
    <t>30277</t>
  </si>
  <si>
    <t>30279</t>
  </si>
  <si>
    <t>R1311-WH-Carton36</t>
  </si>
  <si>
    <t>30281</t>
  </si>
  <si>
    <t>MA-B-06-L6-P1</t>
  </si>
  <si>
    <t>30282</t>
  </si>
  <si>
    <t>30285</t>
  </si>
  <si>
    <t>R2200-BK-WW-Carton10</t>
  </si>
  <si>
    <t>30287</t>
  </si>
  <si>
    <t>30289</t>
  </si>
  <si>
    <t>R6240-S-BK-TRI</t>
  </si>
  <si>
    <t>30292</t>
  </si>
  <si>
    <t>30294</t>
  </si>
  <si>
    <t>R2215-BK-Carton100</t>
  </si>
  <si>
    <t>30296</t>
  </si>
  <si>
    <t>30298</t>
  </si>
  <si>
    <t>30299</t>
  </si>
  <si>
    <t>30301</t>
  </si>
  <si>
    <t>MA-C-16-L6-P1</t>
  </si>
  <si>
    <t>30304</t>
  </si>
  <si>
    <t>30305</t>
  </si>
  <si>
    <t>30306</t>
  </si>
  <si>
    <t>30307</t>
  </si>
  <si>
    <t>MA-D-04-L2-P2</t>
  </si>
  <si>
    <t>MA-D-04-L3-P1</t>
  </si>
  <si>
    <t>30308</t>
  </si>
  <si>
    <t>R2631-WH-3M</t>
  </si>
  <si>
    <t>MA-H-01-L1-P2</t>
  </si>
  <si>
    <t>R2631-WH-3M-Carton8</t>
  </si>
  <si>
    <t>30309</t>
  </si>
  <si>
    <t>30310</t>
  </si>
  <si>
    <t>R8001-5M</t>
  </si>
  <si>
    <t>MA-C-15-L6-P2</t>
  </si>
  <si>
    <t>30311</t>
  </si>
  <si>
    <t>MA-E-09-L5-P1</t>
  </si>
  <si>
    <t>R6032-BK-Carton20</t>
  </si>
  <si>
    <t>30312</t>
  </si>
  <si>
    <t>30313</t>
  </si>
  <si>
    <t>MA-F-09-L3-P2</t>
  </si>
  <si>
    <t>R6052-WH-TRI-Carton10</t>
  </si>
  <si>
    <t>30314</t>
  </si>
  <si>
    <t>30315</t>
  </si>
  <si>
    <t>30316</t>
  </si>
  <si>
    <t>30317</t>
  </si>
  <si>
    <t>MA-C-15-L4-P1</t>
  </si>
  <si>
    <t>30319</t>
  </si>
  <si>
    <t>R6230-S-BK-TRI</t>
  </si>
  <si>
    <t>30321</t>
  </si>
  <si>
    <t>30322</t>
  </si>
  <si>
    <t>30323</t>
  </si>
  <si>
    <t>30324</t>
  </si>
  <si>
    <t>24v-IP20-020w-DIM-Carton33</t>
  </si>
  <si>
    <t>30326</t>
  </si>
  <si>
    <t>30328</t>
  </si>
  <si>
    <t>R6093-BK-WW-V1</t>
  </si>
  <si>
    <t>30329</t>
  </si>
  <si>
    <t>30330</t>
  </si>
  <si>
    <t>R6070-BK-CW-V1</t>
  </si>
  <si>
    <t>30332</t>
  </si>
  <si>
    <t>R2202-WH-WW-Carton4</t>
  </si>
  <si>
    <t>30333</t>
  </si>
  <si>
    <t>30334</t>
  </si>
  <si>
    <t>MA-F-14-L4-P2</t>
  </si>
  <si>
    <t>R6110-S-Carton20</t>
  </si>
  <si>
    <t>30337</t>
  </si>
  <si>
    <t>MA-A-07-L6-P2</t>
  </si>
  <si>
    <t>MA-B-04-L5-P1</t>
  </si>
  <si>
    <t>24v-IP20-030w-DIM-Carton33</t>
  </si>
  <si>
    <t>30338</t>
  </si>
  <si>
    <t>R2361-DL-10</t>
  </si>
  <si>
    <t>30339</t>
  </si>
  <si>
    <t>30342</t>
  </si>
  <si>
    <t>24v-IP67-060w-DIM-Carton24</t>
  </si>
  <si>
    <t>30345</t>
  </si>
  <si>
    <t>R1024-Carton20</t>
  </si>
  <si>
    <t>30346</t>
  </si>
  <si>
    <t>30348</t>
  </si>
  <si>
    <t>MA-C-06-L4-P1</t>
  </si>
  <si>
    <t>MA-E-09-L4-P1</t>
  </si>
  <si>
    <t>MA-E-09-L4-P2</t>
  </si>
  <si>
    <t>MA-F-09-L4-P1</t>
  </si>
  <si>
    <t>30349</t>
  </si>
  <si>
    <t>R6039-WH</t>
  </si>
  <si>
    <t>30350</t>
  </si>
  <si>
    <t>R1093-25-WH-SIL-WW</t>
  </si>
  <si>
    <t>30351</t>
  </si>
  <si>
    <t>30353</t>
  </si>
  <si>
    <t>30354</t>
  </si>
  <si>
    <t>30355</t>
  </si>
  <si>
    <t>R107M-XW-60</t>
  </si>
  <si>
    <t>30356</t>
  </si>
  <si>
    <t>30358</t>
  </si>
  <si>
    <t>30361</t>
  </si>
  <si>
    <t>24v-IP20-080w-DIM-Carton20</t>
  </si>
  <si>
    <t>30362</t>
  </si>
  <si>
    <t>MA-D-16-L6-P2</t>
  </si>
  <si>
    <t>MA-E-05-L5-P1</t>
  </si>
  <si>
    <t>MA-F-02-L3-P1</t>
  </si>
  <si>
    <t>R2101-WH-TRI-Carton10</t>
  </si>
  <si>
    <t>30364</t>
  </si>
  <si>
    <t>30366</t>
  </si>
  <si>
    <t>R2151-SC-C-WW</t>
  </si>
  <si>
    <t>30369</t>
  </si>
  <si>
    <t>R131M-32W-WW-60-Carton24</t>
  </si>
  <si>
    <t>30373</t>
  </si>
  <si>
    <t>R1079-BK-12W-CW-60-V1</t>
  </si>
  <si>
    <t>30374</t>
  </si>
  <si>
    <t>30375</t>
  </si>
  <si>
    <t>MA-F-09-L3-P1</t>
  </si>
  <si>
    <t>R6130-Carton10</t>
  </si>
  <si>
    <t>30377</t>
  </si>
  <si>
    <t>30378</t>
  </si>
  <si>
    <t>30379</t>
  </si>
  <si>
    <t>30380</t>
  </si>
  <si>
    <t>30381</t>
  </si>
  <si>
    <t>MA-D-16-L5-P1</t>
  </si>
  <si>
    <t>30385</t>
  </si>
  <si>
    <t>R9993-BK-Carton20</t>
  </si>
  <si>
    <t>30388</t>
  </si>
  <si>
    <t>30389</t>
  </si>
  <si>
    <t>30390</t>
  </si>
  <si>
    <t>30391</t>
  </si>
  <si>
    <t>24v-IP67-100w-DIM-Carton20</t>
  </si>
  <si>
    <t>30392</t>
  </si>
  <si>
    <t>30394</t>
  </si>
  <si>
    <t>24v-IP67-020w-DIM-Carton24</t>
  </si>
  <si>
    <t>30396</t>
  </si>
  <si>
    <t>30397</t>
  </si>
  <si>
    <t>R1093-25-WH-SIL-CW</t>
  </si>
  <si>
    <t>30398</t>
  </si>
  <si>
    <t>30400</t>
  </si>
  <si>
    <t>30402</t>
  </si>
  <si>
    <t>R1073-WH-Carton36</t>
  </si>
  <si>
    <t>30403</t>
  </si>
  <si>
    <t>30404</t>
  </si>
  <si>
    <t>MA-D-03-L4-P1</t>
  </si>
  <si>
    <t>MA-F-07-L4-P1</t>
  </si>
  <si>
    <t>R3205-UGR19-30-CW-Carton6</t>
  </si>
  <si>
    <t>30405</t>
  </si>
  <si>
    <t>MA-F-09-L6-P2</t>
  </si>
  <si>
    <t>30406</t>
  </si>
  <si>
    <t>30407</t>
  </si>
  <si>
    <t>30408</t>
  </si>
  <si>
    <t>R6053-BK-TRI-Carton10</t>
  </si>
  <si>
    <t>30410</t>
  </si>
  <si>
    <t>R2152-WH-O-CW</t>
  </si>
  <si>
    <t>30411</t>
  </si>
  <si>
    <t>30412</t>
  </si>
  <si>
    <t>30413</t>
  </si>
  <si>
    <t>30414</t>
  </si>
  <si>
    <t>30415</t>
  </si>
  <si>
    <t>MA-A-16-L6-P1</t>
  </si>
  <si>
    <t>R1051-BK-TRI-Carton30</t>
  </si>
  <si>
    <t>30416</t>
  </si>
  <si>
    <t>30417</t>
  </si>
  <si>
    <t>24v-IP67-200w-DIM-Carton10</t>
  </si>
  <si>
    <t>30418</t>
  </si>
  <si>
    <t>R2595-WH-WW-Carton36</t>
  </si>
  <si>
    <t>30419</t>
  </si>
  <si>
    <t>MA-F-14-L5-P1</t>
  </si>
  <si>
    <t>R6150-Carton6</t>
  </si>
  <si>
    <t>30420</t>
  </si>
  <si>
    <t>30421</t>
  </si>
  <si>
    <t>R2354-DL-10</t>
  </si>
  <si>
    <t>30422</t>
  </si>
  <si>
    <t>30424</t>
  </si>
  <si>
    <t>30425</t>
  </si>
  <si>
    <t>30426</t>
  </si>
  <si>
    <t>30427</t>
  </si>
  <si>
    <t>R1201-WH-CW-Carton64</t>
  </si>
  <si>
    <t>30428</t>
  </si>
  <si>
    <t>30429</t>
  </si>
  <si>
    <t>R1069-BK-Carton36</t>
  </si>
  <si>
    <t>30430</t>
  </si>
  <si>
    <t>R1093-REFLECTOR-MS</t>
  </si>
  <si>
    <t>30432</t>
  </si>
  <si>
    <t>30433</t>
  </si>
  <si>
    <t>30435</t>
  </si>
  <si>
    <t>30437</t>
  </si>
  <si>
    <t>MA-B-04-L6-P1</t>
  </si>
  <si>
    <t>R1023-Carton30</t>
  </si>
  <si>
    <t>30438</t>
  </si>
  <si>
    <t>30439</t>
  </si>
  <si>
    <t>R2200-BK-CW-Carton10</t>
  </si>
  <si>
    <t>30440</t>
  </si>
  <si>
    <t>30441</t>
  </si>
  <si>
    <t>30442</t>
  </si>
  <si>
    <t>30443</t>
  </si>
  <si>
    <t>R1077-WH-12W-WW-60</t>
  </si>
  <si>
    <t>30444</t>
  </si>
  <si>
    <t>30445</t>
  </si>
  <si>
    <t>30447</t>
  </si>
  <si>
    <t>30450</t>
  </si>
  <si>
    <t>30451</t>
  </si>
  <si>
    <t>MA-A-11-L6-P2</t>
  </si>
  <si>
    <t>MA-A-11-L7-P2</t>
  </si>
  <si>
    <t>MA-C-07-L3-P1</t>
  </si>
  <si>
    <t>MA-C-07-L5-P1</t>
  </si>
  <si>
    <t>MA-C-09-L4-P1</t>
  </si>
  <si>
    <t>MA-C-11-L3-P1</t>
  </si>
  <si>
    <t>R3206-UGR19-30-CW-Carton6</t>
  </si>
  <si>
    <t>30453</t>
  </si>
  <si>
    <t>12v-IP20-030w-Carton33</t>
  </si>
  <si>
    <t>30454</t>
  </si>
  <si>
    <t>R1312-WH-24W-CW-60</t>
  </si>
  <si>
    <t>30456</t>
  </si>
  <si>
    <t>MA-B-14-L6-P1</t>
  </si>
  <si>
    <t>30457</t>
  </si>
  <si>
    <t>30458</t>
  </si>
  <si>
    <t>30459</t>
  </si>
  <si>
    <t>30462</t>
  </si>
  <si>
    <t>30465</t>
  </si>
  <si>
    <t>30466</t>
  </si>
  <si>
    <t>30467</t>
  </si>
  <si>
    <t>30468</t>
  </si>
  <si>
    <t>30470</t>
  </si>
  <si>
    <t>30471</t>
  </si>
  <si>
    <t>30472</t>
  </si>
  <si>
    <t>30474</t>
  </si>
  <si>
    <t>30475</t>
  </si>
  <si>
    <t>R2388-2M</t>
  </si>
  <si>
    <t>30476</t>
  </si>
  <si>
    <t>30478</t>
  </si>
  <si>
    <t>30479</t>
  </si>
  <si>
    <t>30480</t>
  </si>
  <si>
    <t>MA-A-12-L6-P2</t>
  </si>
  <si>
    <t>30481</t>
  </si>
  <si>
    <t>30482</t>
  </si>
  <si>
    <t>30483</t>
  </si>
  <si>
    <t>30485</t>
  </si>
  <si>
    <t>R2601-WH-1M-Carton20</t>
  </si>
  <si>
    <t>30486</t>
  </si>
  <si>
    <t>30487</t>
  </si>
  <si>
    <t>30488</t>
  </si>
  <si>
    <t>30489</t>
  </si>
  <si>
    <t>MA-A-12-L8-P1</t>
  </si>
  <si>
    <t>MA-B-10-L6-P1</t>
  </si>
  <si>
    <t>MA-B-12-L6-P2</t>
  </si>
  <si>
    <t>MA-E-04-L2-P2</t>
  </si>
  <si>
    <t>MA-E-09-L6-P1</t>
  </si>
  <si>
    <t>MA-G-01-L4-P1</t>
  </si>
  <si>
    <t>MA-G-02-L4-P2</t>
  </si>
  <si>
    <t>MA-G-02-L5-P2</t>
  </si>
  <si>
    <t>MA-G-03-L4-P1</t>
  </si>
  <si>
    <t>MA-G-03-L4-P2</t>
  </si>
  <si>
    <t>MA-G-03-L5-P2</t>
  </si>
  <si>
    <t>MA-H-02-L4-P2</t>
  </si>
  <si>
    <t>MA-H-02-L5-P2</t>
  </si>
  <si>
    <t>R1021-WH-TRI-Carton30</t>
  </si>
  <si>
    <t>30491</t>
  </si>
  <si>
    <t>30492</t>
  </si>
  <si>
    <t>MA-E-08-L3-P2</t>
  </si>
  <si>
    <t>MA-E-10-L5-P1</t>
  </si>
  <si>
    <t>R6031-BK-Carton12</t>
  </si>
  <si>
    <t>30493</t>
  </si>
  <si>
    <t>30494</t>
  </si>
  <si>
    <t>30495</t>
  </si>
  <si>
    <t>R107M-CW-60-S</t>
  </si>
  <si>
    <t>30496</t>
  </si>
  <si>
    <t>30497</t>
  </si>
  <si>
    <t>R1313-WH-24W-CW-60</t>
  </si>
  <si>
    <t>30498</t>
  </si>
  <si>
    <t>R1091-13-WH-SIL-CW-Carton36</t>
  </si>
  <si>
    <t>30499</t>
  </si>
  <si>
    <t>30501</t>
  </si>
  <si>
    <t>30504</t>
  </si>
  <si>
    <t>30505</t>
  </si>
  <si>
    <t>MA-E-10-L6-P2</t>
  </si>
  <si>
    <t>R3520-TRI-Carton6</t>
  </si>
  <si>
    <t>30507</t>
  </si>
  <si>
    <t>R1201-WH-WW-Carton64</t>
  </si>
  <si>
    <t>30513</t>
  </si>
  <si>
    <t>30514</t>
  </si>
  <si>
    <t>30515</t>
  </si>
  <si>
    <t>MA-B-08-L6-P1</t>
  </si>
  <si>
    <t>MA-C-06-L6-P2</t>
  </si>
  <si>
    <t>MA-C-08-L6-P2</t>
  </si>
  <si>
    <t>MA-D-09-L4-P1</t>
  </si>
  <si>
    <t>30516</t>
  </si>
  <si>
    <t>R1061-WH-TRI</t>
  </si>
  <si>
    <t>30517</t>
  </si>
  <si>
    <t>R1311-WH-24W-CW-60</t>
  </si>
  <si>
    <t>30519</t>
  </si>
  <si>
    <t>30521</t>
  </si>
  <si>
    <t>30522</t>
  </si>
  <si>
    <t>R1071-BK-6W-WW-60</t>
  </si>
  <si>
    <t>30523</t>
  </si>
  <si>
    <t>R6202-WH-TRI</t>
  </si>
  <si>
    <t>30524</t>
  </si>
  <si>
    <t>R9992-BK-Carton6</t>
  </si>
  <si>
    <t>30525</t>
  </si>
  <si>
    <t>30527</t>
  </si>
  <si>
    <t>R107M-WW-60-S</t>
  </si>
  <si>
    <t>30528</t>
  </si>
  <si>
    <t>30529</t>
  </si>
  <si>
    <t>30531</t>
  </si>
  <si>
    <t>R1306-WH-CW-V1</t>
  </si>
  <si>
    <t>30532</t>
  </si>
  <si>
    <t>MA-B-02-L2-P1</t>
  </si>
  <si>
    <t>30534</t>
  </si>
  <si>
    <t>30535</t>
  </si>
  <si>
    <t>MA-B-12-L5-P1</t>
  </si>
  <si>
    <t>30536</t>
  </si>
  <si>
    <t>MA-D-12-L5-P2</t>
  </si>
  <si>
    <t>30537</t>
  </si>
  <si>
    <t>30538</t>
  </si>
  <si>
    <t>30539</t>
  </si>
  <si>
    <t>30540</t>
  </si>
  <si>
    <t>30542</t>
  </si>
  <si>
    <t>R9991-BK</t>
  </si>
  <si>
    <t>MA-G-03-L5-P1</t>
  </si>
  <si>
    <t>R9991-BK-Carton20</t>
  </si>
  <si>
    <t>30543</t>
  </si>
  <si>
    <t>MA-G-13-L5-P1</t>
  </si>
  <si>
    <t>MA-H-03-L4-P1</t>
  </si>
  <si>
    <t>30544</t>
  </si>
  <si>
    <t>30545</t>
  </si>
  <si>
    <t>30547</t>
  </si>
  <si>
    <t>30548</t>
  </si>
  <si>
    <t>R107M-XW-60-S</t>
  </si>
  <si>
    <t>30551</t>
  </si>
  <si>
    <t>30554</t>
  </si>
  <si>
    <t>30555</t>
  </si>
  <si>
    <t>R6002-SM-KIT-Carton5</t>
  </si>
  <si>
    <t>30556</t>
  </si>
  <si>
    <t>R8101</t>
  </si>
  <si>
    <t>30557</t>
  </si>
  <si>
    <t>30561</t>
  </si>
  <si>
    <t>30562</t>
  </si>
  <si>
    <t>30563</t>
  </si>
  <si>
    <t>30565</t>
  </si>
  <si>
    <t>30566</t>
  </si>
  <si>
    <t>MA-C-02-L7-P1</t>
  </si>
  <si>
    <t>MA-C-03-L4-P1</t>
  </si>
  <si>
    <t>MA-C-10-L3-P2</t>
  </si>
  <si>
    <t>MA-E-01-L2-P2</t>
  </si>
  <si>
    <t>MA-E-01-L5-P2</t>
  </si>
  <si>
    <t>MA-E-16-L5-P2</t>
  </si>
  <si>
    <t>MA-F-02-L3-P2</t>
  </si>
  <si>
    <t>MA-F-11-L5-P1</t>
  </si>
  <si>
    <t>MA-F-13-L5-P1</t>
  </si>
  <si>
    <t>MA-F-13-L5-P2</t>
  </si>
  <si>
    <t>R3540-S-TRI-Carton6</t>
  </si>
  <si>
    <t>30567</t>
  </si>
  <si>
    <t>MA-F-15-L4-P2</t>
  </si>
  <si>
    <t>30569</t>
  </si>
  <si>
    <t>MA-A-14-L4-P1</t>
  </si>
  <si>
    <t>30571</t>
  </si>
  <si>
    <t>30572</t>
  </si>
  <si>
    <t>30573</t>
  </si>
  <si>
    <t>MA-F-16-L4-P1</t>
  </si>
  <si>
    <t>R6051-BK-TRI-Carton10</t>
  </si>
  <si>
    <t>30575</t>
  </si>
  <si>
    <t>30576</t>
  </si>
  <si>
    <t>30578</t>
  </si>
  <si>
    <t>MA-F-04-L4-P2</t>
  </si>
  <si>
    <t>R1031-WH-TRI-Carton30</t>
  </si>
  <si>
    <t>30580</t>
  </si>
  <si>
    <t>30581</t>
  </si>
  <si>
    <t>30585</t>
  </si>
  <si>
    <t>30586</t>
  </si>
  <si>
    <t>MA-B-06-L3-P1</t>
  </si>
  <si>
    <t>30588</t>
  </si>
  <si>
    <t>MA-G-07-L3-P2</t>
  </si>
  <si>
    <t>MA-G-11-L5-P2</t>
  </si>
  <si>
    <t>R9993-WH-Carton20</t>
  </si>
  <si>
    <t>30590</t>
  </si>
  <si>
    <t>30591</t>
  </si>
  <si>
    <t>30592</t>
  </si>
  <si>
    <t>MA-B-03-L5-P1</t>
  </si>
  <si>
    <t>30593</t>
  </si>
  <si>
    <t>R1072-BK-6W-WW-60</t>
  </si>
  <si>
    <t>30594</t>
  </si>
  <si>
    <t>30595</t>
  </si>
  <si>
    <t>30596</t>
  </si>
  <si>
    <t>30597</t>
  </si>
  <si>
    <t>30598</t>
  </si>
  <si>
    <t>MA-C-14-L6-P1</t>
  </si>
  <si>
    <t>30599</t>
  </si>
  <si>
    <t>R1073-WH-CW-60</t>
  </si>
  <si>
    <t>30602</t>
  </si>
  <si>
    <t>R2601-BK-3M</t>
  </si>
  <si>
    <t>R2601-BK-3M-Carton20</t>
  </si>
  <si>
    <t>30603</t>
  </si>
  <si>
    <t>30605</t>
  </si>
  <si>
    <t>30606</t>
  </si>
  <si>
    <t>R3250-600-BK-DL_R10504</t>
  </si>
  <si>
    <t>30607</t>
  </si>
  <si>
    <t>30608</t>
  </si>
  <si>
    <t>30611</t>
  </si>
  <si>
    <t>30614</t>
  </si>
  <si>
    <t>30616</t>
  </si>
  <si>
    <t>MA-A-13-L4-P1</t>
  </si>
  <si>
    <t>MA-A-15-L6-P1</t>
  </si>
  <si>
    <t>30617</t>
  </si>
  <si>
    <t>R1076-WH-CW-60</t>
  </si>
  <si>
    <t>30618</t>
  </si>
  <si>
    <t>30619</t>
  </si>
  <si>
    <t>R1030-WH-TRI-Carton50</t>
  </si>
  <si>
    <t>30621</t>
  </si>
  <si>
    <t>R1072-WH-6W-WW-60</t>
  </si>
  <si>
    <t>30622</t>
  </si>
  <si>
    <t>30623</t>
  </si>
  <si>
    <t>30627</t>
  </si>
  <si>
    <t>R2202-BK-WW-Carton4</t>
  </si>
  <si>
    <t>30629</t>
  </si>
  <si>
    <t>30630</t>
  </si>
  <si>
    <t>MA-D-04-L3-P2</t>
  </si>
  <si>
    <t>MA-D-05-L4-P2</t>
  </si>
  <si>
    <t>R3205-UGR19-25-CW-Carton6</t>
  </si>
  <si>
    <t>30634</t>
  </si>
  <si>
    <t>30637</t>
  </si>
  <si>
    <t>30638</t>
  </si>
  <si>
    <t>MA-F-16-L6-P1</t>
  </si>
  <si>
    <t>30640</t>
  </si>
  <si>
    <t>30641</t>
  </si>
  <si>
    <t>MA-D-08-L5-P2</t>
  </si>
  <si>
    <t>R1171-WH-WW-Carton24</t>
  </si>
  <si>
    <t>30643</t>
  </si>
  <si>
    <t>MA-F-12-L4-P1</t>
  </si>
  <si>
    <t>R3520-S-TRI-Carton6</t>
  </si>
  <si>
    <t>30644</t>
  </si>
  <si>
    <t>R3250-180-BK-DL_R10503</t>
  </si>
  <si>
    <t>MA-F-14-L1-P1</t>
  </si>
  <si>
    <t>30645</t>
  </si>
  <si>
    <t>R1073-BK-6W-WW-60</t>
  </si>
  <si>
    <t>30649</t>
  </si>
  <si>
    <t>MA-D-10-L5-P2</t>
  </si>
  <si>
    <t>30651</t>
  </si>
  <si>
    <t>30653</t>
  </si>
  <si>
    <t>30654</t>
  </si>
  <si>
    <t>R1311-WH-24W-WW-60</t>
  </si>
  <si>
    <t>30655</t>
  </si>
  <si>
    <t>30656</t>
  </si>
  <si>
    <t>30657</t>
  </si>
  <si>
    <t>R2353-DL-10</t>
  </si>
  <si>
    <t>MA-A-12-L4-P2</t>
  </si>
  <si>
    <t>30658</t>
  </si>
  <si>
    <t>R2631-BK-3M-Carton8</t>
  </si>
  <si>
    <t>30659</t>
  </si>
  <si>
    <t>MA-E-15-L6-P1</t>
  </si>
  <si>
    <t>MA-F-12-L2-P2</t>
  </si>
  <si>
    <t>R6054-WH-TRI-Carton10</t>
  </si>
  <si>
    <t>30660</t>
  </si>
  <si>
    <t>30661</t>
  </si>
  <si>
    <t>MA-C-12-L4-P2</t>
  </si>
  <si>
    <t>MA-C-12-L5-P1</t>
  </si>
  <si>
    <t>30664</t>
  </si>
  <si>
    <t>R6015-BK-TRI-Carton10</t>
  </si>
  <si>
    <t>30665</t>
  </si>
  <si>
    <t>MA-B-09-L6-P1</t>
  </si>
  <si>
    <t>R1071-BK-Carton36</t>
  </si>
  <si>
    <t>30666</t>
  </si>
  <si>
    <t>MA-A-06-L8-P1</t>
  </si>
  <si>
    <t>R3207-TRI-Carton6</t>
  </si>
  <si>
    <t>30667</t>
  </si>
  <si>
    <t>30668</t>
  </si>
  <si>
    <t>R1073-WH-6W-WW-60</t>
  </si>
  <si>
    <t>30670</t>
  </si>
  <si>
    <t>30671</t>
  </si>
  <si>
    <t>TRIM-R1021-BK-Carton240</t>
  </si>
  <si>
    <t>30672</t>
  </si>
  <si>
    <t>R9996-S-WH-Carton6</t>
  </si>
  <si>
    <t>30674</t>
  </si>
  <si>
    <t>30676</t>
  </si>
  <si>
    <t>MA-A-05-L8-P1</t>
  </si>
  <si>
    <t>30678</t>
  </si>
  <si>
    <t>R1074-BK-6W-WW-60</t>
  </si>
  <si>
    <t>30680</t>
  </si>
  <si>
    <t>MA-B-09-L3-P2</t>
  </si>
  <si>
    <t>30681</t>
  </si>
  <si>
    <t>30682</t>
  </si>
  <si>
    <t>12v-IP67-040w-Carton20</t>
  </si>
  <si>
    <t>30683</t>
  </si>
  <si>
    <t>R2595-BK-WW-Carton36</t>
  </si>
  <si>
    <t>30684</t>
  </si>
  <si>
    <t>24v-IP67-300w-DIM-Carton10</t>
  </si>
  <si>
    <t>30685</t>
  </si>
  <si>
    <t>R1151-WH-CW-Carton12</t>
  </si>
  <si>
    <t>30687</t>
  </si>
  <si>
    <t>MA-A-07-L7-P2</t>
  </si>
  <si>
    <t>MA-C-08-L4-P1</t>
  </si>
  <si>
    <t>MA-E-14-L6-P1</t>
  </si>
  <si>
    <t>MA-G-04-L5-P1</t>
  </si>
  <si>
    <t>MA-G-08-L4-P1</t>
  </si>
  <si>
    <t>MA-H-02-L6-P1</t>
  </si>
  <si>
    <t>RQC-Carton200</t>
  </si>
  <si>
    <t>30688</t>
  </si>
  <si>
    <t>R1074-WH-6W-WW-60</t>
  </si>
  <si>
    <t>30690</t>
  </si>
  <si>
    <t>30695</t>
  </si>
  <si>
    <t>30698</t>
  </si>
  <si>
    <t>MA-A-14-L5-P2</t>
  </si>
  <si>
    <t>R107M-12W-WW-60-Carton48</t>
  </si>
  <si>
    <t>30699</t>
  </si>
  <si>
    <t>30702</t>
  </si>
  <si>
    <t>MA-D-07-L8-P2</t>
  </si>
  <si>
    <t>R2201-BK-CW-Carton10</t>
  </si>
  <si>
    <t>30703</t>
  </si>
  <si>
    <t>R6091-BK-CW-V1</t>
  </si>
  <si>
    <t>30704</t>
  </si>
  <si>
    <t>MA-G-09-L4-P1</t>
  </si>
  <si>
    <t>R6240-EM-WH-TRI-Carton10</t>
  </si>
  <si>
    <t>30705</t>
  </si>
  <si>
    <t>30707</t>
  </si>
  <si>
    <t>R1071-A-WH-WW-60</t>
  </si>
  <si>
    <t>30709</t>
  </si>
  <si>
    <t>30710</t>
  </si>
  <si>
    <t>30711</t>
  </si>
  <si>
    <t>30712</t>
  </si>
  <si>
    <t>R1076-WH-Carton36</t>
  </si>
  <si>
    <t>30714</t>
  </si>
  <si>
    <t>30715</t>
  </si>
  <si>
    <t>R1075-BK-6W-WW-60</t>
  </si>
  <si>
    <t>30718</t>
  </si>
  <si>
    <t>30719</t>
  </si>
  <si>
    <t>30720</t>
  </si>
  <si>
    <t>R2101-WH-CW</t>
  </si>
  <si>
    <t>30721</t>
  </si>
  <si>
    <t>30723</t>
  </si>
  <si>
    <t>30724</t>
  </si>
  <si>
    <t>MA-E-07-L7-P2</t>
  </si>
  <si>
    <t>R9991-WH-Carton20</t>
  </si>
  <si>
    <t>30726</t>
  </si>
  <si>
    <t>R2200-WH-CW-Carton10</t>
  </si>
  <si>
    <t>30727</t>
  </si>
  <si>
    <t>R2354-WW-10</t>
  </si>
  <si>
    <t>30732</t>
  </si>
  <si>
    <t>MA-E-07-L6-P2</t>
  </si>
  <si>
    <t>R6031-WH-Carton12</t>
  </si>
  <si>
    <t>30733</t>
  </si>
  <si>
    <t>R2352-RGBW-10</t>
  </si>
  <si>
    <t>30734</t>
  </si>
  <si>
    <t>R2331-WW-20</t>
  </si>
  <si>
    <t>30735</t>
  </si>
  <si>
    <t>MA-G-03-L3-P2</t>
  </si>
  <si>
    <t>MA-H-04-L3-P2</t>
  </si>
  <si>
    <t>R9996-S-BK-Carton6</t>
  </si>
  <si>
    <t>30736</t>
  </si>
  <si>
    <t>R2200-TK-BK-CW</t>
  </si>
  <si>
    <t>30739</t>
  </si>
  <si>
    <t>R2200-TK-BK-WW</t>
  </si>
  <si>
    <t>30742</t>
  </si>
  <si>
    <t>30745</t>
  </si>
  <si>
    <t>R2200-TK-WH-CW</t>
  </si>
  <si>
    <t>30746</t>
  </si>
  <si>
    <t>30748</t>
  </si>
  <si>
    <t>30749</t>
  </si>
  <si>
    <t>MA-E-10-L4-P1</t>
  </si>
  <si>
    <t>R6053-WH-TRI-Carton10</t>
  </si>
  <si>
    <t>30751</t>
  </si>
  <si>
    <t>30752</t>
  </si>
  <si>
    <t>30753</t>
  </si>
  <si>
    <t>30754</t>
  </si>
  <si>
    <t>MA-A-08-L6-P2</t>
  </si>
  <si>
    <t>MA-B-10-L4-P2</t>
  </si>
  <si>
    <t>MA-B-14-L6-P2</t>
  </si>
  <si>
    <t>R1092-18-WH-SIL-TRI-Carton18</t>
  </si>
  <si>
    <t>30755</t>
  </si>
  <si>
    <t>R1150-WH-CW-Carton18</t>
  </si>
  <si>
    <t>30756</t>
  </si>
  <si>
    <t>30759</t>
  </si>
  <si>
    <t>R2207-WH-WW-Carton10</t>
  </si>
  <si>
    <t>30760</t>
  </si>
  <si>
    <t>R2200-TK-WH-WW</t>
  </si>
  <si>
    <t>30762</t>
  </si>
  <si>
    <t>30763</t>
  </si>
  <si>
    <t>R2151-SC-O-CW</t>
  </si>
  <si>
    <t>30764</t>
  </si>
  <si>
    <t>30765</t>
  </si>
  <si>
    <t>30766</t>
  </si>
  <si>
    <t>30767</t>
  </si>
  <si>
    <t>30768</t>
  </si>
  <si>
    <t>R2201-TK-BK-CW</t>
  </si>
  <si>
    <t>30769</t>
  </si>
  <si>
    <t>30773</t>
  </si>
  <si>
    <t>MA-G-08-L3-P1</t>
  </si>
  <si>
    <t>R6240-EM-S-BK-TRI-Carton10</t>
  </si>
  <si>
    <t>30774</t>
  </si>
  <si>
    <t>MA-C-15-L5-P2</t>
  </si>
  <si>
    <t>30775</t>
  </si>
  <si>
    <t>MA-C-04-L5-P1</t>
  </si>
  <si>
    <t>MA-D-07-L7-P1</t>
  </si>
  <si>
    <t>MA-E-05-L2-P2</t>
  </si>
  <si>
    <t>MA-E-11-L4-P1</t>
  </si>
  <si>
    <t>MA-E-14-L5-P2</t>
  </si>
  <si>
    <t>MA-E-16-L6-P2</t>
  </si>
  <si>
    <t>MA-F-02-L4-P2</t>
  </si>
  <si>
    <t>R3540-EM-S-TRI-Carton6</t>
  </si>
  <si>
    <t>30776</t>
  </si>
  <si>
    <t>30777</t>
  </si>
  <si>
    <t>30779</t>
  </si>
  <si>
    <t>24v-IP67-300w-Carton10</t>
  </si>
  <si>
    <t>30780</t>
  </si>
  <si>
    <t>R1312-WH-24W-WW-60</t>
  </si>
  <si>
    <t>30781</t>
  </si>
  <si>
    <t>MA-C-06-L3-P1</t>
  </si>
  <si>
    <t>30782</t>
  </si>
  <si>
    <t>30784</t>
  </si>
  <si>
    <t>R1076-BK-6W-WW-60</t>
  </si>
  <si>
    <t>30785</t>
  </si>
  <si>
    <t>MA-E-03-L2-P2</t>
  </si>
  <si>
    <t>MA-F-03-L2-P1</t>
  </si>
  <si>
    <t>MA-F-08-L6-P2</t>
  </si>
  <si>
    <t>30788</t>
  </si>
  <si>
    <t>R1076-WH-6W-WW-60</t>
  </si>
  <si>
    <t>30789</t>
  </si>
  <si>
    <t>R1071-WH-WW-60</t>
  </si>
  <si>
    <t>30792</t>
  </si>
  <si>
    <t>30794</t>
  </si>
  <si>
    <t>30796</t>
  </si>
  <si>
    <t>30797</t>
  </si>
  <si>
    <t>R2201-TK-WH-CW</t>
  </si>
  <si>
    <t>30798</t>
  </si>
  <si>
    <t>MA-A-06-L2-P1</t>
  </si>
  <si>
    <t>30801</t>
  </si>
  <si>
    <t>R2631-BK-1M-Carton12</t>
  </si>
  <si>
    <t>30802</t>
  </si>
  <si>
    <t>30803</t>
  </si>
  <si>
    <t>R1313-WH-24W-WW-60</t>
  </si>
  <si>
    <t>30804</t>
  </si>
  <si>
    <t>MA-G-16-L5-P2</t>
  </si>
  <si>
    <t>R6240-EM-S-WH-TRI-Carton10</t>
  </si>
  <si>
    <t>30806</t>
  </si>
  <si>
    <t>MA-C-15-L3-P1</t>
  </si>
  <si>
    <t>30807</t>
  </si>
  <si>
    <t>30808</t>
  </si>
  <si>
    <t>R2201-TK-WH-WW</t>
  </si>
  <si>
    <t>30809</t>
  </si>
  <si>
    <t>30810</t>
  </si>
  <si>
    <t>R2201-WH-CW-Carton10</t>
  </si>
  <si>
    <t>30813</t>
  </si>
  <si>
    <t>R4000-TRIM-BR</t>
  </si>
  <si>
    <t>30814</t>
  </si>
  <si>
    <t>R107M-12W-CW-60-S-V1</t>
  </si>
  <si>
    <t>30815</t>
  </si>
  <si>
    <t>30816</t>
  </si>
  <si>
    <t>MA-C-02-L5-P1</t>
  </si>
  <si>
    <t>MA-C-03-L3-P2</t>
  </si>
  <si>
    <t>MA-D-04-L2-P1</t>
  </si>
  <si>
    <t>R3207-TRI-RM-Carton3</t>
  </si>
  <si>
    <t>30817</t>
  </si>
  <si>
    <t>30818</t>
  </si>
  <si>
    <t>30821</t>
  </si>
  <si>
    <t>30822</t>
  </si>
  <si>
    <t>30824</t>
  </si>
  <si>
    <t>30825</t>
  </si>
  <si>
    <t>30826</t>
  </si>
  <si>
    <t>R2351-DL-15</t>
  </si>
  <si>
    <t>30827</t>
  </si>
  <si>
    <t>12v-IP20-012w-Carton33</t>
  </si>
  <si>
    <t>30828</t>
  </si>
  <si>
    <t>30829</t>
  </si>
  <si>
    <t>30831</t>
  </si>
  <si>
    <t>30833</t>
  </si>
  <si>
    <t>30834</t>
  </si>
  <si>
    <t>30837</t>
  </si>
  <si>
    <t>30839</t>
  </si>
  <si>
    <t>MA-D-05-L2-P1</t>
  </si>
  <si>
    <t>MA-G-05-L1</t>
  </si>
  <si>
    <t>MA-G-11-L6-P2</t>
  </si>
  <si>
    <t>MA-H-04-L3-P1</t>
  </si>
  <si>
    <t>R9992-WH-Carton6</t>
  </si>
  <si>
    <t>30840</t>
  </si>
  <si>
    <t>30841</t>
  </si>
  <si>
    <t>30842</t>
  </si>
  <si>
    <t>MA-C-06-L4-P2</t>
  </si>
  <si>
    <t>MA-E-05-L3-P1</t>
  </si>
  <si>
    <t>R3520-EM-TRI-Carton6</t>
  </si>
  <si>
    <t>30843</t>
  </si>
  <si>
    <t>R1077-WH-6W-WW-60</t>
  </si>
  <si>
    <t>30844</t>
  </si>
  <si>
    <t>30845</t>
  </si>
  <si>
    <t>R1073-WH-WW-60</t>
  </si>
  <si>
    <t>30847</t>
  </si>
  <si>
    <t>30849</t>
  </si>
  <si>
    <t>30850</t>
  </si>
  <si>
    <t>30852</t>
  </si>
  <si>
    <t>MA-B-02-L6-P1</t>
  </si>
  <si>
    <t>MA-E-16-L6-P1</t>
  </si>
  <si>
    <t>R1022-Carton30</t>
  </si>
  <si>
    <t>30853</t>
  </si>
  <si>
    <t>30855</t>
  </si>
  <si>
    <t>R3141-LENS</t>
  </si>
  <si>
    <t>30861</t>
  </si>
  <si>
    <t>R1076-WH-WW-60</t>
  </si>
  <si>
    <t>30862</t>
  </si>
  <si>
    <t>30863</t>
  </si>
  <si>
    <t>30865</t>
  </si>
  <si>
    <t>MA-A-12-L7-P2</t>
  </si>
  <si>
    <t>30867</t>
  </si>
  <si>
    <t>R1078-WH-6W-WW-60</t>
  </si>
  <si>
    <t>30870</t>
  </si>
  <si>
    <t>R2202-TK-BK-WW</t>
  </si>
  <si>
    <t>30872</t>
  </si>
  <si>
    <t>R1078-WH-Carton48</t>
  </si>
  <si>
    <t>30874</t>
  </si>
  <si>
    <t>30877</t>
  </si>
  <si>
    <t>MA-B-10-L6-P2</t>
  </si>
  <si>
    <t>R1091-13-WH-SIL-WW-Carton36</t>
  </si>
  <si>
    <t>30878</t>
  </si>
  <si>
    <t>MA-A-10-L1-P1</t>
  </si>
  <si>
    <t>30879</t>
  </si>
  <si>
    <t>R1071-A-BK-12W-WW-24</t>
  </si>
  <si>
    <t>30880</t>
  </si>
  <si>
    <t>R6240-WH-TRI-Carton10</t>
  </si>
  <si>
    <t>30881</t>
  </si>
  <si>
    <t>R1051-SC-TRI-Carton30</t>
  </si>
  <si>
    <t>30882</t>
  </si>
  <si>
    <t>30883</t>
  </si>
  <si>
    <t>TRIM-R1021-SC-Carton240</t>
  </si>
  <si>
    <t>30884</t>
  </si>
  <si>
    <t>MA-E-15-L5-P2</t>
  </si>
  <si>
    <t>30885</t>
  </si>
  <si>
    <t>R2202-TK-WH-CW</t>
  </si>
  <si>
    <t>30886</t>
  </si>
  <si>
    <t>30888</t>
  </si>
  <si>
    <t>30889</t>
  </si>
  <si>
    <t>30892</t>
  </si>
  <si>
    <t>MA-F-10-L1-P1</t>
  </si>
  <si>
    <t>30893</t>
  </si>
  <si>
    <t>30894</t>
  </si>
  <si>
    <t>30895</t>
  </si>
  <si>
    <t>30896</t>
  </si>
  <si>
    <t>30897</t>
  </si>
  <si>
    <t>R1150-WH-WW-Carton18</t>
  </si>
  <si>
    <t>30898</t>
  </si>
  <si>
    <t>30900</t>
  </si>
  <si>
    <t>R2383-DIFF-5</t>
  </si>
  <si>
    <t>30901</t>
  </si>
  <si>
    <t>30902</t>
  </si>
  <si>
    <t>30903</t>
  </si>
  <si>
    <t>30904</t>
  </si>
  <si>
    <t>MA-A-02-L6-P1</t>
  </si>
  <si>
    <t>R1020-Carton50</t>
  </si>
  <si>
    <t>30905</t>
  </si>
  <si>
    <t>30906</t>
  </si>
  <si>
    <t>30907</t>
  </si>
  <si>
    <t>30909</t>
  </si>
  <si>
    <t>30910</t>
  </si>
  <si>
    <t>R2202-TK-WH-WW</t>
  </si>
  <si>
    <t>30913</t>
  </si>
  <si>
    <t>30914</t>
  </si>
  <si>
    <t>30915</t>
  </si>
  <si>
    <t>12v-IP67-020w-Carton20</t>
  </si>
  <si>
    <t>30916</t>
  </si>
  <si>
    <t>R6110-Carton20</t>
  </si>
  <si>
    <t>30917</t>
  </si>
  <si>
    <t>30918</t>
  </si>
  <si>
    <t>30921</t>
  </si>
  <si>
    <t>R2200-WH-WW-Carton10</t>
  </si>
  <si>
    <t>30922</t>
  </si>
  <si>
    <t>30923</t>
  </si>
  <si>
    <t>30924</t>
  </si>
  <si>
    <t>30925</t>
  </si>
  <si>
    <t>R2205-TK-BK-CW</t>
  </si>
  <si>
    <t>30927</t>
  </si>
  <si>
    <t>R1071-BK-15W-WW-60</t>
  </si>
  <si>
    <t>30928</t>
  </si>
  <si>
    <t>MA-B-09-L4-P1</t>
  </si>
  <si>
    <t>R6201-TRI-Carton20</t>
  </si>
  <si>
    <t>30930</t>
  </si>
  <si>
    <t>MA-D-06-L3-P2</t>
  </si>
  <si>
    <t>MA-F-11-L4-P1</t>
  </si>
  <si>
    <t>30931</t>
  </si>
  <si>
    <t>30932</t>
  </si>
  <si>
    <t>R1073-WH-12W-CW-60-Carton36</t>
  </si>
  <si>
    <t>30934</t>
  </si>
  <si>
    <t>R2334-CW-8</t>
  </si>
  <si>
    <t>30935</t>
  </si>
  <si>
    <t>30938</t>
  </si>
  <si>
    <t>R2205-TK-BK-WW</t>
  </si>
  <si>
    <t>30939</t>
  </si>
  <si>
    <t>30940</t>
  </si>
  <si>
    <t>30942</t>
  </si>
  <si>
    <t>30943</t>
  </si>
  <si>
    <t>R2205-TK-WH-CW</t>
  </si>
  <si>
    <t>30944</t>
  </si>
  <si>
    <t>MA-E-02-L3-P2</t>
  </si>
  <si>
    <t>MA-F-03-L6-P1</t>
  </si>
  <si>
    <t>R3570-S-TRI-Carton4</t>
  </si>
  <si>
    <t>30945</t>
  </si>
  <si>
    <t>30948</t>
  </si>
  <si>
    <t>30950</t>
  </si>
  <si>
    <t>R2333-DL-2</t>
  </si>
  <si>
    <t>30952</t>
  </si>
  <si>
    <t>MA-C-11-L1-P2</t>
  </si>
  <si>
    <t>30953</t>
  </si>
  <si>
    <t>R2205-TK-WH-WW</t>
  </si>
  <si>
    <t>30954</t>
  </si>
  <si>
    <t>30955</t>
  </si>
  <si>
    <t>30957</t>
  </si>
  <si>
    <t>30961</t>
  </si>
  <si>
    <t>R2206-TK-BK-CW</t>
  </si>
  <si>
    <t>30964</t>
  </si>
  <si>
    <t>R1140-WH-WH-60-SM-Carton24</t>
  </si>
  <si>
    <t>30967</t>
  </si>
  <si>
    <t>R1079-WH-12W-WW-60-Carton36</t>
  </si>
  <si>
    <t>30968</t>
  </si>
  <si>
    <t>R2206-TK-BK-WW</t>
  </si>
  <si>
    <t>30969</t>
  </si>
  <si>
    <t>30971</t>
  </si>
  <si>
    <t>30977</t>
  </si>
  <si>
    <t>R1093-25-WH-SIL-TRI-Carton12</t>
  </si>
  <si>
    <t>30979</t>
  </si>
  <si>
    <t>R2206-TK-WH-CW</t>
  </si>
  <si>
    <t>30980</t>
  </si>
  <si>
    <t>MA-E-03-L1-P1</t>
  </si>
  <si>
    <t>MA-F-03-L3-P1</t>
  </si>
  <si>
    <t>MA-F-03-L5-P1</t>
  </si>
  <si>
    <t>R3530-TRI-Carton6</t>
  </si>
  <si>
    <t>30981</t>
  </si>
  <si>
    <t>30982</t>
  </si>
  <si>
    <t>R1072-BK-15W-WW-60</t>
  </si>
  <si>
    <t>30983</t>
  </si>
  <si>
    <t>30987</t>
  </si>
  <si>
    <t>MA-C-02-L7-P2</t>
  </si>
  <si>
    <t>MA-C-03-L4-P2</t>
  </si>
  <si>
    <t>MA-D-05-L3-P2</t>
  </si>
  <si>
    <t>MA-E-01-L3-P2</t>
  </si>
  <si>
    <t>MA-E-02-L2-P1</t>
  </si>
  <si>
    <t>MA-E-02-L4-P1</t>
  </si>
  <si>
    <t>MA-E-02-L4-P2</t>
  </si>
  <si>
    <t>MA-E-02-L5-P2</t>
  </si>
  <si>
    <t>MA-E-15-L6-P2</t>
  </si>
  <si>
    <t>MA-F-01-L3-P2</t>
  </si>
  <si>
    <t>MA-F-01-L4-P1</t>
  </si>
  <si>
    <t>MA-F-01-L5-P1</t>
  </si>
  <si>
    <t>MA-F-01-L5-P2</t>
  </si>
  <si>
    <t>MA-F-02-L6-P2</t>
  </si>
  <si>
    <t>MA-F-04-L5-P1</t>
  </si>
  <si>
    <t>MA-F-05-L5-P1</t>
  </si>
  <si>
    <t>MA-F-05-L6-P1</t>
  </si>
  <si>
    <t>MA-F-15-L6-P1</t>
  </si>
  <si>
    <t>MA-F-15-L6-P2</t>
  </si>
  <si>
    <t>MA-G-08-L5-P1</t>
  </si>
  <si>
    <t>R3570-TRI-Carton4</t>
  </si>
  <si>
    <t>30989</t>
  </si>
  <si>
    <t>MA-B-07-L4-P2</t>
  </si>
  <si>
    <t>R107M-6W-WW-60-Carton48</t>
  </si>
  <si>
    <t>30991</t>
  </si>
  <si>
    <t>MA-C-04-L5-P2</t>
  </si>
  <si>
    <t>MA-D-04-L5-P1</t>
  </si>
  <si>
    <t>30993</t>
  </si>
  <si>
    <t>30996</t>
  </si>
  <si>
    <t>30997</t>
  </si>
  <si>
    <t>30999</t>
  </si>
  <si>
    <t>31001</t>
  </si>
  <si>
    <t>31002</t>
  </si>
  <si>
    <t>31003</t>
  </si>
  <si>
    <t>R2206-TK-WH-WW</t>
  </si>
  <si>
    <t>31007</t>
  </si>
  <si>
    <t>31008</t>
  </si>
  <si>
    <t>31010</t>
  </si>
  <si>
    <t>R2582-BK-CW-12-DALI</t>
  </si>
  <si>
    <t>31015</t>
  </si>
  <si>
    <t>31017</t>
  </si>
  <si>
    <t>R2207-TK-BK-CW</t>
  </si>
  <si>
    <t>31019</t>
  </si>
  <si>
    <t>R107M-6W-CW-60-Carton48</t>
  </si>
  <si>
    <t>31023</t>
  </si>
  <si>
    <t>MA-E-13-L5-P1</t>
  </si>
  <si>
    <t>31025</t>
  </si>
  <si>
    <t>MA-D-08-L7-P2</t>
  </si>
  <si>
    <t>31027</t>
  </si>
  <si>
    <t>31028</t>
  </si>
  <si>
    <t>31032</t>
  </si>
  <si>
    <t>12v-IP67-300W</t>
  </si>
  <si>
    <t>12v-IP67-300W-Carton10</t>
  </si>
  <si>
    <t>31033</t>
  </si>
  <si>
    <t>R2207-TK-BK-WW</t>
  </si>
  <si>
    <t>31035</t>
  </si>
  <si>
    <t>R1072-WH-15W-WW-60</t>
  </si>
  <si>
    <t>31036</t>
  </si>
  <si>
    <t>31037</t>
  </si>
  <si>
    <t>MA-A-11-L8-P1</t>
  </si>
  <si>
    <t>MA-E-10-L4-P2</t>
  </si>
  <si>
    <t>MA-F-05-L3-P2</t>
  </si>
  <si>
    <t>MA-F-07-L6-P2</t>
  </si>
  <si>
    <t>MA-F-08-L5-P2</t>
  </si>
  <si>
    <t>MA-F-09-L5-P2</t>
  </si>
  <si>
    <t>R3540-EM-TRI-Carton6</t>
  </si>
  <si>
    <t>31039</t>
  </si>
  <si>
    <t>R2955</t>
  </si>
  <si>
    <t>31041</t>
  </si>
  <si>
    <t>31042</t>
  </si>
  <si>
    <t>R1140-BK-BK-60-SM-Carton24</t>
  </si>
  <si>
    <t>31045</t>
  </si>
  <si>
    <t>31047</t>
  </si>
  <si>
    <t>31051</t>
  </si>
  <si>
    <t>31052</t>
  </si>
  <si>
    <t>31054</t>
  </si>
  <si>
    <t>31057</t>
  </si>
  <si>
    <t>31061</t>
  </si>
  <si>
    <t>R2956</t>
  </si>
  <si>
    <t>31063</t>
  </si>
  <si>
    <t>31064</t>
  </si>
  <si>
    <t>31067</t>
  </si>
  <si>
    <t>31069</t>
  </si>
  <si>
    <t>R2207-TK-WH-WW</t>
  </si>
  <si>
    <t>31070</t>
  </si>
  <si>
    <t>R1073-BK-15W-WW-60</t>
  </si>
  <si>
    <t>31072</t>
  </si>
  <si>
    <t>31075</t>
  </si>
  <si>
    <t>31076</t>
  </si>
  <si>
    <t>31078</t>
  </si>
  <si>
    <t>R1140-WH-SA-Carton48</t>
  </si>
  <si>
    <t>31082</t>
  </si>
  <si>
    <t>31083</t>
  </si>
  <si>
    <t>R6330-500-CW</t>
  </si>
  <si>
    <t>31084</t>
  </si>
  <si>
    <t>R2958-4</t>
  </si>
  <si>
    <t>31087</t>
  </si>
  <si>
    <t>R1073-WH-15W-WW-60</t>
  </si>
  <si>
    <t>31091</t>
  </si>
  <si>
    <t>31092</t>
  </si>
  <si>
    <t>MA-D-03-L4-P2</t>
  </si>
  <si>
    <t>31095</t>
  </si>
  <si>
    <t>MA-E-01-L5-P1</t>
  </si>
  <si>
    <t>MA-F-09-L5-P1</t>
  </si>
  <si>
    <t>R3570-EM-TRI-Carton4</t>
  </si>
  <si>
    <t>31098</t>
  </si>
  <si>
    <t>31100</t>
  </si>
  <si>
    <t>31102</t>
  </si>
  <si>
    <t>R1074-BK-15W-WW-60</t>
  </si>
  <si>
    <t>31103</t>
  </si>
  <si>
    <t>31105</t>
  </si>
  <si>
    <t>MA-C-16-L6-P2</t>
  </si>
  <si>
    <t>31109</t>
  </si>
  <si>
    <t>R6330-500-WW</t>
  </si>
  <si>
    <t>31110</t>
  </si>
  <si>
    <t>12v-IP67-200W</t>
  </si>
  <si>
    <t>12v-IP67-200W-Carton15</t>
  </si>
  <si>
    <t>31113</t>
  </si>
  <si>
    <t>R2582-BK-CW-24-DALI</t>
  </si>
  <si>
    <t>31114</t>
  </si>
  <si>
    <t>31119</t>
  </si>
  <si>
    <t>R6233-EM-BK-TRI</t>
  </si>
  <si>
    <t>31121</t>
  </si>
  <si>
    <t>R6330-900-CW</t>
  </si>
  <si>
    <t>31130</t>
  </si>
  <si>
    <t>31131</t>
  </si>
  <si>
    <t>R6330-900-WW</t>
  </si>
  <si>
    <t>31134</t>
  </si>
  <si>
    <t>MA-D-13-L6-P2</t>
  </si>
  <si>
    <t>MA-D-17-L5-P1</t>
  </si>
  <si>
    <t>R1141-BK-BK-60-SM-Carton12</t>
  </si>
  <si>
    <t>31137</t>
  </si>
  <si>
    <t>R9994-Carton10</t>
  </si>
  <si>
    <t>31140</t>
  </si>
  <si>
    <t>R3550-TRI-Carton4</t>
  </si>
  <si>
    <t>31143</t>
  </si>
  <si>
    <t>R1074-WH-15W-WW-60</t>
  </si>
  <si>
    <t>31144</t>
  </si>
  <si>
    <t>31146</t>
  </si>
  <si>
    <t>31149</t>
  </si>
  <si>
    <t>31153</t>
  </si>
  <si>
    <t>31155</t>
  </si>
  <si>
    <t>R1094-30-WH-SIL-TRI-Carton12</t>
  </si>
  <si>
    <t>31160</t>
  </si>
  <si>
    <t>R6331-500-CW</t>
  </si>
  <si>
    <t>31161</t>
  </si>
  <si>
    <t>31165</t>
  </si>
  <si>
    <t>R6331-500-WW</t>
  </si>
  <si>
    <t>31167</t>
  </si>
  <si>
    <t>MA-C-10-L5-P2</t>
  </si>
  <si>
    <t>MA-E-08-L3-P1</t>
  </si>
  <si>
    <t>R3206-UGR19-25-CW-COI-Carton6</t>
  </si>
  <si>
    <t>31169</t>
  </si>
  <si>
    <t>R1140-BK-PND-Carton96</t>
  </si>
  <si>
    <t>31173</t>
  </si>
  <si>
    <t>R1141-GLD-TRIM-60-Carton50</t>
  </si>
  <si>
    <t>31177</t>
  </si>
  <si>
    <t>R4000-TRIM-BK</t>
  </si>
  <si>
    <t>31180</t>
  </si>
  <si>
    <t>31181</t>
  </si>
  <si>
    <t>R6331-900-CW</t>
  </si>
  <si>
    <t>31183</t>
  </si>
  <si>
    <t>R1075-BK-15W-WW-60</t>
  </si>
  <si>
    <t>31186</t>
  </si>
  <si>
    <t>R2360-XW-6</t>
  </si>
  <si>
    <t>31197</t>
  </si>
  <si>
    <t>31198</t>
  </si>
  <si>
    <t>31201</t>
  </si>
  <si>
    <t>MA-F-01-L3-P1</t>
  </si>
  <si>
    <t>R3570-EM-S-TRI-Carton4</t>
  </si>
  <si>
    <t>31202</t>
  </si>
  <si>
    <t>R6331-900-WW</t>
  </si>
  <si>
    <t>31205</t>
  </si>
  <si>
    <t>MA-E-11-L5-P1</t>
  </si>
  <si>
    <t>MA-E-13-L6-P1</t>
  </si>
  <si>
    <t>R6018-WW-Carton20</t>
  </si>
  <si>
    <t>31207</t>
  </si>
  <si>
    <t>R2582-BK-CW-36-DALI</t>
  </si>
  <si>
    <t>31208</t>
  </si>
  <si>
    <t>31212</t>
  </si>
  <si>
    <t>31213</t>
  </si>
  <si>
    <t>R6334-1000-15W-CW</t>
  </si>
  <si>
    <t>31214</t>
  </si>
  <si>
    <t>31216</t>
  </si>
  <si>
    <t>31219</t>
  </si>
  <si>
    <t>31223</t>
  </si>
  <si>
    <t>R1160-BK</t>
  </si>
  <si>
    <t>MA-D-16-L5-P2</t>
  </si>
  <si>
    <t>31226</t>
  </si>
  <si>
    <t>R1141-WH-WH-60-SM-Carton12</t>
  </si>
  <si>
    <t>31228</t>
  </si>
  <si>
    <t>R2340-CW</t>
  </si>
  <si>
    <t>31231</t>
  </si>
  <si>
    <t>R2331-WW</t>
  </si>
  <si>
    <t>31234</t>
  </si>
  <si>
    <t>R1072-WH-12W-WW-60</t>
  </si>
  <si>
    <t>31239</t>
  </si>
  <si>
    <t>R1076-BK-15W-WW-60</t>
  </si>
  <si>
    <t>31243</t>
  </si>
  <si>
    <t>31244</t>
  </si>
  <si>
    <t>31245</t>
  </si>
  <si>
    <t>R6334-1000-15W-WW</t>
  </si>
  <si>
    <t>31252</t>
  </si>
  <si>
    <t>MA-E-14-L5-P1</t>
  </si>
  <si>
    <t>31254</t>
  </si>
  <si>
    <t>R6233-EM-WH-TRI</t>
  </si>
  <si>
    <t>31259</t>
  </si>
  <si>
    <t>31264</t>
  </si>
  <si>
    <t>R1076-WH-15W-WW-60</t>
  </si>
  <si>
    <t>31269</t>
  </si>
  <si>
    <t>R1140-WH-PND-Carton24</t>
  </si>
  <si>
    <t>31273</t>
  </si>
  <si>
    <t>31275</t>
  </si>
  <si>
    <t>MA-D-15-L6-P1</t>
  </si>
  <si>
    <t>31276</t>
  </si>
  <si>
    <t>31278</t>
  </si>
  <si>
    <t>MA-D-02-L4-P1</t>
  </si>
  <si>
    <t>MA-D-02-L4-P2</t>
  </si>
  <si>
    <t>R3550-EM-TRI-Carton4</t>
  </si>
  <si>
    <t>31279</t>
  </si>
  <si>
    <t>31280</t>
  </si>
  <si>
    <t>MA-C-04-L6-P2</t>
  </si>
  <si>
    <t>MA-E-07-L8-P2</t>
  </si>
  <si>
    <t>MA-G-04-L6-P2</t>
  </si>
  <si>
    <t>MA-H-07-L1-P1</t>
  </si>
  <si>
    <t>R6232-BK-TRI-Carton10</t>
  </si>
  <si>
    <t>31282</t>
  </si>
  <si>
    <t>31283</t>
  </si>
  <si>
    <t>31284</t>
  </si>
  <si>
    <t>31288</t>
  </si>
  <si>
    <t>31289</t>
  </si>
  <si>
    <t>R1146-BK-BK-60-SM-Carton24</t>
  </si>
  <si>
    <t>31290</t>
  </si>
  <si>
    <t>31291</t>
  </si>
  <si>
    <t>31295</t>
  </si>
  <si>
    <t>31296</t>
  </si>
  <si>
    <t>31297</t>
  </si>
  <si>
    <t>R1077-WH-15W-WW-60</t>
  </si>
  <si>
    <t>31298</t>
  </si>
  <si>
    <t>31299</t>
  </si>
  <si>
    <t>31300</t>
  </si>
  <si>
    <t>MA-F-07-L3-P2</t>
  </si>
  <si>
    <t>R1146-WH-WH-60-SM-Carton24</t>
  </si>
  <si>
    <t>31301</t>
  </si>
  <si>
    <t>31302</t>
  </si>
  <si>
    <t>31304</t>
  </si>
  <si>
    <t>31305</t>
  </si>
  <si>
    <t>31307</t>
  </si>
  <si>
    <t>31308</t>
  </si>
  <si>
    <t>31309</t>
  </si>
  <si>
    <t>31311</t>
  </si>
  <si>
    <t>31312</t>
  </si>
  <si>
    <t>31313</t>
  </si>
  <si>
    <t>R6334-1000-25W-WW</t>
  </si>
  <si>
    <t>31314</t>
  </si>
  <si>
    <t>31316</t>
  </si>
  <si>
    <t>31318</t>
  </si>
  <si>
    <t>31320</t>
  </si>
  <si>
    <t>MA-C-16-L7-P1</t>
  </si>
  <si>
    <t>31321</t>
  </si>
  <si>
    <t>R6334-500-15W-CW</t>
  </si>
  <si>
    <t>31322</t>
  </si>
  <si>
    <t>R2331-DL-8</t>
  </si>
  <si>
    <t>31323</t>
  </si>
  <si>
    <t>31325</t>
  </si>
  <si>
    <t>MA-F-06-L1-P2</t>
  </si>
  <si>
    <t>31327</t>
  </si>
  <si>
    <t>31328</t>
  </si>
  <si>
    <t>R6051-SS-TRI-Carton10</t>
  </si>
  <si>
    <t>31330</t>
  </si>
  <si>
    <t>MA-D-14-L6-P1</t>
  </si>
  <si>
    <t>31332</t>
  </si>
  <si>
    <t>MA-C-14-L5-P1</t>
  </si>
  <si>
    <t>MA-F-08-L3-P2</t>
  </si>
  <si>
    <t>31333</t>
  </si>
  <si>
    <t>31334</t>
  </si>
  <si>
    <t>MA-D-15-L5-P2</t>
  </si>
  <si>
    <t>31336</t>
  </si>
  <si>
    <t>R1147-BK-BK-60-SM-Carton12</t>
  </si>
  <si>
    <t>31338</t>
  </si>
  <si>
    <t>R1078-WH-15W-WW-60</t>
  </si>
  <si>
    <t>31339</t>
  </si>
  <si>
    <t>31340</t>
  </si>
  <si>
    <t>R2371-BK-2M</t>
  </si>
  <si>
    <t>MA-F-06-L1-P1</t>
  </si>
  <si>
    <t>31341</t>
  </si>
  <si>
    <t>31343</t>
  </si>
  <si>
    <t>R2371-BK-3M</t>
  </si>
  <si>
    <t>31344</t>
  </si>
  <si>
    <t>R6334-500-15W-WW</t>
  </si>
  <si>
    <t>31345</t>
  </si>
  <si>
    <t>31348</t>
  </si>
  <si>
    <t>31350</t>
  </si>
  <si>
    <t>MA-D-13-L7-P1</t>
  </si>
  <si>
    <t>MA-F-13-L4-P1</t>
  </si>
  <si>
    <t>MA-F-16-L5-P1</t>
  </si>
  <si>
    <t>31353</t>
  </si>
  <si>
    <t>31355</t>
  </si>
  <si>
    <t>R6234-EM-BK-TRI</t>
  </si>
  <si>
    <t>31356</t>
  </si>
  <si>
    <t>31357</t>
  </si>
  <si>
    <t>R6052-SS-TRI-Carton10</t>
  </si>
  <si>
    <t>31358</t>
  </si>
  <si>
    <t>31359</t>
  </si>
  <si>
    <t>31360</t>
  </si>
  <si>
    <t>31361</t>
  </si>
  <si>
    <t>R1147-WH-WH-60-SM-Carton12</t>
  </si>
  <si>
    <t>31363</t>
  </si>
  <si>
    <t>R6017-CW-Carton20</t>
  </si>
  <si>
    <t>31364</t>
  </si>
  <si>
    <t>31365</t>
  </si>
  <si>
    <t>31369</t>
  </si>
  <si>
    <t>MA-D-15-L5-P1</t>
  </si>
  <si>
    <t>31372</t>
  </si>
  <si>
    <t>R2396-AL-2M-Carton33</t>
  </si>
  <si>
    <t>31373</t>
  </si>
  <si>
    <t>R6334-500-25W-WW</t>
  </si>
  <si>
    <t>31374</t>
  </si>
  <si>
    <t>31376</t>
  </si>
  <si>
    <t>MA-E-03-L5-P1</t>
  </si>
  <si>
    <t>MA-F-03-L1-P1</t>
  </si>
  <si>
    <t>R3590-Carton20</t>
  </si>
  <si>
    <t>31379</t>
  </si>
  <si>
    <t>31381</t>
  </si>
  <si>
    <t>31383</t>
  </si>
  <si>
    <t>31385</t>
  </si>
  <si>
    <t>R2360-XW-8</t>
  </si>
  <si>
    <t>31386</t>
  </si>
  <si>
    <t>MA-F-03-L4-P1</t>
  </si>
  <si>
    <t>MA-F-04-L6-P1</t>
  </si>
  <si>
    <t>MA-F-11-L6-P2</t>
  </si>
  <si>
    <t>R3560-TRI-Carton6</t>
  </si>
  <si>
    <t>31387</t>
  </si>
  <si>
    <t>R1072-BK-9W-WW-60</t>
  </si>
  <si>
    <t>31388</t>
  </si>
  <si>
    <t>31389</t>
  </si>
  <si>
    <t>R6007-BK-DL-V2</t>
  </si>
  <si>
    <t>31394</t>
  </si>
  <si>
    <t>R6336-1000-TRI</t>
  </si>
  <si>
    <t>31396</t>
  </si>
  <si>
    <t>MA-G-07-L4-P2</t>
  </si>
  <si>
    <t>31397</t>
  </si>
  <si>
    <t>R6053-SS-TRI-Carton10</t>
  </si>
  <si>
    <t>31398</t>
  </si>
  <si>
    <t>R6007-BK-WW-Carton50</t>
  </si>
  <si>
    <t>31400</t>
  </si>
  <si>
    <t>R2341-DL-4</t>
  </si>
  <si>
    <t>31401</t>
  </si>
  <si>
    <t>R6010-BK-DL-V2</t>
  </si>
  <si>
    <t>31403</t>
  </si>
  <si>
    <t>31405</t>
  </si>
  <si>
    <t>R2582-BK-WW-12-DALI</t>
  </si>
  <si>
    <t>31406</t>
  </si>
  <si>
    <t>R6010-BK-WW-Carton50</t>
  </si>
  <si>
    <t>31409</t>
  </si>
  <si>
    <t>31410</t>
  </si>
  <si>
    <t>R6336-500-TRI</t>
  </si>
  <si>
    <t>31414</t>
  </si>
  <si>
    <t>31415</t>
  </si>
  <si>
    <t>MA-D-12-L5-P1</t>
  </si>
  <si>
    <t>31420</t>
  </si>
  <si>
    <t>MA-E-17-L4-P2</t>
  </si>
  <si>
    <t>R6085-BK-TRI-Carton12</t>
  </si>
  <si>
    <t>31421</t>
  </si>
  <si>
    <t>MA-C-16-L7-P2</t>
  </si>
  <si>
    <t>31422</t>
  </si>
  <si>
    <t>MA-C-03-L6-P2</t>
  </si>
  <si>
    <t>MA-E-09-L5-P2</t>
  </si>
  <si>
    <t>MA-G-05-L5-P2</t>
  </si>
  <si>
    <t>R6232-WH-TRI-Carton10</t>
  </si>
  <si>
    <t>31424</t>
  </si>
  <si>
    <t>31426</t>
  </si>
  <si>
    <t>31427</t>
  </si>
  <si>
    <t>R6075-BK-TRI-Carton18</t>
  </si>
  <si>
    <t>31428</t>
  </si>
  <si>
    <t>MA-G-15-L4-P2</t>
  </si>
  <si>
    <t>31429</t>
  </si>
  <si>
    <t>R9996-R-BK</t>
  </si>
  <si>
    <t>31430</t>
  </si>
  <si>
    <t>R6075-WH-TRI</t>
  </si>
  <si>
    <t>31432</t>
  </si>
  <si>
    <t>31434</t>
  </si>
  <si>
    <t>MA-F-17-L6-P2</t>
  </si>
  <si>
    <t>R6076-BK-TRI-Carton18</t>
  </si>
  <si>
    <t>31435</t>
  </si>
  <si>
    <t>R-SLGPO2USBC-WH</t>
  </si>
  <si>
    <t>31438</t>
  </si>
  <si>
    <t>R6076-WH-TRI-Carton18</t>
  </si>
  <si>
    <t>31440</t>
  </si>
  <si>
    <t>R6054-SS-TRI-Carton10</t>
  </si>
  <si>
    <t>31442</t>
  </si>
  <si>
    <t>R2214-5M</t>
  </si>
  <si>
    <t>31443</t>
  </si>
  <si>
    <t>R3302-020-CW</t>
  </si>
  <si>
    <t>31446</t>
  </si>
  <si>
    <t>31447</t>
  </si>
  <si>
    <t>R1072-WH-9W-WW-60</t>
  </si>
  <si>
    <t>31448</t>
  </si>
  <si>
    <t>31452</t>
  </si>
  <si>
    <t>R2351-DL-20</t>
  </si>
  <si>
    <t>31456</t>
  </si>
  <si>
    <t>31458</t>
  </si>
  <si>
    <t>R2582-BK-WW-24-DALI</t>
  </si>
  <si>
    <t>31459</t>
  </si>
  <si>
    <t>31462</t>
  </si>
  <si>
    <t>MA-F-16-L4-P2</t>
  </si>
  <si>
    <t>31465</t>
  </si>
  <si>
    <t>R9996-R-WH</t>
  </si>
  <si>
    <t>31466</t>
  </si>
  <si>
    <t>MA-C-04-L6-P1</t>
  </si>
  <si>
    <t>MA-E-09-L3-P1</t>
  </si>
  <si>
    <t>31467</t>
  </si>
  <si>
    <t>MA-D-14-L7-P1</t>
  </si>
  <si>
    <t>31469</t>
  </si>
  <si>
    <t>R1140-WH-TRIM-60</t>
  </si>
  <si>
    <t>31470</t>
  </si>
  <si>
    <t>31471</t>
  </si>
  <si>
    <t>31475</t>
  </si>
  <si>
    <t>R6078-WH-TRI-Carton18</t>
  </si>
  <si>
    <t>31477</t>
  </si>
  <si>
    <t>MA-F-08-L6-P1</t>
  </si>
  <si>
    <t>R2130-WH-TRI-Carton8</t>
  </si>
  <si>
    <t>31478</t>
  </si>
  <si>
    <t>R6030-BK</t>
  </si>
  <si>
    <t>31480</t>
  </si>
  <si>
    <t>R6079-BK-TRI-Carton12</t>
  </si>
  <si>
    <t>31483</t>
  </si>
  <si>
    <t>MA-D-13-L7-P2</t>
  </si>
  <si>
    <t>MA-G-14-L4-P2</t>
  </si>
  <si>
    <t>31485</t>
  </si>
  <si>
    <t>MA-H-07-L4-P1</t>
  </si>
  <si>
    <t>R6232-S-BK-TRI-Carton20</t>
  </si>
  <si>
    <t>31486</t>
  </si>
  <si>
    <t>R-SM16-V1</t>
  </si>
  <si>
    <t>31487</t>
  </si>
  <si>
    <t>R1073-BK-9W-WW-60</t>
  </si>
  <si>
    <t>31488</t>
  </si>
  <si>
    <t>R6079-WH-TRI-Carton12</t>
  </si>
  <si>
    <t>31498</t>
  </si>
  <si>
    <t>31500</t>
  </si>
  <si>
    <t>31502</t>
  </si>
  <si>
    <t>R3303-070-CW</t>
  </si>
  <si>
    <t>31503</t>
  </si>
  <si>
    <t>MA-D-15-L7-P2</t>
  </si>
  <si>
    <t>31505</t>
  </si>
  <si>
    <t>31506</t>
  </si>
  <si>
    <t>MA-E-15-L4-P2</t>
  </si>
  <si>
    <t>R6017-WW-Carton20</t>
  </si>
  <si>
    <t>31507</t>
  </si>
  <si>
    <t>R6030-WH</t>
  </si>
  <si>
    <t>31508</t>
  </si>
  <si>
    <t>31516</t>
  </si>
  <si>
    <t>R6033-BK</t>
  </si>
  <si>
    <t>31517</t>
  </si>
  <si>
    <t>31521</t>
  </si>
  <si>
    <t>R-GPO2USBC-WH</t>
  </si>
  <si>
    <t>31523</t>
  </si>
  <si>
    <t>R2582-BK-WW-36-DALI</t>
  </si>
  <si>
    <t>31525</t>
  </si>
  <si>
    <t>R6033-WH</t>
  </si>
  <si>
    <t>31526</t>
  </si>
  <si>
    <t>MA-A-04-L7-P2</t>
  </si>
  <si>
    <t>MA-A-06-L7-P2</t>
  </si>
  <si>
    <t>31534</t>
  </si>
  <si>
    <t>R6071-WH-CW-V2</t>
  </si>
  <si>
    <t>31535</t>
  </si>
  <si>
    <t>R1073-WH-9W-WW-60</t>
  </si>
  <si>
    <t>31536</t>
  </si>
  <si>
    <t>R1141-WH-TRIM-36-Carton100</t>
  </si>
  <si>
    <t>31537</t>
  </si>
  <si>
    <t>R2120-DEEP</t>
  </si>
  <si>
    <t>31542</t>
  </si>
  <si>
    <t>31544</t>
  </si>
  <si>
    <t>31545</t>
  </si>
  <si>
    <t>31547</t>
  </si>
  <si>
    <t>31549</t>
  </si>
  <si>
    <t>31550</t>
  </si>
  <si>
    <t>31552</t>
  </si>
  <si>
    <t>R6091-BK-CW-Carton24</t>
  </si>
  <si>
    <t>31555</t>
  </si>
  <si>
    <t>MA-E-05-L3-P2</t>
  </si>
  <si>
    <t>MA-E-15-L5-P1</t>
  </si>
  <si>
    <t>MA-E-16-L4-P1</t>
  </si>
  <si>
    <t>MA-F-05-L4-P1</t>
  </si>
  <si>
    <t>MA-F-10-L4-P2</t>
  </si>
  <si>
    <t>R2132-WH-TRI-Carton8</t>
  </si>
  <si>
    <t>31556</t>
  </si>
  <si>
    <t>R1074-BK-9W-WW-60</t>
  </si>
  <si>
    <t>31557</t>
  </si>
  <si>
    <t>31560</t>
  </si>
  <si>
    <t>R2120-SLIM-BK</t>
  </si>
  <si>
    <t>31561</t>
  </si>
  <si>
    <t>31562</t>
  </si>
  <si>
    <t>31563</t>
  </si>
  <si>
    <t>31565</t>
  </si>
  <si>
    <t>31566</t>
  </si>
  <si>
    <t>31569</t>
  </si>
  <si>
    <t>31571</t>
  </si>
  <si>
    <t>31573</t>
  </si>
  <si>
    <t>31577</t>
  </si>
  <si>
    <t>31578</t>
  </si>
  <si>
    <t>R2121-DEEP</t>
  </si>
  <si>
    <t>31580</t>
  </si>
  <si>
    <t>31582</t>
  </si>
  <si>
    <t>31585</t>
  </si>
  <si>
    <t>31587</t>
  </si>
  <si>
    <t>31588</t>
  </si>
  <si>
    <t>31590</t>
  </si>
  <si>
    <t>31593</t>
  </si>
  <si>
    <t>R6094-BK-WW-Carton12</t>
  </si>
  <si>
    <t>31594</t>
  </si>
  <si>
    <t>31596</t>
  </si>
  <si>
    <t>31597</t>
  </si>
  <si>
    <t>MA-D-12-L3-P1</t>
  </si>
  <si>
    <t>31603</t>
  </si>
  <si>
    <t>R1074-WH-9W-WW-60</t>
  </si>
  <si>
    <t>31604</t>
  </si>
  <si>
    <t>31607</t>
  </si>
  <si>
    <t>31618</t>
  </si>
  <si>
    <t>R2121-SLIM-BK</t>
  </si>
  <si>
    <t>31619</t>
  </si>
  <si>
    <t>31624</t>
  </si>
  <si>
    <t>31629</t>
  </si>
  <si>
    <t>31640</t>
  </si>
  <si>
    <t>R1075-BK-9W-WW-60</t>
  </si>
  <si>
    <t>31641</t>
  </si>
  <si>
    <t>R6233-BK-TRI</t>
  </si>
  <si>
    <t>31642</t>
  </si>
  <si>
    <t>31644</t>
  </si>
  <si>
    <t>31646</t>
  </si>
  <si>
    <t>R2322-RGBW-2</t>
  </si>
  <si>
    <t>31648</t>
  </si>
  <si>
    <t>31652</t>
  </si>
  <si>
    <t>31655</t>
  </si>
  <si>
    <t>31657</t>
  </si>
  <si>
    <t>31659</t>
  </si>
  <si>
    <t>31664</t>
  </si>
  <si>
    <t>R2582-WH-CW-12-DALI</t>
  </si>
  <si>
    <t>31668</t>
  </si>
  <si>
    <t>31669</t>
  </si>
  <si>
    <t>R6233-WH-TRI</t>
  </si>
  <si>
    <t>31670</t>
  </si>
  <si>
    <t>R1075-WH-9W-WW-60</t>
  </si>
  <si>
    <t>31676</t>
  </si>
  <si>
    <t>31679</t>
  </si>
  <si>
    <t>R4000-BASE</t>
  </si>
  <si>
    <t>31683</t>
  </si>
  <si>
    <t>31696</t>
  </si>
  <si>
    <t>R2352-CW-10-V2</t>
  </si>
  <si>
    <t>31697</t>
  </si>
  <si>
    <t>R6234-BK-TRI</t>
  </si>
  <si>
    <t>31699</t>
  </si>
  <si>
    <t>31700</t>
  </si>
  <si>
    <t>31709</t>
  </si>
  <si>
    <t>31710</t>
  </si>
  <si>
    <t>31712</t>
  </si>
  <si>
    <t>31716</t>
  </si>
  <si>
    <t>MA-B-08-L5-P1</t>
  </si>
  <si>
    <t>31719</t>
  </si>
  <si>
    <t>R6235-EM-BK-TRI</t>
  </si>
  <si>
    <t>31722</t>
  </si>
  <si>
    <t>31724</t>
  </si>
  <si>
    <t>31730</t>
  </si>
  <si>
    <t>R1076-BK-9W-WW-60</t>
  </si>
  <si>
    <t>31731</t>
  </si>
  <si>
    <t>31736</t>
  </si>
  <si>
    <t>31742</t>
  </si>
  <si>
    <t>R2340-XW</t>
  </si>
  <si>
    <t>31744</t>
  </si>
  <si>
    <t>31745</t>
  </si>
  <si>
    <t>R6235-BK-TRI</t>
  </si>
  <si>
    <t>31750</t>
  </si>
  <si>
    <t>31754</t>
  </si>
  <si>
    <t>31758</t>
  </si>
  <si>
    <t>31762</t>
  </si>
  <si>
    <t>R1208-WH-CW-Carton64</t>
  </si>
  <si>
    <t>31765</t>
  </si>
  <si>
    <t>31766</t>
  </si>
  <si>
    <t>R6235-WH-TRI</t>
  </si>
  <si>
    <t>31767</t>
  </si>
  <si>
    <t>31775</t>
  </si>
  <si>
    <t>R2582-WH-CW-24-DALI</t>
  </si>
  <si>
    <t>31782</t>
  </si>
  <si>
    <t>MA-A-14-L2-P2</t>
  </si>
  <si>
    <t>31798</t>
  </si>
  <si>
    <t>R1076-WH-9W-WW-60</t>
  </si>
  <si>
    <t>31800</t>
  </si>
  <si>
    <t>31802</t>
  </si>
  <si>
    <t>MA-D-10-L4-P2</t>
  </si>
  <si>
    <t>31804</t>
  </si>
  <si>
    <t>31807</t>
  </si>
  <si>
    <t>MA-A-12-L6-P1</t>
  </si>
  <si>
    <t>31810</t>
  </si>
  <si>
    <t>R2360-CW-2-V2</t>
  </si>
  <si>
    <t>31825</t>
  </si>
  <si>
    <t>31834</t>
  </si>
  <si>
    <t>31842</t>
  </si>
  <si>
    <t>31845</t>
  </si>
  <si>
    <t>R2322-RGBW-4</t>
  </si>
  <si>
    <t>31850</t>
  </si>
  <si>
    <t>R2582-WH-CW-36-DALI</t>
  </si>
  <si>
    <t>31855</t>
  </si>
  <si>
    <t>R1077-WH-9W-WW-60</t>
  </si>
  <si>
    <t>31866</t>
  </si>
  <si>
    <t>R2360-CW-4-V2</t>
  </si>
  <si>
    <t>31872</t>
  </si>
  <si>
    <t>31878</t>
  </si>
  <si>
    <t>31884</t>
  </si>
  <si>
    <t>31886</t>
  </si>
  <si>
    <t>31893</t>
  </si>
  <si>
    <t>R2498-PND-1000-100W-BK-WW</t>
  </si>
  <si>
    <t>31902</t>
  </si>
  <si>
    <t>R2360-CW-6-V2</t>
  </si>
  <si>
    <t>31907</t>
  </si>
  <si>
    <t>31909</t>
  </si>
  <si>
    <t>31915</t>
  </si>
  <si>
    <t>31927</t>
  </si>
  <si>
    <t>R6073-WH-TRI-Carton18</t>
  </si>
  <si>
    <t>31928</t>
  </si>
  <si>
    <t>R1071-BK-6W-WW-24</t>
  </si>
  <si>
    <t>31933</t>
  </si>
  <si>
    <t>R1078-WH-9W-WW-60</t>
  </si>
  <si>
    <t>31947</t>
  </si>
  <si>
    <t>31956</t>
  </si>
  <si>
    <t>31975</t>
  </si>
  <si>
    <t>31980</t>
  </si>
  <si>
    <t>R2582-WH-WW-12-DALI</t>
  </si>
  <si>
    <t>31988</t>
  </si>
  <si>
    <t>31994</t>
  </si>
  <si>
    <t>R2499-400-40W-BK-WW</t>
  </si>
  <si>
    <t>32004</t>
  </si>
  <si>
    <t>32005</t>
  </si>
  <si>
    <t>R1071-WH-6W-WW-24</t>
  </si>
  <si>
    <t>32008</t>
  </si>
  <si>
    <t>MA-C-06-L3-P2</t>
  </si>
  <si>
    <t>MA-C-14-L6-P2</t>
  </si>
  <si>
    <t>32027</t>
  </si>
  <si>
    <t>32033</t>
  </si>
  <si>
    <t>R6235-EM-WH-TRI</t>
  </si>
  <si>
    <t>32036</t>
  </si>
  <si>
    <t>R2322-RGBW-6</t>
  </si>
  <si>
    <t>32041</t>
  </si>
  <si>
    <t>32057</t>
  </si>
  <si>
    <t>32087</t>
  </si>
  <si>
    <t>MA-D-13-L5-P1</t>
  </si>
  <si>
    <t>32095</t>
  </si>
  <si>
    <t>R2582-WH-WW-24-DALI</t>
  </si>
  <si>
    <t>32099</t>
  </si>
  <si>
    <t>32108</t>
  </si>
  <si>
    <t>R6234-EM-S-BK-TRI</t>
  </si>
  <si>
    <t>32126</t>
  </si>
  <si>
    <t>MA-A-06-L8-P2</t>
  </si>
  <si>
    <t>MA-C-07-L5-P2</t>
  </si>
  <si>
    <t>MA-D-02-L2-P1</t>
  </si>
  <si>
    <t>MA-D-12-L3-P2</t>
  </si>
  <si>
    <t>MA-E-16-L5-P1</t>
  </si>
  <si>
    <t>MA-G-07-L3-P1</t>
  </si>
  <si>
    <t>R-GPO2-WH-Carton100</t>
  </si>
  <si>
    <t>32130</t>
  </si>
  <si>
    <t>32131</t>
  </si>
  <si>
    <t>R1072-BK-6W-WW-24</t>
  </si>
  <si>
    <t>32135</t>
  </si>
  <si>
    <t>R3571-EM-S-TRI</t>
  </si>
  <si>
    <t>32161</t>
  </si>
  <si>
    <t>MA-D-14-L5-P2</t>
  </si>
  <si>
    <t>R-GPO2X-WH-Carton100</t>
  </si>
  <si>
    <t>32180</t>
  </si>
  <si>
    <t>R1072-WH-6W-WW-24</t>
  </si>
  <si>
    <t>32185</t>
  </si>
  <si>
    <t>32193</t>
  </si>
  <si>
    <t>R2322-RGBW-8</t>
  </si>
  <si>
    <t>32205</t>
  </si>
  <si>
    <t>32228</t>
  </si>
  <si>
    <t>R-MB18-Carton120</t>
  </si>
  <si>
    <t>32237</t>
  </si>
  <si>
    <t>32262</t>
  </si>
  <si>
    <t>R-MB36-Carton80</t>
  </si>
  <si>
    <t>32268</t>
  </si>
  <si>
    <t>R2582-WH-WW-36-DALI</t>
  </si>
  <si>
    <t>32298</t>
  </si>
  <si>
    <t>32305</t>
  </si>
  <si>
    <t>MA-D-12-L4-P1</t>
  </si>
  <si>
    <t>32321</t>
  </si>
  <si>
    <t>R1073-BK-6W-WW-24</t>
  </si>
  <si>
    <t>32348</t>
  </si>
  <si>
    <t>R6235-EM-S-BK-TRI</t>
  </si>
  <si>
    <t>32364</t>
  </si>
  <si>
    <t>32373</t>
  </si>
  <si>
    <t>32389</t>
  </si>
  <si>
    <t>MA-D-17-L5-P2</t>
  </si>
  <si>
    <t>32422</t>
  </si>
  <si>
    <t>32429</t>
  </si>
  <si>
    <t>R6235-EM-S-WH-TRI</t>
  </si>
  <si>
    <t>32441</t>
  </si>
  <si>
    <t>32451</t>
  </si>
  <si>
    <t>32460</t>
  </si>
  <si>
    <t>R1073-WH-6W-WW-24</t>
  </si>
  <si>
    <t>32481</t>
  </si>
  <si>
    <t>32510</t>
  </si>
  <si>
    <t>R6233-EM-S-BK-TRI</t>
  </si>
  <si>
    <t>32511</t>
  </si>
  <si>
    <t>R3077-LENS-F14505</t>
  </si>
  <si>
    <t>32521</t>
  </si>
  <si>
    <t>32525</t>
  </si>
  <si>
    <t>32528</t>
  </si>
  <si>
    <t>MA-D-14-L6-P2</t>
  </si>
  <si>
    <t>32566</t>
  </si>
  <si>
    <t>32591</t>
  </si>
  <si>
    <t>32606</t>
  </si>
  <si>
    <t>R2396-BK-DIFFUSER-2M</t>
  </si>
  <si>
    <t>32613</t>
  </si>
  <si>
    <t>R1074-BK-6W-WW-24</t>
  </si>
  <si>
    <t>32615</t>
  </si>
  <si>
    <t>32629</t>
  </si>
  <si>
    <t>R6233-EM-S-WH-TRI</t>
  </si>
  <si>
    <t>32640</t>
  </si>
  <si>
    <t>32675</t>
  </si>
  <si>
    <t>R1074-WH-6W-WW-24</t>
  </si>
  <si>
    <t>32704</t>
  </si>
  <si>
    <t>32707</t>
  </si>
  <si>
    <t>32724</t>
  </si>
  <si>
    <t>R3240-050-BK-PE-60</t>
  </si>
  <si>
    <t>32744</t>
  </si>
  <si>
    <t>32771</t>
  </si>
  <si>
    <t>32823</t>
  </si>
  <si>
    <t>32840</t>
  </si>
  <si>
    <t>32873</t>
  </si>
  <si>
    <t>R1075-BK-6W-WW-24</t>
  </si>
  <si>
    <t>32910</t>
  </si>
  <si>
    <t>32924</t>
  </si>
  <si>
    <t>R3250-450-BK-CW_R10503</t>
  </si>
  <si>
    <t>MA-E-11-L7-P1</t>
  </si>
  <si>
    <t>MA-F-02-L5-P1</t>
  </si>
  <si>
    <t>MA-F-02-L6-P1</t>
  </si>
  <si>
    <t>MA-F-10-L6-P1</t>
  </si>
  <si>
    <t>32927</t>
  </si>
  <si>
    <t>R2360-XW</t>
  </si>
  <si>
    <t>32931</t>
  </si>
  <si>
    <t>32938</t>
  </si>
  <si>
    <t>32945</t>
  </si>
  <si>
    <t>32946</t>
  </si>
  <si>
    <t>R1076-BK-6W-WW-24</t>
  </si>
  <si>
    <t>32950</t>
  </si>
  <si>
    <t>32969</t>
  </si>
  <si>
    <t>32991</t>
  </si>
  <si>
    <t>R2581-BK-TRI-60-V2</t>
  </si>
  <si>
    <t>32999</t>
  </si>
  <si>
    <t>R107M-WW-24</t>
  </si>
  <si>
    <t>33003</t>
  </si>
  <si>
    <t>33017</t>
  </si>
  <si>
    <t>R2396-BK-DIFFUSER-3M</t>
  </si>
  <si>
    <t>33023</t>
  </si>
  <si>
    <t>33044</t>
  </si>
  <si>
    <t>R1076-WH-6W-WW-24</t>
  </si>
  <si>
    <t>33052</t>
  </si>
  <si>
    <t>R-SLSW3-WH-Carton100</t>
  </si>
  <si>
    <t>33110</t>
  </si>
  <si>
    <t>33126</t>
  </si>
  <si>
    <t>33153</t>
  </si>
  <si>
    <t>33158</t>
  </si>
  <si>
    <t>R3571-S-TRI</t>
  </si>
  <si>
    <t>33202</t>
  </si>
  <si>
    <t>33245</t>
  </si>
  <si>
    <t>33280</t>
  </si>
  <si>
    <t>R2341-DL-2</t>
  </si>
  <si>
    <t>33300</t>
  </si>
  <si>
    <t>33306</t>
  </si>
  <si>
    <t>33317</t>
  </si>
  <si>
    <t>MA-A-03-L8-P1</t>
  </si>
  <si>
    <t>33336</t>
  </si>
  <si>
    <t>R-SM35-V2</t>
  </si>
  <si>
    <t>33386</t>
  </si>
  <si>
    <t>33414</t>
  </si>
  <si>
    <t>33426</t>
  </si>
  <si>
    <t>R-SMDP35-V2</t>
  </si>
  <si>
    <t>33428</t>
  </si>
  <si>
    <t>R2321-RGBW-15</t>
  </si>
  <si>
    <t>33432</t>
  </si>
  <si>
    <t>33437</t>
  </si>
  <si>
    <t>R3039-35W-WW</t>
  </si>
  <si>
    <t>33443</t>
  </si>
  <si>
    <t>33450</t>
  </si>
  <si>
    <t>33468</t>
  </si>
  <si>
    <t>33484</t>
  </si>
  <si>
    <t>R-SMI10-V2</t>
  </si>
  <si>
    <t>33490</t>
  </si>
  <si>
    <t>R3571-EM-TRI</t>
  </si>
  <si>
    <t>33506</t>
  </si>
  <si>
    <t>R3240-BK-MED-76</t>
  </si>
  <si>
    <t>33513</t>
  </si>
  <si>
    <t>33542</t>
  </si>
  <si>
    <t>33550</t>
  </si>
  <si>
    <t>MA-B-07-L5-P2</t>
  </si>
  <si>
    <t>MA-C-13-L4-P2</t>
  </si>
  <si>
    <t>33553</t>
  </si>
  <si>
    <t>33569</t>
  </si>
  <si>
    <t>R2351-DL-4</t>
  </si>
  <si>
    <t>33581</t>
  </si>
  <si>
    <t>33590</t>
  </si>
  <si>
    <t>33614</t>
  </si>
  <si>
    <t>MA-C-15-L6-P1</t>
  </si>
  <si>
    <t>MA-D-02-L3-P1</t>
  </si>
  <si>
    <t>R-SW2-WH-Carton100</t>
  </si>
  <si>
    <t>33623</t>
  </si>
  <si>
    <t>R3240-BK-MED-76-R09602</t>
  </si>
  <si>
    <t>33641</t>
  </si>
  <si>
    <t>33649</t>
  </si>
  <si>
    <t>R2351-DL-6</t>
  </si>
  <si>
    <t>33663</t>
  </si>
  <si>
    <t>R2322-WW-10</t>
  </si>
  <si>
    <t>33701</t>
  </si>
  <si>
    <t>33713</t>
  </si>
  <si>
    <t>33730</t>
  </si>
  <si>
    <t>R2351-DL-8</t>
  </si>
  <si>
    <t>33731</t>
  </si>
  <si>
    <t>33767</t>
  </si>
  <si>
    <t>33785</t>
  </si>
  <si>
    <t>33786</t>
  </si>
  <si>
    <t>33789</t>
  </si>
  <si>
    <t>33811</t>
  </si>
  <si>
    <t>33832</t>
  </si>
  <si>
    <t>33847</t>
  </si>
  <si>
    <t>33852</t>
  </si>
  <si>
    <t>33872</t>
  </si>
  <si>
    <t>R2498-400-40W-WH-TRI</t>
  </si>
  <si>
    <t>33876</t>
  </si>
  <si>
    <t>R3571-TRI</t>
  </si>
  <si>
    <t>33896</t>
  </si>
  <si>
    <t>33903</t>
  </si>
  <si>
    <t>33909</t>
  </si>
  <si>
    <t>33926</t>
  </si>
  <si>
    <t>33950</t>
  </si>
  <si>
    <t>33955</t>
  </si>
  <si>
    <t>33966</t>
  </si>
  <si>
    <t>R2651-BK-3M-SM</t>
  </si>
  <si>
    <t>33994</t>
  </si>
  <si>
    <t>34005</t>
  </si>
  <si>
    <t>34015</t>
  </si>
  <si>
    <t>R2321-RGBW-5</t>
  </si>
  <si>
    <t>34019</t>
  </si>
  <si>
    <t>34030</t>
  </si>
  <si>
    <t>34043</t>
  </si>
  <si>
    <t>34047</t>
  </si>
  <si>
    <t>R2651-WH-3M-SM</t>
  </si>
  <si>
    <t>34079</t>
  </si>
  <si>
    <t>R2321-RGBW-10</t>
  </si>
  <si>
    <t>34092</t>
  </si>
  <si>
    <t>34107</t>
  </si>
  <si>
    <t>34135</t>
  </si>
  <si>
    <t>34140</t>
  </si>
  <si>
    <t>R3042</t>
  </si>
  <si>
    <t>34179</t>
  </si>
  <si>
    <t>34235</t>
  </si>
  <si>
    <t>34243</t>
  </si>
  <si>
    <t>R3551-EM-TRI</t>
  </si>
  <si>
    <t>34260</t>
  </si>
  <si>
    <t>34287</t>
  </si>
  <si>
    <t>34316</t>
  </si>
  <si>
    <t>34334</t>
  </si>
  <si>
    <t>34398</t>
  </si>
  <si>
    <t>MA-E-12-L3-P2</t>
  </si>
  <si>
    <t>MA-F-11-L5-P2</t>
  </si>
  <si>
    <t>MA-F-11-L6-P1</t>
  </si>
  <si>
    <t>34424</t>
  </si>
  <si>
    <t>34505</t>
  </si>
  <si>
    <t>R3045</t>
  </si>
  <si>
    <t>34512</t>
  </si>
  <si>
    <t>R1041-8</t>
  </si>
  <si>
    <t>MA-B-16-L5-P2</t>
  </si>
  <si>
    <t>34602</t>
  </si>
  <si>
    <t>34624</t>
  </si>
  <si>
    <t>34674</t>
  </si>
  <si>
    <t>34678</t>
  </si>
  <si>
    <t>R2331-RGBW</t>
  </si>
  <si>
    <t>34694</t>
  </si>
  <si>
    <t>R3551-TRI</t>
  </si>
  <si>
    <t>34704</t>
  </si>
  <si>
    <t>R3241-BK-120-60</t>
  </si>
  <si>
    <t>34779</t>
  </si>
  <si>
    <t>34839</t>
  </si>
  <si>
    <t>R998-DECAL-R</t>
  </si>
  <si>
    <t>34881</t>
  </si>
  <si>
    <t>34934</t>
  </si>
  <si>
    <t>MA-C-05-L2-P1</t>
  </si>
  <si>
    <t>MA-C-05-L2-P2</t>
  </si>
  <si>
    <t>MA-D-06-L3-P1</t>
  </si>
  <si>
    <t>R999-BOX-WH-Carton4</t>
  </si>
  <si>
    <t>34955</t>
  </si>
  <si>
    <t>R1146-WH-WH-36-SM</t>
  </si>
  <si>
    <t>34975</t>
  </si>
  <si>
    <t>R3116-200-CW-DALI</t>
  </si>
  <si>
    <t>MA-A-01-L5-P1</t>
  </si>
  <si>
    <t>35006</t>
  </si>
  <si>
    <t>R2354-WW-2</t>
  </si>
  <si>
    <t>35010</t>
  </si>
  <si>
    <t>35039</t>
  </si>
  <si>
    <t>35092</t>
  </si>
  <si>
    <t>R2354-WW-4</t>
  </si>
  <si>
    <t>35205</t>
  </si>
  <si>
    <t>R2354-WW-6</t>
  </si>
  <si>
    <t>35313</t>
  </si>
  <si>
    <t>35526</t>
  </si>
  <si>
    <t>R998-DECAL-L</t>
  </si>
  <si>
    <t>35692</t>
  </si>
  <si>
    <t>35750</t>
  </si>
  <si>
    <t>R998-DECAL</t>
  </si>
  <si>
    <t>35814</t>
  </si>
  <si>
    <t>35847</t>
  </si>
  <si>
    <t>R998-FM</t>
  </si>
  <si>
    <t>35856</t>
  </si>
  <si>
    <t>35943</t>
  </si>
  <si>
    <t>36007</t>
  </si>
  <si>
    <t>R9980</t>
  </si>
  <si>
    <t>36044</t>
  </si>
  <si>
    <t>R3250-600-BRACKET-ADJ_R10504</t>
  </si>
  <si>
    <t>36072</t>
  </si>
  <si>
    <t>36077</t>
  </si>
  <si>
    <t>36232</t>
  </si>
  <si>
    <t>R998-SUS</t>
  </si>
  <si>
    <t>36292</t>
  </si>
  <si>
    <t>R3250-600-BRACKET-ADJ_R10505</t>
  </si>
  <si>
    <t>36303</t>
  </si>
  <si>
    <t>36445</t>
  </si>
  <si>
    <t>R3250-600-BRACKET-ADJ_R10506</t>
  </si>
  <si>
    <t>37040</t>
  </si>
  <si>
    <t>R2206-WH-WW-V1</t>
  </si>
  <si>
    <t>37428</t>
  </si>
  <si>
    <t>37795</t>
  </si>
  <si>
    <t>37936</t>
  </si>
  <si>
    <t>MA-B-12-L6-P1</t>
  </si>
  <si>
    <t>R1011-Carton45</t>
  </si>
  <si>
    <t>38181</t>
  </si>
  <si>
    <t>38557</t>
  </si>
  <si>
    <t>39040</t>
  </si>
  <si>
    <t>R9998</t>
  </si>
  <si>
    <t>MA-C-04-L4-P2</t>
  </si>
  <si>
    <t>MA-F-07-L6-P1</t>
  </si>
  <si>
    <t>MA-G-02-L3-P1</t>
  </si>
  <si>
    <t>MA-G-03-L6-P2</t>
  </si>
  <si>
    <t>R9998-Carton4</t>
  </si>
  <si>
    <t>39707</t>
  </si>
  <si>
    <t>R3240-BK-MED-76-R09603</t>
  </si>
  <si>
    <t>40111</t>
  </si>
  <si>
    <t>MA-C-02-L6-P2</t>
  </si>
  <si>
    <t>MA-D-05-L3-P1</t>
  </si>
  <si>
    <t>MA-E-04-L2-P1</t>
  </si>
  <si>
    <t>MA-E-05-L4-P1</t>
  </si>
  <si>
    <t>MA-E-05-L4-P2</t>
  </si>
  <si>
    <t>MA-E-11-L6-P1</t>
  </si>
  <si>
    <t>MA-F-02-L5-P2</t>
  </si>
  <si>
    <t>MA-F-03-L3-P2</t>
  </si>
  <si>
    <t>MA-F-04-L1</t>
  </si>
  <si>
    <t>MA-F-04-L4-P1</t>
  </si>
  <si>
    <t>MA-F-05-L5-P2</t>
  </si>
  <si>
    <t>MA-F-11-L4-P2</t>
  </si>
  <si>
    <t>R3580-Carton6</t>
  </si>
  <si>
    <t>40161</t>
  </si>
  <si>
    <t>40271</t>
  </si>
  <si>
    <t>40329</t>
  </si>
  <si>
    <t>R2352-CW</t>
  </si>
  <si>
    <t>40381</t>
  </si>
  <si>
    <t>LC3535-1.5M-GO-WW-SUSP</t>
  </si>
  <si>
    <t>41020</t>
  </si>
  <si>
    <t>4062172166010</t>
  </si>
  <si>
    <t>41057</t>
  </si>
  <si>
    <t>MA-F-05-L3-P1</t>
  </si>
  <si>
    <t>41161</t>
  </si>
  <si>
    <t>MA-A-12-L8-P2</t>
  </si>
  <si>
    <t>MA-A-13-L3-P2</t>
  </si>
  <si>
    <t>MA-B-10-L5-P2</t>
  </si>
  <si>
    <t>MA-B-12-L5-P2</t>
  </si>
  <si>
    <t>MA-B-13-L5-P2</t>
  </si>
  <si>
    <t>MA-B-15-L5-P2</t>
  </si>
  <si>
    <t>R1060-WH-TRI-Carton48</t>
  </si>
  <si>
    <t>41805</t>
  </si>
  <si>
    <t>R3302-020-WW-Carton4</t>
  </si>
  <si>
    <t>42039</t>
  </si>
  <si>
    <t>R3915</t>
  </si>
  <si>
    <t>MA-F-11-L3-P2</t>
  </si>
  <si>
    <t>42073</t>
  </si>
  <si>
    <t>R6232-EM-BK-TRI</t>
  </si>
  <si>
    <t>42130</t>
  </si>
  <si>
    <t>42139</t>
  </si>
  <si>
    <t>R1204-SC-WW</t>
  </si>
  <si>
    <t>42185</t>
  </si>
  <si>
    <t>R6232-EM-WH-TRI</t>
  </si>
  <si>
    <t>MA-G-05-L4-P2</t>
  </si>
  <si>
    <t>MA-H-07-L3-P1</t>
  </si>
  <si>
    <t>42240</t>
  </si>
  <si>
    <t>R3915-LENS-15</t>
  </si>
  <si>
    <t>42288</t>
  </si>
  <si>
    <t>R1083-BK-CW</t>
  </si>
  <si>
    <t>42349</t>
  </si>
  <si>
    <t>R6232-EM-S-BK-TRI</t>
  </si>
  <si>
    <t>42372</t>
  </si>
  <si>
    <t>42431</t>
  </si>
  <si>
    <t>R3915-LENS-30</t>
  </si>
  <si>
    <t>42476</t>
  </si>
  <si>
    <t>R6232-EM-S-WH-TRI</t>
  </si>
  <si>
    <t>42603</t>
  </si>
  <si>
    <t>R3916</t>
  </si>
  <si>
    <t>MA-F-10-L3-P2</t>
  </si>
  <si>
    <t>42616</t>
  </si>
  <si>
    <t>42815</t>
  </si>
  <si>
    <t>MA-A-16-L4-P2</t>
  </si>
  <si>
    <t>MA-A-16-L5-P2</t>
  </si>
  <si>
    <t>R6396-TRI-Carton4</t>
  </si>
  <si>
    <t>43017</t>
  </si>
  <si>
    <t>43588</t>
  </si>
  <si>
    <t>43837</t>
  </si>
  <si>
    <t>R1152-SIL-CW</t>
  </si>
  <si>
    <t>43858</t>
  </si>
  <si>
    <t>43875</t>
  </si>
  <si>
    <t>R2331-RGBW-5</t>
  </si>
  <si>
    <t>44037</t>
  </si>
  <si>
    <t>R6019-WW</t>
  </si>
  <si>
    <t>44152</t>
  </si>
  <si>
    <t>Battery-9v</t>
  </si>
  <si>
    <t>44507</t>
  </si>
  <si>
    <t>R3240-BK-MED-76-R09604</t>
  </si>
  <si>
    <t>44515</t>
  </si>
  <si>
    <t>R2338-WW</t>
  </si>
  <si>
    <t>44554</t>
  </si>
  <si>
    <t>SOLO II</t>
  </si>
  <si>
    <t>44888</t>
  </si>
  <si>
    <t>45003</t>
  </si>
  <si>
    <t>Battery-3v</t>
  </si>
  <si>
    <t>45013</t>
  </si>
  <si>
    <t>MA-B-10-L3-P1</t>
  </si>
  <si>
    <t>R1351-10-WH-WW-Carton24</t>
  </si>
  <si>
    <t>45218</t>
  </si>
  <si>
    <t>MA-B-07-L6-P2</t>
  </si>
  <si>
    <t>45620</t>
  </si>
  <si>
    <t>45828</t>
  </si>
  <si>
    <t>R1353-25-WH-CW-Carton24</t>
  </si>
  <si>
    <t>45902</t>
  </si>
  <si>
    <t>R2340-WW-V2</t>
  </si>
  <si>
    <t>45940</t>
  </si>
  <si>
    <t>R1353-25-WH-WW-Carton24</t>
  </si>
  <si>
    <t>46040</t>
  </si>
  <si>
    <t>MA-B-13-L5-P1</t>
  </si>
  <si>
    <t>46196</t>
  </si>
  <si>
    <t>MA-B-13-L4-P2</t>
  </si>
  <si>
    <t>46306</t>
  </si>
  <si>
    <t>MA-B-15-L6-P1</t>
  </si>
  <si>
    <t>46400</t>
  </si>
  <si>
    <t>47060</t>
  </si>
  <si>
    <t>47367</t>
  </si>
  <si>
    <t>R2352-DL</t>
  </si>
  <si>
    <t>47383</t>
  </si>
  <si>
    <t>R1165-BK-WW-Carton36</t>
  </si>
  <si>
    <t>47516</t>
  </si>
  <si>
    <t>MA-D-07-L5-P2</t>
  </si>
  <si>
    <t>R1165-WH-WW-Carton36</t>
  </si>
  <si>
    <t>47626</t>
  </si>
  <si>
    <t>R1165-WH-CW-Carton36</t>
  </si>
  <si>
    <t>47719</t>
  </si>
  <si>
    <t>R1166-WH-CW-Carton18</t>
  </si>
  <si>
    <t>47795</t>
  </si>
  <si>
    <t>R1166-WH-WW-Carton18</t>
  </si>
  <si>
    <t>47884</t>
  </si>
  <si>
    <t>R1166-BK-WW-Carton18</t>
  </si>
  <si>
    <t>47890</t>
  </si>
  <si>
    <t>R1075-BK-12W-XW-60</t>
  </si>
  <si>
    <t>47933</t>
  </si>
  <si>
    <t>R1166-BK-CW-Carton18</t>
  </si>
  <si>
    <t>48140</t>
  </si>
  <si>
    <t>48167</t>
  </si>
  <si>
    <t>R1077-WH-6W-WW-24</t>
  </si>
  <si>
    <t>48770</t>
  </si>
  <si>
    <t>SOLO III</t>
  </si>
  <si>
    <t>49014</t>
  </si>
  <si>
    <t>R2352-BL-5</t>
  </si>
  <si>
    <t>49791</t>
  </si>
  <si>
    <t>50011</t>
  </si>
  <si>
    <t>50050</t>
  </si>
  <si>
    <t>R2301-WW-5</t>
  </si>
  <si>
    <t>50259</t>
  </si>
  <si>
    <t>R2301-WW-2.5</t>
  </si>
  <si>
    <t>50351</t>
  </si>
  <si>
    <t>R2331-DL</t>
  </si>
  <si>
    <t>50356</t>
  </si>
  <si>
    <t>LC3535-1.2M-WH-CW-SUSP</t>
  </si>
  <si>
    <t>50616</t>
  </si>
  <si>
    <t>R2351-CW</t>
  </si>
  <si>
    <t>50744</t>
  </si>
  <si>
    <t>R2301-TAIL-RF</t>
  </si>
  <si>
    <t>51175</t>
  </si>
  <si>
    <t>Instore order form</t>
  </si>
  <si>
    <t>51283</t>
  </si>
  <si>
    <t>R2301-TAIL-BF</t>
  </si>
  <si>
    <t>51440</t>
  </si>
  <si>
    <t>51469</t>
  </si>
  <si>
    <t>R2301-TAIL-SF</t>
  </si>
  <si>
    <t>51484</t>
  </si>
  <si>
    <t>R2351-DL</t>
  </si>
  <si>
    <t>51546</t>
  </si>
  <si>
    <t>R2321-CW</t>
  </si>
  <si>
    <t>51558</t>
  </si>
  <si>
    <t>51580</t>
  </si>
  <si>
    <t>R2351-RGBW</t>
  </si>
  <si>
    <t>51635</t>
  </si>
  <si>
    <t>MA-E-12-L1-P2</t>
  </si>
  <si>
    <t>MA-E-13-L7-P1</t>
  </si>
  <si>
    <t>51877</t>
  </si>
  <si>
    <t>RCLIPS-R2301</t>
  </si>
  <si>
    <t>52026</t>
  </si>
  <si>
    <t>MA-B-10-L4-P1</t>
  </si>
  <si>
    <t>MA-C-06-L5-P2</t>
  </si>
  <si>
    <t>MA-F-13-L6-P1</t>
  </si>
  <si>
    <t>MA-G-12-L7-P2</t>
  </si>
  <si>
    <t>52167</t>
  </si>
  <si>
    <t>R3250-180-CW-BKT-ADJ_R10505</t>
  </si>
  <si>
    <t>52347</t>
  </si>
  <si>
    <t>R3250-300-CW-BKT-ADJ_R10505</t>
  </si>
  <si>
    <t>52440</t>
  </si>
  <si>
    <t>R2301-AL-1M</t>
  </si>
  <si>
    <t>52537</t>
  </si>
  <si>
    <t>R3250-180-CW-BKT-ADJ_R10504</t>
  </si>
  <si>
    <t>52603</t>
  </si>
  <si>
    <t>52679</t>
  </si>
  <si>
    <t>52780</t>
  </si>
  <si>
    <t>R3250-180-CW-BKT-ADJ_R10506</t>
  </si>
  <si>
    <t>52802</t>
  </si>
  <si>
    <t>RCLIPS-R2301-1M</t>
  </si>
  <si>
    <t>52820</t>
  </si>
  <si>
    <t>R2333-DL</t>
  </si>
  <si>
    <t>52838</t>
  </si>
  <si>
    <t>R2334-4M-WW</t>
  </si>
  <si>
    <t>52867</t>
  </si>
  <si>
    <t>R2351-WW</t>
  </si>
  <si>
    <t>52882</t>
  </si>
  <si>
    <t>R2341-CW</t>
  </si>
  <si>
    <t>52966</t>
  </si>
  <si>
    <t>R2171-BK-CW-2M-SUSP</t>
  </si>
  <si>
    <t>52971</t>
  </si>
  <si>
    <t>MA-A-10-L4-P2</t>
  </si>
  <si>
    <t>52985</t>
  </si>
  <si>
    <t>R3240-BK-MED-76-R09605</t>
  </si>
  <si>
    <t>52991</t>
  </si>
  <si>
    <t>R2341-DL</t>
  </si>
  <si>
    <t>53014</t>
  </si>
  <si>
    <t>R3250-180-CW-BRACKET-ADJ</t>
  </si>
  <si>
    <t>53069</t>
  </si>
  <si>
    <t>R2202-DIFFUSER</t>
  </si>
  <si>
    <t>53082</t>
  </si>
  <si>
    <t>R2171-BK-CW-3M</t>
  </si>
  <si>
    <t>53109</t>
  </si>
  <si>
    <t>R2202-WH-CW-DALI</t>
  </si>
  <si>
    <t>53118</t>
  </si>
  <si>
    <t>R2306-WW-5</t>
  </si>
  <si>
    <t>53249</t>
  </si>
  <si>
    <t>R3250-180-CW-BKT-ADJ_R10502</t>
  </si>
  <si>
    <t>53303</t>
  </si>
  <si>
    <t>R3250-240-BK-CW_R10502</t>
  </si>
  <si>
    <t>53311</t>
  </si>
  <si>
    <t>53361</t>
  </si>
  <si>
    <t>R3250-240-BK-CW_R10504</t>
  </si>
  <si>
    <t>53396</t>
  </si>
  <si>
    <t>R3250-240-BK-CW_R10505</t>
  </si>
  <si>
    <t>53435</t>
  </si>
  <si>
    <t>R3250-240-BK-CW_R10506</t>
  </si>
  <si>
    <t>53453</t>
  </si>
  <si>
    <t>R2306-WW-2.5</t>
  </si>
  <si>
    <t>53484</t>
  </si>
  <si>
    <t>R3250-240-CW-BKT-SA_R10502</t>
  </si>
  <si>
    <t>53534</t>
  </si>
  <si>
    <t>R3250-240-CW-BKT-SA_R10504</t>
  </si>
  <si>
    <t>53595</t>
  </si>
  <si>
    <t>R3250-240-CW-BKT-SA_R10505</t>
  </si>
  <si>
    <t>53660</t>
  </si>
  <si>
    <t>R2306-TAIL-RF</t>
  </si>
  <si>
    <t>53666</t>
  </si>
  <si>
    <t>R3250-240-CW-BKT-SA_R10506</t>
  </si>
  <si>
    <t>53681</t>
  </si>
  <si>
    <t>R3250-300-CW-BKT-ADJ_R10502</t>
  </si>
  <si>
    <t>53707</t>
  </si>
  <si>
    <t>R3250-300-CW-BKT-SA</t>
  </si>
  <si>
    <t>53737</t>
  </si>
  <si>
    <t>R3250-450-BK-CW_R10502</t>
  </si>
  <si>
    <t>53761</t>
  </si>
  <si>
    <t>R3250-450-BK-CW_R10504</t>
  </si>
  <si>
    <t>53806</t>
  </si>
  <si>
    <t>R3250-450-BK-CW_R10505</t>
  </si>
  <si>
    <t>53826</t>
  </si>
  <si>
    <t>R3250-450-BK-CW_R10506</t>
  </si>
  <si>
    <t>53895</t>
  </si>
  <si>
    <t>R2310-WH-CW-5</t>
  </si>
  <si>
    <t>53968</t>
  </si>
  <si>
    <t>R2338-DL</t>
  </si>
  <si>
    <t>53977</t>
  </si>
  <si>
    <t>R2310-WH-WW-5</t>
  </si>
  <si>
    <t>54143</t>
  </si>
  <si>
    <t>R2310-BK-CW-5</t>
  </si>
  <si>
    <t>54348</t>
  </si>
  <si>
    <t>R2310-BK-WW-5</t>
  </si>
  <si>
    <t>54406</t>
  </si>
  <si>
    <t>R2310-TAIL-BK</t>
  </si>
  <si>
    <t>54504</t>
  </si>
  <si>
    <t>PRI-RGBW-4CH</t>
  </si>
  <si>
    <t>54510</t>
  </si>
  <si>
    <t>R2310-TAIL-WH</t>
  </si>
  <si>
    <t>54644</t>
  </si>
  <si>
    <t>R2315-BK-BK-WW-5</t>
  </si>
  <si>
    <t>54777</t>
  </si>
  <si>
    <t>R2315-BK-BK-CW-5</t>
  </si>
  <si>
    <t>54824</t>
  </si>
  <si>
    <t>55038</t>
  </si>
  <si>
    <t>R9995</t>
  </si>
  <si>
    <t>MA-G-02-L3-P2</t>
  </si>
  <si>
    <t>55095</t>
  </si>
  <si>
    <t>55178</t>
  </si>
  <si>
    <t>R360-DRK-36MW</t>
  </si>
  <si>
    <t>55287</t>
  </si>
  <si>
    <t>55517</t>
  </si>
  <si>
    <t>R2315-TAIL-BK-RF</t>
  </si>
  <si>
    <t>55599</t>
  </si>
  <si>
    <t>55610</t>
  </si>
  <si>
    <t>55700</t>
  </si>
  <si>
    <t>55811</t>
  </si>
  <si>
    <t>R2315-TAIL-BK-SBF</t>
  </si>
  <si>
    <t>55816</t>
  </si>
  <si>
    <t>55848</t>
  </si>
  <si>
    <t>R2321-RGBW-15-RE</t>
  </si>
  <si>
    <t>55919</t>
  </si>
  <si>
    <t>56010</t>
  </si>
  <si>
    <t>56188</t>
  </si>
  <si>
    <t>RCLIPS-R2315</t>
  </si>
  <si>
    <t>56213</t>
  </si>
  <si>
    <t>56355</t>
  </si>
  <si>
    <t>56367</t>
  </si>
  <si>
    <t>56390</t>
  </si>
  <si>
    <t>R3244-050-CW</t>
  </si>
  <si>
    <t>56392</t>
  </si>
  <si>
    <t>R2315-BK-1M</t>
  </si>
  <si>
    <t>56400</t>
  </si>
  <si>
    <t>RCLIPS-R2315-1M</t>
  </si>
  <si>
    <t>56628</t>
  </si>
  <si>
    <t>R2342-WW-5</t>
  </si>
  <si>
    <t>56637</t>
  </si>
  <si>
    <t>R3250-600-BRACKET-SA</t>
  </si>
  <si>
    <t>57105</t>
  </si>
  <si>
    <t>TRI 28000672</t>
  </si>
  <si>
    <t>57462</t>
  </si>
  <si>
    <t>R1075-BK-12W-XW-24</t>
  </si>
  <si>
    <t>57562</t>
  </si>
  <si>
    <t>R-WPI235</t>
  </si>
  <si>
    <t>57591</t>
  </si>
  <si>
    <t>R2352-BL</t>
  </si>
  <si>
    <t>57688</t>
  </si>
  <si>
    <t>R2321-WW</t>
  </si>
  <si>
    <t>58279</t>
  </si>
  <si>
    <t>VEN-ABG250WHRD</t>
  </si>
  <si>
    <t>58337</t>
  </si>
  <si>
    <t>LC3535-1.2M-GO-WW-SUSP</t>
  </si>
  <si>
    <t>59008</t>
  </si>
  <si>
    <t>MA-A-01-L6-P1</t>
  </si>
  <si>
    <t>MA-A-01-L7-P1</t>
  </si>
  <si>
    <t>MA-A-01-L7-P2</t>
  </si>
  <si>
    <t>MA-A-02-L7-P1</t>
  </si>
  <si>
    <t>MA-A-02-L7-P2</t>
  </si>
  <si>
    <t>MA-A-08-L7-P1</t>
  </si>
  <si>
    <t>MA-A-08-L7-P2</t>
  </si>
  <si>
    <t>MA-A-10-L6-P1</t>
  </si>
  <si>
    <t>MA-A-10-L6-P2</t>
  </si>
  <si>
    <t>MA-A-10-L7-P1</t>
  </si>
  <si>
    <t>MA-A-10-L7-P2</t>
  </si>
  <si>
    <t>MA-A-11-L6-P1</t>
  </si>
  <si>
    <t>MA-B-07-L5-P1</t>
  </si>
  <si>
    <t>MA-B-07-L6-P1</t>
  </si>
  <si>
    <t>MA-C-01-L8-P1</t>
  </si>
  <si>
    <t>MA-C-02-L8-P2</t>
  </si>
  <si>
    <t>MA-C-04-L3-P2</t>
  </si>
  <si>
    <t>MA-C-04-L4-P1</t>
  </si>
  <si>
    <t>MA-C-09-L5-P2</t>
  </si>
  <si>
    <t>MA-C-09-L6-P1</t>
  </si>
  <si>
    <t>MA-C-09-L6-P2</t>
  </si>
  <si>
    <t>MA-C-10-L4-P2</t>
  </si>
  <si>
    <t>MA-C-10-L6-P2</t>
  </si>
  <si>
    <t>MA-D-05-L5-P1</t>
  </si>
  <si>
    <t>MA-D-05-L5-P2</t>
  </si>
  <si>
    <t>MA-D-06-L2-P2</t>
  </si>
  <si>
    <t>MA-D-07-L7-P2</t>
  </si>
  <si>
    <t>MA-D-16-L7-P1</t>
  </si>
  <si>
    <t>MA-E-17-L6-P1</t>
  </si>
  <si>
    <t>MA-F-09-L6-P1</t>
  </si>
  <si>
    <t>MA-F-15-L5-P1</t>
  </si>
  <si>
    <t>MA-G-06-L2-P1</t>
  </si>
  <si>
    <t>R3206-TRI-Carton6</t>
  </si>
  <si>
    <t>59106</t>
  </si>
  <si>
    <t>MA-E-08-L5-P1</t>
  </si>
  <si>
    <t>MA-F-03-L4-P2</t>
  </si>
  <si>
    <t>R3206-DL-Carton6</t>
  </si>
  <si>
    <t>59879</t>
  </si>
  <si>
    <t>R3205-TRI</t>
  </si>
  <si>
    <t>R3205-TRI-Carton6</t>
  </si>
  <si>
    <t>59997</t>
  </si>
  <si>
    <t>R2332-DL</t>
  </si>
  <si>
    <t>60028</t>
  </si>
  <si>
    <t>60137</t>
  </si>
  <si>
    <t>R3206-TRI-SM</t>
  </si>
  <si>
    <t>MA-B-02-L8-P2</t>
  </si>
  <si>
    <t>MA-B-03-L6-P2</t>
  </si>
  <si>
    <t>MA-C-02-L6-P1</t>
  </si>
  <si>
    <t>MA-C-03-L5-P2</t>
  </si>
  <si>
    <t>MA-C-06-L1-P1</t>
  </si>
  <si>
    <t>MA-F-12-L2-P1</t>
  </si>
  <si>
    <t>MA-G-01-L3-P1</t>
  </si>
  <si>
    <t>MA-G-01-L3-P2</t>
  </si>
  <si>
    <t>MA-G-01-L5-P1</t>
  </si>
  <si>
    <t>R3206-TRI-SM-Carton3</t>
  </si>
  <si>
    <t>60249</t>
  </si>
  <si>
    <t>60340</t>
  </si>
  <si>
    <t>60493</t>
  </si>
  <si>
    <t>60546</t>
  </si>
  <si>
    <t>60984</t>
  </si>
  <si>
    <t>61202</t>
  </si>
  <si>
    <t>61224</t>
  </si>
  <si>
    <t>R2321-RGBW</t>
  </si>
  <si>
    <t>61906</t>
  </si>
  <si>
    <t>62074</t>
  </si>
  <si>
    <t>R1078-WH-6W-WW-24</t>
  </si>
  <si>
    <t>62188</t>
  </si>
  <si>
    <t>R1071-BK-15W-WW-24</t>
  </si>
  <si>
    <t>62274</t>
  </si>
  <si>
    <t>62389</t>
  </si>
  <si>
    <t>R2323-WW-V2</t>
  </si>
  <si>
    <t>62414</t>
  </si>
  <si>
    <t>R2322-WW</t>
  </si>
  <si>
    <t>62423</t>
  </si>
  <si>
    <t>62557</t>
  </si>
  <si>
    <t>62614</t>
  </si>
  <si>
    <t>R1072-BK-15W-WW-24</t>
  </si>
  <si>
    <t>62800</t>
  </si>
  <si>
    <t>R1072-WH-15W-WW-24</t>
  </si>
  <si>
    <t>63008</t>
  </si>
  <si>
    <t>63014</t>
  </si>
  <si>
    <t>R1073-BK-15W-WW-24</t>
  </si>
  <si>
    <t>63159</t>
  </si>
  <si>
    <t>63371</t>
  </si>
  <si>
    <t>MA-B-03-L5-P2</t>
  </si>
  <si>
    <t>MA-C-01-L5-P1</t>
  </si>
  <si>
    <t>MA-C-01-L6-P1</t>
  </si>
  <si>
    <t>MA-C-01-L6-P2</t>
  </si>
  <si>
    <t>MA-C-01-L7-P1</t>
  </si>
  <si>
    <t>MA-C-01-L7-P2</t>
  </si>
  <si>
    <t>MA-C-05-L3-P1</t>
  </si>
  <si>
    <t>MA-C-05-L3-P2</t>
  </si>
  <si>
    <t>MA-D-02-L3-P2</t>
  </si>
  <si>
    <t>MA-D-05-L2-P2</t>
  </si>
  <si>
    <t>MA-D-08-L6-P2</t>
  </si>
  <si>
    <t>MA-E-10-L3-P2</t>
  </si>
  <si>
    <t>R3206-CW-Carton6</t>
  </si>
  <si>
    <t>63609</t>
  </si>
  <si>
    <t>R2338-CW</t>
  </si>
  <si>
    <t>63616</t>
  </si>
  <si>
    <t>MA-D-13-L6-P1</t>
  </si>
  <si>
    <t>MA-D-15-L7-P1</t>
  </si>
  <si>
    <t>R3206-TRI-RM-Carton3</t>
  </si>
  <si>
    <t>64045</t>
  </si>
  <si>
    <t>64738</t>
  </si>
  <si>
    <t>R2341-WW</t>
  </si>
  <si>
    <t>64819</t>
  </si>
  <si>
    <t>64858</t>
  </si>
  <si>
    <t>64896</t>
  </si>
  <si>
    <t>65075</t>
  </si>
  <si>
    <t>65115</t>
  </si>
  <si>
    <t>65928</t>
  </si>
  <si>
    <t>R2332-RGBW</t>
  </si>
  <si>
    <t>66995</t>
  </si>
  <si>
    <t>67117</t>
  </si>
  <si>
    <t>67444</t>
  </si>
  <si>
    <t>R2382-BK-BK-2M</t>
  </si>
  <si>
    <t>67639</t>
  </si>
  <si>
    <t>MA-E-13-L7-P2</t>
  </si>
  <si>
    <t>68153</t>
  </si>
  <si>
    <t>R107M-CW-60</t>
  </si>
  <si>
    <t>68297</t>
  </si>
  <si>
    <t>R2340-WW</t>
  </si>
  <si>
    <t>68485</t>
  </si>
  <si>
    <t>MA-A-03-L7-P1</t>
  </si>
  <si>
    <t>24v-IP20-012w-Carton33</t>
  </si>
  <si>
    <t>68573</t>
  </si>
  <si>
    <t>R2384-BK-DIFFUSER</t>
  </si>
  <si>
    <t>68648</t>
  </si>
  <si>
    <t>R1073-WH-15W-WW-24</t>
  </si>
  <si>
    <t>69268</t>
  </si>
  <si>
    <t>VEN-GLA1203-L-WH-WC</t>
  </si>
  <si>
    <t>69283</t>
  </si>
  <si>
    <t>MA-G-14-L6-P2</t>
  </si>
  <si>
    <t>69317</t>
  </si>
  <si>
    <t>VEN-GLA1303-WH-WC</t>
  </si>
  <si>
    <t>69347</t>
  </si>
  <si>
    <t>69655</t>
  </si>
  <si>
    <t>R2592-BK-WW</t>
  </si>
  <si>
    <t>69657</t>
  </si>
  <si>
    <t>69725</t>
  </si>
  <si>
    <t>69755</t>
  </si>
  <si>
    <t>69865</t>
  </si>
  <si>
    <t>69894</t>
  </si>
  <si>
    <t>69973</t>
  </si>
  <si>
    <t>70053</t>
  </si>
  <si>
    <t>R1067-WH-12W-XW-24</t>
  </si>
  <si>
    <t>70332</t>
  </si>
  <si>
    <t>R1068-WH-12W-XW-24</t>
  </si>
  <si>
    <t>70431</t>
  </si>
  <si>
    <t>R1067-WH-12W-XW-60</t>
  </si>
  <si>
    <t>70585</t>
  </si>
  <si>
    <t>R1155-WH-10W-WW-60</t>
  </si>
  <si>
    <t>70727</t>
  </si>
  <si>
    <t>R1068-WH-12W-XW-60</t>
  </si>
  <si>
    <t>70897</t>
  </si>
  <si>
    <t>R1066-WH-12W-XW-60</t>
  </si>
  <si>
    <t>70989</t>
  </si>
  <si>
    <t>R1355-18-WH-WW</t>
  </si>
  <si>
    <t>71004</t>
  </si>
  <si>
    <t>R1066-WH-12W-XW-24</t>
  </si>
  <si>
    <t>71119</t>
  </si>
  <si>
    <t>R1075-BK-12W-CW-24</t>
  </si>
  <si>
    <t>71162</t>
  </si>
  <si>
    <t>R1075-BK-12W-CW-60</t>
  </si>
  <si>
    <t>71210</t>
  </si>
  <si>
    <t>R1075-BK-12W-WW-24</t>
  </si>
  <si>
    <t>71264</t>
  </si>
  <si>
    <t>R1075-BK-12W-WW-60</t>
  </si>
  <si>
    <t>71305</t>
  </si>
  <si>
    <t>R1075-BK-15W-CW-24</t>
  </si>
  <si>
    <t>71322</t>
  </si>
  <si>
    <t>R1071-BK-12W-XW-24</t>
  </si>
  <si>
    <t>71348</t>
  </si>
  <si>
    <t>R1075-BK-15W-CW-60</t>
  </si>
  <si>
    <t>71368</t>
  </si>
  <si>
    <t>R1155-WH-15W-WW-60</t>
  </si>
  <si>
    <t>71396</t>
  </si>
  <si>
    <t>R1075-BK-6W-CW-24</t>
  </si>
  <si>
    <t>71407</t>
  </si>
  <si>
    <t>R1352-13-WH-WW</t>
  </si>
  <si>
    <t>71435</t>
  </si>
  <si>
    <t>R1355-25-WH-CW</t>
  </si>
  <si>
    <t>71443</t>
  </si>
  <si>
    <t>R1075-BK-6W-CW-60</t>
  </si>
  <si>
    <t>71479</t>
  </si>
  <si>
    <t>R1071-BK-12W-XW-60</t>
  </si>
  <si>
    <t>71490</t>
  </si>
  <si>
    <t>R1075-BK-9W-CW-24</t>
  </si>
  <si>
    <t>71551</t>
  </si>
  <si>
    <t>R1075-BK-9W-CW-60</t>
  </si>
  <si>
    <t>71639</t>
  </si>
  <si>
    <t>R1075-WH-12W-CW-60</t>
  </si>
  <si>
    <t>71708</t>
  </si>
  <si>
    <t>R1072-BK-12W-XW-60</t>
  </si>
  <si>
    <t>71779</t>
  </si>
  <si>
    <t>R3117</t>
  </si>
  <si>
    <t>MA-D-17-L7-P1</t>
  </si>
  <si>
    <t>MA-D-17-L7-P2</t>
  </si>
  <si>
    <t>MA-F-08-L5-P1</t>
  </si>
  <si>
    <t>MA-G-12-L3-P1</t>
  </si>
  <si>
    <t>71843</t>
  </si>
  <si>
    <t>71880</t>
  </si>
  <si>
    <t>R3148-CAS</t>
  </si>
  <si>
    <t>MA-A-09-L5-P1</t>
  </si>
  <si>
    <t>72016</t>
  </si>
  <si>
    <t>R3148-MS</t>
  </si>
  <si>
    <t>72049</t>
  </si>
  <si>
    <t>R1072-BK-12W-XW-24</t>
  </si>
  <si>
    <t>72051</t>
  </si>
  <si>
    <t>R1204-SC-CW</t>
  </si>
  <si>
    <t>72061</t>
  </si>
  <si>
    <t>R3250-600-BRACKET-SA_R10502</t>
  </si>
  <si>
    <t>72063</t>
  </si>
  <si>
    <t>R3148-REMOTE</t>
  </si>
  <si>
    <t>72157</t>
  </si>
  <si>
    <t>R3117-REFLECTOR-PC</t>
  </si>
  <si>
    <t>72172</t>
  </si>
  <si>
    <t>R3250-600-BRACKET-SA_R10504</t>
  </si>
  <si>
    <t>72233</t>
  </si>
  <si>
    <t>R3118-REFLECTOR-PC</t>
  </si>
  <si>
    <t>MA-H-04-L4-P2</t>
  </si>
  <si>
    <t>72353</t>
  </si>
  <si>
    <t>R3250-600-BRACKET-SA_R10505</t>
  </si>
  <si>
    <t>72371</t>
  </si>
  <si>
    <t>R3117-REFLECTOR-AL</t>
  </si>
  <si>
    <t>R3117-REFLECTOR-AL-Carton10</t>
  </si>
  <si>
    <t>72392</t>
  </si>
  <si>
    <t>R1072-WH-12W-XW-24</t>
  </si>
  <si>
    <t>72452</t>
  </si>
  <si>
    <t>R3118-REFLECTOR-AL</t>
  </si>
  <si>
    <t>R3118-REFLECTOR-AL-Carton10</t>
  </si>
  <si>
    <t>72493</t>
  </si>
  <si>
    <t>R1072-WH-12W-XW-60</t>
  </si>
  <si>
    <t>72615</t>
  </si>
  <si>
    <t>R1073-WH-12W-XW-60</t>
  </si>
  <si>
    <t>72645</t>
  </si>
  <si>
    <t>R3250-600-BRACKET-SA_R10506</t>
  </si>
  <si>
    <t>72742</t>
  </si>
  <si>
    <t>R1156-WH-18W-WW-60</t>
  </si>
  <si>
    <t>72786</t>
  </si>
  <si>
    <t>R1352-10-WH-CW</t>
  </si>
  <si>
    <t>72812</t>
  </si>
  <si>
    <t>R1073-WH-12W-XW-24</t>
  </si>
  <si>
    <t>72822</t>
  </si>
  <si>
    <t>R1076-WH-9W-WW-24</t>
  </si>
  <si>
    <t>72854</t>
  </si>
  <si>
    <t>R3145</t>
  </si>
  <si>
    <t>72918</t>
  </si>
  <si>
    <t>R3118</t>
  </si>
  <si>
    <t>MA-B-02-L7-P1</t>
  </si>
  <si>
    <t>MA-B-11-L5-P2</t>
  </si>
  <si>
    <t>MA-B-16-L4-P2</t>
  </si>
  <si>
    <t>MA-B-16-L5-P1</t>
  </si>
  <si>
    <t>MA-C-01-L5-P2</t>
  </si>
  <si>
    <t>MA-E-08-L4-P2</t>
  </si>
  <si>
    <t>MA-E-11-L7-P2</t>
  </si>
  <si>
    <t>MA-F-07-L5-P2</t>
  </si>
  <si>
    <t>73025</t>
  </si>
  <si>
    <t>R1073-BK-12W-XW-24</t>
  </si>
  <si>
    <t>73247</t>
  </si>
  <si>
    <t>R1073-BK-12W-XW-60</t>
  </si>
  <si>
    <t>73399</t>
  </si>
  <si>
    <t>R1074-BK-12W-XW-24</t>
  </si>
  <si>
    <t>73490</t>
  </si>
  <si>
    <t>R1074-BK-12W-XW-60</t>
  </si>
  <si>
    <t>73598</t>
  </si>
  <si>
    <t>R1074-WH-12W-XW-60</t>
  </si>
  <si>
    <t>73781</t>
  </si>
  <si>
    <t>R1074-WH-12W-XW-24</t>
  </si>
  <si>
    <t>73839</t>
  </si>
  <si>
    <t>R107M-24</t>
  </si>
  <si>
    <t>73897</t>
  </si>
  <si>
    <t>R1076-BK-12W-CW-24</t>
  </si>
  <si>
    <t>73923</t>
  </si>
  <si>
    <t>R1076-WH-12W-XW-24</t>
  </si>
  <si>
    <t>73959</t>
  </si>
  <si>
    <t>R1352-13-WH-CW</t>
  </si>
  <si>
    <t>73966</t>
  </si>
  <si>
    <t>TRI 28005459</t>
  </si>
  <si>
    <t>74006</t>
  </si>
  <si>
    <t>R1076-BK-12W-WW-24</t>
  </si>
  <si>
    <t>74043</t>
  </si>
  <si>
    <t>R1076-WH-12W-XW-60</t>
  </si>
  <si>
    <t>74067</t>
  </si>
  <si>
    <t>R1076-BK-12W-WW-60</t>
  </si>
  <si>
    <t>74089</t>
  </si>
  <si>
    <t>R1355-25-WH-WW</t>
  </si>
  <si>
    <t>74128</t>
  </si>
  <si>
    <t>R1076-BK-15W-CW-24</t>
  </si>
  <si>
    <t>74134</t>
  </si>
  <si>
    <t>R1355-30-WH-CW</t>
  </si>
  <si>
    <t>74163</t>
  </si>
  <si>
    <t>R1352-10-WH-WW</t>
  </si>
  <si>
    <t>74170</t>
  </si>
  <si>
    <t>R1076-BK-15W-CW-60</t>
  </si>
  <si>
    <t>74182</t>
  </si>
  <si>
    <t>R1353-8-WH-CW</t>
  </si>
  <si>
    <t>74207</t>
  </si>
  <si>
    <t>R1355-13-WH-WW</t>
  </si>
  <si>
    <t>74225</t>
  </si>
  <si>
    <t>R1076-BK-6W-CW-24</t>
  </si>
  <si>
    <t>74238</t>
  </si>
  <si>
    <t>R1355-18-WH-CW</t>
  </si>
  <si>
    <t>74266</t>
  </si>
  <si>
    <t>R1076-BK-12W-XW-60</t>
  </si>
  <si>
    <t>74281</t>
  </si>
  <si>
    <t>R1353-10-WH-CW</t>
  </si>
  <si>
    <t>74288</t>
  </si>
  <si>
    <t>R1076-BK-6W-CW-60</t>
  </si>
  <si>
    <t>74333</t>
  </si>
  <si>
    <t>R1353-8-WH-WW</t>
  </si>
  <si>
    <t>74353</t>
  </si>
  <si>
    <t>R1076-BK-9W-CW-24</t>
  </si>
  <si>
    <t>74359</t>
  </si>
  <si>
    <t>R1071-A-WH-12W-CW-24</t>
  </si>
  <si>
    <t>74379</t>
  </si>
  <si>
    <t>R1076-BK-12W-XW-24</t>
  </si>
  <si>
    <t>74402</t>
  </si>
  <si>
    <t>R1157-WH-25W-WW-60</t>
  </si>
  <si>
    <t>MA-H-16-L3-P1</t>
  </si>
  <si>
    <t>74404</t>
  </si>
  <si>
    <t>74409</t>
  </si>
  <si>
    <t>R1076-BK-9W-CW-60</t>
  </si>
  <si>
    <t>74473</t>
  </si>
  <si>
    <t>R1076-WH-12W-CW-24</t>
  </si>
  <si>
    <t>74487</t>
  </si>
  <si>
    <t>R1071-A-WH-12W-WW-24-V2</t>
  </si>
  <si>
    <t>74547</t>
  </si>
  <si>
    <t>R1076-WH-12W-WW-24</t>
  </si>
  <si>
    <t>74570</t>
  </si>
  <si>
    <t>R1071-BK-12W-CW-24</t>
  </si>
  <si>
    <t>74583</t>
  </si>
  <si>
    <t>R1077-WH-12W-XW-24</t>
  </si>
  <si>
    <t>74596</t>
  </si>
  <si>
    <t>R1076-WH-15W-CW-24</t>
  </si>
  <si>
    <t>74649</t>
  </si>
  <si>
    <t>R1076-WH-15W-CW-60</t>
  </si>
  <si>
    <t>74653</t>
  </si>
  <si>
    <t>R1071-BK-12W-WW-24</t>
  </si>
  <si>
    <t>74726</t>
  </si>
  <si>
    <t>R1077-WH-12W-XW-60</t>
  </si>
  <si>
    <t>74733</t>
  </si>
  <si>
    <t>R1076-WH-6W-CW-24</t>
  </si>
  <si>
    <t>74745</t>
  </si>
  <si>
    <t>R1071-BK-15W-CW-24</t>
  </si>
  <si>
    <t>74821</t>
  </si>
  <si>
    <t>R1076-WH-6W-CW-60</t>
  </si>
  <si>
    <t>74827</t>
  </si>
  <si>
    <t>R1071-BK-15W-CW-60</t>
  </si>
  <si>
    <t>74900</t>
  </si>
  <si>
    <t>R1076-WH-9W-CW-24</t>
  </si>
  <si>
    <t>74914</t>
  </si>
  <si>
    <t>R1071-BK-6W-CW-24</t>
  </si>
  <si>
    <t>74941</t>
  </si>
  <si>
    <t>R1078-WH-12W-XW-24</t>
  </si>
  <si>
    <t>74972</t>
  </si>
  <si>
    <t>R1076-WH-9W-CW-60</t>
  </si>
  <si>
    <t>74998</t>
  </si>
  <si>
    <t>R1071-BK-6W-CW-60</t>
  </si>
  <si>
    <t>75062</t>
  </si>
  <si>
    <t>R1078-WH-12W-XW-60</t>
  </si>
  <si>
    <t>75072</t>
  </si>
  <si>
    <t>R1077-WH-12W-CW-24</t>
  </si>
  <si>
    <t>75075</t>
  </si>
  <si>
    <t>R1071-BK-9W-CW-24</t>
  </si>
  <si>
    <t>75114</t>
  </si>
  <si>
    <t>R1159-WH-40W-DL-60</t>
  </si>
  <si>
    <t>75145</t>
  </si>
  <si>
    <t>R1077-WH-12W-CW-60</t>
  </si>
  <si>
    <t>75155</t>
  </si>
  <si>
    <t>R1071-BK-9W-CW-60</t>
  </si>
  <si>
    <t>75223</t>
  </si>
  <si>
    <t>R1077-WH-12W-WW-24</t>
  </si>
  <si>
    <t>75286</t>
  </si>
  <si>
    <t>R1077-WH-15W-CW-24</t>
  </si>
  <si>
    <t>75355</t>
  </si>
  <si>
    <t>R1071-WH-12W-WW-24</t>
  </si>
  <si>
    <t>75366</t>
  </si>
  <si>
    <t>R1077-WH-15W-CW-60</t>
  </si>
  <si>
    <t>75448</t>
  </si>
  <si>
    <t>R1077-WH-6W-CW-24</t>
  </si>
  <si>
    <t>75451</t>
  </si>
  <si>
    <t>R1092-8-WH-WH-TRI</t>
  </si>
  <si>
    <t>75483</t>
  </si>
  <si>
    <t>R1351-8-WH-CW</t>
  </si>
  <si>
    <t>75492</t>
  </si>
  <si>
    <t>R1095-40</t>
  </si>
  <si>
    <t>75510</t>
  </si>
  <si>
    <t>R1355-13-WH-CW</t>
  </si>
  <si>
    <t>75530</t>
  </si>
  <si>
    <t>R1077-WH-6W-CW-60</t>
  </si>
  <si>
    <t>75606</t>
  </si>
  <si>
    <t>R1077-WH-9W-CW-24</t>
  </si>
  <si>
    <t>75625</t>
  </si>
  <si>
    <t>VEN-GLA1203-WH-WC</t>
  </si>
  <si>
    <t>75648</t>
  </si>
  <si>
    <t>MA-F-05-L4-P2</t>
  </si>
  <si>
    <t>75663</t>
  </si>
  <si>
    <t>R1353-10-WH-WW</t>
  </si>
  <si>
    <t>75695</t>
  </si>
  <si>
    <t>R1077-WH-9W-CW-60</t>
  </si>
  <si>
    <t>75701</t>
  </si>
  <si>
    <t>MA-G-07-L5-P2</t>
  </si>
  <si>
    <t>75729</t>
  </si>
  <si>
    <t>VEN-GLA1303-L-WH-WC</t>
  </si>
  <si>
    <t>75738</t>
  </si>
  <si>
    <t>R1355-10-WH-WW</t>
  </si>
  <si>
    <t>75749</t>
  </si>
  <si>
    <t>R1078-WH-12W-CW-24</t>
  </si>
  <si>
    <t>75755</t>
  </si>
  <si>
    <t>75825</t>
  </si>
  <si>
    <t>R1353-13-WH-CW</t>
  </si>
  <si>
    <t>75831</t>
  </si>
  <si>
    <t>R1078-WH-12W-CW-60</t>
  </si>
  <si>
    <t>75874</t>
  </si>
  <si>
    <t>R1355-10-WH-CW</t>
  </si>
  <si>
    <t>75877</t>
  </si>
  <si>
    <t>75912</t>
  </si>
  <si>
    <t>R1078-WH-12W-WW-24</t>
  </si>
  <si>
    <t>75993</t>
  </si>
  <si>
    <t>R1078-WH-12W-WW-60</t>
  </si>
  <si>
    <t>76003</t>
  </si>
  <si>
    <t>R1072-BK-12W-CW-24</t>
  </si>
  <si>
    <t>76016</t>
  </si>
  <si>
    <t>R1353-13-WH-WW</t>
  </si>
  <si>
    <t>76058</t>
  </si>
  <si>
    <t>R1355-8-WH-WW</t>
  </si>
  <si>
    <t>76075</t>
  </si>
  <si>
    <t>R1078-WH-15W-CW-24</t>
  </si>
  <si>
    <t>76083</t>
  </si>
  <si>
    <t>R1072-BK-12W-CW-60</t>
  </si>
  <si>
    <t>76126</t>
  </si>
  <si>
    <t>R1353-18-WH-CW</t>
  </si>
  <si>
    <t>76160</t>
  </si>
  <si>
    <t>R1078-WH-15W-CW-60</t>
  </si>
  <si>
    <t>76175</t>
  </si>
  <si>
    <t>R1072-BK-12W-WW-24</t>
  </si>
  <si>
    <t>76203</t>
  </si>
  <si>
    <t>R1091-13-WH-BK-CW</t>
  </si>
  <si>
    <t>76239</t>
  </si>
  <si>
    <t>R1078-WH-6W-CW-24</t>
  </si>
  <si>
    <t>76245</t>
  </si>
  <si>
    <t>R1353-18-WH-WW</t>
  </si>
  <si>
    <t>76254</t>
  </si>
  <si>
    <t>R1072-BK-12W-WW-60</t>
  </si>
  <si>
    <t>76312</t>
  </si>
  <si>
    <t>R1091-13-WH-BK-WW</t>
  </si>
  <si>
    <t>76324</t>
  </si>
  <si>
    <t>R1078-WH-6W-CW-60</t>
  </si>
  <si>
    <t>76331</t>
  </si>
  <si>
    <t>R1354-8-WH-CW</t>
  </si>
  <si>
    <t>76339</t>
  </si>
  <si>
    <t>R1072-BK-15W-CW-24</t>
  </si>
  <si>
    <t>76386</t>
  </si>
  <si>
    <t>R1078-WH-9W-CW-24</t>
  </si>
  <si>
    <t>76453</t>
  </si>
  <si>
    <t>R1091-13-WH-MS-CW</t>
  </si>
  <si>
    <t>76466</t>
  </si>
  <si>
    <t>R1078-WH-9W-CW-60</t>
  </si>
  <si>
    <t>76470</t>
  </si>
  <si>
    <t>R1072-BK-15W-CW-60</t>
  </si>
  <si>
    <t>76473</t>
  </si>
  <si>
    <t>R2352-RGBW</t>
  </si>
  <si>
    <t>76485</t>
  </si>
  <si>
    <t>R3240-BK-MED-PE-60-R09602</t>
  </si>
  <si>
    <t>76547</t>
  </si>
  <si>
    <t>R1072-BK-6W-CW-24</t>
  </si>
  <si>
    <t>76551</t>
  </si>
  <si>
    <t>R1091-13-WH-MS-WW</t>
  </si>
  <si>
    <t>76599</t>
  </si>
  <si>
    <t>R1354-8-WH-WW</t>
  </si>
  <si>
    <t>76616</t>
  </si>
  <si>
    <t>R2352-WW</t>
  </si>
  <si>
    <t>76629</t>
  </si>
  <si>
    <t>R1079-BK-12W-WW-24</t>
  </si>
  <si>
    <t>76636</t>
  </si>
  <si>
    <t>R1072-BK-6W-CW-60</t>
  </si>
  <si>
    <t>76697</t>
  </si>
  <si>
    <t>R1079-BK-12W-WW-60</t>
  </si>
  <si>
    <t>76723</t>
  </si>
  <si>
    <t>R1072-BK-9W-CW-24</t>
  </si>
  <si>
    <t>76739</t>
  </si>
  <si>
    <t>R1092-10-BK-BK-CW</t>
  </si>
  <si>
    <t>76798</t>
  </si>
  <si>
    <t>R1072-BK-9W-CW-60</t>
  </si>
  <si>
    <t>76804</t>
  </si>
  <si>
    <t>R1079-WH-12W-CW-24</t>
  </si>
  <si>
    <t>76887</t>
  </si>
  <si>
    <t>R1072-WH-12W-CW-24</t>
  </si>
  <si>
    <t>76904</t>
  </si>
  <si>
    <t>R1079-WH-12W-WW-24</t>
  </si>
  <si>
    <t>77000</t>
  </si>
  <si>
    <t>R1072-WH-12W-CW-60</t>
  </si>
  <si>
    <t>77004</t>
  </si>
  <si>
    <t>R1092-10-BK-MS-CW</t>
  </si>
  <si>
    <t>77055</t>
  </si>
  <si>
    <t>R1355-8-WH-CW</t>
  </si>
  <si>
    <t>77090</t>
  </si>
  <si>
    <t>R1072-WH-12W-WW-24</t>
  </si>
  <si>
    <t>77092</t>
  </si>
  <si>
    <t>R2353-CW</t>
  </si>
  <si>
    <t>77148</t>
  </si>
  <si>
    <t>R1354-10-WH-CW</t>
  </si>
  <si>
    <t>77214</t>
  </si>
  <si>
    <t>R1092-10-BK-SIL-CW</t>
  </si>
  <si>
    <t>77241</t>
  </si>
  <si>
    <t>R1354-25-WH-WW</t>
  </si>
  <si>
    <t>77285</t>
  </si>
  <si>
    <t>R1072-WH-15W-CW-24</t>
  </si>
  <si>
    <t>77361</t>
  </si>
  <si>
    <t>R1354-10-WH-WW</t>
  </si>
  <si>
    <t>77399</t>
  </si>
  <si>
    <t>R1072-WH-15W-CW-60</t>
  </si>
  <si>
    <t>77478</t>
  </si>
  <si>
    <t>R2353-WW</t>
  </si>
  <si>
    <t>77515</t>
  </si>
  <si>
    <t>R1072-WH-6W-CW-24</t>
  </si>
  <si>
    <t>77530</t>
  </si>
  <si>
    <t>R1092-10-BK-WH-CW</t>
  </si>
  <si>
    <t>77594</t>
  </si>
  <si>
    <t>R1072-WH-6W-CW-60</t>
  </si>
  <si>
    <t>77679</t>
  </si>
  <si>
    <t>R1072-WH-9W-CW-24</t>
  </si>
  <si>
    <t>77722</t>
  </si>
  <si>
    <t>R2334-DL</t>
  </si>
  <si>
    <t>77746</t>
  </si>
  <si>
    <t>R1074-BK-15W-WW-24</t>
  </si>
  <si>
    <t>77755</t>
  </si>
  <si>
    <t>R1354-25-WH-CW</t>
  </si>
  <si>
    <t>77774</t>
  </si>
  <si>
    <t>R1072-WH-9W-CW-60</t>
  </si>
  <si>
    <t>77791</t>
  </si>
  <si>
    <t>R1092-10-WH-BK-CW</t>
  </si>
  <si>
    <t>77859</t>
  </si>
  <si>
    <t>R1074-WH-15W-WW-24</t>
  </si>
  <si>
    <t>77882</t>
  </si>
  <si>
    <t>R1073-BK-12W-CW-24</t>
  </si>
  <si>
    <t>77899</t>
  </si>
  <si>
    <t>R1354-13-WH-CW</t>
  </si>
  <si>
    <t>77963</t>
  </si>
  <si>
    <t>R1073-BK-12W-CW-60</t>
  </si>
  <si>
    <t>77968</t>
  </si>
  <si>
    <t>R1075-BK-15W-WW-24</t>
  </si>
  <si>
    <t>78036</t>
  </si>
  <si>
    <t>R1354-18-WH-WW</t>
  </si>
  <si>
    <t>78045</t>
  </si>
  <si>
    <t>R1092-10-WH-MS-CW</t>
  </si>
  <si>
    <t>78065</t>
  </si>
  <si>
    <t>R1073-BK-12W-WW-24</t>
  </si>
  <si>
    <t>78157</t>
  </si>
  <si>
    <t>R1073-BK-12W-WW-60</t>
  </si>
  <si>
    <t>78189</t>
  </si>
  <si>
    <t>R1092-10-WH-SIL-CW</t>
  </si>
  <si>
    <t>78220</t>
  </si>
  <si>
    <t>R1076-BK-15W-WW-24</t>
  </si>
  <si>
    <t>78241</t>
  </si>
  <si>
    <t>R1073-BK-15W-CW-24</t>
  </si>
  <si>
    <t>78293</t>
  </si>
  <si>
    <t>R1076-WH-15W-WW-24</t>
  </si>
  <si>
    <t>78347</t>
  </si>
  <si>
    <t>R1073-BK-15W-CW-60</t>
  </si>
  <si>
    <t>78435</t>
  </si>
  <si>
    <t>R1077-WH-15W-WW-24</t>
  </si>
  <si>
    <t>78441</t>
  </si>
  <si>
    <t>R1092-10-WH-WH-CW</t>
  </si>
  <si>
    <t>78457</t>
  </si>
  <si>
    <t>R1073-BK-6W-CW-24</t>
  </si>
  <si>
    <t>78466</t>
  </si>
  <si>
    <t>R1354-13-WH-WW</t>
  </si>
  <si>
    <t>78549</t>
  </si>
  <si>
    <t>R1073-BK-6W-CW-60</t>
  </si>
  <si>
    <t>78553</t>
  </si>
  <si>
    <t>R1078-WH-15W-WW-24</t>
  </si>
  <si>
    <t>78626</t>
  </si>
  <si>
    <t>R2354-CW</t>
  </si>
  <si>
    <t>78628</t>
  </si>
  <si>
    <t>R1073-BK-9W-CW-24</t>
  </si>
  <si>
    <t>78643</t>
  </si>
  <si>
    <t>R1092-13-BK-BK-CW</t>
  </si>
  <si>
    <t>78697</t>
  </si>
  <si>
    <t>R1071-BK-9W-WW-24</t>
  </si>
  <si>
    <t>78705</t>
  </si>
  <si>
    <t>R1073-BK-9W-CW-60</t>
  </si>
  <si>
    <t>78729</t>
  </si>
  <si>
    <t>R2354-DL</t>
  </si>
  <si>
    <t>78784</t>
  </si>
  <si>
    <t>R1073-WH-12W-CW-24</t>
  </si>
  <si>
    <t>78792</t>
  </si>
  <si>
    <t>R1355-30-WH-WW</t>
  </si>
  <si>
    <t>78851</t>
  </si>
  <si>
    <t>R1354-18-WH-CW</t>
  </si>
  <si>
    <t>78866</t>
  </si>
  <si>
    <t>R1073-WH-12W-WW-24</t>
  </si>
  <si>
    <t>78901</t>
  </si>
  <si>
    <t>R2354-WW</t>
  </si>
  <si>
    <t>78908</t>
  </si>
  <si>
    <t>R1067-WH-6W-CW-24</t>
  </si>
  <si>
    <t>78929</t>
  </si>
  <si>
    <t>R1092-13-BK-MS-CW</t>
  </si>
  <si>
    <t>78952</t>
  </si>
  <si>
    <t>R1073-WH-15W-CW-24</t>
  </si>
  <si>
    <t>78987</t>
  </si>
  <si>
    <t>R1066-WH-12W-CW-24</t>
  </si>
  <si>
    <t>79029</t>
  </si>
  <si>
    <t>R1073-WH-15W-CW-60</t>
  </si>
  <si>
    <t>79037</t>
  </si>
  <si>
    <t>R2360-CW</t>
  </si>
  <si>
    <t>79052</t>
  </si>
  <si>
    <t>R1066-WH-12W-CW-60</t>
  </si>
  <si>
    <t>79115</t>
  </si>
  <si>
    <t>R1073-WH-6W-CW-24</t>
  </si>
  <si>
    <t>79118</t>
  </si>
  <si>
    <t>R1352-8-WH-WW</t>
  </si>
  <si>
    <t>79128</t>
  </si>
  <si>
    <t>R1072-BK-9W-WW-24</t>
  </si>
  <si>
    <t>79132</t>
  </si>
  <si>
    <t>R1066-WH-12W-WW-24-V2</t>
  </si>
  <si>
    <t>79135</t>
  </si>
  <si>
    <t>R1092-13-BK-SIL-CW</t>
  </si>
  <si>
    <t>79156</t>
  </si>
  <si>
    <t>R2360-DL</t>
  </si>
  <si>
    <t>79194</t>
  </si>
  <si>
    <t>R1066-WH-12W-WW-60</t>
  </si>
  <si>
    <t>79198</t>
  </si>
  <si>
    <t>R1072-WH-9W-WW-24</t>
  </si>
  <si>
    <t>79233</t>
  </si>
  <si>
    <t>R1073-WH-6W-CW-60</t>
  </si>
  <si>
    <t>79236</t>
  </si>
  <si>
    <t>R1352-8-WH-CW</t>
  </si>
  <si>
    <t>79283</t>
  </si>
  <si>
    <t>R1066-WH-15W-CW-24</t>
  </si>
  <si>
    <t>79320</t>
  </si>
  <si>
    <t>R1073-WH-9W-CW-24</t>
  </si>
  <si>
    <t>79326</t>
  </si>
  <si>
    <t>R1092-13-BK-WH-CW</t>
  </si>
  <si>
    <t>79346</t>
  </si>
  <si>
    <t>R1066-WH-15W-CW-60</t>
  </si>
  <si>
    <t>79358</t>
  </si>
  <si>
    <t>R2360-WW</t>
  </si>
  <si>
    <t>79382</t>
  </si>
  <si>
    <t>R1073-BK-9W-WW-24</t>
  </si>
  <si>
    <t>79418</t>
  </si>
  <si>
    <t>R1066-WH-15W-WW-24-V2</t>
  </si>
  <si>
    <t>79422</t>
  </si>
  <si>
    <t>R1073-WH-9W-CW-60</t>
  </si>
  <si>
    <t>79430</t>
  </si>
  <si>
    <t>R1092-13-WH-BK-CW</t>
  </si>
  <si>
    <t>79459</t>
  </si>
  <si>
    <t>R1066-WH-6W-CW-24</t>
  </si>
  <si>
    <t>79504</t>
  </si>
  <si>
    <t>R1074-BK-12W-CW-24</t>
  </si>
  <si>
    <t>79507</t>
  </si>
  <si>
    <t>R1066-WH-6W-CW-60</t>
  </si>
  <si>
    <t>79546</t>
  </si>
  <si>
    <t>R1351-8-WH-WW</t>
  </si>
  <si>
    <t>79549</t>
  </si>
  <si>
    <t>R1092-13-WH-MS-CW</t>
  </si>
  <si>
    <t>79562</t>
  </si>
  <si>
    <t>R1073-WH-9W-WW-24</t>
  </si>
  <si>
    <t>79570</t>
  </si>
  <si>
    <t>R1066-WH-9W-CW-24</t>
  </si>
  <si>
    <t>79619</t>
  </si>
  <si>
    <t>R1074-BK-12W-CW-60</t>
  </si>
  <si>
    <t>79631</t>
  </si>
  <si>
    <t>R1066-WH-9W-CW-60</t>
  </si>
  <si>
    <t>79663</t>
  </si>
  <si>
    <t>R1092-18-BK-MS-CW</t>
  </si>
  <si>
    <t>79676</t>
  </si>
  <si>
    <t>R1067-WH-12W-CW-24</t>
  </si>
  <si>
    <t>79705</t>
  </si>
  <si>
    <t>R1074-BK-9W-WW-24</t>
  </si>
  <si>
    <t>79727</t>
  </si>
  <si>
    <t>R1074-BK-12W-WW-24</t>
  </si>
  <si>
    <t>79745</t>
  </si>
  <si>
    <t>R1067-WH-12W-CW-60</t>
  </si>
  <si>
    <t>79785</t>
  </si>
  <si>
    <t>R1067-WH-12W-WW-24-V2</t>
  </si>
  <si>
    <t>79805</t>
  </si>
  <si>
    <t>R1092-13-WH-WH-CW</t>
  </si>
  <si>
    <t>79814</t>
  </si>
  <si>
    <t>R1067-WH-12W-WW-60</t>
  </si>
  <si>
    <t>79819</t>
  </si>
  <si>
    <t>R1074-BK-12W-WW-60</t>
  </si>
  <si>
    <t>79862</t>
  </si>
  <si>
    <t>R1067-WH-15W-CW-60</t>
  </si>
  <si>
    <t>79901</t>
  </si>
  <si>
    <t>R2361-CW</t>
  </si>
  <si>
    <t>79904</t>
  </si>
  <si>
    <t>R1074-BK-15W-CW-24</t>
  </si>
  <si>
    <t>79910</t>
  </si>
  <si>
    <t>R1067-WH-6W-CW-60</t>
  </si>
  <si>
    <t>79954</t>
  </si>
  <si>
    <t>R1092-18-BK-BK-CW</t>
  </si>
  <si>
    <t>79969</t>
  </si>
  <si>
    <t>R1067-WH-9W-CW-60</t>
  </si>
  <si>
    <t>79984</t>
  </si>
  <si>
    <t>COMBO 1</t>
  </si>
  <si>
    <t>79996</t>
  </si>
  <si>
    <t>R1074-BK-15W-CW-60</t>
  </si>
  <si>
    <t>80000</t>
  </si>
  <si>
    <t>R1091-10-BK-BK-TRI</t>
  </si>
  <si>
    <t>80011</t>
  </si>
  <si>
    <t>R1091-10-BK-MS-TRI</t>
  </si>
  <si>
    <t>80027</t>
  </si>
  <si>
    <t>R1069-BK-12W-WW-60</t>
  </si>
  <si>
    <t>80028</t>
  </si>
  <si>
    <t>R1091-10-WH-BK-TRI</t>
  </si>
  <si>
    <t>80033</t>
  </si>
  <si>
    <t>R1091-10-WH-MS-TRI</t>
  </si>
  <si>
    <t>80037</t>
  </si>
  <si>
    <t>COMBO 2</t>
  </si>
  <si>
    <t>80040</t>
  </si>
  <si>
    <t>R1091-10-WH-WH-TRI</t>
  </si>
  <si>
    <t>80046</t>
  </si>
  <si>
    <t>R1092-10-BK-BK-TRI</t>
  </si>
  <si>
    <t>80051</t>
  </si>
  <si>
    <t>R1092-10-BK-MS-TRI</t>
  </si>
  <si>
    <t>80059</t>
  </si>
  <si>
    <t>R1092-10-BK-SIL-TRI</t>
  </si>
  <si>
    <t>80065</t>
  </si>
  <si>
    <t>R1092-10-BK-WH-TRI</t>
  </si>
  <si>
    <t>80071</t>
  </si>
  <si>
    <t>R1092-10-WH-BK-TRI</t>
  </si>
  <si>
    <t>80074</t>
  </si>
  <si>
    <t>R1069-BK-12W-WW-24-V2</t>
  </si>
  <si>
    <t>80078</t>
  </si>
  <si>
    <t>R1092-10-WH-MS-TRI</t>
  </si>
  <si>
    <t>80082</t>
  </si>
  <si>
    <t>R1092-10-WH-SIL-TRI</t>
  </si>
  <si>
    <t>80086</t>
  </si>
  <si>
    <t>R1074-BK-6W-CW-24</t>
  </si>
  <si>
    <t>80089</t>
  </si>
  <si>
    <t>R1092-10-WH-WH-TRI</t>
  </si>
  <si>
    <t>80090</t>
  </si>
  <si>
    <t>R2361-DL</t>
  </si>
  <si>
    <t>80093</t>
  </si>
  <si>
    <t>R1092-13-BK-BK-TRI</t>
  </si>
  <si>
    <t>80099</t>
  </si>
  <si>
    <t>R1092-13-BK-MS-TRI</t>
  </si>
  <si>
    <t>80103</t>
  </si>
  <si>
    <t>R1092-13-BK-SIL-TRI</t>
  </si>
  <si>
    <t>80108</t>
  </si>
  <si>
    <t>R1092-13-BK-WH-TRI</t>
  </si>
  <si>
    <t>80112</t>
  </si>
  <si>
    <t>R1092-13-WH-BK-TRI</t>
  </si>
  <si>
    <t>80118</t>
  </si>
  <si>
    <t>R1092-13-WH-MS-TRI</t>
  </si>
  <si>
    <t>80122</t>
  </si>
  <si>
    <t>R1092-13-WH-SIL-TRI</t>
  </si>
  <si>
    <t>80125</t>
  </si>
  <si>
    <t>R1069-BK-12W-CW-60</t>
  </si>
  <si>
    <t>80128</t>
  </si>
  <si>
    <t>R1092-13-WH-WH-TRI</t>
  </si>
  <si>
    <t>80132</t>
  </si>
  <si>
    <t>R1092-18-BK-BK-TRI</t>
  </si>
  <si>
    <t>80139</t>
  </si>
  <si>
    <t>R1092-18-BK-MS-TRI</t>
  </si>
  <si>
    <t>80143</t>
  </si>
  <si>
    <t>R1092-18-BK-WH-TRI</t>
  </si>
  <si>
    <t>80149</t>
  </si>
  <si>
    <t>R1092-18-WH-BK-TRI</t>
  </si>
  <si>
    <t>80153</t>
  </si>
  <si>
    <t>R1092-18-WH-MS-TRI</t>
  </si>
  <si>
    <t>80158</t>
  </si>
  <si>
    <t>80162</t>
  </si>
  <si>
    <t>R1093-10-BK-BK-TRI</t>
  </si>
  <si>
    <t>80165</t>
  </si>
  <si>
    <t>R1074-BK-6W-CW-60</t>
  </si>
  <si>
    <t>80168</t>
  </si>
  <si>
    <t>R1093-10-BK-MS-TRI</t>
  </si>
  <si>
    <t>80173</t>
  </si>
  <si>
    <t>R1093-10-BK-SIL-TRI</t>
  </si>
  <si>
    <t>80179</t>
  </si>
  <si>
    <t>R1093-10-BK-WH-TRI</t>
  </si>
  <si>
    <t>80183</t>
  </si>
  <si>
    <t>R1093-10-WH-BK-TRI</t>
  </si>
  <si>
    <t>80188</t>
  </si>
  <si>
    <t>R1093-10-WH-MS-TRI</t>
  </si>
  <si>
    <t>80193</t>
  </si>
  <si>
    <t>R1093-10-WH-SIL-TRI</t>
  </si>
  <si>
    <t>80200</t>
  </si>
  <si>
    <t>R1093-10-WH-WH-TRI</t>
  </si>
  <si>
    <t>80207</t>
  </si>
  <si>
    <t>R1093-13-BK-BK-TRI</t>
  </si>
  <si>
    <t>80212</t>
  </si>
  <si>
    <t>R1093-13-BK-MS-TRI</t>
  </si>
  <si>
    <t>80218</t>
  </si>
  <si>
    <t>R1093-13-BK-SIL-TRI</t>
  </si>
  <si>
    <t>80222</t>
  </si>
  <si>
    <t>R1093-13-BK-WH-TRI</t>
  </si>
  <si>
    <t>80226</t>
  </si>
  <si>
    <t>R1068-WH-9W-CW-60</t>
  </si>
  <si>
    <t>80228</t>
  </si>
  <si>
    <t>R1093-13-WH-BK-TRI</t>
  </si>
  <si>
    <t>80233</t>
  </si>
  <si>
    <t>R1093-13-WH-MS-TRI</t>
  </si>
  <si>
    <t>80240</t>
  </si>
  <si>
    <t>R1093-13-WH-SIL-TRI</t>
  </si>
  <si>
    <t>80246</t>
  </si>
  <si>
    <t>R1093-13-WH-WH-TRI</t>
  </si>
  <si>
    <t>80250</t>
  </si>
  <si>
    <t>R1093-18-BK-BK-TRI</t>
  </si>
  <si>
    <t>80253</t>
  </si>
  <si>
    <t>R1074-BK-9W-CW-24</t>
  </si>
  <si>
    <t>80256</t>
  </si>
  <si>
    <t>R1093-18-BK-MS-TRI</t>
  </si>
  <si>
    <t>80260</t>
  </si>
  <si>
    <t>R1093-18-BK-SIL-TRI</t>
  </si>
  <si>
    <t>80264</t>
  </si>
  <si>
    <t>R2361-WW</t>
  </si>
  <si>
    <t>80267</t>
  </si>
  <si>
    <t>R1093-18-BK-WH-TRI</t>
  </si>
  <si>
    <t>80270</t>
  </si>
  <si>
    <t>R1093-18-WH-BK-TRI</t>
  </si>
  <si>
    <t>80272</t>
  </si>
  <si>
    <t>R1068-WH-6W-CW-60</t>
  </si>
  <si>
    <t>80275</t>
  </si>
  <si>
    <t>R1093-18-WH-MS-TRI</t>
  </si>
  <si>
    <t>80280</t>
  </si>
  <si>
    <t>R1093-18-WH-SIL-TRI</t>
  </si>
  <si>
    <t>80286</t>
  </si>
  <si>
    <t>R1093-18-WH-WH-TRI</t>
  </si>
  <si>
    <t>80297</t>
  </si>
  <si>
    <t>R1093-25-BK-MS-TRI</t>
  </si>
  <si>
    <t>80300</t>
  </si>
  <si>
    <t>R1093-25-BK-WH-TRI</t>
  </si>
  <si>
    <t>80304</t>
  </si>
  <si>
    <t>R1093-25-WH-BK-TRI</t>
  </si>
  <si>
    <t>80309</t>
  </si>
  <si>
    <t>R1093-25-WH-MS-TRI</t>
  </si>
  <si>
    <t>80312</t>
  </si>
  <si>
    <t>MA-A-14-L6-P1</t>
  </si>
  <si>
    <t>80315</t>
  </si>
  <si>
    <t>R1068-WH-15W-CW-60</t>
  </si>
  <si>
    <t>80333</t>
  </si>
  <si>
    <t>R1094-10-WH-BK-TRI</t>
  </si>
  <si>
    <t>80338</t>
  </si>
  <si>
    <t>R1094-10-WH-MS-TRI</t>
  </si>
  <si>
    <t>80342</t>
  </si>
  <si>
    <t>R1094-10-WH-SIL-TRI</t>
  </si>
  <si>
    <t>80348</t>
  </si>
  <si>
    <t>R1094-10-WH-WH-TRI</t>
  </si>
  <si>
    <t>80364</t>
  </si>
  <si>
    <t>R1068-WH-12W-WW-60</t>
  </si>
  <si>
    <t>80370</t>
  </si>
  <si>
    <t>R1094-13-WH-BK-TRI</t>
  </si>
  <si>
    <t>80375</t>
  </si>
  <si>
    <t>R1094-13-WH-MS-TRI</t>
  </si>
  <si>
    <t>80379</t>
  </si>
  <si>
    <t>R1094-13-WH-SIL-TRI</t>
  </si>
  <si>
    <t>80383</t>
  </si>
  <si>
    <t>R1094-13-WH-WH-TRI</t>
  </si>
  <si>
    <t>80391</t>
  </si>
  <si>
    <t>R1074-BK-9W-CW-60</t>
  </si>
  <si>
    <t>80394</t>
  </si>
  <si>
    <t>COMBO 3</t>
  </si>
  <si>
    <t>80404</t>
  </si>
  <si>
    <t>R1094-18-WH-BK-TRI</t>
  </si>
  <si>
    <t>80407</t>
  </si>
  <si>
    <t>R1068-WH-12W-WW-24-V2</t>
  </si>
  <si>
    <t>80409</t>
  </si>
  <si>
    <t>R1094-18-WH-MS-TRI</t>
  </si>
  <si>
    <t>80413</t>
  </si>
  <si>
    <t>R1094-18-WH-SIL-TRI</t>
  </si>
  <si>
    <t>80416</t>
  </si>
  <si>
    <t>R1094-18-WH-WH-TRI</t>
  </si>
  <si>
    <t>80434</t>
  </si>
  <si>
    <t>R1094-25-WH-BK-TRI</t>
  </si>
  <si>
    <t>80436</t>
  </si>
  <si>
    <t>R1068-WH-12W-CW-60</t>
  </si>
  <si>
    <t>80438</t>
  </si>
  <si>
    <t>R1094-25-WH-MS-TRI</t>
  </si>
  <si>
    <t>80441</t>
  </si>
  <si>
    <t>R1094-25-WH-SIL-TRI</t>
  </si>
  <si>
    <t>80452</t>
  </si>
  <si>
    <t>R2362-RGB</t>
  </si>
  <si>
    <t>80457</t>
  </si>
  <si>
    <t>COMBO 4</t>
  </si>
  <si>
    <t>80466</t>
  </si>
  <si>
    <t>R1094-30-WH-BK-TRI</t>
  </si>
  <si>
    <t>80472</t>
  </si>
  <si>
    <t>R1094-30-WH-MS-TRI</t>
  </si>
  <si>
    <t>80477</t>
  </si>
  <si>
    <t>R1094-30-WH-WH-TRI</t>
  </si>
  <si>
    <t>80481</t>
  </si>
  <si>
    <t>R1140-BK-BK-36-PND</t>
  </si>
  <si>
    <t>80485</t>
  </si>
  <si>
    <t>R1140-BK-BK-36-RM</t>
  </si>
  <si>
    <t>80488</t>
  </si>
  <si>
    <t>R1068-WH-12W-CW-24</t>
  </si>
  <si>
    <t>80489</t>
  </si>
  <si>
    <t>R1140-BK-BK-36-SM</t>
  </si>
  <si>
    <t>80492</t>
  </si>
  <si>
    <t>R1140-BK-BK-36-TP</t>
  </si>
  <si>
    <t>80496</t>
  </si>
  <si>
    <t>R1140-BK-BK-60-PND</t>
  </si>
  <si>
    <t>80500</t>
  </si>
  <si>
    <t>R1140-BK-BK-60-RM</t>
  </si>
  <si>
    <t>80503</t>
  </si>
  <si>
    <t>R1140-BK-BK-60-TP</t>
  </si>
  <si>
    <t>80507</t>
  </si>
  <si>
    <t>R1140-BK-GLD-36-PND</t>
  </si>
  <si>
    <t>80510</t>
  </si>
  <si>
    <t>R1140-BK-GLD-36-RM</t>
  </si>
  <si>
    <t>80512</t>
  </si>
  <si>
    <t>R1074-WH-12W-CW-24</t>
  </si>
  <si>
    <t>80514</t>
  </si>
  <si>
    <t>R1140-BK-GLD-36-SM</t>
  </si>
  <si>
    <t>80519</t>
  </si>
  <si>
    <t>R1140-BK-GLD-36-TP</t>
  </si>
  <si>
    <t>80522</t>
  </si>
  <si>
    <t>R1140-BK-GLD-60-PND</t>
  </si>
  <si>
    <t>80525</t>
  </si>
  <si>
    <t>R1092-18-WH-BK-CW</t>
  </si>
  <si>
    <t>80527</t>
  </si>
  <si>
    <t>R1140-BK-GLD-60-RM</t>
  </si>
  <si>
    <t>80529</t>
  </si>
  <si>
    <t>R1093-8-WH-WH-TRI</t>
  </si>
  <si>
    <t>80531</t>
  </si>
  <si>
    <t>R1140-BK-GLD-60-SM</t>
  </si>
  <si>
    <t>80534</t>
  </si>
  <si>
    <t>R1140-BK-GLD-60-TP</t>
  </si>
  <si>
    <t>80538</t>
  </si>
  <si>
    <t>R1140-BK-WH-36-PND</t>
  </si>
  <si>
    <t>80541</t>
  </si>
  <si>
    <t>R1140-BK-WH-36-RM</t>
  </si>
  <si>
    <t>80545</t>
  </si>
  <si>
    <t>R1140-BK-WH-36-SM</t>
  </si>
  <si>
    <t>80549</t>
  </si>
  <si>
    <t>R1140-BK-WH-36-TP</t>
  </si>
  <si>
    <t>80553</t>
  </si>
  <si>
    <t>R1140-BK-WH-60-PND</t>
  </si>
  <si>
    <t>80559</t>
  </si>
  <si>
    <t>R1140-BK-WH-60-RM</t>
  </si>
  <si>
    <t>80561</t>
  </si>
  <si>
    <t>R1140-BK-WH-60-SM</t>
  </si>
  <si>
    <t>80567</t>
  </si>
  <si>
    <t>R1140-BK-WH-60-TP</t>
  </si>
  <si>
    <t>80570</t>
  </si>
  <si>
    <t>R1140-WH-BK-36-PND</t>
  </si>
  <si>
    <t>80574</t>
  </si>
  <si>
    <t>R1140-WH-BK-36-RM</t>
  </si>
  <si>
    <t>80578</t>
  </si>
  <si>
    <t>R1140-WH-BK-36-SM</t>
  </si>
  <si>
    <t>80581</t>
  </si>
  <si>
    <t>R1140-WH-BK-60-PND</t>
  </si>
  <si>
    <t>80585</t>
  </si>
  <si>
    <t>R1140-WH-BK-60-RM</t>
  </si>
  <si>
    <t>80587</t>
  </si>
  <si>
    <t>R1140-WH-BK-60-SM</t>
  </si>
  <si>
    <t>80590</t>
  </si>
  <si>
    <t>R1140-WH-BK-60-TP</t>
  </si>
  <si>
    <t>80594</t>
  </si>
  <si>
    <t>R1140-WH-GLD-36-PND</t>
  </si>
  <si>
    <t>80599</t>
  </si>
  <si>
    <t>R1140-WH-GLD-36-RM</t>
  </si>
  <si>
    <t>80601</t>
  </si>
  <si>
    <t>R1140-WH-GLD-36-SM</t>
  </si>
  <si>
    <t>80605</t>
  </si>
  <si>
    <t>R1140-WH-GLD-36-TP</t>
  </si>
  <si>
    <t>80609</t>
  </si>
  <si>
    <t>R1140-WH-GLD-60-PND</t>
  </si>
  <si>
    <t>80611</t>
  </si>
  <si>
    <t>R1074-WH-12W-CW-60</t>
  </si>
  <si>
    <t>80612</t>
  </si>
  <si>
    <t>R1140-WH-GLD-60-RM</t>
  </si>
  <si>
    <t>80615</t>
  </si>
  <si>
    <t>R1140-WH-GLD-60-SM</t>
  </si>
  <si>
    <t>80618</t>
  </si>
  <si>
    <t>R1140-WH-GLD-60-TP</t>
  </si>
  <si>
    <t>80619</t>
  </si>
  <si>
    <t>R1092-18-WH-MS-CW</t>
  </si>
  <si>
    <t>80621</t>
  </si>
  <si>
    <t>R1140-WH-WH-36-PND</t>
  </si>
  <si>
    <t>80625</t>
  </si>
  <si>
    <t>R1140-WH-WH-36-RM</t>
  </si>
  <si>
    <t>80629</t>
  </si>
  <si>
    <t>R1140-WH-WH-36-SM</t>
  </si>
  <si>
    <t>80632</t>
  </si>
  <si>
    <t>R1140-WH-WH-36-TP</t>
  </si>
  <si>
    <t>80636</t>
  </si>
  <si>
    <t>R1140-WH-WH-60-PND</t>
  </si>
  <si>
    <t>80639</t>
  </si>
  <si>
    <t>R1140-WH-WH-60-RM</t>
  </si>
  <si>
    <t>80641</t>
  </si>
  <si>
    <t>R1140-WH-WH-60-TP</t>
  </si>
  <si>
    <t>80644</t>
  </si>
  <si>
    <t>R1141-BK-BK-36-PND</t>
  </si>
  <si>
    <t>80647</t>
  </si>
  <si>
    <t>R1141-BK-BK-36-RM</t>
  </si>
  <si>
    <t>80651</t>
  </si>
  <si>
    <t>R1141-BK-BK-36-SM</t>
  </si>
  <si>
    <t>80656</t>
  </si>
  <si>
    <t>R1141-BK-BK-36-TP</t>
  </si>
  <si>
    <t>80660</t>
  </si>
  <si>
    <t>R1141-BK-BK-60-PND</t>
  </si>
  <si>
    <t>80662</t>
  </si>
  <si>
    <t>R1141-BK-BK-60-RM</t>
  </si>
  <si>
    <t>80664</t>
  </si>
  <si>
    <t>R1141-BK-BK-60-TP</t>
  </si>
  <si>
    <t>80669</t>
  </si>
  <si>
    <t>R1141-BK-GLD-36-PND</t>
  </si>
  <si>
    <t>80673</t>
  </si>
  <si>
    <t>R1141-BK-GLD-36-RM</t>
  </si>
  <si>
    <t>80676</t>
  </si>
  <si>
    <t>R1141-BK-GLD-36-SM</t>
  </si>
  <si>
    <t>80678</t>
  </si>
  <si>
    <t>R1141-BK-GLD-36-TP</t>
  </si>
  <si>
    <t>80682</t>
  </si>
  <si>
    <t>R1141-BK-GLD-60-PND</t>
  </si>
  <si>
    <t>80686</t>
  </si>
  <si>
    <t>R1141-BK-GLD-60-RM</t>
  </si>
  <si>
    <t>80690</t>
  </si>
  <si>
    <t>R1141-BK-GLD-60-SM</t>
  </si>
  <si>
    <t>80692</t>
  </si>
  <si>
    <t>R1141-BK-GLD-60-TP</t>
  </si>
  <si>
    <t>80695</t>
  </si>
  <si>
    <t>R1141-BK-WH-36-PND</t>
  </si>
  <si>
    <t>80698</t>
  </si>
  <si>
    <t>R1141-BK-WH-36-RM</t>
  </si>
  <si>
    <t>80700</t>
  </si>
  <si>
    <t>R1141-BK-WH-36-SM</t>
  </si>
  <si>
    <t>80703</t>
  </si>
  <si>
    <t>R1141-BK-WH-36-TP</t>
  </si>
  <si>
    <t>80705</t>
  </si>
  <si>
    <t>R1141-BK-WH-60-PND</t>
  </si>
  <si>
    <t>80708</t>
  </si>
  <si>
    <t>R1141-BK-WH-60-RM</t>
  </si>
  <si>
    <t>80711</t>
  </si>
  <si>
    <t>R1141-BK-WH-60-SM</t>
  </si>
  <si>
    <t>80714</t>
  </si>
  <si>
    <t>R1141-BK-WH-60-TP</t>
  </si>
  <si>
    <t>80717</t>
  </si>
  <si>
    <t>R1074-WH-12W-WW-24</t>
  </si>
  <si>
    <t>80718</t>
  </si>
  <si>
    <t>R1141-WH-BK-36-PND</t>
  </si>
  <si>
    <t>80720</t>
  </si>
  <si>
    <t>R1141-WH-BK-36-RM</t>
  </si>
  <si>
    <t>80722</t>
  </si>
  <si>
    <t>R1092-18-WH-WH-CW</t>
  </si>
  <si>
    <t>80724</t>
  </si>
  <si>
    <t>R1141-WH-BK-36-SM</t>
  </si>
  <si>
    <t>80727</t>
  </si>
  <si>
    <t>R1141-WH-BK-36-TP</t>
  </si>
  <si>
    <t>80729</t>
  </si>
  <si>
    <t>R1141-WH-BK-60-PND</t>
  </si>
  <si>
    <t>80732</t>
  </si>
  <si>
    <t>R1141-WH-BK-60-RM</t>
  </si>
  <si>
    <t>80736</t>
  </si>
  <si>
    <t>R1141-WH-BK-60-SM</t>
  </si>
  <si>
    <t>80740</t>
  </si>
  <si>
    <t>R1141-WH-BK-60-TP</t>
  </si>
  <si>
    <t>80743</t>
  </si>
  <si>
    <t>R1141-WH-GLD-36-PND</t>
  </si>
  <si>
    <t>80747</t>
  </si>
  <si>
    <t>R1141-WH-GLD-36-RM</t>
  </si>
  <si>
    <t>80750</t>
  </si>
  <si>
    <t>R1141-WH-GLD-36-SM</t>
  </si>
  <si>
    <t>80752</t>
  </si>
  <si>
    <t>R1141-WH-GLD-36-TP</t>
  </si>
  <si>
    <t>80755</t>
  </si>
  <si>
    <t>R1141-WH-GLD-60-PND</t>
  </si>
  <si>
    <t>80759</t>
  </si>
  <si>
    <t>R1141-WH-GLD-60-RM</t>
  </si>
  <si>
    <t>80762</t>
  </si>
  <si>
    <t>R1141-WH-GLD-60-SM</t>
  </si>
  <si>
    <t>80765</t>
  </si>
  <si>
    <t>R1141-WH-GLD-60-TP</t>
  </si>
  <si>
    <t>80769</t>
  </si>
  <si>
    <t>R1141-WH-WH-36-PND</t>
  </si>
  <si>
    <t>80771</t>
  </si>
  <si>
    <t>R1141-WH-WH-36-RM</t>
  </si>
  <si>
    <t>80775</t>
  </si>
  <si>
    <t>R1141-WH-WH-36-SM</t>
  </si>
  <si>
    <t>80778</t>
  </si>
  <si>
    <t>R1141-WH-WH-36-TP</t>
  </si>
  <si>
    <t>80781</t>
  </si>
  <si>
    <t>R1141-WH-WH-60-PND</t>
  </si>
  <si>
    <t>80785</t>
  </si>
  <si>
    <t>R1141-WH-WH-60-RM</t>
  </si>
  <si>
    <t>80788</t>
  </si>
  <si>
    <t>R1141-WH-WH-60-TP</t>
  </si>
  <si>
    <t>80790</t>
  </si>
  <si>
    <t>R1311-WH-24W-CW-24</t>
  </si>
  <si>
    <t>80793</t>
  </si>
  <si>
    <t>R1311-WH-24W-WW-24</t>
  </si>
  <si>
    <t>80796</t>
  </si>
  <si>
    <t>R1311-WH-32W-CW-24</t>
  </si>
  <si>
    <t>80798</t>
  </si>
  <si>
    <t>R2388-1M</t>
  </si>
  <si>
    <t>80800</t>
  </si>
  <si>
    <t>R1311-WH-32W-CW-60</t>
  </si>
  <si>
    <t>80803</t>
  </si>
  <si>
    <t>R1311-WH-32W-WW-24</t>
  </si>
  <si>
    <t>80806</t>
  </si>
  <si>
    <t>R1311-WH-32W-WW-60</t>
  </si>
  <si>
    <t>80809</t>
  </si>
  <si>
    <t>R1074-WH-15W-CW-24</t>
  </si>
  <si>
    <t>80810</t>
  </si>
  <si>
    <t>R1312-WH-24W-CW-24</t>
  </si>
  <si>
    <t>80813</t>
  </si>
  <si>
    <t>R1312-WH-24W-WW-24</t>
  </si>
  <si>
    <t>80817</t>
  </si>
  <si>
    <t>R1312-WH-32W-CW-24</t>
  </si>
  <si>
    <t>80820</t>
  </si>
  <si>
    <t>R1312-WH-32W-CW-60</t>
  </si>
  <si>
    <t>80824</t>
  </si>
  <si>
    <t>R1312-WH-32W-WW-24</t>
  </si>
  <si>
    <t>80828</t>
  </si>
  <si>
    <t>R1312-WH-32W-WW-60</t>
  </si>
  <si>
    <t>80831</t>
  </si>
  <si>
    <t>R1313-WH-24W-CW-24</t>
  </si>
  <si>
    <t>80834</t>
  </si>
  <si>
    <t>R1313-WH-24W-WW-24</t>
  </si>
  <si>
    <t>80836</t>
  </si>
  <si>
    <t>R1313-WH-32W-CW-24</t>
  </si>
  <si>
    <t>80838</t>
  </si>
  <si>
    <t>R1313-WH-32W-CW-60</t>
  </si>
  <si>
    <t>80841</t>
  </si>
  <si>
    <t>R1313-WH-32W-WW-24</t>
  </si>
  <si>
    <t>80845</t>
  </si>
  <si>
    <t>R1313-WH-32W-WW-60</t>
  </si>
  <si>
    <t>80849</t>
  </si>
  <si>
    <t>R1314-WH-24W-CW-24</t>
  </si>
  <si>
    <t>80852</t>
  </si>
  <si>
    <t>R1314-WH-24W-CW-60</t>
  </si>
  <si>
    <t>80855</t>
  </si>
  <si>
    <t>R1314-WH-24W-WW-24</t>
  </si>
  <si>
    <t>80858</t>
  </si>
  <si>
    <t>R1314-WH-24W-WW-60</t>
  </si>
  <si>
    <t>80860</t>
  </si>
  <si>
    <t>R1314-WH-32W-CW-24</t>
  </si>
  <si>
    <t>80864</t>
  </si>
  <si>
    <t>R1314-WH-32W-CW-60</t>
  </si>
  <si>
    <t>80866</t>
  </si>
  <si>
    <t>R1314-WH-32W-WW-24</t>
  </si>
  <si>
    <t>80867</t>
  </si>
  <si>
    <t>R1074-WH-15W-CW-60</t>
  </si>
  <si>
    <t>80871</t>
  </si>
  <si>
    <t>R1314-WH-32W-WW-60</t>
  </si>
  <si>
    <t>80873</t>
  </si>
  <si>
    <t>R1315-WH-24W-CW-24</t>
  </si>
  <si>
    <t>80875</t>
  </si>
  <si>
    <t>R1069-BK-12W-CW-60-V1</t>
  </si>
  <si>
    <t>80877</t>
  </si>
  <si>
    <t>R1315-WH-24W-CW-60</t>
  </si>
  <si>
    <t>80880</t>
  </si>
  <si>
    <t>R1315-WH-24W-WW-24</t>
  </si>
  <si>
    <t>80882</t>
  </si>
  <si>
    <t>R1315-WH-24W-WW-60</t>
  </si>
  <si>
    <t>80885</t>
  </si>
  <si>
    <t>R1315-WH-32W-CW-24</t>
  </si>
  <si>
    <t>80888</t>
  </si>
  <si>
    <t>R1315-WH-32W-CW-60</t>
  </si>
  <si>
    <t>80891</t>
  </si>
  <si>
    <t>R1315-WH-32W-WW-24</t>
  </si>
  <si>
    <t>80894</t>
  </si>
  <si>
    <t>R1315-WH-32W-WW-60</t>
  </si>
  <si>
    <t>80898</t>
  </si>
  <si>
    <t>R1316-WH-24W-CW-24</t>
  </si>
  <si>
    <t>80900</t>
  </si>
  <si>
    <t>R1316-WH-24W-CW-60</t>
  </si>
  <si>
    <t>80903</t>
  </si>
  <si>
    <t>R1316-WH-24W-WW-24</t>
  </si>
  <si>
    <t>80905</t>
  </si>
  <si>
    <t>R1093-10-BK-BK-CW</t>
  </si>
  <si>
    <t>80907</t>
  </si>
  <si>
    <t>R1316-WH-24W-WW-60</t>
  </si>
  <si>
    <t>80910</t>
  </si>
  <si>
    <t>R1316-WH-32W-CW-24</t>
  </si>
  <si>
    <t>80913</t>
  </si>
  <si>
    <t>R1316-WH-32W-CW-60</t>
  </si>
  <si>
    <t>80916</t>
  </si>
  <si>
    <t>R1316-WH-32W-WW-24</t>
  </si>
  <si>
    <t>80920</t>
  </si>
  <si>
    <t>R1316-WH-32W-WW-60</t>
  </si>
  <si>
    <t>80929</t>
  </si>
  <si>
    <t>R1141-BK-BK-36-SA</t>
  </si>
  <si>
    <t>80936</t>
  </si>
  <si>
    <t>R1074-WH-6W-CW-24</t>
  </si>
  <si>
    <t>80942</t>
  </si>
  <si>
    <t>R1093-10-BK-BK-WW</t>
  </si>
  <si>
    <t>80974</t>
  </si>
  <si>
    <t>R1093-10-BK-MS-CW</t>
  </si>
  <si>
    <t>80976</t>
  </si>
  <si>
    <t>R1141-BK-BK-60-SA</t>
  </si>
  <si>
    <t>81002</t>
  </si>
  <si>
    <t>R1074-WH-6W-CW-60</t>
  </si>
  <si>
    <t>81011</t>
  </si>
  <si>
    <t>R1141-BK-WH-36-SA</t>
  </si>
  <si>
    <t>81035</t>
  </si>
  <si>
    <t>R1141-BK-WH-60-SA</t>
  </si>
  <si>
    <t>81043</t>
  </si>
  <si>
    <t>R1093-10-BK-MS-WW</t>
  </si>
  <si>
    <t>81058</t>
  </si>
  <si>
    <t>R1141-BK-BK-36-TK</t>
  </si>
  <si>
    <t>81090</t>
  </si>
  <si>
    <t>R1141-BK-BK-60-TK</t>
  </si>
  <si>
    <t>81098</t>
  </si>
  <si>
    <t>R1093-10-BK-SIL-CW</t>
  </si>
  <si>
    <t>81100</t>
  </si>
  <si>
    <t>R1074-WH-9W-CW-24</t>
  </si>
  <si>
    <t>81116</t>
  </si>
  <si>
    <t>R3240-BK-MED-60-R09614</t>
  </si>
  <si>
    <t>81132</t>
  </si>
  <si>
    <t>R1141-BK-WH-36-TK</t>
  </si>
  <si>
    <t>81159</t>
  </si>
  <si>
    <t>R1141-BK-WH-60-TK</t>
  </si>
  <si>
    <t>81163</t>
  </si>
  <si>
    <t>R1093-10-BK-SIL-WW</t>
  </si>
  <si>
    <t>81211</t>
  </si>
  <si>
    <t>R1141-BK-GLD-36-SA</t>
  </si>
  <si>
    <t>81214</t>
  </si>
  <si>
    <t>R1074-WH-9W-CW-60</t>
  </si>
  <si>
    <t>81230</t>
  </si>
  <si>
    <t>R2401</t>
  </si>
  <si>
    <t>81241</t>
  </si>
  <si>
    <t>R1141-BK-GLD-60-SA</t>
  </si>
  <si>
    <t>81252</t>
  </si>
  <si>
    <t>R1093-10-BK-WH-CW</t>
  </si>
  <si>
    <t>81292</t>
  </si>
  <si>
    <t>R1141-BK-GLD-36-TK</t>
  </si>
  <si>
    <t>81305</t>
  </si>
  <si>
    <t>R1146-BK-BK-36-SA</t>
  </si>
  <si>
    <t>81359</t>
  </si>
  <si>
    <t>R1093-10-BK-WH-WW</t>
  </si>
  <si>
    <t>81372</t>
  </si>
  <si>
    <t>R1146-BK-BK-60-SA</t>
  </si>
  <si>
    <t>81378</t>
  </si>
  <si>
    <t>R1141-BK-GLD-60-TK</t>
  </si>
  <si>
    <t>81415</t>
  </si>
  <si>
    <t>R1146-BK-WH-36-SA</t>
  </si>
  <si>
    <t>81428</t>
  </si>
  <si>
    <t>R1141-WH-BK-36-SA</t>
  </si>
  <si>
    <t>81434</t>
  </si>
  <si>
    <t>R1093-10-WH-BK-CW</t>
  </si>
  <si>
    <t>81459</t>
  </si>
  <si>
    <t>R1141-WH-BK-60-SA</t>
  </si>
  <si>
    <t>81484</t>
  </si>
  <si>
    <t>R1141-WH-GLD-36-SA</t>
  </si>
  <si>
    <t>81505</t>
  </si>
  <si>
    <t>R1141-WH-GLD-60-SA</t>
  </si>
  <si>
    <t>81516</t>
  </si>
  <si>
    <t>R1146-BK-WH-60-SA</t>
  </si>
  <si>
    <t>81520</t>
  </si>
  <si>
    <t>R1093-10-WH-BK-WW</t>
  </si>
  <si>
    <t>81542</t>
  </si>
  <si>
    <t>R1141-WH-WH-36-SA</t>
  </si>
  <si>
    <t>81561</t>
  </si>
  <si>
    <t>R1141-WH-WH-60-SA</t>
  </si>
  <si>
    <t>81569</t>
  </si>
  <si>
    <t>R1146-BK-GLD-36-SA</t>
  </si>
  <si>
    <t>81598</t>
  </si>
  <si>
    <t>R1141-WH-BK-36-TK</t>
  </si>
  <si>
    <t>81613</t>
  </si>
  <si>
    <t>R1093-10-WH-MS-CW</t>
  </si>
  <si>
    <t>81628</t>
  </si>
  <si>
    <t>R1141-WH-BK-60-TK</t>
  </si>
  <si>
    <t>81638</t>
  </si>
  <si>
    <t>R1146-BK-GLD-60-SA</t>
  </si>
  <si>
    <t>81679</t>
  </si>
  <si>
    <t>R1141-WH-GLD-36-TK</t>
  </si>
  <si>
    <t>81705</t>
  </si>
  <si>
    <t>R1141-WH-GLD-60-TK</t>
  </si>
  <si>
    <t>81709</t>
  </si>
  <si>
    <t>R3240-BK-MED-PE-60-R09604</t>
  </si>
  <si>
    <t>81712</t>
  </si>
  <si>
    <t>R1146-BK-BK-36-TK</t>
  </si>
  <si>
    <t>81722</t>
  </si>
  <si>
    <t>R1093-10-WH-MS-WW</t>
  </si>
  <si>
    <t>81736</t>
  </si>
  <si>
    <t>R1141-WH-WH-36-TK</t>
  </si>
  <si>
    <t>81766</t>
  </si>
  <si>
    <t>R1141-WH-WH-60-TK</t>
  </si>
  <si>
    <t>81776</t>
  </si>
  <si>
    <t>R1146-BK-BK-60-TK</t>
  </si>
  <si>
    <t>81824</t>
  </si>
  <si>
    <t>R1093-10-WH-SIL-CW</t>
  </si>
  <si>
    <t>81844</t>
  </si>
  <si>
    <t>R1146-BK-GLD-36-TK</t>
  </si>
  <si>
    <t>81849</t>
  </si>
  <si>
    <t>R3240-BK-MED-PE-60-R09605</t>
  </si>
  <si>
    <t>81916</t>
  </si>
  <si>
    <t>R1093-10-WH-SIL-WW</t>
  </si>
  <si>
    <t>81936</t>
  </si>
  <si>
    <t>R1146-BK-GLD-60-TK</t>
  </si>
  <si>
    <t>82007</t>
  </si>
  <si>
    <t>R1146-BK-WH-36-TK</t>
  </si>
  <si>
    <t>82016</t>
  </si>
  <si>
    <t>R1093-10-WH-WH-CW</t>
  </si>
  <si>
    <t>82068</t>
  </si>
  <si>
    <t>R3240-BK-MED-PE-76</t>
  </si>
  <si>
    <t>82070</t>
  </si>
  <si>
    <t>R1146-BK-WH-60-TK</t>
  </si>
  <si>
    <t>82095</t>
  </si>
  <si>
    <t>R107M-12W-CW-60-S-V2-Carton48</t>
  </si>
  <si>
    <t>82116</t>
  </si>
  <si>
    <t>R1093-10-WH-WH-WW</t>
  </si>
  <si>
    <t>82142</t>
  </si>
  <si>
    <t>R1146-BK-BK-60-TP</t>
  </si>
  <si>
    <t>82165</t>
  </si>
  <si>
    <t>R107M-12W-WW-24-S</t>
  </si>
  <si>
    <t>82218</t>
  </si>
  <si>
    <t>R1140-BK-BK-36-SA</t>
  </si>
  <si>
    <t>82228</t>
  </si>
  <si>
    <t>R1093-13-BK-BK-CW</t>
  </si>
  <si>
    <t>82254</t>
  </si>
  <si>
    <t>82300</t>
  </si>
  <si>
    <t>R1146-WH-BK-36-SA</t>
  </si>
  <si>
    <t>82343</t>
  </si>
  <si>
    <t>R1146-WH-BK-60-SA</t>
  </si>
  <si>
    <t>82358</t>
  </si>
  <si>
    <t>R1140-BK-BK-60-SA</t>
  </si>
  <si>
    <t>82372</t>
  </si>
  <si>
    <t>R1093-13-BK-BK-WW</t>
  </si>
  <si>
    <t>82428</t>
  </si>
  <si>
    <t>R1140-BK-WH-36-SA</t>
  </si>
  <si>
    <t>82433</t>
  </si>
  <si>
    <t>R3250-180-BK-CW_R10502</t>
  </si>
  <si>
    <t>82467</t>
  </si>
  <si>
    <t>R1093-13-BK-MS-CW</t>
  </si>
  <si>
    <t>82480</t>
  </si>
  <si>
    <t>R1146-WH-GLD-36-SA</t>
  </si>
  <si>
    <t>82501</t>
  </si>
  <si>
    <t>R1140-BK-WH-60-SA</t>
  </si>
  <si>
    <t>82520</t>
  </si>
  <si>
    <t>R3250-180-CW-BKT-SA_R10502</t>
  </si>
  <si>
    <t>82525</t>
  </si>
  <si>
    <t>R1093-13-BK-MS-WW</t>
  </si>
  <si>
    <t>82536</t>
  </si>
  <si>
    <t>R1140-BK-GLD-36-SA</t>
  </si>
  <si>
    <t>82551</t>
  </si>
  <si>
    <t>R3072-1200w_F19804</t>
  </si>
  <si>
    <t>82564</t>
  </si>
  <si>
    <t>R1146-WH-GLD-60-SA</t>
  </si>
  <si>
    <t>82592</t>
  </si>
  <si>
    <t>R1093-13-BK-SIL-CW</t>
  </si>
  <si>
    <t>82603</t>
  </si>
  <si>
    <t>R1140-BK-GLD-60-SA</t>
  </si>
  <si>
    <t>82610</t>
  </si>
  <si>
    <t>R3250-180-CW-BRACKET-SA</t>
  </si>
  <si>
    <t>82638</t>
  </si>
  <si>
    <t>R1093-13-BK-SIL-WW</t>
  </si>
  <si>
    <t>82655</t>
  </si>
  <si>
    <t>R107M-6W-WW-24</t>
  </si>
  <si>
    <t>82670</t>
  </si>
  <si>
    <t>R3072-1200w_F19805</t>
  </si>
  <si>
    <t>82683</t>
  </si>
  <si>
    <t>R1140-BK-BK-36-TK</t>
  </si>
  <si>
    <t>82708</t>
  </si>
  <si>
    <t>R1146-WH-WH-36-SA</t>
  </si>
  <si>
    <t>82712</t>
  </si>
  <si>
    <t>R1093-13-BK-WH-CW</t>
  </si>
  <si>
    <t>82716</t>
  </si>
  <si>
    <t>R3250-180-BK-CW_R10504</t>
  </si>
  <si>
    <t>82725</t>
  </si>
  <si>
    <t>R1140-BK-BK-60-TK</t>
  </si>
  <si>
    <t>82773</t>
  </si>
  <si>
    <t>R1093-13-BK-WH-WW</t>
  </si>
  <si>
    <t>82806</t>
  </si>
  <si>
    <t>R1146-WH-WH-60-SA</t>
  </si>
  <si>
    <t>82811</t>
  </si>
  <si>
    <t>R1140-BK-GLD-36-TK</t>
  </si>
  <si>
    <t>82818</t>
  </si>
  <si>
    <t>R1146-WH-WH-60-RM</t>
  </si>
  <si>
    <t>82839</t>
  </si>
  <si>
    <t>R3250-180-CW-BKT-SA_R10504</t>
  </si>
  <si>
    <t>82872</t>
  </si>
  <si>
    <t>R1140-BK-GLD-60-TK</t>
  </si>
  <si>
    <t>82882</t>
  </si>
  <si>
    <t>R1146-WH-BK-36-TK</t>
  </si>
  <si>
    <t>82900</t>
  </si>
  <si>
    <t>R1146-WH-WH-60-PND</t>
  </si>
  <si>
    <t>82906</t>
  </si>
  <si>
    <t>R1093-13-WH-BK-CW</t>
  </si>
  <si>
    <t>82920</t>
  </si>
  <si>
    <t>R1341-A-BK-BK-CW-40</t>
  </si>
  <si>
    <t>82945</t>
  </si>
  <si>
    <t>R1146-WH-BK-60-TK</t>
  </si>
  <si>
    <t>82952</t>
  </si>
  <si>
    <t>82961</t>
  </si>
  <si>
    <t>R1140-BK-WH-36-TK</t>
  </si>
  <si>
    <t>82977</t>
  </si>
  <si>
    <t>R3250-180-BK-CW_R10505</t>
  </si>
  <si>
    <t>82997</t>
  </si>
  <si>
    <t>83003</t>
  </si>
  <si>
    <t>R1093-13-WH-BK-WW</t>
  </si>
  <si>
    <t>83008</t>
  </si>
  <si>
    <t>R1140-BK-WH-60-TK</t>
  </si>
  <si>
    <t>83029</t>
  </si>
  <si>
    <t>R1341-A-BK-BK-WW-40</t>
  </si>
  <si>
    <t>83031</t>
  </si>
  <si>
    <t>R1146-WH-GLD-36-TK</t>
  </si>
  <si>
    <t>83045</t>
  </si>
  <si>
    <t>R3250-180-CW-BKT-SA_R10505</t>
  </si>
  <si>
    <t>83054</t>
  </si>
  <si>
    <t>R1140-WH-BK-36-SA</t>
  </si>
  <si>
    <t>83062</t>
  </si>
  <si>
    <t>R1146-WH-WH-36-TP</t>
  </si>
  <si>
    <t>83081</t>
  </si>
  <si>
    <t>R1146-WH-GLD-60-TK</t>
  </si>
  <si>
    <t>83110</t>
  </si>
  <si>
    <t>R1093-13-WH-MS-CW</t>
  </si>
  <si>
    <t>83117</t>
  </si>
  <si>
    <t>R1140-WH-BK-60-SA</t>
  </si>
  <si>
    <t>83126</t>
  </si>
  <si>
    <t>R1341-A-BK-WH-CW-40</t>
  </si>
  <si>
    <t>83129</t>
  </si>
  <si>
    <t>R1146-WH-WH-36-RM</t>
  </si>
  <si>
    <t>83138</t>
  </si>
  <si>
    <t>R3250-180-BK-CW_R10506</t>
  </si>
  <si>
    <t>83168</t>
  </si>
  <si>
    <t>R1140-WH-GLD-36-SA</t>
  </si>
  <si>
    <t>83184</t>
  </si>
  <si>
    <t>R1093-13-WH-MS-WW</t>
  </si>
  <si>
    <t>83194</t>
  </si>
  <si>
    <t>R1093-13-WH-SIL-CW</t>
  </si>
  <si>
    <t>83215</t>
  </si>
  <si>
    <t>R1140-WH-GLD-60-SA</t>
  </si>
  <si>
    <t>83223</t>
  </si>
  <si>
    <t>R1341-A-BK-WH-WW-40</t>
  </si>
  <si>
    <t>83240</t>
  </si>
  <si>
    <t>R1146-WH-WH-36-TK</t>
  </si>
  <si>
    <t>83273</t>
  </si>
  <si>
    <t>R3250-180-CW-BKT-SA_R10506</t>
  </si>
  <si>
    <t>83283</t>
  </si>
  <si>
    <t>R1146-WH-WH-60-TK</t>
  </si>
  <si>
    <t>83289</t>
  </si>
  <si>
    <t>R1140-WH-WH-36-SA</t>
  </si>
  <si>
    <t>83324</t>
  </si>
  <si>
    <t>R1146-WH-WH-36-PND</t>
  </si>
  <si>
    <t>83328</t>
  </si>
  <si>
    <t>R1341-A-WH-BK-CW-40</t>
  </si>
  <si>
    <t>83335</t>
  </si>
  <si>
    <t>R1093-13-WH-SIL-WW</t>
  </si>
  <si>
    <t>83339</t>
  </si>
  <si>
    <t>R1140-WH-WH-60-SA</t>
  </si>
  <si>
    <t>83358</t>
  </si>
  <si>
    <t>R3250-240-CW-BKT-ADJ_R10502</t>
  </si>
  <si>
    <t>83368</t>
  </si>
  <si>
    <t>R1140-WH-BK-36-TK</t>
  </si>
  <si>
    <t>83375</t>
  </si>
  <si>
    <t>R1146-WH-WH-60-TP</t>
  </si>
  <si>
    <t>83386</t>
  </si>
  <si>
    <t>R1146-WH-GLD-60-TP</t>
  </si>
  <si>
    <t>83405</t>
  </si>
  <si>
    <t>R3250-240-CW-BKT-ADJ_R10503</t>
  </si>
  <si>
    <t>83411</t>
  </si>
  <si>
    <t>R1341-A-WH-BK-WW-40</t>
  </si>
  <si>
    <t>83421</t>
  </si>
  <si>
    <t>R1093-13-WH-WH-CW</t>
  </si>
  <si>
    <t>83424</t>
  </si>
  <si>
    <t>R1140-WH-BK-60-TK</t>
  </si>
  <si>
    <t>83470</t>
  </si>
  <si>
    <t>R3250-180-BRACKET-ADJ</t>
  </si>
  <si>
    <t>83471</t>
  </si>
  <si>
    <t>R1140-WH-GLD-36-TK</t>
  </si>
  <si>
    <t>83482</t>
  </si>
  <si>
    <t>R1146-WH-GLD-60-SM</t>
  </si>
  <si>
    <t>83488</t>
  </si>
  <si>
    <t>R1341-A-WH-WH-CW-40</t>
  </si>
  <si>
    <t>83512</t>
  </si>
  <si>
    <t>R1093-13-WH-WH-WW</t>
  </si>
  <si>
    <t>83518</t>
  </si>
  <si>
    <t>R3250-240-CW-BKT-ADJ_R10504</t>
  </si>
  <si>
    <t>83532</t>
  </si>
  <si>
    <t>R1140-WH-GLD-60-TK</t>
  </si>
  <si>
    <t>83583</t>
  </si>
  <si>
    <t>R1140-WH-WH-36-TK</t>
  </si>
  <si>
    <t>83586</t>
  </si>
  <si>
    <t>R3250-180-BRACKET-USM</t>
  </si>
  <si>
    <t>83592</t>
  </si>
  <si>
    <t>R1341-A-WH-WH-WW-40</t>
  </si>
  <si>
    <t>83600</t>
  </si>
  <si>
    <t>R1093-18-BK-BK-CW</t>
  </si>
  <si>
    <t>83604</t>
  </si>
  <si>
    <t>R6235-S-BK-TRI</t>
  </si>
  <si>
    <t>83606</t>
  </si>
  <si>
    <t>R3250-240-CW-BKT-ADJ_R10505</t>
  </si>
  <si>
    <t>83619</t>
  </si>
  <si>
    <t>R1146-BK-BK-36-RM</t>
  </si>
  <si>
    <t>83644</t>
  </si>
  <si>
    <t>R1140-WH-WH-60-TK</t>
  </si>
  <si>
    <t>83663</t>
  </si>
  <si>
    <t>R1146-BK-GLD-60-RM</t>
  </si>
  <si>
    <t>83699</t>
  </si>
  <si>
    <t>R1341-BK-BK-CW-40</t>
  </si>
  <si>
    <t>83723</t>
  </si>
  <si>
    <t>R3250-180-BRACKET-USM_R10504</t>
  </si>
  <si>
    <t>83729</t>
  </si>
  <si>
    <t>R1093-18-BK-BK-WW</t>
  </si>
  <si>
    <t>83741</t>
  </si>
  <si>
    <t>R3250-240-CW-BKT-ADJ_R10506</t>
  </si>
  <si>
    <t>83757</t>
  </si>
  <si>
    <t>R1146-WH-GLD-60-RM</t>
  </si>
  <si>
    <t>83800</t>
  </si>
  <si>
    <t>R1341-BK-BK-WW-40</t>
  </si>
  <si>
    <t>83802</t>
  </si>
  <si>
    <t>R3250-300-CW-BKT-ADJ_R10504</t>
  </si>
  <si>
    <t>83821</t>
  </si>
  <si>
    <t>R1093-18-BK-MS-CW</t>
  </si>
  <si>
    <t>83877</t>
  </si>
  <si>
    <t>R1146-WH-GLD-60-PND</t>
  </si>
  <si>
    <t>83881</t>
  </si>
  <si>
    <t>R3250-450-CW-BKT-ADJ_R10502</t>
  </si>
  <si>
    <t>83894</t>
  </si>
  <si>
    <t>R1341-BK-WH-CW-40</t>
  </si>
  <si>
    <t>83900</t>
  </si>
  <si>
    <t>R1093-18-BK-MS-WW</t>
  </si>
  <si>
    <t>83973</t>
  </si>
  <si>
    <t>R1341-BK-WH-WW-40</t>
  </si>
  <si>
    <t>83977</t>
  </si>
  <si>
    <t>R3250-450-CW-BKT-ADJ_R10504</t>
  </si>
  <si>
    <t>83989</t>
  </si>
  <si>
    <t>R3250-240-BK-DL_R10504</t>
  </si>
  <si>
    <t>83998</t>
  </si>
  <si>
    <t>R1146-WH-GLD-36-TP</t>
  </si>
  <si>
    <t>84017</t>
  </si>
  <si>
    <t>R1093-18-BK-SIL-CW</t>
  </si>
  <si>
    <t>84043</t>
  </si>
  <si>
    <t>R3250-450-CW-BKT-ADJ_R10505</t>
  </si>
  <si>
    <t>84063</t>
  </si>
  <si>
    <t>R1341-WH-BK-CW-40</t>
  </si>
  <si>
    <t>84088</t>
  </si>
  <si>
    <t>R1146-WH-GLD-36-SM</t>
  </si>
  <si>
    <t>84104</t>
  </si>
  <si>
    <t>R3250-450-CW-BKT-ADJ_R10506</t>
  </si>
  <si>
    <t>84114</t>
  </si>
  <si>
    <t>BS-FNDN-Cage</t>
  </si>
  <si>
    <t>84122</t>
  </si>
  <si>
    <t>R1093-18-BK-SIL-WW</t>
  </si>
  <si>
    <t>84141</t>
  </si>
  <si>
    <t>R1146-WH-GLD-36-RM</t>
  </si>
  <si>
    <t>84164</t>
  </si>
  <si>
    <t>R1341-WH-BK-WW-40</t>
  </si>
  <si>
    <t>84207</t>
  </si>
  <si>
    <t>R1093-18-BK-WH-CW</t>
  </si>
  <si>
    <t>84216</t>
  </si>
  <si>
    <t>R3250-450-CW-BKT-ADJ_R10503</t>
  </si>
  <si>
    <t>84243</t>
  </si>
  <si>
    <t>R1146-WH-GLD-36-PND</t>
  </si>
  <si>
    <t>84264</t>
  </si>
  <si>
    <t>R1341-WH-WH-CW-40</t>
  </si>
  <si>
    <t>84272</t>
  </si>
  <si>
    <t>R1093-18-BK-WH-WW</t>
  </si>
  <si>
    <t>84326</t>
  </si>
  <si>
    <t>R1341-WH-WH-WW-40</t>
  </si>
  <si>
    <t>84345</t>
  </si>
  <si>
    <t>R1093-18-WH-BK-CW</t>
  </si>
  <si>
    <t>84354</t>
  </si>
  <si>
    <t>R3250-300-BRACKET-USM</t>
  </si>
  <si>
    <t>84372</t>
  </si>
  <si>
    <t>R1093-18-WH-BK-WW</t>
  </si>
  <si>
    <t>84378</t>
  </si>
  <si>
    <t>R1146-WH-BK-60-TP</t>
  </si>
  <si>
    <t>84404</t>
  </si>
  <si>
    <t>R1093-18-WH-MS-CW</t>
  </si>
  <si>
    <t>84407</t>
  </si>
  <si>
    <t>R1342-A-BK-BK-CW-40</t>
  </si>
  <si>
    <t>84447</t>
  </si>
  <si>
    <t>R1074-WH-9W-WW-24</t>
  </si>
  <si>
    <t>84490</t>
  </si>
  <si>
    <t>R1093-18-WH-MS-WW</t>
  </si>
  <si>
    <t>84509</t>
  </si>
  <si>
    <t>R1342-A-BK-BK-WW-40</t>
  </si>
  <si>
    <t>84526</t>
  </si>
  <si>
    <t>R1146-WH-BK-60-SM</t>
  </si>
  <si>
    <t>84540</t>
  </si>
  <si>
    <t>R1093-18-WH-SIL-CW</t>
  </si>
  <si>
    <t>84554</t>
  </si>
  <si>
    <t>R1075-BK-9W-WW-24</t>
  </si>
  <si>
    <t>84570</t>
  </si>
  <si>
    <t>R1093-18-WH-SIL-WW</t>
  </si>
  <si>
    <t>84591</t>
  </si>
  <si>
    <t>R1342-A-BK-WH-CW-40</t>
  </si>
  <si>
    <t>84646</t>
  </si>
  <si>
    <t>R6234-S-BK-TRI</t>
  </si>
  <si>
    <t>84667</t>
  </si>
  <si>
    <t>R1342-A-BK-WH-WW-40</t>
  </si>
  <si>
    <t>84674</t>
  </si>
  <si>
    <t>R1146-WH-BK-60-RM</t>
  </si>
  <si>
    <t>84735</t>
  </si>
  <si>
    <t>R1076-BK-9W-WW-24</t>
  </si>
  <si>
    <t>84742</t>
  </si>
  <si>
    <t>R1093-18-WH-WH-CW</t>
  </si>
  <si>
    <t>84770</t>
  </si>
  <si>
    <t>R1342-A-WH-BK-CW-40</t>
  </si>
  <si>
    <t>84830</t>
  </si>
  <si>
    <t>R1146-WH-BK-60-PND</t>
  </si>
  <si>
    <t>84849</t>
  </si>
  <si>
    <t>R1093-18-WH-WH-WW</t>
  </si>
  <si>
    <t>84874</t>
  </si>
  <si>
    <t>R1342-A-WH-BK-WW-40</t>
  </si>
  <si>
    <t>84894</t>
  </si>
  <si>
    <t>R1077-WH-9W-WW-24</t>
  </si>
  <si>
    <t>84902</t>
  </si>
  <si>
    <t>R1093-25-BK-BK-CW</t>
  </si>
  <si>
    <t>84944</t>
  </si>
  <si>
    <t>R6233-S-BK-TRI</t>
  </si>
  <si>
    <t>84954</t>
  </si>
  <si>
    <t>R1342-A-WH-WH-CW-40</t>
  </si>
  <si>
    <t>84975</t>
  </si>
  <si>
    <t>R1146-WH-BK-36-TP</t>
  </si>
  <si>
    <t>84986</t>
  </si>
  <si>
    <t>R1093-25-BK-BK-WW</t>
  </si>
  <si>
    <t>85019</t>
  </si>
  <si>
    <t>R1342-A-WH-WH-WW-40</t>
  </si>
  <si>
    <t>85032</t>
  </si>
  <si>
    <t>R1093-25-BK-MS-CW</t>
  </si>
  <si>
    <t>85053</t>
  </si>
  <si>
    <t>R1146-WH-BK-36-SM</t>
  </si>
  <si>
    <t>85077</t>
  </si>
  <si>
    <t>R1078-WH-9W-WW-24</t>
  </si>
  <si>
    <t>85090</t>
  </si>
  <si>
    <t>R1342-BK-BK-CW-40</t>
  </si>
  <si>
    <t>85094</t>
  </si>
  <si>
    <t>R1093-25-BK-MS-WW</t>
  </si>
  <si>
    <t>85169</t>
  </si>
  <si>
    <t>R1146-WH-BK-36-RM</t>
  </si>
  <si>
    <t>85177</t>
  </si>
  <si>
    <t>R1342-BK-BK-WW-40</t>
  </si>
  <si>
    <t>85200</t>
  </si>
  <si>
    <t>R1066-WH-6W-WW-24</t>
  </si>
  <si>
    <t>85203</t>
  </si>
  <si>
    <t>R1093-25-BK-WH-CW</t>
  </si>
  <si>
    <t>85241</t>
  </si>
  <si>
    <t>R1342-BK-WH-CW-40</t>
  </si>
  <si>
    <t>85278</t>
  </si>
  <si>
    <t>R1093-25-BK-WH-WW</t>
  </si>
  <si>
    <t>85286</t>
  </si>
  <si>
    <t>R1146-WH-BK-36-PND</t>
  </si>
  <si>
    <t>85316</t>
  </si>
  <si>
    <t>R1066-WH-6W-WW-60</t>
  </si>
  <si>
    <t>85335</t>
  </si>
  <si>
    <t>R1342-BK-WH-WW-40</t>
  </si>
  <si>
    <t>85344</t>
  </si>
  <si>
    <t>R1093-25-WH-BK-CW</t>
  </si>
  <si>
    <t>85363</t>
  </si>
  <si>
    <t>R1068-WH-15W-XW-60</t>
  </si>
  <si>
    <t>85409</t>
  </si>
  <si>
    <t>R1093-25-WH-BK-WW</t>
  </si>
  <si>
    <t>85413</t>
  </si>
  <si>
    <t>R1146-BK-WH-60-TP</t>
  </si>
  <si>
    <t>85418</t>
  </si>
  <si>
    <t>R1342-WH-BK-CW-40</t>
  </si>
  <si>
    <t>85437</t>
  </si>
  <si>
    <t>R1071-BK-12W-CW-60</t>
  </si>
  <si>
    <t>85464</t>
  </si>
  <si>
    <t>R1067-WH-6W-WW-24</t>
  </si>
  <si>
    <t>85470</t>
  </si>
  <si>
    <t>R1093-25-WH-MS-CW</t>
  </si>
  <si>
    <t>85492</t>
  </si>
  <si>
    <t>R1146-BK-WH-60-SM</t>
  </si>
  <si>
    <t>85516</t>
  </si>
  <si>
    <t>R1342-WH-BK-WW-40</t>
  </si>
  <si>
    <t>85524</t>
  </si>
  <si>
    <t>R1093-25-WH-MS-WW</t>
  </si>
  <si>
    <t>85537</t>
  </si>
  <si>
    <t>R1067-WH-6W-WW-60</t>
  </si>
  <si>
    <t>85565</t>
  </si>
  <si>
    <t>R1093-25-WH-WH-CW</t>
  </si>
  <si>
    <t>85582</t>
  </si>
  <si>
    <t>R1071-BK-12W-WW-60</t>
  </si>
  <si>
    <t>85586</t>
  </si>
  <si>
    <t>R1342-WH-WH-CW-40</t>
  </si>
  <si>
    <t>85621</t>
  </si>
  <si>
    <t>R1093-25-WH-WH-WW</t>
  </si>
  <si>
    <t>85626</t>
  </si>
  <si>
    <t>R3250-R10505</t>
  </si>
  <si>
    <t>85664</t>
  </si>
  <si>
    <t>R1342-WH-WH-WW-40</t>
  </si>
  <si>
    <t>85669</t>
  </si>
  <si>
    <t>R1146-BK-WH-60-RM</t>
  </si>
  <si>
    <t>85689</t>
  </si>
  <si>
    <t>R1094-10-BK-BK-CW</t>
  </si>
  <si>
    <t>85696</t>
  </si>
  <si>
    <t>R1068-WH-6W-WW-24</t>
  </si>
  <si>
    <t>85744</t>
  </si>
  <si>
    <t>R1094-10-BK-BK-WW</t>
  </si>
  <si>
    <t>85747</t>
  </si>
  <si>
    <t>R1343-A-BK-BK-CW-40</t>
  </si>
  <si>
    <t>85768</t>
  </si>
  <si>
    <t>R1068-WH-6W-WW-60</t>
  </si>
  <si>
    <t>85775</t>
  </si>
  <si>
    <t>85804</t>
  </si>
  <si>
    <t>R1094-10-BK-MS-CW</t>
  </si>
  <si>
    <t>85819</t>
  </si>
  <si>
    <t>R1146-BK-WH-60-PND</t>
  </si>
  <si>
    <t>85838</t>
  </si>
  <si>
    <t>R1066-WH-9W-WW-24</t>
  </si>
  <si>
    <t>85849</t>
  </si>
  <si>
    <t>R1343-A-BK-BK-WW-40</t>
  </si>
  <si>
    <t>85896</t>
  </si>
  <si>
    <t>R1094-10-BK-MS-WW</t>
  </si>
  <si>
    <t>85940</t>
  </si>
  <si>
    <t>R1094-10-BK-SIL-CW</t>
  </si>
  <si>
    <t>85947</t>
  </si>
  <si>
    <t>R1066-WH-9W-WW-60</t>
  </si>
  <si>
    <t>85951</t>
  </si>
  <si>
    <t>R1343-A-BK-WH-CW-40</t>
  </si>
  <si>
    <t>85974</t>
  </si>
  <si>
    <t>R1146-BK-WH-36-TP</t>
  </si>
  <si>
    <t>86005</t>
  </si>
  <si>
    <t>R1094-10-BK-SIL-WW</t>
  </si>
  <si>
    <t>86052</t>
  </si>
  <si>
    <t>R1343-A-BK-WH-WW-40</t>
  </si>
  <si>
    <t>86053</t>
  </si>
  <si>
    <t>R1067-WH-9W-WW-24</t>
  </si>
  <si>
    <t>86071</t>
  </si>
  <si>
    <t>R1094-10-BK-WH-CW</t>
  </si>
  <si>
    <t>86079</t>
  </si>
  <si>
    <t>86105</t>
  </si>
  <si>
    <t>R1094-10-BK-WH-WW</t>
  </si>
  <si>
    <t>86114</t>
  </si>
  <si>
    <t>R1146-BK-WH-36-SM</t>
  </si>
  <si>
    <t>86155</t>
  </si>
  <si>
    <t>R1343-A-WH-BK-CW-40</t>
  </si>
  <si>
    <t>86161</t>
  </si>
  <si>
    <t>R1067-WH-9W-WW-60</t>
  </si>
  <si>
    <t>86170</t>
  </si>
  <si>
    <t>R1094-10-WH-BK-CW</t>
  </si>
  <si>
    <t>86213</t>
  </si>
  <si>
    <t>R1094-10-WH-BK-WW</t>
  </si>
  <si>
    <t>86222</t>
  </si>
  <si>
    <t>R1146-BK-WH-36-RM</t>
  </si>
  <si>
    <t>86240</t>
  </si>
  <si>
    <t>R1343-A-WH-BK-WW-40</t>
  </si>
  <si>
    <t>86258</t>
  </si>
  <si>
    <t>R3570-DIFFUSER</t>
  </si>
  <si>
    <t>MA-G-05-L6-P2</t>
  </si>
  <si>
    <t>86275</t>
  </si>
  <si>
    <t>R1094-10-WH-MS-CW</t>
  </si>
  <si>
    <t>86284</t>
  </si>
  <si>
    <t>R1146-BK-WH-36-PND</t>
  </si>
  <si>
    <t>86320</t>
  </si>
  <si>
    <t>R1094-10-WH-MS-WW</t>
  </si>
  <si>
    <t>86330</t>
  </si>
  <si>
    <t>R1343-A-WH-WH-CW-40</t>
  </si>
  <si>
    <t>86357</t>
  </si>
  <si>
    <t>R1068-WH-9W-WW-24</t>
  </si>
  <si>
    <t>86405</t>
  </si>
  <si>
    <t>R1094-10-WH-SIL-CW</t>
  </si>
  <si>
    <t>86420</t>
  </si>
  <si>
    <t>R1146-BK-GLD-60-TP</t>
  </si>
  <si>
    <t>86435</t>
  </si>
  <si>
    <t>R1343-A-WH-WH-WW-40</t>
  </si>
  <si>
    <t>86466</t>
  </si>
  <si>
    <t>R1068-WH-9W-WW-60</t>
  </si>
  <si>
    <t>86486</t>
  </si>
  <si>
    <t>R6201-Cover-BK-Carton20</t>
  </si>
  <si>
    <t>86490</t>
  </si>
  <si>
    <t>R1094-10-WH-SIL-WW</t>
  </si>
  <si>
    <t>86531</t>
  </si>
  <si>
    <t>R1094-10-WH-WH-CW</t>
  </si>
  <si>
    <t>86536</t>
  </si>
  <si>
    <t>R1343-BK-BK-CW-40</t>
  </si>
  <si>
    <t>86566</t>
  </si>
  <si>
    <t>R1146-BK-GLD-60-SM</t>
  </si>
  <si>
    <t>86582</t>
  </si>
  <si>
    <t>R1094-10-WH-WH-WW</t>
  </si>
  <si>
    <t>86602</t>
  </si>
  <si>
    <t>R1094-13-BK-BK-CW</t>
  </si>
  <si>
    <t>86614</t>
  </si>
  <si>
    <t>86629</t>
  </si>
  <si>
    <t>R1343-BK-BK-WW-40</t>
  </si>
  <si>
    <t>86645</t>
  </si>
  <si>
    <t>R1094-13-BK-BK-WW</t>
  </si>
  <si>
    <t>86691</t>
  </si>
  <si>
    <t>R1146-BK-GLD-60-PND</t>
  </si>
  <si>
    <t>86697</t>
  </si>
  <si>
    <t>R1094-13-BK-MS-CW</t>
  </si>
  <si>
    <t>86702</t>
  </si>
  <si>
    <t>R6333-900</t>
  </si>
  <si>
    <t>86721</t>
  </si>
  <si>
    <t>R1094-13-BK-MS-WW</t>
  </si>
  <si>
    <t>86723</t>
  </si>
  <si>
    <t>R1343-BK-WH-CW-40</t>
  </si>
  <si>
    <t>86760</t>
  </si>
  <si>
    <t>R1146-BK-GLD-36-TP</t>
  </si>
  <si>
    <t>86800</t>
  </si>
  <si>
    <t>R1343-BK-WH-WW-40</t>
  </si>
  <si>
    <t>86804</t>
  </si>
  <si>
    <t>R1094-13-BK-SIL-CW</t>
  </si>
  <si>
    <t>86811</t>
  </si>
  <si>
    <t>R1066-WH-15W-WW-60</t>
  </si>
  <si>
    <t>86841</t>
  </si>
  <si>
    <t>86844</t>
  </si>
  <si>
    <t>R1146-BK-GLD-36-SM</t>
  </si>
  <si>
    <t>86868</t>
  </si>
  <si>
    <t>R1094-13-BK-SIL-WW</t>
  </si>
  <si>
    <t>86884</t>
  </si>
  <si>
    <t>R1343-WH-BK-CW-40</t>
  </si>
  <si>
    <t>86899</t>
  </si>
  <si>
    <t>R1097-6-18-WH-90-WW</t>
  </si>
  <si>
    <t>86909</t>
  </si>
  <si>
    <t>R1094-13-BK-WH-CW</t>
  </si>
  <si>
    <t>86945</t>
  </si>
  <si>
    <t>R1343-WH-BK-WW-40</t>
  </si>
  <si>
    <t>86955</t>
  </si>
  <si>
    <t>R1094-13-BK-WH-WW</t>
  </si>
  <si>
    <t>86957</t>
  </si>
  <si>
    <t>R1067-WH-15W-WW-24</t>
  </si>
  <si>
    <t>86982</t>
  </si>
  <si>
    <t>R1146-BK-GLD-36-RM</t>
  </si>
  <si>
    <t>86991</t>
  </si>
  <si>
    <t>R1094-13-WH-BK-CW</t>
  </si>
  <si>
    <t>87018</t>
  </si>
  <si>
    <t>R1094-13-WH-BK-WW</t>
  </si>
  <si>
    <t>87025</t>
  </si>
  <si>
    <t>R1343-WH-WH-CW-40</t>
  </si>
  <si>
    <t>87049</t>
  </si>
  <si>
    <t>R1146-BK-GLD-36-PND</t>
  </si>
  <si>
    <t>87082</t>
  </si>
  <si>
    <t>R1343-WH-WH-WW-40</t>
  </si>
  <si>
    <t>87086</t>
  </si>
  <si>
    <t>R1094-13-WH-MS-CW</t>
  </si>
  <si>
    <t>87100</t>
  </si>
  <si>
    <t>R1067-WH-15W-WW-60</t>
  </si>
  <si>
    <t>87121</t>
  </si>
  <si>
    <t>R1094-13-WH-MS-WW</t>
  </si>
  <si>
    <t>87142</t>
  </si>
  <si>
    <t>R1146-BK-BK-60-RM</t>
  </si>
  <si>
    <t>87158</t>
  </si>
  <si>
    <t>MA-G-12-L6-P2</t>
  </si>
  <si>
    <t>87162</t>
  </si>
  <si>
    <t>R1094-13-WH-SIL-CW</t>
  </si>
  <si>
    <t>87217</t>
  </si>
  <si>
    <t>R8001-1M-EC</t>
  </si>
  <si>
    <t>87230</t>
  </si>
  <si>
    <t>R1094-13-WH-SIL-WW</t>
  </si>
  <si>
    <t>87261</t>
  </si>
  <si>
    <t>87277</t>
  </si>
  <si>
    <t>R1094-13-WH-WH-CW</t>
  </si>
  <si>
    <t>87281</t>
  </si>
  <si>
    <t>R1068-WH-15W-WW-24</t>
  </si>
  <si>
    <t>87286</t>
  </si>
  <si>
    <t>R1146-BK-BK-60-PND</t>
  </si>
  <si>
    <t>87319</t>
  </si>
  <si>
    <t>R1094-13-WH-WH-WW</t>
  </si>
  <si>
    <t>87323</t>
  </si>
  <si>
    <t>87383</t>
  </si>
  <si>
    <t>R8001-3M-EC</t>
  </si>
  <si>
    <t>87403</t>
  </si>
  <si>
    <t>R1146-BK-BK-36-TP</t>
  </si>
  <si>
    <t>87410</t>
  </si>
  <si>
    <t>R1094-18-BK-BK-CW</t>
  </si>
  <si>
    <t>87422</t>
  </si>
  <si>
    <t>R1068-WH-15W-WW-60</t>
  </si>
  <si>
    <t>87475</t>
  </si>
  <si>
    <t>R1094-18-BK-BK-WW</t>
  </si>
  <si>
    <t>87515</t>
  </si>
  <si>
    <t>R1146-BK-BK-36-SM</t>
  </si>
  <si>
    <t>87544</t>
  </si>
  <si>
    <t>R1094-18-BK-MS-CW</t>
  </si>
  <si>
    <t>87585</t>
  </si>
  <si>
    <t>R8001-5M-EC</t>
  </si>
  <si>
    <t>87602</t>
  </si>
  <si>
    <t>R1094-18-BK-MS-WW</t>
  </si>
  <si>
    <t>87654</t>
  </si>
  <si>
    <t>R1094-18-BK-SIL-CW</t>
  </si>
  <si>
    <t>87668</t>
  </si>
  <si>
    <t>R1146-BK-BK-36-PND</t>
  </si>
  <si>
    <t>87687</t>
  </si>
  <si>
    <t>R3240-BK-LRG-60-R17605</t>
  </si>
  <si>
    <t>87701</t>
  </si>
  <si>
    <t>R1094-18-BK-SIL-WW</t>
  </si>
  <si>
    <t>87768</t>
  </si>
  <si>
    <t>R1094-18-BK-WH-CW</t>
  </si>
  <si>
    <t>87814</t>
  </si>
  <si>
    <t>R1094-18-BK-WH-WW</t>
  </si>
  <si>
    <t>87853</t>
  </si>
  <si>
    <t>R1094-18-WH-BK-CW</t>
  </si>
  <si>
    <t>87918</t>
  </si>
  <si>
    <t>R1094-18-WH-BK-WW</t>
  </si>
  <si>
    <t>87979</t>
  </si>
  <si>
    <t>R1094-18-WH-MS-CW</t>
  </si>
  <si>
    <t>88007</t>
  </si>
  <si>
    <t>R1094-18-WH-MS-WW</t>
  </si>
  <si>
    <t>88018</t>
  </si>
  <si>
    <t>R3240-BK-LRG-76</t>
  </si>
  <si>
    <t>88091</t>
  </si>
  <si>
    <t>R1094-18-WH-SIL-CW</t>
  </si>
  <si>
    <t>88109</t>
  </si>
  <si>
    <t>R3240-BK-LRG-60-R17602</t>
  </si>
  <si>
    <t>88130</t>
  </si>
  <si>
    <t>R3240-BK-LRG-76-R17602</t>
  </si>
  <si>
    <t>88139</t>
  </si>
  <si>
    <t>R1094-18-WH-SIL-WW</t>
  </si>
  <si>
    <t>88201</t>
  </si>
  <si>
    <t>R1094-18-WH-WH-CW</t>
  </si>
  <si>
    <t>88252</t>
  </si>
  <si>
    <t>R3240-BK-LRG-60-R17603</t>
  </si>
  <si>
    <t>88271</t>
  </si>
  <si>
    <t>R3240-BK-LRG-76-R17603</t>
  </si>
  <si>
    <t>88289</t>
  </si>
  <si>
    <t>R2170-BK-WW-1M</t>
  </si>
  <si>
    <t>88303</t>
  </si>
  <si>
    <t>R1094-18-WH-WH-WW</t>
  </si>
  <si>
    <t>88313</t>
  </si>
  <si>
    <t>88387</t>
  </si>
  <si>
    <t>R2170-BK-WW-2M</t>
  </si>
  <si>
    <t>88406</t>
  </si>
  <si>
    <t>R1094-25-BK-BK-CW</t>
  </si>
  <si>
    <t>88413</t>
  </si>
  <si>
    <t>R3240-BK-LRG-76-R17604</t>
  </si>
  <si>
    <t>88432</t>
  </si>
  <si>
    <t>R3240-BK-LRG-60-R17604</t>
  </si>
  <si>
    <t>88474</t>
  </si>
  <si>
    <t>R1094-25-BK-BK-WW</t>
  </si>
  <si>
    <t>88505</t>
  </si>
  <si>
    <t>R1094-25-BK-MS-CW</t>
  </si>
  <si>
    <t>88520</t>
  </si>
  <si>
    <t>R3240-BK-LRG-76-R17605</t>
  </si>
  <si>
    <t>88590</t>
  </si>
  <si>
    <t>R1094-25-BK-MS-WW</t>
  </si>
  <si>
    <t>88601</t>
  </si>
  <si>
    <t>88633</t>
  </si>
  <si>
    <t>R1094-25-BK-SIL-CW</t>
  </si>
  <si>
    <t>88696</t>
  </si>
  <si>
    <t>R1094-25-BK-SIL-WW</t>
  </si>
  <si>
    <t>88718</t>
  </si>
  <si>
    <t>88727</t>
  </si>
  <si>
    <t>R1094-25-BK-WH-CW</t>
  </si>
  <si>
    <t>88788</t>
  </si>
  <si>
    <t>R1094-25-BK-WH-WW</t>
  </si>
  <si>
    <t>88810</t>
  </si>
  <si>
    <t>R1094-25-WH-BK-CW</t>
  </si>
  <si>
    <t>88877</t>
  </si>
  <si>
    <t>R1094-25-WH-BK-WW</t>
  </si>
  <si>
    <t>88911</t>
  </si>
  <si>
    <t>R1094-25-WH-MS-CW</t>
  </si>
  <si>
    <t>88980</t>
  </si>
  <si>
    <t>R1094-25-WH-MS-WW</t>
  </si>
  <si>
    <t>89010</t>
  </si>
  <si>
    <t>R1094-25-WH-SIL-CW</t>
  </si>
  <si>
    <t>89053</t>
  </si>
  <si>
    <t>R1094-25-WH-SIL-WW</t>
  </si>
  <si>
    <t>89104</t>
  </si>
  <si>
    <t>R1094-25-WH-WH-CW</t>
  </si>
  <si>
    <t>89180</t>
  </si>
  <si>
    <t>R1094-25-WH-WH-WW</t>
  </si>
  <si>
    <t>89207</t>
  </si>
  <si>
    <t>R1094-35-BK-BK-CW</t>
  </si>
  <si>
    <t>89272</t>
  </si>
  <si>
    <t>R1094-35-BK-BK-WW</t>
  </si>
  <si>
    <t>89324</t>
  </si>
  <si>
    <t>R1094-35-BK-MS-CW</t>
  </si>
  <si>
    <t>89381</t>
  </si>
  <si>
    <t>RACP</t>
  </si>
  <si>
    <t>MA-H-04-L2-P2</t>
  </si>
  <si>
    <t>89389</t>
  </si>
  <si>
    <t>R3240-BK-MED-60-R09602</t>
  </si>
  <si>
    <t>89412</t>
  </si>
  <si>
    <t>R1094-35-BK-MS-WW</t>
  </si>
  <si>
    <t>89443</t>
  </si>
  <si>
    <t>R2171-BK-WW-1M</t>
  </si>
  <si>
    <t>89501</t>
  </si>
  <si>
    <t>R1094-35-BK-WH-CW</t>
  </si>
  <si>
    <t>89572</t>
  </si>
  <si>
    <t>R1094-35-BK-WH-WW</t>
  </si>
  <si>
    <t>89618</t>
  </si>
  <si>
    <t>R1094-35-WH-BK-CW</t>
  </si>
  <si>
    <t>89627</t>
  </si>
  <si>
    <t>R6241-BK-TRI</t>
  </si>
  <si>
    <t>89641</t>
  </si>
  <si>
    <t>R6241-WH-TRI</t>
  </si>
  <si>
    <t>89652</t>
  </si>
  <si>
    <t>R6241-EM-BK-TRI</t>
  </si>
  <si>
    <t>89663</t>
  </si>
  <si>
    <t>R6241-EM-WH-TRI</t>
  </si>
  <si>
    <t>89669</t>
  </si>
  <si>
    <t>R6241-EM-S-BK-TRI</t>
  </si>
  <si>
    <t>89680</t>
  </si>
  <si>
    <t>R6241-EM-S-WH-TRI</t>
  </si>
  <si>
    <t>89690</t>
  </si>
  <si>
    <t>R1094-35-WH-BK-WW</t>
  </si>
  <si>
    <t>89707</t>
  </si>
  <si>
    <t>R6241-S-WH-TRI</t>
  </si>
  <si>
    <t>89715</t>
  </si>
  <si>
    <t>R1021-BK-TRI</t>
  </si>
  <si>
    <t>89723</t>
  </si>
  <si>
    <t>R1031-BK-TRI</t>
  </si>
  <si>
    <t>89728</t>
  </si>
  <si>
    <t>R1031-SC-TRI</t>
  </si>
  <si>
    <t>89734</t>
  </si>
  <si>
    <t>R9990-R-BK</t>
  </si>
  <si>
    <t>89738</t>
  </si>
  <si>
    <t>RCLIPS-R2322</t>
  </si>
  <si>
    <t>89742</t>
  </si>
  <si>
    <t>R9990-R-WH</t>
  </si>
  <si>
    <t>89745</t>
  </si>
  <si>
    <t>R2580-BK-TRI-15-P1</t>
  </si>
  <si>
    <t>89748</t>
  </si>
  <si>
    <t>R1094-35-WH-MS-CW</t>
  </si>
  <si>
    <t>89751</t>
  </si>
  <si>
    <t>R1147-BK-BK-60-PND-DALI</t>
  </si>
  <si>
    <t>89765</t>
  </si>
  <si>
    <t>R2580-BK-TRI-24-P1</t>
  </si>
  <si>
    <t>89773</t>
  </si>
  <si>
    <t>R2580-BK-TRI-36-P1</t>
  </si>
  <si>
    <t>89780</t>
  </si>
  <si>
    <t>R2580-WH-TRI-15-P1</t>
  </si>
  <si>
    <t>89786</t>
  </si>
  <si>
    <t>R2580-WH-TRI-24-P1</t>
  </si>
  <si>
    <t>89797</t>
  </si>
  <si>
    <t>R2580-WH-TRI-36-P1</t>
  </si>
  <si>
    <t>89804</t>
  </si>
  <si>
    <t>R2581-BK-TRI-24-P1</t>
  </si>
  <si>
    <t>89807</t>
  </si>
  <si>
    <t>R1094-35-WH-MS-WW</t>
  </si>
  <si>
    <t>89809</t>
  </si>
  <si>
    <t>R2581-BK-TRI-36-P1</t>
  </si>
  <si>
    <t>89822</t>
  </si>
  <si>
    <t>R2581-WH-TRI-36-P1</t>
  </si>
  <si>
    <t>89828</t>
  </si>
  <si>
    <t>R2582-BK-TRI-24-P1</t>
  </si>
  <si>
    <t>89845</t>
  </si>
  <si>
    <t>R2582-BK-TRI-36-P1</t>
  </si>
  <si>
    <t>89855</t>
  </si>
  <si>
    <t>R2582-WH-TRI-24-P1</t>
  </si>
  <si>
    <t>89862</t>
  </si>
  <si>
    <t>R2582-WH-TRI-36-P1</t>
  </si>
  <si>
    <t>89867</t>
  </si>
  <si>
    <t>R3115-S</t>
  </si>
  <si>
    <t>89873</t>
  </si>
  <si>
    <t>R3116-S</t>
  </si>
  <si>
    <t>89880</t>
  </si>
  <si>
    <t>R2581-BK-TRI-12-P1</t>
  </si>
  <si>
    <t>89883</t>
  </si>
  <si>
    <t>R1094-35-WH-WH-CW</t>
  </si>
  <si>
    <t>89889</t>
  </si>
  <si>
    <t>R2581-WH-TRI-12-P1</t>
  </si>
  <si>
    <t>89904</t>
  </si>
  <si>
    <t>R2582-BK-TRI-12-P1</t>
  </si>
  <si>
    <t>89910</t>
  </si>
  <si>
    <t>R2582-WH-TRI-12-P1</t>
  </si>
  <si>
    <t>89919</t>
  </si>
  <si>
    <t>R1094-35-WH-WH-WW</t>
  </si>
  <si>
    <t>89921</t>
  </si>
  <si>
    <t>R1147-BK-BK-36-RM</t>
  </si>
  <si>
    <t>89928</t>
  </si>
  <si>
    <t>89958</t>
  </si>
  <si>
    <t>R1147-BK-BK-36-SA</t>
  </si>
  <si>
    <t>89965</t>
  </si>
  <si>
    <t>R1147-BK-BK-60-RM</t>
  </si>
  <si>
    <t>89988</t>
  </si>
  <si>
    <t>R1147-BK-WH-36-RM</t>
  </si>
  <si>
    <t>90000</t>
  </si>
  <si>
    <t>90002</t>
  </si>
  <si>
    <t>TRI 22185100</t>
  </si>
  <si>
    <t>90012</t>
  </si>
  <si>
    <t>EP-RANG-RF-10</t>
  </si>
  <si>
    <t>90026</t>
  </si>
  <si>
    <t>90031</t>
  </si>
  <si>
    <t>90039</t>
  </si>
  <si>
    <t>90048</t>
  </si>
  <si>
    <t>90049</t>
  </si>
  <si>
    <t>R1097-3-13-WH-60-WW</t>
  </si>
  <si>
    <t>90055</t>
  </si>
  <si>
    <t>90064</t>
  </si>
  <si>
    <t>90071</t>
  </si>
  <si>
    <t>MA-G-03-L1-P1</t>
  </si>
  <si>
    <t>MA-G-04-L4-P1</t>
  </si>
  <si>
    <t>90077</t>
  </si>
  <si>
    <t>R1147-BK-BK-60-SA</t>
  </si>
  <si>
    <t>90092</t>
  </si>
  <si>
    <t>90095</t>
  </si>
  <si>
    <t>R360-DR3-36MW</t>
  </si>
  <si>
    <t>90100</t>
  </si>
  <si>
    <t>90106</t>
  </si>
  <si>
    <t>TRI 28000654</t>
  </si>
  <si>
    <t>90119</t>
  </si>
  <si>
    <t>R9997</t>
  </si>
  <si>
    <t>90124</t>
  </si>
  <si>
    <t>R1147-BK-WH-36-SA</t>
  </si>
  <si>
    <t>90129</t>
  </si>
  <si>
    <t>90144</t>
  </si>
  <si>
    <t>TRI 28000655</t>
  </si>
  <si>
    <t>90146</t>
  </si>
  <si>
    <t>MA-G-04-L3-P1</t>
  </si>
  <si>
    <t>90156</t>
  </si>
  <si>
    <t>90162</t>
  </si>
  <si>
    <t>R1147-BK-WH-60-SA</t>
  </si>
  <si>
    <t>90170</t>
  </si>
  <si>
    <t>90190</t>
  </si>
  <si>
    <t>R360-DR3L-36BL</t>
  </si>
  <si>
    <t>90196</t>
  </si>
  <si>
    <t>R1147-BK-BK-36-PND</t>
  </si>
  <si>
    <t>90208</t>
  </si>
  <si>
    <t>TRI 28000656</t>
  </si>
  <si>
    <t>90231</t>
  </si>
  <si>
    <t>R1147-BK-BK-60-PND</t>
  </si>
  <si>
    <t>90260</t>
  </si>
  <si>
    <t>R1147-BK-WH-36-PND</t>
  </si>
  <si>
    <t>90272</t>
  </si>
  <si>
    <t>90288</t>
  </si>
  <si>
    <t>R1147-BK-WH-60-PND</t>
  </si>
  <si>
    <t>90301</t>
  </si>
  <si>
    <t>90311</t>
  </si>
  <si>
    <t>TRI 28000669</t>
  </si>
  <si>
    <t>90324</t>
  </si>
  <si>
    <t>DEK-ALBANY52-BK</t>
  </si>
  <si>
    <t>MA-G-10-L5-P2</t>
  </si>
  <si>
    <t>90338</t>
  </si>
  <si>
    <t>R1147-BK-BK-36-SM</t>
  </si>
  <si>
    <t>90346</t>
  </si>
  <si>
    <t>90354</t>
  </si>
  <si>
    <t>TRI 28000670</t>
  </si>
  <si>
    <t>90359</t>
  </si>
  <si>
    <t>90362</t>
  </si>
  <si>
    <t>RFMOD</t>
  </si>
  <si>
    <t>90375</t>
  </si>
  <si>
    <t>R1147-BK-WH-36-SM</t>
  </si>
  <si>
    <t>90393</t>
  </si>
  <si>
    <t>90414</t>
  </si>
  <si>
    <t>R1147-BK-WH-60-SM</t>
  </si>
  <si>
    <t>90416</t>
  </si>
  <si>
    <t>TRI 28000673</t>
  </si>
  <si>
    <t>90447</t>
  </si>
  <si>
    <t>90464</t>
  </si>
  <si>
    <t>90488</t>
  </si>
  <si>
    <t>DEK-EVOII50-BK</t>
  </si>
  <si>
    <t>MA-G-13-L3-P1</t>
  </si>
  <si>
    <t>MA-G-16-L6-P1</t>
  </si>
  <si>
    <t>90501</t>
  </si>
  <si>
    <t>90503</t>
  </si>
  <si>
    <t>TRI 28000674</t>
  </si>
  <si>
    <t>90513</t>
  </si>
  <si>
    <t>90516</t>
  </si>
  <si>
    <t>R1147-BK-BK-36-TK</t>
  </si>
  <si>
    <t>90538</t>
  </si>
  <si>
    <t>90550</t>
  </si>
  <si>
    <t>90562</t>
  </si>
  <si>
    <t>R1147-BK-BK-60-TK</t>
  </si>
  <si>
    <t>90573</t>
  </si>
  <si>
    <t>TRI 28000675</t>
  </si>
  <si>
    <t>90579</t>
  </si>
  <si>
    <t>MA-G-13-L3-P2</t>
  </si>
  <si>
    <t>90586</t>
  </si>
  <si>
    <t>90621</t>
  </si>
  <si>
    <t>R1147-BK-WH-36-TK</t>
  </si>
  <si>
    <t>90627</t>
  </si>
  <si>
    <t>MA-G-09-L4-P2</t>
  </si>
  <si>
    <t>90643</t>
  </si>
  <si>
    <t>MA-G-09-L3-P2</t>
  </si>
  <si>
    <t>90659</t>
  </si>
  <si>
    <t>MA-G-07-L5-P1</t>
  </si>
  <si>
    <t>90662</t>
  </si>
  <si>
    <t>R1147-BK-WH-60-TK</t>
  </si>
  <si>
    <t>90668</t>
  </si>
  <si>
    <t>DEK-INGRAM-WH</t>
  </si>
  <si>
    <t>90671</t>
  </si>
  <si>
    <t>TRI 28000677</t>
  </si>
  <si>
    <t>90693</t>
  </si>
  <si>
    <t>R1147-BK-BK-36-TP</t>
  </si>
  <si>
    <t>90714</t>
  </si>
  <si>
    <t>R1091-8-BK-BK-TRI</t>
  </si>
  <si>
    <t>90735</t>
  </si>
  <si>
    <t>90742</t>
  </si>
  <si>
    <t>R1147-BK-BK-60-TP</t>
  </si>
  <si>
    <t>90744</t>
  </si>
  <si>
    <t>90772</t>
  </si>
  <si>
    <t>90775</t>
  </si>
  <si>
    <t>VEN-ABGLED250WH-SQ</t>
  </si>
  <si>
    <t>MA-H-07-L3-P2</t>
  </si>
  <si>
    <t>90780</t>
  </si>
  <si>
    <t>R1147-BK-WH-36-TP</t>
  </si>
  <si>
    <t>90793</t>
  </si>
  <si>
    <t>DEK-XR90-BK</t>
  </si>
  <si>
    <t>90807</t>
  </si>
  <si>
    <t>90820</t>
  </si>
  <si>
    <t>R1147-BK-GLD-36-RM</t>
  </si>
  <si>
    <t>90827</t>
  </si>
  <si>
    <t>90838</t>
  </si>
  <si>
    <t>DEK-RONDOII58-L-WH</t>
  </si>
  <si>
    <t>90880</t>
  </si>
  <si>
    <t>R1147-BK-GLD-60-RM</t>
  </si>
  <si>
    <t>90904</t>
  </si>
  <si>
    <t>R1091-8-BK-MS-TRI</t>
  </si>
  <si>
    <t>90927</t>
  </si>
  <si>
    <t>TRI 28000671</t>
  </si>
  <si>
    <t>90935</t>
  </si>
  <si>
    <t>R1147-BK-GLD-36-SA</t>
  </si>
  <si>
    <t>90941</t>
  </si>
  <si>
    <t>R360-ASPIRE-BK</t>
  </si>
  <si>
    <t>90981</t>
  </si>
  <si>
    <t>R1147-BK-GLD-60-SA</t>
  </si>
  <si>
    <t>91008</t>
  </si>
  <si>
    <t>R2498-PND-600-60W-WH-WW</t>
  </si>
  <si>
    <t>91017</t>
  </si>
  <si>
    <t>R1091-8-BK-SIL-TRI</t>
  </si>
  <si>
    <t>91024</t>
  </si>
  <si>
    <t>TRI 28000681</t>
  </si>
  <si>
    <t>91029</t>
  </si>
  <si>
    <t>R1147-BK-GLD-36-PND</t>
  </si>
  <si>
    <t>91042</t>
  </si>
  <si>
    <t>RAPID-EXTRUSION</t>
  </si>
  <si>
    <t>91062</t>
  </si>
  <si>
    <t>TRI 28001113</t>
  </si>
  <si>
    <t>91069</t>
  </si>
  <si>
    <t>R1147-BK-GLD-60-PND</t>
  </si>
  <si>
    <t>91072</t>
  </si>
  <si>
    <t>R1071-A-WH-12W-XW-60</t>
  </si>
  <si>
    <t>91108</t>
  </si>
  <si>
    <t>R360-FLATJET-BK</t>
  </si>
  <si>
    <t>91114</t>
  </si>
  <si>
    <t>R1147-BK-GLD-36-SM</t>
  </si>
  <si>
    <t>91150</t>
  </si>
  <si>
    <t>TRI 28000684</t>
  </si>
  <si>
    <t>91157</t>
  </si>
  <si>
    <t>R1147-BK-GLD-60-SM</t>
  </si>
  <si>
    <t>91159</t>
  </si>
  <si>
    <t>DEK-RONDOII52-WH</t>
  </si>
  <si>
    <t>MA-G-08-L4-P2</t>
  </si>
  <si>
    <t>91172</t>
  </si>
  <si>
    <t>DEK-RONDOII52-L-WH</t>
  </si>
  <si>
    <t>91182</t>
  </si>
  <si>
    <t>TRI 28001437</t>
  </si>
  <si>
    <t>91186</t>
  </si>
  <si>
    <t>R1147-BK-GLD-36-TK</t>
  </si>
  <si>
    <t>91194</t>
  </si>
  <si>
    <t>RSDUALP</t>
  </si>
  <si>
    <t>91201</t>
  </si>
  <si>
    <t>R1071-BK-9W-WW-60</t>
  </si>
  <si>
    <t>91204</t>
  </si>
  <si>
    <t>DEK-RONDOII58-BK</t>
  </si>
  <si>
    <t>91207</t>
  </si>
  <si>
    <t>SAMPLE-BOX</t>
  </si>
  <si>
    <t>91208</t>
  </si>
  <si>
    <t>DEK-EVOII50-BK-DC</t>
  </si>
  <si>
    <t>91237</t>
  </si>
  <si>
    <t>R1147-BK-GLD-60-TK</t>
  </si>
  <si>
    <t>91245</t>
  </si>
  <si>
    <t>TRI 28000699</t>
  </si>
  <si>
    <t>91255</t>
  </si>
  <si>
    <t>R1091-8-WH-BK-TRI</t>
  </si>
  <si>
    <t>91264</t>
  </si>
  <si>
    <t>R1074-WH-12W-WW-60</t>
  </si>
  <si>
    <t>91309</t>
  </si>
  <si>
    <t>R1147-BK-GLD-36-TP</t>
  </si>
  <si>
    <t>91327</t>
  </si>
  <si>
    <t>TRI 28000700</t>
  </si>
  <si>
    <t>91332</t>
  </si>
  <si>
    <t>R360-KIRRA-MW-NT</t>
  </si>
  <si>
    <t>91355</t>
  </si>
  <si>
    <t>R1147-BK-GLD-60-TP</t>
  </si>
  <si>
    <t>91371</t>
  </si>
  <si>
    <t>R1091-8-WH-MS-TRI</t>
  </si>
  <si>
    <t>91387</t>
  </si>
  <si>
    <t>R1147-WH-BK-36-RM</t>
  </si>
  <si>
    <t>91410</t>
  </si>
  <si>
    <t>MA-H-09-L2-P1</t>
  </si>
  <si>
    <t>91421</t>
  </si>
  <si>
    <t>TRI 28001662</t>
  </si>
  <si>
    <t>91441</t>
  </si>
  <si>
    <t>R1147-WH-BK-60-RM</t>
  </si>
  <si>
    <t>91493</t>
  </si>
  <si>
    <t>91508</t>
  </si>
  <si>
    <t>R1091-8-WH-SIL-TRI</t>
  </si>
  <si>
    <t>91512</t>
  </si>
  <si>
    <t>R1147-WH-GLD-36-RM</t>
  </si>
  <si>
    <t>91558</t>
  </si>
  <si>
    <t>R1147-WH-GLD-60-RM</t>
  </si>
  <si>
    <t>91566</t>
  </si>
  <si>
    <t>R1079-BK-12W-CW-60</t>
  </si>
  <si>
    <t>91578</t>
  </si>
  <si>
    <t>R360-SIMPLICITY-BK</t>
  </si>
  <si>
    <t>91589</t>
  </si>
  <si>
    <t>BS-8M-TO-60SP-1SEC-BLK</t>
  </si>
  <si>
    <t>91599</t>
  </si>
  <si>
    <t>R1147-WH-WH-36-RM</t>
  </si>
  <si>
    <t>91602</t>
  </si>
  <si>
    <t>R1091-8-WH-WH-TRI</t>
  </si>
  <si>
    <t>91617</t>
  </si>
  <si>
    <t>R360-SIMPLICITY-L-BK</t>
  </si>
  <si>
    <t>91627</t>
  </si>
  <si>
    <t>91629</t>
  </si>
  <si>
    <t>91641</t>
  </si>
  <si>
    <t>R1147-WH-WH-60-RM</t>
  </si>
  <si>
    <t>91642</t>
  </si>
  <si>
    <t>R360-SIMPLICITY-WH</t>
  </si>
  <si>
    <t>91656</t>
  </si>
  <si>
    <t>TRI 28000701</t>
  </si>
  <si>
    <t>91681</t>
  </si>
  <si>
    <t>R1147-WH-BK-36-SA</t>
  </si>
  <si>
    <t>91712</t>
  </si>
  <si>
    <t>R1147-WH-BK-60-SA</t>
  </si>
  <si>
    <t>91756</t>
  </si>
  <si>
    <t>R1147-WH-GLD-36-SA</t>
  </si>
  <si>
    <t>91804</t>
  </si>
  <si>
    <t>91813</t>
  </si>
  <si>
    <t>R1147-WH-GLD-60-SA</t>
  </si>
  <si>
    <t>91871</t>
  </si>
  <si>
    <t>R1147-WH-WH-36-SA</t>
  </si>
  <si>
    <t>91897</t>
  </si>
  <si>
    <t>91910</t>
  </si>
  <si>
    <t>R1147-WH-WH-60-SA</t>
  </si>
  <si>
    <t>91925</t>
  </si>
  <si>
    <t>Freight Foundation Cages</t>
  </si>
  <si>
    <t>91929</t>
  </si>
  <si>
    <t>R360-SPD52-BN-KA-L</t>
  </si>
  <si>
    <t>91960</t>
  </si>
  <si>
    <t>R1147-WH-BK-60-PND</t>
  </si>
  <si>
    <t>91972</t>
  </si>
  <si>
    <t>BAKELITE-SAMPLEPACK</t>
  </si>
  <si>
    <t>91978</t>
  </si>
  <si>
    <t>Freight Light Poles</t>
  </si>
  <si>
    <t>91980</t>
  </si>
  <si>
    <t>360-DR136MW</t>
  </si>
  <si>
    <t>91986</t>
  </si>
  <si>
    <t>TRI 28001103</t>
  </si>
  <si>
    <t>91998</t>
  </si>
  <si>
    <t>R3250-300-CW-BKT-ADJ</t>
  </si>
  <si>
    <t>92001</t>
  </si>
  <si>
    <t>R1147-WH-GLD-36-PND</t>
  </si>
  <si>
    <t>92002</t>
  </si>
  <si>
    <t>92039</t>
  </si>
  <si>
    <t>TRI 28001104</t>
  </si>
  <si>
    <t>92047</t>
  </si>
  <si>
    <t>VEN-WAL45-DC</t>
  </si>
  <si>
    <t>92051</t>
  </si>
  <si>
    <t>R1147-WH-GLD-60-PND</t>
  </si>
  <si>
    <t>92059</t>
  </si>
  <si>
    <t>VEN-SKY1203WH-L</t>
  </si>
  <si>
    <t>92074</t>
  </si>
  <si>
    <t>R360-SPD52-MW-WH</t>
  </si>
  <si>
    <t>92076</t>
  </si>
  <si>
    <t>BS-4.5M-PP90-60SP-BLK</t>
  </si>
  <si>
    <t>92098</t>
  </si>
  <si>
    <t>R1147-WH-WH-36-PND</t>
  </si>
  <si>
    <t>92112</t>
  </si>
  <si>
    <t>R360-SPD60-BK-KA-L</t>
  </si>
  <si>
    <t>92116</t>
  </si>
  <si>
    <t>R3250-450-CW-BKT-SA_R10502</t>
  </si>
  <si>
    <t>92135</t>
  </si>
  <si>
    <t>R1147-WH-WH-60-PND</t>
  </si>
  <si>
    <t>92196</t>
  </si>
  <si>
    <t>R1147-WH-BK-36-SM</t>
  </si>
  <si>
    <t>92213</t>
  </si>
  <si>
    <t>TRI 28001105</t>
  </si>
  <si>
    <t>92225</t>
  </si>
  <si>
    <t>TRI 28000680</t>
  </si>
  <si>
    <t>92241</t>
  </si>
  <si>
    <t>R1147-WH-BK-60-SM</t>
  </si>
  <si>
    <t>92252</t>
  </si>
  <si>
    <t>R3250-450-CW-BKT-SA_R10503</t>
  </si>
  <si>
    <t>92254</t>
  </si>
  <si>
    <t>BS-6M-SHS100-60SP-BLK</t>
  </si>
  <si>
    <t>92263</t>
  </si>
  <si>
    <t>92295</t>
  </si>
  <si>
    <t>R1147-WH-GLD-36-SM</t>
  </si>
  <si>
    <t>92305</t>
  </si>
  <si>
    <t>TRI 28000690</t>
  </si>
  <si>
    <t>92309</t>
  </si>
  <si>
    <t>92330</t>
  </si>
  <si>
    <t>MA-G-11-L3-P1</t>
  </si>
  <si>
    <t>92336</t>
  </si>
  <si>
    <t>TRI 28001107</t>
  </si>
  <si>
    <t>92340</t>
  </si>
  <si>
    <t>BS-XA-1500-RHS</t>
  </si>
  <si>
    <t>92342</t>
  </si>
  <si>
    <t>R1147-WH-GLD-60-SM</t>
  </si>
  <si>
    <t>92345</t>
  </si>
  <si>
    <t>MA-G-12-L5-P1</t>
  </si>
  <si>
    <t>92347</t>
  </si>
  <si>
    <t>VEN-SKYWCM-2</t>
  </si>
  <si>
    <t>92400</t>
  </si>
  <si>
    <t>R1147-WH-WH-36-SM</t>
  </si>
  <si>
    <t>92437</t>
  </si>
  <si>
    <t>VEN-SAH31WH</t>
  </si>
  <si>
    <t>92453</t>
  </si>
  <si>
    <t>R1147-WH-BK-36-TK</t>
  </si>
  <si>
    <t>92499</t>
  </si>
  <si>
    <t>92501</t>
  </si>
  <si>
    <t>R1147-WH-BK-60-TK</t>
  </si>
  <si>
    <t>92547</t>
  </si>
  <si>
    <t>R1147-WH-GLD-36-TK</t>
  </si>
  <si>
    <t>92555</t>
  </si>
  <si>
    <t>MA-G-13-L4-P2</t>
  </si>
  <si>
    <t>92575</t>
  </si>
  <si>
    <t>MA-G-13-L1-P1</t>
  </si>
  <si>
    <t>92579</t>
  </si>
  <si>
    <t>R1147-WH-GLD-60-TK</t>
  </si>
  <si>
    <t>92599</t>
  </si>
  <si>
    <t>DEK-RCK</t>
  </si>
  <si>
    <t>92604</t>
  </si>
  <si>
    <t>BS-or-60 Single-60</t>
  </si>
  <si>
    <t>92607</t>
  </si>
  <si>
    <t>R3250-450-CW-BKT-SA_R10504</t>
  </si>
  <si>
    <t>92616</t>
  </si>
  <si>
    <t>R1147-WH-WH-36-TK</t>
  </si>
  <si>
    <t>92621</t>
  </si>
  <si>
    <t>92627</t>
  </si>
  <si>
    <t>MA-G-04-L4-P2</t>
  </si>
  <si>
    <t>92645</t>
  </si>
  <si>
    <t>MA-G-06-L2-P2</t>
  </si>
  <si>
    <t>92656</t>
  </si>
  <si>
    <t>VEN-OVA250SQ</t>
  </si>
  <si>
    <t>92670</t>
  </si>
  <si>
    <t>MA-G-05-L5-P1</t>
  </si>
  <si>
    <t>92679</t>
  </si>
  <si>
    <t>R1147-WH-WH-60-TK</t>
  </si>
  <si>
    <t>92682</t>
  </si>
  <si>
    <t>92695</t>
  </si>
  <si>
    <t>92707</t>
  </si>
  <si>
    <t>MA-G-05-L4-P1</t>
  </si>
  <si>
    <t>92720</t>
  </si>
  <si>
    <t>R1147-WH-BK-36-TP</t>
  </si>
  <si>
    <t>92729</t>
  </si>
  <si>
    <t>R3250-450-CW-BKT-SA_R10505</t>
  </si>
  <si>
    <t>92733</t>
  </si>
  <si>
    <t>MA-G-15-L6-P1</t>
  </si>
  <si>
    <t>92779</t>
  </si>
  <si>
    <t>92781</t>
  </si>
  <si>
    <t>R1147-WH-BK-60-TP</t>
  </si>
  <si>
    <t>92820</t>
  </si>
  <si>
    <t>R1147-WH-GLD-36-TP</t>
  </si>
  <si>
    <t>92822</t>
  </si>
  <si>
    <t>92843</t>
  </si>
  <si>
    <t>R3250-450-CW-BKT-SA_R10506</t>
  </si>
  <si>
    <t>92858</t>
  </si>
  <si>
    <t>R1147-WH-GLD-60-TP</t>
  </si>
  <si>
    <t>92917</t>
  </si>
  <si>
    <t>R1147-WH-WH-36-TP</t>
  </si>
  <si>
    <t>92970</t>
  </si>
  <si>
    <t>R1147-WH-WH-60-TP</t>
  </si>
  <si>
    <t>92988</t>
  </si>
  <si>
    <t>93020</t>
  </si>
  <si>
    <t>R1147-BK-WH-60-TP</t>
  </si>
  <si>
    <t>93024</t>
  </si>
  <si>
    <t>93029</t>
  </si>
  <si>
    <t>TESWPC</t>
  </si>
  <si>
    <t>93037</t>
  </si>
  <si>
    <t>TRI 28000660</t>
  </si>
  <si>
    <t>93043</t>
  </si>
  <si>
    <t>ELS OVALE</t>
  </si>
  <si>
    <t>93050</t>
  </si>
  <si>
    <t>R1147-BK-WH-60-RM</t>
  </si>
  <si>
    <t>93052</t>
  </si>
  <si>
    <t>R1093-25-WH-SIL-CW-DALI</t>
  </si>
  <si>
    <t>93053</t>
  </si>
  <si>
    <t>Dux-D200-12-TDH</t>
  </si>
  <si>
    <t>93087</t>
  </si>
  <si>
    <t>R1147-WH-BK-36-PND</t>
  </si>
  <si>
    <t>93090</t>
  </si>
  <si>
    <t>R1093-25-WH-SIL-WW-DALI</t>
  </si>
  <si>
    <t>93111</t>
  </si>
  <si>
    <t>TRI 28001253</t>
  </si>
  <si>
    <t>93150</t>
  </si>
  <si>
    <t>R360-FLATJET52-WH-L</t>
  </si>
  <si>
    <t>93153</t>
  </si>
  <si>
    <t>93225</t>
  </si>
  <si>
    <t>TRI 28002575</t>
  </si>
  <si>
    <t>93227</t>
  </si>
  <si>
    <t>VEXTR-60</t>
  </si>
  <si>
    <t>93247</t>
  </si>
  <si>
    <t>93297</t>
  </si>
  <si>
    <t>R3240-BK-MED-PE-76-R09602</t>
  </si>
  <si>
    <t>93307</t>
  </si>
  <si>
    <t>TRI 28003350</t>
  </si>
  <si>
    <t>93373</t>
  </si>
  <si>
    <t>R9999-AL</t>
  </si>
  <si>
    <t>93386</t>
  </si>
  <si>
    <t>VEN-SPY1573-BK</t>
  </si>
  <si>
    <t>93392</t>
  </si>
  <si>
    <t>93409</t>
  </si>
  <si>
    <t>VEN-PVPX250WHSQLED</t>
  </si>
  <si>
    <t>93412</t>
  </si>
  <si>
    <t>TRI 87500605</t>
  </si>
  <si>
    <t>93489</t>
  </si>
  <si>
    <t>TRI 87500931</t>
  </si>
  <si>
    <t>93560</t>
  </si>
  <si>
    <t>TRI 87501050</t>
  </si>
  <si>
    <t>93585</t>
  </si>
  <si>
    <t>R3240-BK-MED-PE-76-R09604</t>
  </si>
  <si>
    <t>93614</t>
  </si>
  <si>
    <t>TRI 87501051</t>
  </si>
  <si>
    <t>93626</t>
  </si>
  <si>
    <t>R2201-BK-CW-LPSQ</t>
  </si>
  <si>
    <t>93666</t>
  </si>
  <si>
    <t>R2201-BK-CW-LPXS</t>
  </si>
  <si>
    <t>93694</t>
  </si>
  <si>
    <t>TRI 87501053</t>
  </si>
  <si>
    <t>93701</t>
  </si>
  <si>
    <t>VXR90SPY-BK</t>
  </si>
  <si>
    <t>93799</t>
  </si>
  <si>
    <t>93811</t>
  </si>
  <si>
    <t>93831</t>
  </si>
  <si>
    <t>EXS-AQUAXL</t>
  </si>
  <si>
    <t>93885</t>
  </si>
  <si>
    <t>93915</t>
  </si>
  <si>
    <t>93947</t>
  </si>
  <si>
    <t>R3250-180-BRACKET-ADJ_R10502</t>
  </si>
  <si>
    <t>93951</t>
  </si>
  <si>
    <t>DEK-RONDOII52-BK</t>
  </si>
  <si>
    <t>93973</t>
  </si>
  <si>
    <t>R2321-DL</t>
  </si>
  <si>
    <t>94129</t>
  </si>
  <si>
    <t>R3250-180-BRACKET-ADJ_R10504</t>
  </si>
  <si>
    <t>94155</t>
  </si>
  <si>
    <t>VEXTR-90</t>
  </si>
  <si>
    <t>94269</t>
  </si>
  <si>
    <t>R3250-180-BRACKET-ADJ_R10505</t>
  </si>
  <si>
    <t>94281</t>
  </si>
  <si>
    <t>VEN-M4HDLXWH</t>
  </si>
  <si>
    <t>94341</t>
  </si>
  <si>
    <t>R3250-180-BRACKET-ADJ_R10506</t>
  </si>
  <si>
    <t>94380</t>
  </si>
  <si>
    <t>R3250-180-BRACKET-SA</t>
  </si>
  <si>
    <t>94478</t>
  </si>
  <si>
    <t>MA-G-13-L1-P2</t>
  </si>
  <si>
    <t>94500</t>
  </si>
  <si>
    <t>HENPAINT</t>
  </si>
  <si>
    <t>94518</t>
  </si>
  <si>
    <t>R3126-150w-5080-L03902</t>
  </si>
  <si>
    <t>94523</t>
  </si>
  <si>
    <t>R3250-180-BRACKET-SA_R10502</t>
  </si>
  <si>
    <t>94775</t>
  </si>
  <si>
    <t>R3250-180-BRACKET-SA_R10504</t>
  </si>
  <si>
    <t>94883</t>
  </si>
  <si>
    <t>R3250-180-BRACKET-SA_R10505</t>
  </si>
  <si>
    <t>94957</t>
  </si>
  <si>
    <t>TRI 87500864</t>
  </si>
  <si>
    <t>95009</t>
  </si>
  <si>
    <t>TRI 28001108</t>
  </si>
  <si>
    <t>95024</t>
  </si>
  <si>
    <t>DEK-INGRAM-BK-DC</t>
  </si>
  <si>
    <t>95058</t>
  </si>
  <si>
    <t>95084</t>
  </si>
  <si>
    <t>TRI 87501092</t>
  </si>
  <si>
    <t>95101</t>
  </si>
  <si>
    <t>R3250-180-BRACKET-SA_R10506</t>
  </si>
  <si>
    <t>95163</t>
  </si>
  <si>
    <t>TRI 28001116</t>
  </si>
  <si>
    <t>95166</t>
  </si>
  <si>
    <t>R2374-WH-WH-2M</t>
  </si>
  <si>
    <t>95172</t>
  </si>
  <si>
    <t>R3250-240-BRACKET-ADJ</t>
  </si>
  <si>
    <t>95227</t>
  </si>
  <si>
    <t>R2374-WH-WH-2M-SUS</t>
  </si>
  <si>
    <t>95278</t>
  </si>
  <si>
    <t>R3250-240-BRACKET-ADJ_R10502</t>
  </si>
  <si>
    <t>95292</t>
  </si>
  <si>
    <t>TRI 28001117</t>
  </si>
  <si>
    <t>95343</t>
  </si>
  <si>
    <t>VEN-SPN1204WH</t>
  </si>
  <si>
    <t>95426</t>
  </si>
  <si>
    <t>R3250-240-BRACKET-ADJ_R10504</t>
  </si>
  <si>
    <t>95429</t>
  </si>
  <si>
    <t>TRI 28001118</t>
  </si>
  <si>
    <t>95430</t>
  </si>
  <si>
    <t>C-WMV-71HRFN8</t>
  </si>
  <si>
    <t>MA-D-03-L2-P2</t>
  </si>
  <si>
    <t>95433</t>
  </si>
  <si>
    <t>95459</t>
  </si>
  <si>
    <t>R3250-240-BRACKET-ADJ_R10505</t>
  </si>
  <si>
    <t>95537</t>
  </si>
  <si>
    <t>TRI 28001119</t>
  </si>
  <si>
    <t>95568</t>
  </si>
  <si>
    <t>R3250-240-BRACKET-ADJ_R10506</t>
  </si>
  <si>
    <t>95598</t>
  </si>
  <si>
    <t>WMV-71HRFN8</t>
  </si>
  <si>
    <t>95664</t>
  </si>
  <si>
    <t>95673</t>
  </si>
  <si>
    <t>R2374-BK-BK-2M-SUS</t>
  </si>
  <si>
    <t>95713</t>
  </si>
  <si>
    <t>TRI 28001120</t>
  </si>
  <si>
    <t>95749</t>
  </si>
  <si>
    <t>R3250-240-BRACKET-SA</t>
  </si>
  <si>
    <t>95753</t>
  </si>
  <si>
    <t>AURORA-R32-7.1kW</t>
  </si>
  <si>
    <t>95816</t>
  </si>
  <si>
    <t>TRI 28001121</t>
  </si>
  <si>
    <t>95851</t>
  </si>
  <si>
    <t>C-WMV-50HRFN8</t>
  </si>
  <si>
    <t>95889</t>
  </si>
  <si>
    <t>R3250-240-BRACKET-SA_R10502</t>
  </si>
  <si>
    <t>95908</t>
  </si>
  <si>
    <t>WMV-50HRFN8</t>
  </si>
  <si>
    <t>95925</t>
  </si>
  <si>
    <t>TRI 28001122</t>
  </si>
  <si>
    <t>95930</t>
  </si>
  <si>
    <t>VEN-SPY903NWH</t>
  </si>
  <si>
    <t>95942</t>
  </si>
  <si>
    <t>R2374-BK-BK-2M</t>
  </si>
  <si>
    <t>95963</t>
  </si>
  <si>
    <t>AURORA-R32-5.0kW</t>
  </si>
  <si>
    <t>96021</t>
  </si>
  <si>
    <t>TRI 28001124</t>
  </si>
  <si>
    <t>96031</t>
  </si>
  <si>
    <t>MA-A-08-L8-P1</t>
  </si>
  <si>
    <t>96039</t>
  </si>
  <si>
    <t>R3250-240-BRACKET-SA_R10504</t>
  </si>
  <si>
    <t>96084</t>
  </si>
  <si>
    <t>96099</t>
  </si>
  <si>
    <t>TRI 28001125</t>
  </si>
  <si>
    <t>96175</t>
  </si>
  <si>
    <t>TRI 87500670</t>
  </si>
  <si>
    <t>96222</t>
  </si>
  <si>
    <t>TRI 87500947</t>
  </si>
  <si>
    <t>96233</t>
  </si>
  <si>
    <t>96242</t>
  </si>
  <si>
    <t>R3250-240-BRACKET-SA_R10505</t>
  </si>
  <si>
    <t>96256</t>
  </si>
  <si>
    <t>TRI 28002802</t>
  </si>
  <si>
    <t>96277</t>
  </si>
  <si>
    <t>96291</t>
  </si>
  <si>
    <t>TRI 28002212</t>
  </si>
  <si>
    <t>96308</t>
  </si>
  <si>
    <t>TRI 28001128</t>
  </si>
  <si>
    <t>9632</t>
  </si>
  <si>
    <t>Misc Product - Brisbane</t>
  </si>
  <si>
    <t>96335</t>
  </si>
  <si>
    <t>TRI 28001807</t>
  </si>
  <si>
    <t>96356</t>
  </si>
  <si>
    <t>R3250-240-BRACKET-SA_R10506</t>
  </si>
  <si>
    <t>96376</t>
  </si>
  <si>
    <t>TRI 28001132</t>
  </si>
  <si>
    <t>96389</t>
  </si>
  <si>
    <t>TRI 28002479</t>
  </si>
  <si>
    <t>96401</t>
  </si>
  <si>
    <t>TRI 28003343</t>
  </si>
  <si>
    <t>96408</t>
  </si>
  <si>
    <t>AURORA-R32-3.5kW</t>
  </si>
  <si>
    <t>96434</t>
  </si>
  <si>
    <t>Battery to suit R6240 Emergency</t>
  </si>
  <si>
    <t>96461</t>
  </si>
  <si>
    <t>TRI 28001133</t>
  </si>
  <si>
    <t>96473</t>
  </si>
  <si>
    <t>TRI 28001168</t>
  </si>
  <si>
    <t>96491</t>
  </si>
  <si>
    <t>TRI 28002412</t>
  </si>
  <si>
    <t>96500</t>
  </si>
  <si>
    <t>R3250-300-BRACKET-ADJ</t>
  </si>
  <si>
    <t>96506</t>
  </si>
  <si>
    <t>96515</t>
  </si>
  <si>
    <t>TRI 28001436</t>
  </si>
  <si>
    <t>96525</t>
  </si>
  <si>
    <t>TRI 28003344</t>
  </si>
  <si>
    <t>96546</t>
  </si>
  <si>
    <t>TRI 87501052</t>
  </si>
  <si>
    <t>96558</t>
  </si>
  <si>
    <t>TRI 28002468</t>
  </si>
  <si>
    <t>96581</t>
  </si>
  <si>
    <t>TRI 28002414</t>
  </si>
  <si>
    <t>96592</t>
  </si>
  <si>
    <t>TRI 28003348</t>
  </si>
  <si>
    <t>96601</t>
  </si>
  <si>
    <t>TRI 28003349</t>
  </si>
  <si>
    <t>96610</t>
  </si>
  <si>
    <t>TRI 87500666</t>
  </si>
  <si>
    <t>96625</t>
  </si>
  <si>
    <t>96630</t>
  </si>
  <si>
    <t>R3250-240-CW-BKT-SA_R10503</t>
  </si>
  <si>
    <t>96638</t>
  </si>
  <si>
    <t>TRI 87500276</t>
  </si>
  <si>
    <t>96646</t>
  </si>
  <si>
    <t>R3250-300-BRACKET-ADJ_R10502</t>
  </si>
  <si>
    <t>96654</t>
  </si>
  <si>
    <t>TRI 28002418</t>
  </si>
  <si>
    <t>96665</t>
  </si>
  <si>
    <t>TRI 87500603</t>
  </si>
  <si>
    <t>96683</t>
  </si>
  <si>
    <t>TRI 28003517</t>
  </si>
  <si>
    <t>96701</t>
  </si>
  <si>
    <t>96705</t>
  </si>
  <si>
    <t>MA-G-11-L5-P1</t>
  </si>
  <si>
    <t>96707</t>
  </si>
  <si>
    <t>TRI 28002415</t>
  </si>
  <si>
    <t>96714</t>
  </si>
  <si>
    <t>TRI 87500387</t>
  </si>
  <si>
    <t>96731</t>
  </si>
  <si>
    <t>96749</t>
  </si>
  <si>
    <t>TRI 87501087</t>
  </si>
  <si>
    <t>96758</t>
  </si>
  <si>
    <t>96765</t>
  </si>
  <si>
    <t>TRI 28004042</t>
  </si>
  <si>
    <t>96792</t>
  </si>
  <si>
    <t>R3250-300-BRACKET-ADJ_R10504</t>
  </si>
  <si>
    <t>96850</t>
  </si>
  <si>
    <t>TRI 87500274</t>
  </si>
  <si>
    <t>96934</t>
  </si>
  <si>
    <t>R3250-300-BRACKET-ADJ_R10505</t>
  </si>
  <si>
    <t>96958</t>
  </si>
  <si>
    <t>96961</t>
  </si>
  <si>
    <t>AURORA-R32-2.5kW</t>
  </si>
  <si>
    <t>97026</t>
  </si>
  <si>
    <t>97078</t>
  </si>
  <si>
    <t>BS-6m-TR-60SP-BLK</t>
  </si>
  <si>
    <t>97097</t>
  </si>
  <si>
    <t>97149</t>
  </si>
  <si>
    <t>R3250-300-CW-BKT-ADJ_R10506</t>
  </si>
  <si>
    <t>97269</t>
  </si>
  <si>
    <t>DEK-RONDOII58-L-BK</t>
  </si>
  <si>
    <t>97361</t>
  </si>
  <si>
    <t>R3250-300-BRACKET-SA</t>
  </si>
  <si>
    <t>97471</t>
  </si>
  <si>
    <t>R3250-300-CW-BKT-SA_R10502</t>
  </si>
  <si>
    <t>97534</t>
  </si>
  <si>
    <t>97621</t>
  </si>
  <si>
    <t>97688</t>
  </si>
  <si>
    <t>R3250-300-CW-BKT-SA_R10504</t>
  </si>
  <si>
    <t>97895</t>
  </si>
  <si>
    <t>97903</t>
  </si>
  <si>
    <t>R3250-300-CW-BKT-SA_R10505</t>
  </si>
  <si>
    <t>97927</t>
  </si>
  <si>
    <t>DKA290461</t>
  </si>
  <si>
    <t>98031</t>
  </si>
  <si>
    <t>98119</t>
  </si>
  <si>
    <t>R3250-300-CW-BKT-SA_R10506</t>
  </si>
  <si>
    <t>98952</t>
  </si>
  <si>
    <t>VEXTR-120</t>
  </si>
  <si>
    <t>99782</t>
  </si>
  <si>
    <t>99878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</si>
</sst>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2"/>
      <color theme="1"/>
      <name val="Aptos Narrow"/>
      <family val="2"/>
      <scheme val="minor"/>
    </font>
    <font>
      <sz val="11"/>
      <color rgb="FF000000"/>
      <name val="Aptos Narrow"/>
      <family val="2"/>
      <scheme val="minor"/>
    </font>
    <font>
      <sz val="11"/>
      <color rgb="FF000000"/>
      <name val="Calibri"/>
      <family val="2"/>
    </font>
    <font>
      <sz val="10"/>
      <color rgb="FF41454E"/>
      <name val="IBM Plex Sans"/>
      <family val="2"/>
      <charset val="1"/>
    </font>
    <font>
      <sz val="8"/>
      <color rgb="FF000000"/>
      <name val="Tahoma"/>
    </font>
  </fonts>
  <fills count="6">
    <fill>
      <patternFill patternType="none"/>
    </fill>
    <fill>
      <patternFill patternType="gray125"/>
    </fill>
    <fill>
      <patternFill patternType="solid">
        <fgColor rgb="FFF0F3FA"/>
        <bgColor rgb="FF000000"/>
      </patternFill>
    </fill>
    <fill>
      <patternFill patternType="solid">
        <fgColor rgb="FFF0F0F0"/>
      </patternFill>
    </fill>
    <fill>
      <patternFill patternType="solid">
        <fgColor rgb="FFFFFFFF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2" fillId="0" borderId="1" xfId="0" applyFont="1" applyBorder="1"/>
    <xf numFmtId="0" fontId="0" fillId="0" borderId="0" xfId="0" applyProtection="1">
      <protection locked="0"/>
    </xf>
    <xf numFmtId="0" fontId="3" fillId="2" borderId="0" xfId="0" applyFont="1" applyFill="1" applyAlignment="1">
      <alignment wrapText="1"/>
    </xf>
    <xf numFmtId="0" fontId="0" fillId="0" borderId="0" xfId="0" applyAlignment="1">
      <alignment horizontal="center" vertical="center"/>
      <extLst>
        <ext xmlns:xfpb="http://schemas.microsoft.com/office/spreadsheetml/2022/featurepropertybag" uri="{C7286773-470A-42A8-94C5-96B5CB345126}">
          <xfpb:xfComplement i="0"/>
        </ext>
      </extLst>
    </xf>
    <xf numFmtId="0" fontId="0" fillId="0" borderId="0" xfId="0" applyAlignment="1">
      <alignment horizontal="right"/>
    </xf>
    <xf numFmtId="0" fontId="1" fillId="0" borderId="1" xfId="0" applyFont="1" applyBorder="1"/>
    <xf numFmtId="49" fontId="4" fillId="3" borderId="2" xfId="0" applyNumberFormat="1" applyFont="1" applyFill="1" applyBorder="1" applyAlignment="1">
      <alignment horizontal="left" vertical="center" readingOrder="1"/>
    </xf>
    <xf numFmtId="4" fontId="4" fillId="3" borderId="2" xfId="0" applyNumberFormat="1" applyFont="1" applyFill="1" applyBorder="1" applyAlignment="1">
      <alignment horizontal="left" vertical="center" readingOrder="1"/>
    </xf>
    <xf numFmtId="0" fontId="4" fillId="3" borderId="2" xfId="0" applyFont="1" applyFill="1" applyBorder="1" applyAlignment="1">
      <alignment horizontal="left" vertical="center" readingOrder="1"/>
    </xf>
    <xf numFmtId="4" fontId="4" fillId="4" borderId="2" xfId="0" applyNumberFormat="1" applyFont="1" applyFill="1" applyBorder="1" applyAlignment="1">
      <alignment horizontal="right" vertical="center" readingOrder="1"/>
    </xf>
    <xf numFmtId="0" fontId="1" fillId="5" borderId="0" xfId="0" applyFont="1" applyFill="1"/>
  </cellXfs>
  <cellStyles count="1">
    <cellStyle name="Normal" xfId="0" builtinId="0"/>
  </cellStyles>
  <dxfs count="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Tahoma"/>
        <scheme val="none"/>
      </font>
      <numFmt numFmtId="4" formatCode="#,##0.00"/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1"/>
      <border diagonalUp="0" diagonalDown="0">
        <left style="thin">
          <color rgb="FFA0A0A0"/>
        </left>
        <right style="thin">
          <color rgb="FFA0A0A0"/>
        </right>
        <top style="thin">
          <color rgb="FFA0A0A0"/>
        </top>
        <bottom style="thin">
          <color rgb="FFA0A0A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Tahoma"/>
        <scheme val="none"/>
      </font>
      <numFmt numFmtId="4" formatCode="#,##0.00"/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1"/>
      <border diagonalUp="0" diagonalDown="0">
        <left style="thin">
          <color rgb="FFA0A0A0"/>
        </left>
        <right style="thin">
          <color rgb="FFA0A0A0"/>
        </right>
        <top style="thin">
          <color rgb="FFA0A0A0"/>
        </top>
        <bottom style="thin">
          <color rgb="FFA0A0A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Tahoma"/>
        <scheme val="none"/>
      </font>
      <numFmt numFmtId="30" formatCode="@"/>
      <fill>
        <patternFill patternType="solid">
          <fgColor indexed="64"/>
          <bgColor rgb="FFF0F0F0"/>
        </patternFill>
      </fill>
      <alignment horizontal="left" vertical="center" textRotation="0" wrapText="0" indent="0" justifyLastLine="0" shrinkToFit="0" readingOrder="1"/>
      <border diagonalUp="0" diagonalDown="0">
        <left style="thin">
          <color rgb="FFA0A0A0"/>
        </left>
        <right style="thin">
          <color rgb="FFA0A0A0"/>
        </right>
        <top style="thin">
          <color rgb="FFA0A0A0"/>
        </top>
        <bottom style="thin">
          <color rgb="FFA0A0A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Tahoma"/>
        <scheme val="none"/>
      </font>
      <numFmt numFmtId="30" formatCode="@"/>
      <fill>
        <patternFill patternType="solid">
          <fgColor indexed="64"/>
          <bgColor rgb="FFF0F0F0"/>
        </patternFill>
      </fill>
      <alignment horizontal="left" vertical="center" textRotation="0" wrapText="0" indent="0" justifyLastLine="0" shrinkToFit="0" readingOrder="1"/>
      <border diagonalUp="0" diagonalDown="0">
        <left style="thin">
          <color rgb="FFA0A0A0"/>
        </left>
        <right style="thin">
          <color rgb="FFA0A0A0"/>
        </right>
        <top style="thin">
          <color rgb="FFA0A0A0"/>
        </top>
        <bottom style="thin">
          <color rgb="FFA0A0A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Tahoma"/>
        <scheme val="none"/>
      </font>
      <numFmt numFmtId="30" formatCode="@"/>
      <fill>
        <patternFill patternType="solid">
          <fgColor indexed="64"/>
          <bgColor rgb="FFF0F0F0"/>
        </patternFill>
      </fill>
      <alignment horizontal="left" vertical="center" textRotation="0" wrapText="0" indent="0" justifyLastLine="0" shrinkToFit="0" readingOrder="1"/>
      <border diagonalUp="0" diagonalDown="0">
        <left style="thin">
          <color rgb="FFA0A0A0"/>
        </left>
        <right style="thin">
          <color rgb="FFA0A0A0"/>
        </right>
        <top style="thin">
          <color rgb="FFA0A0A0"/>
        </top>
        <bottom style="thin">
          <color rgb="FFA0A0A0"/>
        </bottom>
        <vertical/>
        <horizontal/>
      </border>
    </dxf>
    <dxf>
      <border outline="0">
        <bottom style="thin">
          <color rgb="FFA0A0A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Tahoma"/>
        <scheme val="none"/>
      </font>
      <fill>
        <patternFill patternType="solid">
          <fgColor indexed="64"/>
          <bgColor rgb="FFF0F0F0"/>
        </patternFill>
      </fill>
      <alignment horizontal="left" vertical="center" textRotation="0" wrapText="0" indent="0" justifyLastLine="0" shrinkToFit="0" readingOrder="1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3" tint="0.499984740745262"/>
        </patternFill>
      </fill>
    </dxf>
    <dxf>
      <fill>
        <patternFill>
          <fgColor theme="2" tint="-9.9948118533890809E-2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22/11/relationships/FeaturePropertyBag" Target="featurePropertyBag/featurePropertyBag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2.xml"/><Relationship Id="rId5" Type="http://schemas.openxmlformats.org/officeDocument/2006/relationships/styles" Target="styles.xml"/><Relationship Id="rId10" Type="http://schemas.openxmlformats.org/officeDocument/2006/relationships/customXml" Target="../customXml/item1.xml"/><Relationship Id="rId4" Type="http://schemas.openxmlformats.org/officeDocument/2006/relationships/theme" Target="theme/theme1.xml"/><Relationship Id="rId9" Type="http://schemas.openxmlformats.org/officeDocument/2006/relationships/calcChain" Target="calcChain.xml"/></Relationships>
</file>

<file path=xl/featurePropertyBag/featurePropertyBag.xml><?xml version="1.0" encoding="utf-8"?>
<FeaturePropertyBags xmlns="http://schemas.microsoft.com/office/spreadsheetml/2022/featurepropertybag">
  <bag type="Checkbox"/>
  <bag type="XFControls">
    <bagId k="CellControl">0</bagId>
  </bag>
  <bag type="XFComplement">
    <bagId k="XFControls">1</bagId>
  </bag>
  <bag type="XFComplements" extRef="XFComplementsMapperExtRef">
    <a k="MappedFeaturePropertyBags">
      <bagId>2</bagId>
    </a>
  </bag>
</FeaturePropertyBag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AF5D585-A733-475E-94EA-E960CD887CBD}" name="Table2" displayName="Table2" ref="A1:E5301" totalsRowShown="0" dataDxfId="6" tableBorderDxfId="5">
  <autoFilter ref="A1:E5301" xr:uid="{9AF5D585-A733-475E-94EA-E960CD887CBD}"/>
  <tableColumns count="5">
    <tableColumn id="1" xr3:uid="{C736E8E2-624C-4FBB-85F1-270E9E6CD18D}" name="5DIG" dataDxfId="4"/>
    <tableColumn id="2" xr3:uid="{D001A202-4105-4AAA-A44A-2DA5FB93354B}" name="Rapid code" dataDxfId="3"/>
    <tableColumn id="3" xr3:uid="{C3D6E3C7-892F-4BA0-B2DA-60A0E73D8321}" name="Bin" dataDxfId="2"/>
    <tableColumn id="4" xr3:uid="{3CCAF419-CAE3-46A5-BB9C-363DC4B6D28E}" name="On Hand" dataDxfId="1"/>
    <tableColumn id="5" xr3:uid="{9FF2AFD3-C057-4C8E-8C86-329F0B9ADC8A}" name="Availabl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71AE4-8BA8-564F-B727-EE0A12B639B2}">
  <dimension ref="A1:I1048576"/>
  <sheetViews>
    <sheetView zoomScale="70" zoomScaleNormal="70" workbookViewId="0">
      <pane ySplit="1" topLeftCell="A2" activePane="bottomLeft" state="frozen"/>
      <selection pane="bottomLeft" activeCell="A123" sqref="A123"/>
    </sheetView>
  </sheetViews>
  <sheetFormatPr defaultColWidth="11" defaultRowHeight="15.75" zeroHeight="1"/>
  <cols>
    <col min="2" max="2" width="37.375" bestFit="1" customWidth="1"/>
    <col min="3" max="3" width="17.5" customWidth="1"/>
    <col min="4" max="4" width="11.5" bestFit="1" customWidth="1"/>
    <col min="5" max="5" width="13.625" bestFit="1" customWidth="1"/>
    <col min="6" max="6" width="12.5" bestFit="1" customWidth="1"/>
    <col min="7" max="7" width="15" style="8" bestFit="1" customWidth="1"/>
    <col min="9" max="9" width="11" style="5" hidden="1" customWidth="1"/>
    <col min="10" max="16384" width="11" style="5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9">
      <c r="A2" s="1">
        <v>30220</v>
      </c>
      <c r="B2" s="1" t="s">
        <v>8</v>
      </c>
      <c r="C2" t="str">
        <f>VLOOKUP(A2,Config!A:C,3,FALSE)</f>
        <v>MA-B-06-L2-P1</v>
      </c>
      <c r="D2" cm="1">
        <f t="array" ref="D2">IFERROR(
  INDEX(Stockreport!$E$2:$E$50151,
    MATCH(1,
      ((Stockreport!$A$2:$A$50151&amp;"")=($A2&amp;""))*
      ((Stockreport!$B$2:$B$50151&amp;"")=($B2&amp;""))*
      (TRIM(Stockreport!$C$2:$C$50151)=TRIM($C2))*
      (Stockreport!$C$2:$C$50151&lt;&gt;""),
    0)
  ),
0)</f>
        <v>0</v>
      </c>
      <c r="E2">
        <f>VLOOKUP(A2,Config!A:G,4,FALSE)</f>
        <v>192</v>
      </c>
      <c r="F2" t="str">
        <f>_xlfn.LET(
  _xlpm.q,   $D2,
  _xlpm.low, SUMIFS(Config!$E$2:$E$5017, Config!$A$2:$A$5017,$A2, Config!$C$2:$C$5017,$C2),
  _xlpm.med, SUMIFS(Config!$F$2:$F$5017, Config!$A$2:$A$5017,$A2, Config!$C$2:$C$5017,$C2),
  _xlpm.cap, SUMIFS(Config!$G$2:$G$5017, Config!$A$2:$A$5017,$A2, Config!$C$2:$C$5017,$C2),
  IF(_xlpm.cap=0,"SET-PICKFACE",
     IF(_xlpm.q&lt;=_xlpm.low,"LOW",
        IF(_xlpm.q&lt;=_xlpm.med,"MEDIUM",
           IF(_xlpm.q&lt;=_xlpm.cap,"FULL","OVER")
        )
     )
  )
)</f>
        <v>LOW</v>
      </c>
      <c r="G2" s="8">
        <f>IF(
   SUMIFS(Stockreport!$D:$D,
          Stockreport!$A:$A, $A2,
          Stockreport!$B:$B, $B2)
   -SUMIFS(Stockreport!$D:$D,
           Stockreport!$A:$A, $A2,
           Stockreport!$B:$B, $B2,
           Stockreport!$C:$C, $C2)=0,
   "No reserve",
   SUMIFS(Stockreport!$D:$D,
          Stockreport!$A:$A, $A2,
          Stockreport!$B:$B, $B2)
   -SUMIFS(Stockreport!$D:$D,
           Stockreport!$A:$A, $A2,
           Stockreport!$B:$B, $B2,
           Stockreport!$C:$C, $C2)
)</f>
        <v>1</v>
      </c>
      <c r="H2">
        <f t="shared" ref="H2:H65" si="0">_xlfn.LET(_xlpm.cap,$E2, _xlpm.curr,$D2, MAX(0, _xlpm.cap-_xlpm.curr))</f>
        <v>192</v>
      </c>
      <c r="I2" s="5">
        <f t="shared" ref="I2:I65" si="1">IF(ISNUMBER(G2),0,1)</f>
        <v>0</v>
      </c>
    </row>
    <row r="3" spans="1:9">
      <c r="A3" s="1">
        <v>34602</v>
      </c>
      <c r="B3" s="1" t="s">
        <v>9</v>
      </c>
      <c r="C3" t="str">
        <f>VLOOKUP(A3,Config!A:C,3,FALSE)</f>
        <v>MA-B-07-L1-P2</v>
      </c>
      <c r="D3" cm="1">
        <f t="array" ref="D3">IFERROR(
  INDEX(Stockreport!$E$2:$E$50151,
    MATCH(1,
      ((Stockreport!$A$2:$A$50151&amp;"")=($A3&amp;""))*
      ((Stockreport!$B$2:$B$50151&amp;"")=($B3&amp;""))*
      (TRIM(Stockreport!$C$2:$C$50151)=TRIM($C3))*
      (Stockreport!$C$2:$C$50151&lt;&gt;""),
    0)
  ),
0)</f>
        <v>0</v>
      </c>
      <c r="E3">
        <f>VLOOKUP(A3,Config!A:G,4,FALSE)</f>
        <v>360</v>
      </c>
      <c r="F3" t="str">
        <f>_xlfn.LET(
  _xlpm.q,   $D3,
  _xlpm.low, SUMIFS(Config!$E$2:$E$5017, Config!$A$2:$A$5017,$A3, Config!$C$2:$C$5017,$C3),
  _xlpm.med, SUMIFS(Config!$F$2:$F$5017, Config!$A$2:$A$5017,$A3, Config!$C$2:$C$5017,$C3),
  _xlpm.cap, SUMIFS(Config!$G$2:$G$5017, Config!$A$2:$A$5017,$A3, Config!$C$2:$C$5017,$C3),
  IF(_xlpm.cap=0,"SET-PICKFACE",
     IF(_xlpm.q&lt;=_xlpm.low,"LOW",
        IF(_xlpm.q&lt;=_xlpm.med,"MEDIUM",
           IF(_xlpm.q&lt;=_xlpm.cap,"FULL","OVER")
        )
     )
  )
)</f>
        <v>LOW</v>
      </c>
      <c r="G3" s="8">
        <f>IF(
   SUMIFS(Stockreport!$D:$D,
          Stockreport!$A:$A, $A3,
          Stockreport!$B:$B, $B3)
   -SUMIFS(Stockreport!$D:$D,
           Stockreport!$A:$A, $A3,
           Stockreport!$B:$B, $B3,
           Stockreport!$C:$C, $C3)=0,
   "No reserve",
   SUMIFS(Stockreport!$D:$D,
          Stockreport!$A:$A, $A3,
          Stockreport!$B:$B, $B3)
   -SUMIFS(Stockreport!$D:$D,
           Stockreport!$A:$A, $A3,
           Stockreport!$B:$B, $B3,
           Stockreport!$C:$C, $C3)
)</f>
        <v>1</v>
      </c>
      <c r="H3">
        <f t="shared" si="0"/>
        <v>360</v>
      </c>
      <c r="I3" s="5">
        <f t="shared" si="1"/>
        <v>0</v>
      </c>
    </row>
    <row r="4" spans="1:9">
      <c r="A4" s="1">
        <v>18245</v>
      </c>
      <c r="B4" s="1" t="s">
        <v>10</v>
      </c>
      <c r="C4" t="str">
        <f>VLOOKUP(A4,Config!A:C,3,FALSE)</f>
        <v>MA-B-15-L1-P1</v>
      </c>
      <c r="D4" cm="1">
        <f t="array" ref="D4">IFERROR(
  INDEX(Stockreport!$E$2:$E$50151,
    MATCH(1,
      ((Stockreport!$A$2:$A$50151&amp;"")=($A4&amp;""))*
      ((Stockreport!$B$2:$B$50151&amp;"")=($B4&amp;""))*
      (TRIM(Stockreport!$C$2:$C$50151)=TRIM($C4))*
      (Stockreport!$C$2:$C$50151&lt;&gt;""),
    0)
  ),
0)</f>
        <v>0</v>
      </c>
      <c r="E4">
        <f>VLOOKUP(A4,Config!A:G,4,FALSE)</f>
        <v>192</v>
      </c>
      <c r="F4" t="str">
        <f>_xlfn.LET(
  _xlpm.q,   $D4,
  _xlpm.low, SUMIFS(Config!$E$2:$E$5017, Config!$A$2:$A$5017,$A4, Config!$C$2:$C$5017,$C4),
  _xlpm.med, SUMIFS(Config!$F$2:$F$5017, Config!$A$2:$A$5017,$A4, Config!$C$2:$C$5017,$C4),
  _xlpm.cap, SUMIFS(Config!$G$2:$G$5017, Config!$A$2:$A$5017,$A4, Config!$C$2:$C$5017,$C4),
  IF(_xlpm.cap=0,"SET-PICKFACE",
     IF(_xlpm.q&lt;=_xlpm.low,"LOW",
        IF(_xlpm.q&lt;=_xlpm.med,"MEDIUM",
           IF(_xlpm.q&lt;=_xlpm.cap,"FULL","OVER")
        )
     )
  )
)</f>
        <v>LOW</v>
      </c>
      <c r="G4" s="8">
        <f>IF(
   SUMIFS(Stockreport!$D:$D,
          Stockreport!$A:$A, $A4,
          Stockreport!$B:$B, $B4)
   -SUMIFS(Stockreport!$D:$D,
           Stockreport!$A:$A, $A4,
           Stockreport!$B:$B, $B4,
           Stockreport!$C:$C, $C4)=0,
   "No reserve",
   SUMIFS(Stockreport!$D:$D,
          Stockreport!$A:$A, $A4,
          Stockreport!$B:$B, $B4)
   -SUMIFS(Stockreport!$D:$D,
           Stockreport!$A:$A, $A4,
           Stockreport!$B:$B, $B4,
           Stockreport!$C:$C, $C4)
)</f>
        <v>6</v>
      </c>
      <c r="H4">
        <f t="shared" si="0"/>
        <v>192</v>
      </c>
      <c r="I4" s="5">
        <f t="shared" si="1"/>
        <v>0</v>
      </c>
    </row>
    <row r="5" spans="1:9">
      <c r="A5" s="1">
        <v>29833</v>
      </c>
      <c r="B5" s="1" t="s">
        <v>11</v>
      </c>
      <c r="C5" t="str">
        <f>VLOOKUP(A5,Config!A:C,3,FALSE)</f>
        <v>MA-B-12-L1-P2</v>
      </c>
      <c r="D5" cm="1">
        <f t="array" ref="D5">IFERROR(
  INDEX(Stockreport!$E$2:$E$50151,
    MATCH(1,
      ((Stockreport!$A$2:$A$50151&amp;"")=($A5&amp;""))*
      ((Stockreport!$B$2:$B$50151&amp;"")=($B5&amp;""))*
      (TRIM(Stockreport!$C$2:$C$50151)=TRIM($C5))*
      (Stockreport!$C$2:$C$50151&lt;&gt;""),
    0)
  ),
0)</f>
        <v>0</v>
      </c>
      <c r="E5">
        <f>VLOOKUP(A5,Config!A:G,4,FALSE)</f>
        <v>960</v>
      </c>
      <c r="F5" t="str">
        <f>_xlfn.LET(
  _xlpm.q,   $D5,
  _xlpm.low, SUMIFS(Config!$E$2:$E$5017, Config!$A$2:$A$5017,$A5, Config!$C$2:$C$5017,$C5),
  _xlpm.med, SUMIFS(Config!$F$2:$F$5017, Config!$A$2:$A$5017,$A5, Config!$C$2:$C$5017,$C5),
  _xlpm.cap, SUMIFS(Config!$G$2:$G$5017, Config!$A$2:$A$5017,$A5, Config!$C$2:$C$5017,$C5),
  IF(_xlpm.cap=0,"SET-PICKFACE",
     IF(_xlpm.q&lt;=_xlpm.low,"LOW",
        IF(_xlpm.q&lt;=_xlpm.med,"MEDIUM",
           IF(_xlpm.q&lt;=_xlpm.cap,"FULL","OVER")
        )
     )
  )
)</f>
        <v>LOW</v>
      </c>
      <c r="G5" s="8" t="str">
        <f>IF(
   SUMIFS(Stockreport!$D:$D,
          Stockreport!$A:$A, $A5,
          Stockreport!$B:$B, $B5)
   -SUMIFS(Stockreport!$D:$D,
           Stockreport!$A:$A, $A5,
           Stockreport!$B:$B, $B5,
           Stockreport!$C:$C, $C5)=0,
   "No reserve",
   SUMIFS(Stockreport!$D:$D,
          Stockreport!$A:$A, $A5,
          Stockreport!$B:$B, $B5)
   -SUMIFS(Stockreport!$D:$D,
           Stockreport!$A:$A, $A5,
           Stockreport!$B:$B, $B5,
           Stockreport!$C:$C, $C5)
)</f>
        <v>No reserve</v>
      </c>
      <c r="H5">
        <f t="shared" si="0"/>
        <v>960</v>
      </c>
      <c r="I5" s="5">
        <f t="shared" si="1"/>
        <v>1</v>
      </c>
    </row>
    <row r="6" spans="1:9">
      <c r="A6" s="1">
        <v>30572</v>
      </c>
      <c r="B6" s="1" t="s">
        <v>12</v>
      </c>
      <c r="C6" t="str">
        <f>VLOOKUP(A6,Config!A:C,3,FALSE)</f>
        <v>MA-B-10-L2-P2</v>
      </c>
      <c r="D6" cm="1">
        <f t="array" ref="D6">IFERROR(
  INDEX(Stockreport!$E$2:$E$50151,
    MATCH(1,
      ((Stockreport!$A$2:$A$50151&amp;"")=($A6&amp;""))*
      ((Stockreport!$B$2:$B$50151&amp;"")=($B6&amp;""))*
      (TRIM(Stockreport!$C$2:$C$50151)=TRIM($C6))*
      (Stockreport!$C$2:$C$50151&lt;&gt;""),
    0)
  ),
0)</f>
        <v>0</v>
      </c>
      <c r="E6">
        <f>VLOOKUP(A6,Config!A:G,4,FALSE)</f>
        <v>72</v>
      </c>
      <c r="F6" t="str">
        <f>_xlfn.LET(
  _xlpm.q,   $D6,
  _xlpm.low, SUMIFS(Config!$E$2:$E$5017, Config!$A$2:$A$5017,$A6, Config!$C$2:$C$5017,$C6),
  _xlpm.med, SUMIFS(Config!$F$2:$F$5017, Config!$A$2:$A$5017,$A6, Config!$C$2:$C$5017,$C6),
  _xlpm.cap, SUMIFS(Config!$G$2:$G$5017, Config!$A$2:$A$5017,$A6, Config!$C$2:$C$5017,$C6),
  IF(_xlpm.cap=0,"SET-PICKFACE",
     IF(_xlpm.q&lt;=_xlpm.low,"LOW",
        IF(_xlpm.q&lt;=_xlpm.med,"MEDIUM",
           IF(_xlpm.q&lt;=_xlpm.cap,"FULL","OVER")
        )
     )
  )
)</f>
        <v>LOW</v>
      </c>
      <c r="G6" s="8">
        <f>IF(
   SUMIFS(Stockreport!$D:$D,
          Stockreport!$A:$A, $A6,
          Stockreport!$B:$B, $B6)
   -SUMIFS(Stockreport!$D:$D,
           Stockreport!$A:$A, $A6,
           Stockreport!$B:$B, $B6,
           Stockreport!$C:$C, $C6)=0,
   "No reserve",
   SUMIFS(Stockreport!$D:$D,
          Stockreport!$A:$A, $A6,
          Stockreport!$B:$B, $B6)
   -SUMIFS(Stockreport!$D:$D,
           Stockreport!$A:$A, $A6,
           Stockreport!$B:$B, $B6,
           Stockreport!$C:$C, $C6)
)</f>
        <v>7</v>
      </c>
      <c r="H6">
        <f t="shared" si="0"/>
        <v>72</v>
      </c>
      <c r="I6" s="5">
        <f t="shared" si="1"/>
        <v>0</v>
      </c>
    </row>
    <row r="7" spans="1:9">
      <c r="A7" s="1">
        <v>30079</v>
      </c>
      <c r="B7" s="1" t="s">
        <v>13</v>
      </c>
      <c r="C7" t="str">
        <f>VLOOKUP(A7,Config!A:C,3,FALSE)</f>
        <v>MA-B-08-L2-P1</v>
      </c>
      <c r="D7" cm="1">
        <f t="array" ref="D7">IFERROR(
  INDEX(Stockreport!$E$2:$E$50151,
    MATCH(1,
      ((Stockreport!$A$2:$A$50151&amp;"")=($A7&amp;""))*
      ((Stockreport!$B$2:$B$50151&amp;"")=($B7&amp;""))*
      (TRIM(Stockreport!$C$2:$C$50151)=TRIM($C7))*
      (Stockreport!$C$2:$C$50151&lt;&gt;""),
    0)
  ),
0)</f>
        <v>0</v>
      </c>
      <c r="E7">
        <f>VLOOKUP(A7,Config!A:G,4,FALSE)</f>
        <v>192</v>
      </c>
      <c r="F7" t="str">
        <f>_xlfn.LET(
  _xlpm.q,   $D7,
  _xlpm.low, SUMIFS(Config!$E$2:$E$5017, Config!$A$2:$A$5017,$A7, Config!$C$2:$C$5017,$C7),
  _xlpm.med, SUMIFS(Config!$F$2:$F$5017, Config!$A$2:$A$5017,$A7, Config!$C$2:$C$5017,$C7),
  _xlpm.cap, SUMIFS(Config!$G$2:$G$5017, Config!$A$2:$A$5017,$A7, Config!$C$2:$C$5017,$C7),
  IF(_xlpm.cap=0,"SET-PICKFACE",
     IF(_xlpm.q&lt;=_xlpm.low,"LOW",
        IF(_xlpm.q&lt;=_xlpm.med,"MEDIUM",
           IF(_xlpm.q&lt;=_xlpm.cap,"FULL","OVER")
        )
     )
  )
)</f>
        <v>LOW</v>
      </c>
      <c r="G7" s="8">
        <f>IF(
   SUMIFS(Stockreport!$D:$D,
          Stockreport!$A:$A, $A7,
          Stockreport!$B:$B, $B7)
   -SUMIFS(Stockreport!$D:$D,
           Stockreport!$A:$A, $A7,
           Stockreport!$B:$B, $B7,
           Stockreport!$C:$C, $C7)=0,
   "No reserve",
   SUMIFS(Stockreport!$D:$D,
          Stockreport!$A:$A, $A7,
          Stockreport!$B:$B, $B7)
   -SUMIFS(Stockreport!$D:$D,
           Stockreport!$A:$A, $A7,
           Stockreport!$B:$B, $B7,
           Stockreport!$C:$C, $C7)
)</f>
        <v>6</v>
      </c>
      <c r="H7">
        <f t="shared" si="0"/>
        <v>192</v>
      </c>
      <c r="I7" s="5">
        <f t="shared" si="1"/>
        <v>0</v>
      </c>
    </row>
    <row r="8" spans="1:9">
      <c r="A8" s="1">
        <v>30886</v>
      </c>
      <c r="B8" s="1" t="s">
        <v>14</v>
      </c>
      <c r="C8" t="str">
        <f>VLOOKUP(A8,Config!A:C,3,FALSE)</f>
        <v>MA-B-14-L3-P1</v>
      </c>
      <c r="D8" cm="1">
        <f t="array" ref="D8">IFERROR(
  INDEX(Stockreport!$E$2:$E$50151,
    MATCH(1,
      ((Stockreport!$A$2:$A$50151&amp;"")=($A8&amp;""))*
      ((Stockreport!$B$2:$B$50151&amp;"")=($B8&amp;""))*
      (TRIM(Stockreport!$C$2:$C$50151)=TRIM($C8))*
      (Stockreport!$C$2:$C$50151&lt;&gt;""),
    0)
  ),
0)</f>
        <v>64</v>
      </c>
      <c r="E8">
        <f>VLOOKUP(A8,Config!A:G,4,FALSE)</f>
        <v>48</v>
      </c>
      <c r="F8" t="str">
        <f>_xlfn.LET(
  _xlpm.q,   $D8,
  _xlpm.low, SUMIFS(Config!$E$2:$E$5017, Config!$A$2:$A$5017,$A8, Config!$C$2:$C$5017,$C8),
  _xlpm.med, SUMIFS(Config!$F$2:$F$5017, Config!$A$2:$A$5017,$A8, Config!$C$2:$C$5017,$C8),
  _xlpm.cap, SUMIFS(Config!$G$2:$G$5017, Config!$A$2:$A$5017,$A8, Config!$C$2:$C$5017,$C8),
  IF(_xlpm.cap=0,"SET-PICKFACE",
     IF(_xlpm.q&lt;=_xlpm.low,"LOW",
        IF(_xlpm.q&lt;=_xlpm.med,"MEDIUM",
           IF(_xlpm.q&lt;=_xlpm.cap,"FULL","OVER")
        )
     )
  )
)</f>
        <v>OVER</v>
      </c>
      <c r="G8" s="8" t="str">
        <f>IF(
   SUMIFS(Stockreport!$D:$D,
          Stockreport!$A:$A, $A8,
          Stockreport!$B:$B, $B8)
   -SUMIFS(Stockreport!$D:$D,
           Stockreport!$A:$A, $A8,
           Stockreport!$B:$B, $B8,
           Stockreport!$C:$C, $C8)=0,
   "No reserve",
   SUMIFS(Stockreport!$D:$D,
          Stockreport!$A:$A, $A8,
          Stockreport!$B:$B, $B8)
   -SUMIFS(Stockreport!$D:$D,
           Stockreport!$A:$A, $A8,
           Stockreport!$B:$B, $B8,
           Stockreport!$C:$C, $C8)
)</f>
        <v>No reserve</v>
      </c>
      <c r="H8">
        <f t="shared" si="0"/>
        <v>0</v>
      </c>
      <c r="I8" s="5">
        <f t="shared" si="1"/>
        <v>1</v>
      </c>
    </row>
    <row r="9" spans="1:9">
      <c r="A9" s="1">
        <v>31201</v>
      </c>
      <c r="B9" s="1" t="s">
        <v>15</v>
      </c>
      <c r="C9" t="str">
        <f>VLOOKUP(A9,Config!A:C,3,FALSE)</f>
        <v>MA-F-02-L2-P1</v>
      </c>
      <c r="D9" cm="1">
        <f t="array" ref="D9">IFERROR(
  INDEX(Stockreport!$E$2:$E$50151,
    MATCH(1,
      ((Stockreport!$A$2:$A$50151&amp;"")=($A9&amp;""))*
      ((Stockreport!$B$2:$B$50151&amp;"")=($B9&amp;""))*
      (TRIM(Stockreport!$C$2:$C$50151)=TRIM($C9))*
      (Stockreport!$C$2:$C$50151&lt;&gt;""),
    0)
  ),
0)</f>
        <v>11</v>
      </c>
      <c r="E9">
        <f>VLOOKUP(A9,Config!A:G,4,FALSE)</f>
        <v>48</v>
      </c>
      <c r="F9" t="str">
        <f>_xlfn.LET(
  _xlpm.q,   $D9,
  _xlpm.low, SUMIFS(Config!$E$2:$E$5017, Config!$A$2:$A$5017,$A9, Config!$C$2:$C$5017,$C9),
  _xlpm.med, SUMIFS(Config!$F$2:$F$5017, Config!$A$2:$A$5017,$A9, Config!$C$2:$C$5017,$C9),
  _xlpm.cap, SUMIFS(Config!$G$2:$G$5017, Config!$A$2:$A$5017,$A9, Config!$C$2:$C$5017,$C9),
  IF(_xlpm.cap=0,"SET-PICKFACE",
     IF(_xlpm.q&lt;=_xlpm.low,"LOW",
        IF(_xlpm.q&lt;=_xlpm.med,"MEDIUM",
           IF(_xlpm.q&lt;=_xlpm.cap,"FULL","OVER")
        )
     )
  )
)</f>
        <v>LOW</v>
      </c>
      <c r="G9" s="8">
        <f>IF(
   SUMIFS(Stockreport!$D:$D,
          Stockreport!$A:$A, $A9,
          Stockreport!$B:$B, $B9)
   -SUMIFS(Stockreport!$D:$D,
           Stockreport!$A:$A, $A9,
           Stockreport!$B:$B, $B9,
           Stockreport!$C:$C, $C9)=0,
   "No reserve",
   SUMIFS(Stockreport!$D:$D,
          Stockreport!$A:$A, $A9,
          Stockreport!$B:$B, $B9)
   -SUMIFS(Stockreport!$D:$D,
           Stockreport!$A:$A, $A9,
           Stockreport!$B:$B, $B9,
           Stockreport!$C:$C, $C9)
)</f>
        <v>64</v>
      </c>
      <c r="H9">
        <f t="shared" si="0"/>
        <v>37</v>
      </c>
      <c r="I9" s="5">
        <f t="shared" si="1"/>
        <v>0</v>
      </c>
    </row>
    <row r="10" spans="1:9">
      <c r="A10" s="1">
        <v>30944</v>
      </c>
      <c r="B10" s="1" t="s">
        <v>16</v>
      </c>
      <c r="C10" t="str">
        <f>VLOOKUP(A10,Config!A:C,3,FALSE)</f>
        <v>MA-F-02-L2-P2</v>
      </c>
      <c r="D10" cm="1">
        <f t="array" ref="D10">IFERROR(
  INDEX(Stockreport!$E$2:$E$50151,
    MATCH(1,
      ((Stockreport!$A$2:$A$50151&amp;"")=($A10&amp;""))*
      ((Stockreport!$B$2:$B$50151&amp;"")=($B10&amp;""))*
      (TRIM(Stockreport!$C$2:$C$50151)=TRIM($C10))*
      (Stockreport!$C$2:$C$50151&lt;&gt;""),
    0)
  ),
0)</f>
        <v>20</v>
      </c>
      <c r="E10">
        <f>VLOOKUP(A10,Config!A:G,4,FALSE)</f>
        <v>48</v>
      </c>
      <c r="F10" t="str">
        <f>_xlfn.LET(
  _xlpm.q,   $D10,
  _xlpm.low, SUMIFS(Config!$E$2:$E$5017, Config!$A$2:$A$5017,$A10, Config!$C$2:$C$5017,$C10),
  _xlpm.med, SUMIFS(Config!$F$2:$F$5017, Config!$A$2:$A$5017,$A10, Config!$C$2:$C$5017,$C10),
  _xlpm.cap, SUMIFS(Config!$G$2:$G$5017, Config!$A$2:$A$5017,$A10, Config!$C$2:$C$5017,$C10),
  IF(_xlpm.cap=0,"SET-PICKFACE",
     IF(_xlpm.q&lt;=_xlpm.low,"LOW",
        IF(_xlpm.q&lt;=_xlpm.med,"MEDIUM",
           IF(_xlpm.q&lt;=_xlpm.cap,"FULL","OVER")
        )
     )
  )
)</f>
        <v>MEDIUM</v>
      </c>
      <c r="G10" s="8">
        <f>IF(
   SUMIFS(Stockreport!$D:$D,
          Stockreport!$A:$A, $A10,
          Stockreport!$B:$B, $B10)
   -SUMIFS(Stockreport!$D:$D,
           Stockreport!$A:$A, $A10,
           Stockreport!$B:$B, $B10,
           Stockreport!$C:$C, $C10)=0,
   "No reserve",
   SUMIFS(Stockreport!$D:$D,
          Stockreport!$A:$A, $A10,
          Stockreport!$B:$B, $B10)
   -SUMIFS(Stockreport!$D:$D,
           Stockreport!$A:$A, $A10,
           Stockreport!$B:$B, $B10,
           Stockreport!$C:$C, $C10)
)</f>
        <v>79</v>
      </c>
      <c r="H10">
        <f t="shared" si="0"/>
        <v>28</v>
      </c>
      <c r="I10" s="5">
        <f t="shared" si="1"/>
        <v>0</v>
      </c>
    </row>
    <row r="11" spans="1:9">
      <c r="A11" s="1">
        <v>86486</v>
      </c>
      <c r="B11" s="1" t="s">
        <v>17</v>
      </c>
      <c r="C11" t="str">
        <f>VLOOKUP(A11,Config!A:C,3,FALSE)</f>
        <v>MA-B-09-L1-P1</v>
      </c>
      <c r="D11" cm="1">
        <f t="array" ref="D11">IFERROR(
  INDEX(Stockreport!$E$2:$E$50151,
    MATCH(1,
      ((Stockreport!$A$2:$A$50151&amp;"")=($A11&amp;""))*
      ((Stockreport!$B$2:$B$50151&amp;"")=($B11&amp;""))*
      (TRIM(Stockreport!$C$2:$C$50151)=TRIM($C11))*
      (Stockreport!$C$2:$C$50151&lt;&gt;""),
    0)
  ),
0)</f>
        <v>16</v>
      </c>
      <c r="E11">
        <f>VLOOKUP(A11,Config!A:G,4,FALSE)</f>
        <v>80</v>
      </c>
      <c r="F11" t="str">
        <f>_xlfn.LET(
  _xlpm.q,   $D11,
  _xlpm.low, SUMIFS(Config!$E$2:$E$5017, Config!$A$2:$A$5017,$A11, Config!$C$2:$C$5017,$C11),
  _xlpm.med, SUMIFS(Config!$F$2:$F$5017, Config!$A$2:$A$5017,$A11, Config!$C$2:$C$5017,$C11),
  _xlpm.cap, SUMIFS(Config!$G$2:$G$5017, Config!$A$2:$A$5017,$A11, Config!$C$2:$C$5017,$C11),
  IF(_xlpm.cap=0,"SET-PICKFACE",
     IF(_xlpm.q&lt;=_xlpm.low,"LOW",
        IF(_xlpm.q&lt;=_xlpm.med,"MEDIUM",
           IF(_xlpm.q&lt;=_xlpm.cap,"FULL","OVER")
        )
     )
  )
)</f>
        <v>LOW</v>
      </c>
      <c r="G11" s="8">
        <f>IF(
   SUMIFS(Stockreport!$D:$D,
          Stockreport!$A:$A, $A11,
          Stockreport!$B:$B, $B11)
   -SUMIFS(Stockreport!$D:$D,
           Stockreport!$A:$A, $A11,
           Stockreport!$B:$B, $B11,
           Stockreport!$C:$C, $C11)=0,
   "No reserve",
   SUMIFS(Stockreport!$D:$D,
          Stockreport!$A:$A, $A11,
          Stockreport!$B:$B, $B11)
   -SUMIFS(Stockreport!$D:$D,
           Stockreport!$A:$A, $A11,
           Stockreport!$B:$B, $B11,
           Stockreport!$C:$C, $C11)
)</f>
        <v>91</v>
      </c>
      <c r="H11">
        <f t="shared" si="0"/>
        <v>64</v>
      </c>
      <c r="I11" s="5">
        <f t="shared" si="1"/>
        <v>0</v>
      </c>
    </row>
    <row r="12" spans="1:9">
      <c r="A12" s="1">
        <v>30364</v>
      </c>
      <c r="B12" s="1" t="s">
        <v>18</v>
      </c>
      <c r="C12" t="str">
        <f>VLOOKUP(A12,Config!A:C,3,FALSE)</f>
        <v>MA-F-07-L1</v>
      </c>
      <c r="D12" cm="1">
        <f t="array" ref="D12">IFERROR(
  INDEX(Stockreport!$E$2:$E$50151,
    MATCH(1,
      ((Stockreport!$A$2:$A$50151&amp;"")=($A12&amp;""))*
      ((Stockreport!$B$2:$B$50151&amp;"")=($B12&amp;""))*
      (TRIM(Stockreport!$C$2:$C$50151)=TRIM($C12))*
      (Stockreport!$C$2:$C$50151&lt;&gt;""),
    0)
  ),
0)</f>
        <v>77</v>
      </c>
      <c r="E12">
        <f>VLOOKUP(A12,Config!A:G,4,FALSE)</f>
        <v>102</v>
      </c>
      <c r="F12" t="str">
        <f>_xlfn.LET(
  _xlpm.q,   $D12,
  _xlpm.low, SUMIFS(Config!$E$2:$E$5017, Config!$A$2:$A$5017,$A12, Config!$C$2:$C$5017,$C12),
  _xlpm.med, SUMIFS(Config!$F$2:$F$5017, Config!$A$2:$A$5017,$A12, Config!$C$2:$C$5017,$C12),
  _xlpm.cap, SUMIFS(Config!$G$2:$G$5017, Config!$A$2:$A$5017,$A12, Config!$C$2:$C$5017,$C12),
  IF(_xlpm.cap=0,"SET-PICKFACE",
     IF(_xlpm.q&lt;=_xlpm.low,"LOW",
        IF(_xlpm.q&lt;=_xlpm.med,"MEDIUM",
           IF(_xlpm.q&lt;=_xlpm.cap,"FULL","OVER")
        )
     )
  )
)</f>
        <v>FULL</v>
      </c>
      <c r="G12" s="8">
        <f>IF(
   SUMIFS(Stockreport!$D:$D,
          Stockreport!$A:$A, $A12,
          Stockreport!$B:$B, $B12)
   -SUMIFS(Stockreport!$D:$D,
           Stockreport!$A:$A, $A12,
           Stockreport!$B:$B, $B12,
           Stockreport!$C:$C, $C12)=0,
   "No reserve",
   SUMIFS(Stockreport!$D:$D,
          Stockreport!$A:$A, $A12,
          Stockreport!$B:$B, $B12)
   -SUMIFS(Stockreport!$D:$D,
           Stockreport!$A:$A, $A12,
           Stockreport!$B:$B, $B12,
           Stockreport!$C:$C, $C12)
)</f>
        <v>45</v>
      </c>
      <c r="H12">
        <f t="shared" si="0"/>
        <v>25</v>
      </c>
      <c r="I12" s="5">
        <f t="shared" si="1"/>
        <v>0</v>
      </c>
    </row>
    <row r="13" spans="1:9">
      <c r="A13" s="1">
        <v>30269</v>
      </c>
      <c r="B13" s="1" t="s">
        <v>19</v>
      </c>
      <c r="C13" t="str">
        <f>VLOOKUP(A13,Config!A:C,3,FALSE)</f>
        <v>MA-B-16-L2-P1</v>
      </c>
      <c r="D13" cm="1">
        <f t="array" ref="D13">IFERROR(
  INDEX(Stockreport!$E$2:$E$50151,
    MATCH(1,
      ((Stockreport!$A$2:$A$50151&amp;"")=($A13&amp;""))*
      ((Stockreport!$B$2:$B$50151&amp;"")=($B13&amp;""))*
      (TRIM(Stockreport!$C$2:$C$50151)=TRIM($C13))*
      (Stockreport!$C$2:$C$50151&lt;&gt;""),
    0)
  ),
0)</f>
        <v>2</v>
      </c>
      <c r="E13">
        <f>VLOOKUP(A13,Config!A:G,4,FALSE)</f>
        <v>144</v>
      </c>
      <c r="F13" t="str">
        <f>_xlfn.LET(
  _xlpm.q,   $D13,
  _xlpm.low, SUMIFS(Config!$E$2:$E$5017, Config!$A$2:$A$5017,$A13, Config!$C$2:$C$5017,$C13),
  _xlpm.med, SUMIFS(Config!$F$2:$F$5017, Config!$A$2:$A$5017,$A13, Config!$C$2:$C$5017,$C13),
  _xlpm.cap, SUMIFS(Config!$G$2:$G$5017, Config!$A$2:$A$5017,$A13, Config!$C$2:$C$5017,$C13),
  IF(_xlpm.cap=0,"SET-PICKFACE",
     IF(_xlpm.q&lt;=_xlpm.low,"LOW",
        IF(_xlpm.q&lt;=_xlpm.med,"MEDIUM",
           IF(_xlpm.q&lt;=_xlpm.cap,"FULL","OVER")
        )
     )
  )
)</f>
        <v>LOW</v>
      </c>
      <c r="G13" s="8">
        <f>IF(
   SUMIFS(Stockreport!$D:$D,
          Stockreport!$A:$A, $A13,
          Stockreport!$B:$B, $B13)
   -SUMIFS(Stockreport!$D:$D,
           Stockreport!$A:$A, $A13,
           Stockreport!$B:$B, $B13,
           Stockreport!$C:$C, $C13)=0,
   "No reserve",
   SUMIFS(Stockreport!$D:$D,
          Stockreport!$A:$A, $A13,
          Stockreport!$B:$B, $B13)
   -SUMIFS(Stockreport!$D:$D,
           Stockreport!$A:$A, $A13,
           Stockreport!$B:$B, $B13,
           Stockreport!$C:$C, $C13)
)</f>
        <v>143</v>
      </c>
      <c r="H13">
        <f t="shared" si="0"/>
        <v>142</v>
      </c>
      <c r="I13" s="5">
        <f t="shared" si="1"/>
        <v>0</v>
      </c>
    </row>
    <row r="14" spans="1:9">
      <c r="A14" s="1">
        <v>29898</v>
      </c>
      <c r="B14" s="1" t="s">
        <v>20</v>
      </c>
      <c r="C14" t="str">
        <f>VLOOKUP(A14,Config!A:C,3,FALSE)</f>
        <v>MA-F-08-L1-P1</v>
      </c>
      <c r="D14" cm="1">
        <f t="array" ref="D14">IFERROR(
  INDEX(Stockreport!$E$2:$E$50151,
    MATCH(1,
      ((Stockreport!$A$2:$A$50151&amp;"")=($A14&amp;""))*
      ((Stockreport!$B$2:$B$50151&amp;"")=($B14&amp;""))*
      (TRIM(Stockreport!$C$2:$C$50151)=TRIM($C14))*
      (Stockreport!$C$2:$C$50151&lt;&gt;""),
    0)
  ),
0)</f>
        <v>79</v>
      </c>
      <c r="E14">
        <f>VLOOKUP(A14,Config!A:G,4,FALSE)</f>
        <v>51</v>
      </c>
      <c r="F14" t="str">
        <f>_xlfn.LET(
  _xlpm.q,   $D14,
  _xlpm.low, SUMIFS(Config!$E$2:$E$5017, Config!$A$2:$A$5017,$A14, Config!$C$2:$C$5017,$C14),
  _xlpm.med, SUMIFS(Config!$F$2:$F$5017, Config!$A$2:$A$5017,$A14, Config!$C$2:$C$5017,$C14),
  _xlpm.cap, SUMIFS(Config!$G$2:$G$5017, Config!$A$2:$A$5017,$A14, Config!$C$2:$C$5017,$C14),
  IF(_xlpm.cap=0,"SET-PICKFACE",
     IF(_xlpm.q&lt;=_xlpm.low,"LOW",
        IF(_xlpm.q&lt;=_xlpm.med,"MEDIUM",
           IF(_xlpm.q&lt;=_xlpm.cap,"FULL","OVER")
        )
     )
  )
)</f>
        <v>OVER</v>
      </c>
      <c r="G14" s="8">
        <f>IF(
   SUMIFS(Stockreport!$D:$D,
          Stockreport!$A:$A, $A14,
          Stockreport!$B:$B, $B14)
   -SUMIFS(Stockreport!$D:$D,
           Stockreport!$A:$A, $A14,
           Stockreport!$B:$B, $B14,
           Stockreport!$C:$C, $C14)=0,
   "No reserve",
   SUMIFS(Stockreport!$D:$D,
          Stockreport!$A:$A, $A14,
          Stockreport!$B:$B, $B14)
   -SUMIFS(Stockreport!$D:$D,
           Stockreport!$A:$A, $A14,
           Stockreport!$B:$B, $B14,
           Stockreport!$C:$C, $C14)
)</f>
        <v>68</v>
      </c>
      <c r="H14">
        <f t="shared" si="0"/>
        <v>0</v>
      </c>
      <c r="I14" s="5">
        <f t="shared" si="1"/>
        <v>0</v>
      </c>
    </row>
    <row r="15" spans="1:9">
      <c r="A15" s="1">
        <v>30954</v>
      </c>
      <c r="B15" s="1" t="s">
        <v>21</v>
      </c>
      <c r="C15" t="str">
        <f>VLOOKUP(A15,Config!A:C,3,FALSE)</f>
        <v>MA-B-09-L2-P2</v>
      </c>
      <c r="D15" cm="1">
        <f t="array" ref="D15">IFERROR(
  INDEX(Stockreport!$E$2:$E$50151,
    MATCH(1,
      ((Stockreport!$A$2:$A$50151&amp;"")=($A15&amp;""))*
      ((Stockreport!$B$2:$B$50151&amp;"")=($B15&amp;""))*
      (TRIM(Stockreport!$C$2:$C$50151)=TRIM($C15))*
      (Stockreport!$C$2:$C$50151&lt;&gt;""),
    0)
  ),
0)</f>
        <v>145</v>
      </c>
      <c r="E15">
        <f>VLOOKUP(A15,Config!A:G,4,FALSE)</f>
        <v>72</v>
      </c>
      <c r="F15" t="str">
        <f>_xlfn.LET(
  _xlpm.q,   $D15,
  _xlpm.low, SUMIFS(Config!$E$2:$E$5017, Config!$A$2:$A$5017,$A15, Config!$C$2:$C$5017,$C15),
  _xlpm.med, SUMIFS(Config!$F$2:$F$5017, Config!$A$2:$A$5017,$A15, Config!$C$2:$C$5017,$C15),
  _xlpm.cap, SUMIFS(Config!$G$2:$G$5017, Config!$A$2:$A$5017,$A15, Config!$C$2:$C$5017,$C15),
  IF(_xlpm.cap=0,"SET-PICKFACE",
     IF(_xlpm.q&lt;=_xlpm.low,"LOW",
        IF(_xlpm.q&lt;=_xlpm.med,"MEDIUM",
           IF(_xlpm.q&lt;=_xlpm.cap,"FULL","OVER")
        )
     )
  )
)</f>
        <v>OVER</v>
      </c>
      <c r="G15" s="8">
        <f>IF(
   SUMIFS(Stockreport!$D:$D,
          Stockreport!$A:$A, $A15,
          Stockreport!$B:$B, $B15)
   -SUMIFS(Stockreport!$D:$D,
           Stockreport!$A:$A, $A15,
           Stockreport!$B:$B, $B15,
           Stockreport!$C:$C, $C15)=0,
   "No reserve",
   SUMIFS(Stockreport!$D:$D,
          Stockreport!$A:$A, $A15,
          Stockreport!$B:$B, $B15)
   -SUMIFS(Stockreport!$D:$D,
           Stockreport!$A:$A, $A15,
           Stockreport!$B:$B, $B15,
           Stockreport!$C:$C, $C15)
)</f>
        <v>98</v>
      </c>
      <c r="H15">
        <f t="shared" si="0"/>
        <v>0</v>
      </c>
      <c r="I15" s="5">
        <f t="shared" si="1"/>
        <v>0</v>
      </c>
    </row>
    <row r="16" spans="1:9">
      <c r="A16" s="1">
        <v>45620</v>
      </c>
      <c r="B16" s="1" t="s">
        <v>22</v>
      </c>
      <c r="C16" t="str">
        <f>VLOOKUP(A16,Config!A:C,3,FALSE)</f>
        <v>MA-B-13-L3-P2</v>
      </c>
      <c r="D16" cm="1">
        <f t="array" ref="D16">IFERROR(
  INDEX(Stockreport!$E$2:$E$50151,
    MATCH(1,
      ((Stockreport!$A$2:$A$50151&amp;"")=($A16&amp;""))*
      ((Stockreport!$B$2:$B$50151&amp;"")=($B16&amp;""))*
      (TRIM(Stockreport!$C$2:$C$50151)=TRIM($C16))*
      (Stockreport!$C$2:$C$50151&lt;&gt;""),
    0)
  ),
0)</f>
        <v>50</v>
      </c>
      <c r="E16">
        <f>VLOOKUP(A16,Config!A:G,4,FALSE)</f>
        <v>72</v>
      </c>
      <c r="F16" t="str">
        <f>_xlfn.LET(
  _xlpm.q,   $D16,
  _xlpm.low, SUMIFS(Config!$E$2:$E$5017, Config!$A$2:$A$5017,$A16, Config!$C$2:$C$5017,$C16),
  _xlpm.med, SUMIFS(Config!$F$2:$F$5017, Config!$A$2:$A$5017,$A16, Config!$C$2:$C$5017,$C16),
  _xlpm.cap, SUMIFS(Config!$G$2:$G$5017, Config!$A$2:$A$5017,$A16, Config!$C$2:$C$5017,$C16),
  IF(_xlpm.cap=0,"SET-PICKFACE",
     IF(_xlpm.q&lt;=_xlpm.low,"LOW",
        IF(_xlpm.q&lt;=_xlpm.med,"MEDIUM",
           IF(_xlpm.q&lt;=_xlpm.cap,"FULL","OVER")
        )
     )
  )
)</f>
        <v>FULL</v>
      </c>
      <c r="G16" s="8">
        <f>IF(
   SUMIFS(Stockreport!$D:$D,
          Stockreport!$A:$A, $A16,
          Stockreport!$B:$B, $B16)
   -SUMIFS(Stockreport!$D:$D,
           Stockreport!$A:$A, $A16,
           Stockreport!$B:$B, $B16,
           Stockreport!$C:$C, $C16)=0,
   "No reserve",
   SUMIFS(Stockreport!$D:$D,
          Stockreport!$A:$A, $A16,
          Stockreport!$B:$B, $B16)
   -SUMIFS(Stockreport!$D:$D,
           Stockreport!$A:$A, $A16,
           Stockreport!$B:$B, $B16,
           Stockreport!$C:$C, $C16)
)</f>
        <v>361</v>
      </c>
      <c r="H16">
        <f t="shared" si="0"/>
        <v>22</v>
      </c>
      <c r="I16" s="5">
        <f t="shared" si="1"/>
        <v>0</v>
      </c>
    </row>
    <row r="17" spans="1:9">
      <c r="A17" s="1">
        <v>30665</v>
      </c>
      <c r="B17" s="1" t="s">
        <v>23</v>
      </c>
      <c r="C17" t="str">
        <f>VLOOKUP(A17,Config!A:C,3,FALSE)</f>
        <v>MA-B-04-L2-P2</v>
      </c>
      <c r="D17" cm="1">
        <f t="array" ref="D17">IFERROR(
  INDEX(Stockreport!$E$2:$E$50151,
    MATCH(1,
      ((Stockreport!$A$2:$A$50151&amp;"")=($A17&amp;""))*
      ((Stockreport!$B$2:$B$50151&amp;"")=($B17&amp;""))*
      (TRIM(Stockreport!$C$2:$C$50151)=TRIM($C17))*
      (Stockreport!$C$2:$C$50151&lt;&gt;""),
    0)
  ),
0)</f>
        <v>18</v>
      </c>
      <c r="E17">
        <f>VLOOKUP(A17,Config!A:G,4,FALSE)</f>
        <v>72</v>
      </c>
      <c r="F17" t="str">
        <f>_xlfn.LET(
  _xlpm.q,   $D17,
  _xlpm.low, SUMIFS(Config!$E$2:$E$5017, Config!$A$2:$A$5017,$A17, Config!$C$2:$C$5017,$C17),
  _xlpm.med, SUMIFS(Config!$F$2:$F$5017, Config!$A$2:$A$5017,$A17, Config!$C$2:$C$5017,$C17),
  _xlpm.cap, SUMIFS(Config!$G$2:$G$5017, Config!$A$2:$A$5017,$A17, Config!$C$2:$C$5017,$C17),
  IF(_xlpm.cap=0,"SET-PICKFACE",
     IF(_xlpm.q&lt;=_xlpm.low,"LOW",
        IF(_xlpm.q&lt;=_xlpm.med,"MEDIUM",
           IF(_xlpm.q&lt;=_xlpm.cap,"FULL","OVER")
        )
     )
  )
)</f>
        <v>LOW</v>
      </c>
      <c r="G17" s="8">
        <f>IF(
   SUMIFS(Stockreport!$D:$D,
          Stockreport!$A:$A, $A17,
          Stockreport!$B:$B, $B17)
   -SUMIFS(Stockreport!$D:$D,
           Stockreport!$A:$A, $A17,
           Stockreport!$B:$B, $B17,
           Stockreport!$C:$C, $C17)=0,
   "No reserve",
   SUMIFS(Stockreport!$D:$D,
          Stockreport!$A:$A, $A17,
          Stockreport!$B:$B, $B17)
   -SUMIFS(Stockreport!$D:$D,
           Stockreport!$A:$A, $A17,
           Stockreport!$B:$B, $B17,
           Stockreport!$C:$C, $C17)
)</f>
        <v>311</v>
      </c>
      <c r="H17">
        <f t="shared" si="0"/>
        <v>54</v>
      </c>
      <c r="I17" s="5">
        <f t="shared" si="1"/>
        <v>0</v>
      </c>
    </row>
    <row r="18" spans="1:9">
      <c r="A18" s="1">
        <v>15685</v>
      </c>
      <c r="B18" s="1" t="s">
        <v>24</v>
      </c>
      <c r="C18" t="str">
        <f>VLOOKUP(A18,Config!A:C,3,FALSE)</f>
        <v>MA-B-16-L1-P1</v>
      </c>
      <c r="D18" cm="1">
        <f t="array" ref="D18">IFERROR(
  INDEX(Stockreport!$E$2:$E$50151,
    MATCH(1,
      ((Stockreport!$A$2:$A$50151&amp;"")=($A18&amp;""))*
      ((Stockreport!$B$2:$B$50151&amp;"")=($B18&amp;""))*
      (TRIM(Stockreport!$C$2:$C$50151)=TRIM($C18))*
      (Stockreport!$C$2:$C$50151&lt;&gt;""),
    0)
  ),
0)</f>
        <v>69</v>
      </c>
      <c r="E18">
        <f>VLOOKUP(A18,Config!A:G,4,FALSE)</f>
        <v>96</v>
      </c>
      <c r="F18" t="str">
        <f>_xlfn.LET(
  _xlpm.q,   $D18,
  _xlpm.low, SUMIFS(Config!$E$2:$E$5017, Config!$A$2:$A$5017,$A18, Config!$C$2:$C$5017,$C18),
  _xlpm.med, SUMIFS(Config!$F$2:$F$5017, Config!$A$2:$A$5017,$A18, Config!$C$2:$C$5017,$C18),
  _xlpm.cap, SUMIFS(Config!$G$2:$G$5017, Config!$A$2:$A$5017,$A18, Config!$C$2:$C$5017,$C18),
  IF(_xlpm.cap=0,"SET-PICKFACE",
     IF(_xlpm.q&lt;=_xlpm.low,"LOW",
        IF(_xlpm.q&lt;=_xlpm.med,"MEDIUM",
           IF(_xlpm.q&lt;=_xlpm.cap,"FULL","OVER")
        )
     )
  )
)</f>
        <v>FULL</v>
      </c>
      <c r="G18" s="8">
        <f>IF(
   SUMIFS(Stockreport!$D:$D,
          Stockreport!$A:$A, $A18,
          Stockreport!$B:$B, $B18)
   -SUMIFS(Stockreport!$D:$D,
           Stockreport!$A:$A, $A18,
           Stockreport!$B:$B, $B18,
           Stockreport!$C:$C, $C18)=0,
   "No reserve",
   SUMIFS(Stockreport!$D:$D,
          Stockreport!$A:$A, $A18,
          Stockreport!$B:$B, $B18)
   -SUMIFS(Stockreport!$D:$D,
           Stockreport!$A:$A, $A18,
           Stockreport!$B:$B, $B18,
           Stockreport!$C:$C, $C18)
)</f>
        <v>398</v>
      </c>
      <c r="H18">
        <f t="shared" si="0"/>
        <v>27</v>
      </c>
      <c r="I18" s="5">
        <f t="shared" si="1"/>
        <v>0</v>
      </c>
    </row>
    <row r="19" spans="1:9">
      <c r="A19" s="1">
        <v>30775</v>
      </c>
      <c r="B19" s="1" t="s">
        <v>25</v>
      </c>
      <c r="C19" t="str">
        <f>VLOOKUP(A19,Config!A:C,3,FALSE)</f>
        <v>MA-E-04-L1-P1</v>
      </c>
      <c r="D19" cm="1">
        <f t="array" ref="D19">IFERROR(
  INDEX(Stockreport!$E$2:$E$50151,
    MATCH(1,
      ((Stockreport!$A$2:$A$50151&amp;"")=($A19&amp;""))*
      ((Stockreport!$B$2:$B$50151&amp;"")=($B19&amp;""))*
      (TRIM(Stockreport!$C$2:$C$50151)=TRIM($C19))*
      (Stockreport!$C$2:$C$50151&lt;&gt;""),
    0)
  ),
0)</f>
        <v>57</v>
      </c>
      <c r="E19">
        <f>VLOOKUP(A19,Config!A:G,4,FALSE)</f>
        <v>96</v>
      </c>
      <c r="F19" t="str">
        <f>_xlfn.LET(
  _xlpm.q,   $D19,
  _xlpm.low, SUMIFS(Config!$E$2:$E$5017, Config!$A$2:$A$5017,$A19, Config!$C$2:$C$5017,$C19),
  _xlpm.med, SUMIFS(Config!$F$2:$F$5017, Config!$A$2:$A$5017,$A19, Config!$C$2:$C$5017,$C19),
  _xlpm.cap, SUMIFS(Config!$G$2:$G$5017, Config!$A$2:$A$5017,$A19, Config!$C$2:$C$5017,$C19),
  IF(_xlpm.cap=0,"SET-PICKFACE",
     IF(_xlpm.q&lt;=_xlpm.low,"LOW",
        IF(_xlpm.q&lt;=_xlpm.med,"MEDIUM",
           IF(_xlpm.q&lt;=_xlpm.cap,"FULL","OVER")
        )
     )
  )
)</f>
        <v>FULL</v>
      </c>
      <c r="G19" s="8">
        <f>IF(
   SUMIFS(Stockreport!$D:$D,
          Stockreport!$A:$A, $A19,
          Stockreport!$B:$B, $B19)
   -SUMIFS(Stockreport!$D:$D,
           Stockreport!$A:$A, $A19,
           Stockreport!$B:$B, $B19,
           Stockreport!$C:$C, $C19)=0,
   "No reserve",
   SUMIFS(Stockreport!$D:$D,
          Stockreport!$A:$A, $A19,
          Stockreport!$B:$B, $B19)
   -SUMIFS(Stockreport!$D:$D,
           Stockreport!$A:$A, $A19,
           Stockreport!$B:$B, $B19,
           Stockreport!$C:$C, $C19)
)</f>
        <v>737</v>
      </c>
      <c r="H19">
        <f t="shared" si="0"/>
        <v>39</v>
      </c>
      <c r="I19" s="5">
        <f t="shared" si="1"/>
        <v>0</v>
      </c>
    </row>
    <row r="20" spans="1:9">
      <c r="A20" s="1">
        <v>17157</v>
      </c>
      <c r="B20" s="1" t="s">
        <v>26</v>
      </c>
      <c r="C20" t="str">
        <f>VLOOKUP(A20,Config!A:C,3,FALSE)</f>
        <v>MA-B-10-L2-P1</v>
      </c>
      <c r="D20" cm="1">
        <f t="array" ref="D20">IFERROR(
  INDEX(Stockreport!$E$2:$E$50151,
    MATCH(1,
      ((Stockreport!$A$2:$A$50151&amp;"")=($A20&amp;""))*
      ((Stockreport!$B$2:$B$50151&amp;"")=($B20&amp;""))*
      (TRIM(Stockreport!$C$2:$C$50151)=TRIM($C20))*
      (Stockreport!$C$2:$C$50151&lt;&gt;""),
    0)
  ),
0)</f>
        <v>0</v>
      </c>
      <c r="E20">
        <f>VLOOKUP(A20,Config!A:G,4,FALSE)</f>
        <v>72</v>
      </c>
      <c r="F20" t="str">
        <f>_xlfn.LET(
  _xlpm.q,   $D20,
  _xlpm.low, SUMIFS(Config!$E$2:$E$5017, Config!$A$2:$A$5017,$A20, Config!$C$2:$C$5017,$C20),
  _xlpm.med, SUMIFS(Config!$F$2:$F$5017, Config!$A$2:$A$5017,$A20, Config!$C$2:$C$5017,$C20),
  _xlpm.cap, SUMIFS(Config!$G$2:$G$5017, Config!$A$2:$A$5017,$A20, Config!$C$2:$C$5017,$C20),
  IF(_xlpm.cap=0,"SET-PICKFACE",
     IF(_xlpm.q&lt;=_xlpm.low,"LOW",
        IF(_xlpm.q&lt;=_xlpm.med,"MEDIUM",
           IF(_xlpm.q&lt;=_xlpm.cap,"FULL","OVER")
        )
     )
  )
)</f>
        <v>LOW</v>
      </c>
      <c r="G20" s="8">
        <f>IF(
   SUMIFS(Stockreport!$D:$D,
          Stockreport!$A:$A, $A20,
          Stockreport!$B:$B, $B20)
   -SUMIFS(Stockreport!$D:$D,
           Stockreport!$A:$A, $A20,
           Stockreport!$B:$B, $B20,
           Stockreport!$C:$C, $C20)=0,
   "No reserve",
   SUMIFS(Stockreport!$D:$D,
          Stockreport!$A:$A, $A20,
          Stockreport!$B:$B, $B20)
   -SUMIFS(Stockreport!$D:$D,
           Stockreport!$A:$A, $A20,
           Stockreport!$B:$B, $B20,
           Stockreport!$C:$C, $C20)
)</f>
        <v>589</v>
      </c>
      <c r="H20">
        <f t="shared" si="0"/>
        <v>72</v>
      </c>
      <c r="I20" s="5">
        <f t="shared" si="1"/>
        <v>0</v>
      </c>
    </row>
    <row r="21" spans="1:9">
      <c r="A21" s="1">
        <v>30047</v>
      </c>
      <c r="B21" s="1" t="s">
        <v>27</v>
      </c>
      <c r="C21" t="str">
        <f>VLOOKUP(A21,Config!A:C,3,FALSE)</f>
        <v>MA-A-09-L2-P2</v>
      </c>
      <c r="D21" cm="1">
        <f t="array" ref="D21">IFERROR(
  INDEX(Stockreport!$E$2:$E$50151,
    MATCH(1,
      ((Stockreport!$A$2:$A$50151&amp;"")=($A21&amp;""))*
      ((Stockreport!$B$2:$B$50151&amp;"")=($B21&amp;""))*
      (TRIM(Stockreport!$C$2:$C$50151)=TRIM($C21))*
      (Stockreport!$C$2:$C$50151&lt;&gt;""),
    0)
  ),
0)</f>
        <v>0</v>
      </c>
      <c r="E21">
        <f>VLOOKUP(A21,Config!A:G,4,FALSE)</f>
        <v>288</v>
      </c>
      <c r="F21" t="str">
        <f>_xlfn.LET(
  _xlpm.q,   $D21,
  _xlpm.low, SUMIFS(Config!$E$2:$E$5017, Config!$A$2:$A$5017,$A21, Config!$C$2:$C$5017,$C21),
  _xlpm.med, SUMIFS(Config!$F$2:$F$5017, Config!$A$2:$A$5017,$A21, Config!$C$2:$C$5017,$C21),
  _xlpm.cap, SUMIFS(Config!$G$2:$G$5017, Config!$A$2:$A$5017,$A21, Config!$C$2:$C$5017,$C21),
  IF(_xlpm.cap=0,"SET-PICKFACE",
     IF(_xlpm.q&lt;=_xlpm.low,"LOW",
        IF(_xlpm.q&lt;=_xlpm.med,"MEDIUM",
           IF(_xlpm.q&lt;=_xlpm.cap,"FULL","OVER")
        )
     )
  )
)</f>
        <v>LOW</v>
      </c>
      <c r="G21" s="8">
        <f>IF(
   SUMIFS(Stockreport!$D:$D,
          Stockreport!$A:$A, $A21,
          Stockreport!$B:$B, $B21)
   -SUMIFS(Stockreport!$D:$D,
           Stockreport!$A:$A, $A21,
           Stockreport!$B:$B, $B21,
           Stockreport!$C:$C, $C21)=0,
   "No reserve",
   SUMIFS(Stockreport!$D:$D,
          Stockreport!$A:$A, $A21,
          Stockreport!$B:$B, $B21)
   -SUMIFS(Stockreport!$D:$D,
           Stockreport!$A:$A, $A21,
           Stockreport!$B:$B, $B21,
           Stockreport!$C:$C, $C21)
)</f>
        <v>778</v>
      </c>
      <c r="H21">
        <f t="shared" si="0"/>
        <v>288</v>
      </c>
      <c r="I21" s="5">
        <f t="shared" si="1"/>
        <v>0</v>
      </c>
    </row>
    <row r="22" spans="1:9">
      <c r="A22" s="1">
        <v>30754</v>
      </c>
      <c r="B22" s="1" t="s">
        <v>28</v>
      </c>
      <c r="C22" t="str">
        <f>VLOOKUP(A22,Config!A:C,3,FALSE)</f>
        <v>MA-B-13-L2-P1</v>
      </c>
      <c r="D22" cm="1">
        <f t="array" ref="D22">IFERROR(
  INDEX(Stockreport!$E$2:$E$50151,
    MATCH(1,
      ((Stockreport!$A$2:$A$50151&amp;"")=($A22&amp;""))*
      ((Stockreport!$B$2:$B$50151&amp;"")=($B22&amp;""))*
      (TRIM(Stockreport!$C$2:$C$50151)=TRIM($C22))*
      (Stockreport!$C$2:$C$50151&lt;&gt;""),
    0)
  ),
0)</f>
        <v>97</v>
      </c>
      <c r="E22">
        <f>VLOOKUP(A22,Config!A:G,4,FALSE)</f>
        <v>72</v>
      </c>
      <c r="F22" t="str">
        <f>_xlfn.LET(
  _xlpm.q,   $D22,
  _xlpm.low, SUMIFS(Config!$E$2:$E$5017, Config!$A$2:$A$5017,$A22, Config!$C$2:$C$5017,$C22),
  _xlpm.med, SUMIFS(Config!$F$2:$F$5017, Config!$A$2:$A$5017,$A22, Config!$C$2:$C$5017,$C22),
  _xlpm.cap, SUMIFS(Config!$G$2:$G$5017, Config!$A$2:$A$5017,$A22, Config!$C$2:$C$5017,$C22),
  IF(_xlpm.cap=0,"SET-PICKFACE",
     IF(_xlpm.q&lt;=_xlpm.low,"LOW",
        IF(_xlpm.q&lt;=_xlpm.med,"MEDIUM",
           IF(_xlpm.q&lt;=_xlpm.cap,"FULL","OVER")
        )
     )
  )
)</f>
        <v>OVER</v>
      </c>
      <c r="G22" s="8">
        <f>IF(
   SUMIFS(Stockreport!$D:$D,
          Stockreport!$A:$A, $A22,
          Stockreport!$B:$B, $B22)
   -SUMIFS(Stockreport!$D:$D,
           Stockreport!$A:$A, $A22,
           Stockreport!$B:$B, $B22,
           Stockreport!$C:$C, $C22)=0,
   "No reserve",
   SUMIFS(Stockreport!$D:$D,
          Stockreport!$A:$A, $A22,
          Stockreport!$B:$B, $B22)
   -SUMIFS(Stockreport!$D:$D,
           Stockreport!$A:$A, $A22,
           Stockreport!$B:$B, $B22,
           Stockreport!$C:$C, $C22)
)</f>
        <v>1297</v>
      </c>
      <c r="H22">
        <f t="shared" si="0"/>
        <v>0</v>
      </c>
      <c r="I22" s="5">
        <f t="shared" si="1"/>
        <v>0</v>
      </c>
    </row>
    <row r="23" spans="1:9">
      <c r="A23" s="1">
        <v>30161</v>
      </c>
      <c r="B23" s="1" t="s">
        <v>29</v>
      </c>
      <c r="C23" t="str">
        <f>VLOOKUP(A23,Config!A:C,3,FALSE)</f>
        <v>MA-B-14-L1-P1</v>
      </c>
      <c r="D23" cm="1">
        <f t="array" ref="D23">IFERROR(
  INDEX(Stockreport!$E$2:$E$50151,
    MATCH(1,
      ((Stockreport!$A$2:$A$50151&amp;"")=($A23&amp;""))*
      ((Stockreport!$B$2:$B$50151&amp;"")=($B23&amp;""))*
      (TRIM(Stockreport!$C$2:$C$50151)=TRIM($C23))*
      (Stockreport!$C$2:$C$50151&lt;&gt;""),
    0)
  ),
0)</f>
        <v>0</v>
      </c>
      <c r="E23">
        <f>VLOOKUP(A23,Config!A:G,4,FALSE)</f>
        <v>120</v>
      </c>
      <c r="F23" t="str">
        <f>_xlfn.LET(
  _xlpm.q,   $D23,
  _xlpm.low, SUMIFS(Config!$E$2:$E$5017, Config!$A$2:$A$5017,$A23, Config!$C$2:$C$5017,$C23),
  _xlpm.med, SUMIFS(Config!$F$2:$F$5017, Config!$A$2:$A$5017,$A23, Config!$C$2:$C$5017,$C23),
  _xlpm.cap, SUMIFS(Config!$G$2:$G$5017, Config!$A$2:$A$5017,$A23, Config!$C$2:$C$5017,$C23),
  IF(_xlpm.cap=0,"SET-PICKFACE",
     IF(_xlpm.q&lt;=_xlpm.low,"LOW",
        IF(_xlpm.q&lt;=_xlpm.med,"MEDIUM",
           IF(_xlpm.q&lt;=_xlpm.cap,"FULL","OVER")
        )
     )
  )
)</f>
        <v>LOW</v>
      </c>
      <c r="G23" s="8">
        <f>IF(
   SUMIFS(Stockreport!$D:$D,
          Stockreport!$A:$A, $A23,
          Stockreport!$B:$B, $B23)
   -SUMIFS(Stockreport!$D:$D,
           Stockreport!$A:$A, $A23,
           Stockreport!$B:$B, $B23,
           Stockreport!$C:$C, $C23)=0,
   "No reserve",
   SUMIFS(Stockreport!$D:$D,
          Stockreport!$A:$A, $A23,
          Stockreport!$B:$B, $B23)
   -SUMIFS(Stockreport!$D:$D,
           Stockreport!$A:$A, $A23,
           Stockreport!$B:$B, $B23,
           Stockreport!$C:$C, $C23)
)</f>
        <v>1</v>
      </c>
      <c r="H23">
        <f t="shared" si="0"/>
        <v>120</v>
      </c>
      <c r="I23" s="5">
        <f t="shared" si="1"/>
        <v>0</v>
      </c>
    </row>
    <row r="24" spans="1:9">
      <c r="A24" s="1">
        <v>30714</v>
      </c>
      <c r="B24" s="1" t="s">
        <v>30</v>
      </c>
      <c r="C24" t="str">
        <f>VLOOKUP(A24,Config!A:C,3,FALSE)</f>
        <v>MA-B-07-L1-P2</v>
      </c>
      <c r="D24" cm="1">
        <f t="array" ref="D24">IFERROR(
  INDEX(Stockreport!$E$2:$E$50151,
    MATCH(1,
      ((Stockreport!$A$2:$A$50151&amp;"")=($A24&amp;""))*
      ((Stockreport!$B$2:$B$50151&amp;"")=($B24&amp;""))*
      (TRIM(Stockreport!$C$2:$C$50151)=TRIM($C24))*
      (Stockreport!$C$2:$C$50151&lt;&gt;""),
    0)
  ),
0)</f>
        <v>101</v>
      </c>
      <c r="E24">
        <f>VLOOKUP(A24,Config!A:G,4,FALSE)</f>
        <v>360</v>
      </c>
      <c r="F24" t="str">
        <f>_xlfn.LET(
  _xlpm.q,   $D24,
  _xlpm.low, SUMIFS(Config!$E$2:$E$5017, Config!$A$2:$A$5017,$A24, Config!$C$2:$C$5017,$C24),
  _xlpm.med, SUMIFS(Config!$F$2:$F$5017, Config!$A$2:$A$5017,$A24, Config!$C$2:$C$5017,$C24),
  _xlpm.cap, SUMIFS(Config!$G$2:$G$5017, Config!$A$2:$A$5017,$A24, Config!$C$2:$C$5017,$C24),
  IF(_xlpm.cap=0,"SET-PICKFACE",
     IF(_xlpm.q&lt;=_xlpm.low,"LOW",
        IF(_xlpm.q&lt;=_xlpm.med,"MEDIUM",
           IF(_xlpm.q&lt;=_xlpm.cap,"FULL","OVER")
        )
     )
  )
)</f>
        <v>LOW</v>
      </c>
      <c r="G24" s="8" t="str">
        <f>IF(
   SUMIFS(Stockreport!$D:$D,
          Stockreport!$A:$A, $A24,
          Stockreport!$B:$B, $B24)
   -SUMIFS(Stockreport!$D:$D,
           Stockreport!$A:$A, $A24,
           Stockreport!$B:$B, $B24,
           Stockreport!$C:$C, $C24)=0,
   "No reserve",
   SUMIFS(Stockreport!$D:$D,
          Stockreport!$A:$A, $A24,
          Stockreport!$B:$B, $B24)
   -SUMIFS(Stockreport!$D:$D,
           Stockreport!$A:$A, $A24,
           Stockreport!$B:$B, $B24,
           Stockreport!$C:$C, $C24)
)</f>
        <v>No reserve</v>
      </c>
      <c r="H24">
        <f t="shared" si="0"/>
        <v>259</v>
      </c>
      <c r="I24" s="5">
        <f t="shared" si="1"/>
        <v>1</v>
      </c>
    </row>
    <row r="25" spans="1:9">
      <c r="A25" s="1">
        <v>30345</v>
      </c>
      <c r="B25" s="1" t="s">
        <v>31</v>
      </c>
      <c r="C25" t="str">
        <f>VLOOKUP(A25,Config!A:C,3,FALSE)</f>
        <v>MA-B-04-L1-P2</v>
      </c>
      <c r="D25" cm="1">
        <f t="array" ref="D25">IFERROR(
  INDEX(Stockreport!$E$2:$E$50151,
    MATCH(1,
      ((Stockreport!$A$2:$A$50151&amp;"")=($A25&amp;""))*
      ((Stockreport!$B$2:$B$50151&amp;"")=($B25&amp;""))*
      (TRIM(Stockreport!$C$2:$C$50151)=TRIM($C25))*
      (Stockreport!$C$2:$C$50151&lt;&gt;""),
    0)
  ),
0)</f>
        <v>29</v>
      </c>
      <c r="E25">
        <f>VLOOKUP(A25,Config!A:G,4,FALSE)</f>
        <v>160</v>
      </c>
      <c r="F25" t="str">
        <f>_xlfn.LET(
  _xlpm.q,   $D25,
  _xlpm.low, SUMIFS(Config!$E$2:$E$5017, Config!$A$2:$A$5017,$A25, Config!$C$2:$C$5017,$C25),
  _xlpm.med, SUMIFS(Config!$F$2:$F$5017, Config!$A$2:$A$5017,$A25, Config!$C$2:$C$5017,$C25),
  _xlpm.cap, SUMIFS(Config!$G$2:$G$5017, Config!$A$2:$A$5017,$A25, Config!$C$2:$C$5017,$C25),
  IF(_xlpm.cap=0,"SET-PICKFACE",
     IF(_xlpm.q&lt;=_xlpm.low,"LOW",
        IF(_xlpm.q&lt;=_xlpm.med,"MEDIUM",
           IF(_xlpm.q&lt;=_xlpm.cap,"FULL","OVER")
        )
     )
  )
)</f>
        <v>LOW</v>
      </c>
      <c r="G25" s="8" t="str">
        <f>IF(
   SUMIFS(Stockreport!$D:$D,
          Stockreport!$A:$A, $A25,
          Stockreport!$B:$B, $B25)
   -SUMIFS(Stockreport!$D:$D,
           Stockreport!$A:$A, $A25,
           Stockreport!$B:$B, $B25,
           Stockreport!$C:$C, $C25)=0,
   "No reserve",
   SUMIFS(Stockreport!$D:$D,
          Stockreport!$A:$A, $A25,
          Stockreport!$B:$B, $B25)
   -SUMIFS(Stockreport!$D:$D,
           Stockreport!$A:$A, $A25,
           Stockreport!$B:$B, $B25,
           Stockreport!$C:$C, $C25)
)</f>
        <v>No reserve</v>
      </c>
      <c r="H25">
        <f t="shared" si="0"/>
        <v>131</v>
      </c>
      <c r="I25" s="5">
        <f t="shared" si="1"/>
        <v>1</v>
      </c>
    </row>
    <row r="26" spans="1:9">
      <c r="A26" s="1">
        <v>30150</v>
      </c>
      <c r="B26" s="1" t="s">
        <v>32</v>
      </c>
      <c r="C26" t="str">
        <f>VLOOKUP(A26,Config!A:C,3,FALSE)</f>
        <v>MA-B-09-L1-P2</v>
      </c>
      <c r="D26" cm="1">
        <f t="array" ref="D26">IFERROR(
  INDEX(Stockreport!$E$2:$E$50151,
    MATCH(1,
      ((Stockreport!$A$2:$A$50151&amp;"")=($A26&amp;""))*
      ((Stockreport!$B$2:$B$50151&amp;"")=($B26&amp;""))*
      (TRIM(Stockreport!$C$2:$C$50151)=TRIM($C26))*
      (Stockreport!$C$2:$C$50151&lt;&gt;""),
    0)
  ),
0)</f>
        <v>0</v>
      </c>
      <c r="E26">
        <f>VLOOKUP(A26,Config!A:G,4,FALSE)</f>
        <v>960</v>
      </c>
      <c r="F26" t="str">
        <f>_xlfn.LET(
  _xlpm.q,   $D26,
  _xlpm.low, SUMIFS(Config!$E$2:$E$5017, Config!$A$2:$A$5017,$A26, Config!$C$2:$C$5017,$C26),
  _xlpm.med, SUMIFS(Config!$F$2:$F$5017, Config!$A$2:$A$5017,$A26, Config!$C$2:$C$5017,$C26),
  _xlpm.cap, SUMIFS(Config!$G$2:$G$5017, Config!$A$2:$A$5017,$A26, Config!$C$2:$C$5017,$C26),
  IF(_xlpm.cap=0,"SET-PICKFACE",
     IF(_xlpm.q&lt;=_xlpm.low,"LOW",
        IF(_xlpm.q&lt;=_xlpm.med,"MEDIUM",
           IF(_xlpm.q&lt;=_xlpm.cap,"FULL","OVER")
        )
     )
  )
)</f>
        <v>LOW</v>
      </c>
      <c r="G26" s="8" t="str">
        <f>IF(
   SUMIFS(Stockreport!$D:$D,
          Stockreport!$A:$A, $A26,
          Stockreport!$B:$B, $B26)
   -SUMIFS(Stockreport!$D:$D,
           Stockreport!$A:$A, $A26,
           Stockreport!$B:$B, $B26,
           Stockreport!$C:$C, $C26)=0,
   "No reserve",
   SUMIFS(Stockreport!$D:$D,
          Stockreport!$A:$A, $A26,
          Stockreport!$B:$B, $B26)
   -SUMIFS(Stockreport!$D:$D,
           Stockreport!$A:$A, $A26,
           Stockreport!$B:$B, $B26,
           Stockreport!$C:$C, $C26)
)</f>
        <v>No reserve</v>
      </c>
      <c r="H26">
        <f t="shared" si="0"/>
        <v>960</v>
      </c>
      <c r="I26" s="5">
        <f t="shared" si="1"/>
        <v>1</v>
      </c>
    </row>
    <row r="27" spans="1:9">
      <c r="A27" s="1">
        <v>30021</v>
      </c>
      <c r="B27" s="1" t="s">
        <v>33</v>
      </c>
      <c r="C27" t="str">
        <f>VLOOKUP(A27,Config!A:C,3,FALSE)</f>
        <v>MA-A-10-L1-P2</v>
      </c>
      <c r="D27" cm="1">
        <f t="array" ref="D27">IFERROR(
  INDEX(Stockreport!$E$2:$E$50151,
    MATCH(1,
      ((Stockreport!$A$2:$A$50151&amp;"")=($A27&amp;""))*
      ((Stockreport!$B$2:$B$50151&amp;"")=($B27&amp;""))*
      (TRIM(Stockreport!$C$2:$C$50151)=TRIM($C27))*
      (Stockreport!$C$2:$C$50151&lt;&gt;""),
    0)
  ),
0)</f>
        <v>18</v>
      </c>
      <c r="E27">
        <f>VLOOKUP(A27,Config!A:G,4,FALSE)</f>
        <v>90</v>
      </c>
      <c r="F27" t="str">
        <f>_xlfn.LET(
  _xlpm.q,   $D27,
  _xlpm.low, SUMIFS(Config!$E$2:$E$5017, Config!$A$2:$A$5017,$A27, Config!$C$2:$C$5017,$C27),
  _xlpm.med, SUMIFS(Config!$F$2:$F$5017, Config!$A$2:$A$5017,$A27, Config!$C$2:$C$5017,$C27),
  _xlpm.cap, SUMIFS(Config!$G$2:$G$5017, Config!$A$2:$A$5017,$A27, Config!$C$2:$C$5017,$C27),
  IF(_xlpm.cap=0,"SET-PICKFACE",
     IF(_xlpm.q&lt;=_xlpm.low,"LOW",
        IF(_xlpm.q&lt;=_xlpm.med,"MEDIUM",
           IF(_xlpm.q&lt;=_xlpm.cap,"FULL","OVER")
        )
     )
  )
)</f>
        <v>LOW</v>
      </c>
      <c r="G27" s="8" t="str">
        <f>IF(
   SUMIFS(Stockreport!$D:$D,
          Stockreport!$A:$A, $A27,
          Stockreport!$B:$B, $B27)
   -SUMIFS(Stockreport!$D:$D,
           Stockreport!$A:$A, $A27,
           Stockreport!$B:$B, $B27,
           Stockreport!$C:$C, $C27)=0,
   "No reserve",
   SUMIFS(Stockreport!$D:$D,
          Stockreport!$A:$A, $A27,
          Stockreport!$B:$B, $B27)
   -SUMIFS(Stockreport!$D:$D,
           Stockreport!$A:$A, $A27,
           Stockreport!$B:$B, $B27,
           Stockreport!$C:$C, $C27)
)</f>
        <v>No reserve</v>
      </c>
      <c r="H27">
        <f t="shared" si="0"/>
        <v>72</v>
      </c>
      <c r="I27" s="5">
        <f t="shared" si="1"/>
        <v>1</v>
      </c>
    </row>
    <row r="28" spans="1:9">
      <c r="A28" s="1">
        <v>30864</v>
      </c>
      <c r="B28" s="1" t="s">
        <v>34</v>
      </c>
      <c r="C28" t="str">
        <f>VLOOKUP(A28,Config!A:C,3,FALSE)</f>
        <v>MA-A-15-L1-P1</v>
      </c>
      <c r="D28" cm="1">
        <f t="array" ref="D28">IFERROR(
  INDEX(Stockreport!$E$2:$E$50151,
    MATCH(1,
      ((Stockreport!$A$2:$A$50151&amp;"")=($A28&amp;""))*
      ((Stockreport!$B$2:$B$50151&amp;"")=($B28&amp;""))*
      (TRIM(Stockreport!$C$2:$C$50151)=TRIM($C28))*
      (Stockreport!$C$2:$C$50151&lt;&gt;""),
    0)
  ),
0)</f>
        <v>0</v>
      </c>
      <c r="E28">
        <f>VLOOKUP(A28,Config!A:G,4,FALSE)</f>
        <v>24</v>
      </c>
      <c r="F28" t="str">
        <f>_xlfn.LET(
  _xlpm.q,   $D28,
  _xlpm.low, SUMIFS(Config!$E$2:$E$5017, Config!$A$2:$A$5017,$A28, Config!$C$2:$C$5017,$C28),
  _xlpm.med, SUMIFS(Config!$F$2:$F$5017, Config!$A$2:$A$5017,$A28, Config!$C$2:$C$5017,$C28),
  _xlpm.cap, SUMIFS(Config!$G$2:$G$5017, Config!$A$2:$A$5017,$A28, Config!$C$2:$C$5017,$C28),
  IF(_xlpm.cap=0,"SET-PICKFACE",
     IF(_xlpm.q&lt;=_xlpm.low,"LOW",
        IF(_xlpm.q&lt;=_xlpm.med,"MEDIUM",
           IF(_xlpm.q&lt;=_xlpm.cap,"FULL","OVER")
        )
     )
  )
)</f>
        <v>LOW</v>
      </c>
      <c r="G28" s="8" t="str">
        <f>IF(
   SUMIFS(Stockreport!$D:$D,
          Stockreport!$A:$A, $A28,
          Stockreport!$B:$B, $B28)
   -SUMIFS(Stockreport!$D:$D,
           Stockreport!$A:$A, $A28,
           Stockreport!$B:$B, $B28,
           Stockreport!$C:$C, $C28)=0,
   "No reserve",
   SUMIFS(Stockreport!$D:$D,
          Stockreport!$A:$A, $A28,
          Stockreport!$B:$B, $B28)
   -SUMIFS(Stockreport!$D:$D,
           Stockreport!$A:$A, $A28,
           Stockreport!$B:$B, $B28,
           Stockreport!$C:$C, $C28)
)</f>
        <v>No reserve</v>
      </c>
      <c r="H28">
        <f t="shared" si="0"/>
        <v>24</v>
      </c>
      <c r="I28" s="5">
        <f t="shared" si="1"/>
        <v>1</v>
      </c>
    </row>
    <row r="29" spans="1:9">
      <c r="A29" s="1">
        <v>30909</v>
      </c>
      <c r="B29" s="1" t="s">
        <v>35</v>
      </c>
      <c r="C29" t="str">
        <f>VLOOKUP(A29,Config!A:C,3,FALSE)</f>
        <v>MA-A-15-L2-P1</v>
      </c>
      <c r="D29" cm="1">
        <f t="array" ref="D29">IFERROR(
  INDEX(Stockreport!$E$2:$E$50151,
    MATCH(1,
      ((Stockreport!$A$2:$A$50151&amp;"")=($A29&amp;""))*
      ((Stockreport!$B$2:$B$50151&amp;"")=($B29&amp;""))*
      (TRIM(Stockreport!$C$2:$C$50151)=TRIM($C29))*
      (Stockreport!$C$2:$C$50151&lt;&gt;""),
    0)
  ),
0)</f>
        <v>1</v>
      </c>
      <c r="E29">
        <f>VLOOKUP(A29,Config!A:G,4,FALSE)</f>
        <v>16</v>
      </c>
      <c r="F29" t="str">
        <f>_xlfn.LET(
  _xlpm.q,   $D29,
  _xlpm.low, SUMIFS(Config!$E$2:$E$5017, Config!$A$2:$A$5017,$A29, Config!$C$2:$C$5017,$C29),
  _xlpm.med, SUMIFS(Config!$F$2:$F$5017, Config!$A$2:$A$5017,$A29, Config!$C$2:$C$5017,$C29),
  _xlpm.cap, SUMIFS(Config!$G$2:$G$5017, Config!$A$2:$A$5017,$A29, Config!$C$2:$C$5017,$C29),
  IF(_xlpm.cap=0,"SET-PICKFACE",
     IF(_xlpm.q&lt;=_xlpm.low,"LOW",
        IF(_xlpm.q&lt;=_xlpm.med,"MEDIUM",
           IF(_xlpm.q&lt;=_xlpm.cap,"FULL","OVER")
        )
     )
  )
)</f>
        <v>LOW</v>
      </c>
      <c r="G29" s="8" t="str">
        <f>IF(
   SUMIFS(Stockreport!$D:$D,
          Stockreport!$A:$A, $A29,
          Stockreport!$B:$B, $B29)
   -SUMIFS(Stockreport!$D:$D,
           Stockreport!$A:$A, $A29,
           Stockreport!$B:$B, $B29,
           Stockreport!$C:$C, $C29)=0,
   "No reserve",
   SUMIFS(Stockreport!$D:$D,
          Stockreport!$A:$A, $A29,
          Stockreport!$B:$B, $B29)
   -SUMIFS(Stockreport!$D:$D,
           Stockreport!$A:$A, $A29,
           Stockreport!$B:$B, $B29,
           Stockreport!$C:$C, $C29)
)</f>
        <v>No reserve</v>
      </c>
      <c r="H29">
        <f t="shared" si="0"/>
        <v>15</v>
      </c>
      <c r="I29" s="5">
        <f t="shared" si="1"/>
        <v>1</v>
      </c>
    </row>
    <row r="30" spans="1:9">
      <c r="A30" s="1">
        <v>30528</v>
      </c>
      <c r="B30" s="1" t="s">
        <v>36</v>
      </c>
      <c r="C30" t="str">
        <f>VLOOKUP(A30,Config!A:C,3,FALSE)</f>
        <v>MA-A-15-L2-P2</v>
      </c>
      <c r="D30" cm="1">
        <f t="array" ref="D30">IFERROR(
  INDEX(Stockreport!$E$2:$E$50151,
    MATCH(1,
      ((Stockreport!$A$2:$A$50151&amp;"")=($A30&amp;""))*
      ((Stockreport!$B$2:$B$50151&amp;"")=($B30&amp;""))*
      (TRIM(Stockreport!$C$2:$C$50151)=TRIM($C30))*
      (Stockreport!$C$2:$C$50151&lt;&gt;""),
    0)
  ),
0)</f>
        <v>0</v>
      </c>
      <c r="E30">
        <f>VLOOKUP(A30,Config!A:G,4,FALSE)</f>
        <v>24</v>
      </c>
      <c r="F30" t="str">
        <f>_xlfn.LET(
  _xlpm.q,   $D30,
  _xlpm.low, SUMIFS(Config!$E$2:$E$5017, Config!$A$2:$A$5017,$A30, Config!$C$2:$C$5017,$C30),
  _xlpm.med, SUMIFS(Config!$F$2:$F$5017, Config!$A$2:$A$5017,$A30, Config!$C$2:$C$5017,$C30),
  _xlpm.cap, SUMIFS(Config!$G$2:$G$5017, Config!$A$2:$A$5017,$A30, Config!$C$2:$C$5017,$C30),
  IF(_xlpm.cap=0,"SET-PICKFACE",
     IF(_xlpm.q&lt;=_xlpm.low,"LOW",
        IF(_xlpm.q&lt;=_xlpm.med,"MEDIUM",
           IF(_xlpm.q&lt;=_xlpm.cap,"FULL","OVER")
        )
     )
  )
)</f>
        <v>LOW</v>
      </c>
      <c r="G30" s="8">
        <f>IF(
   SUMIFS(Stockreport!$D:$D,
          Stockreport!$A:$A, $A30,
          Stockreport!$B:$B, $B30)
   -SUMIFS(Stockreport!$D:$D,
           Stockreport!$A:$A, $A30,
           Stockreport!$B:$B, $B30,
           Stockreport!$C:$C, $C30)=0,
   "No reserve",
   SUMIFS(Stockreport!$D:$D,
          Stockreport!$A:$A, $A30,
          Stockreport!$B:$B, $B30)
   -SUMIFS(Stockreport!$D:$D,
           Stockreport!$A:$A, $A30,
           Stockreport!$B:$B, $B30,
           Stockreport!$C:$C, $C30)
)</f>
        <v>33</v>
      </c>
      <c r="H30">
        <f t="shared" si="0"/>
        <v>24</v>
      </c>
      <c r="I30" s="5">
        <f t="shared" si="1"/>
        <v>0</v>
      </c>
    </row>
    <row r="31" spans="1:9">
      <c r="A31" s="1">
        <v>30905</v>
      </c>
      <c r="B31" s="1" t="s">
        <v>37</v>
      </c>
      <c r="C31" t="str">
        <f>VLOOKUP(A31,Config!A:C,3,FALSE)</f>
        <v>MA-A-15-L3-P1</v>
      </c>
      <c r="D31" cm="1">
        <f t="array" ref="D31">IFERROR(
  INDEX(Stockreport!$E$2:$E$50151,
    MATCH(1,
      ((Stockreport!$A$2:$A$50151&amp;"")=($A31&amp;""))*
      ((Stockreport!$B$2:$B$50151&amp;"")=($B31&amp;""))*
      (TRIM(Stockreport!$C$2:$C$50151)=TRIM($C31))*
      (Stockreport!$C$2:$C$50151&lt;&gt;""),
    0)
  ),
0)</f>
        <v>4</v>
      </c>
      <c r="E31">
        <f>VLOOKUP(A31,Config!A:G,4,FALSE)</f>
        <v>24</v>
      </c>
      <c r="F31" t="str">
        <f>_xlfn.LET(
  _xlpm.q,   $D31,
  _xlpm.low, SUMIFS(Config!$E$2:$E$5017, Config!$A$2:$A$5017,$A31, Config!$C$2:$C$5017,$C31),
  _xlpm.med, SUMIFS(Config!$F$2:$F$5017, Config!$A$2:$A$5017,$A31, Config!$C$2:$C$5017,$C31),
  _xlpm.cap, SUMIFS(Config!$G$2:$G$5017, Config!$A$2:$A$5017,$A31, Config!$C$2:$C$5017,$C31),
  IF(_xlpm.cap=0,"SET-PICKFACE",
     IF(_xlpm.q&lt;=_xlpm.low,"LOW",
        IF(_xlpm.q&lt;=_xlpm.med,"MEDIUM",
           IF(_xlpm.q&lt;=_xlpm.cap,"FULL","OVER")
        )
     )
  )
)</f>
        <v>LOW</v>
      </c>
      <c r="G31" s="8" t="str">
        <f>IF(
   SUMIFS(Stockreport!$D:$D,
          Stockreport!$A:$A, $A31,
          Stockreport!$B:$B, $B31)
   -SUMIFS(Stockreport!$D:$D,
           Stockreport!$A:$A, $A31,
           Stockreport!$B:$B, $B31,
           Stockreport!$C:$C, $C31)=0,
   "No reserve",
   SUMIFS(Stockreport!$D:$D,
          Stockreport!$A:$A, $A31,
          Stockreport!$B:$B, $B31)
   -SUMIFS(Stockreport!$D:$D,
           Stockreport!$A:$A, $A31,
           Stockreport!$B:$B, $B31,
           Stockreport!$C:$C, $C31)
)</f>
        <v>No reserve</v>
      </c>
      <c r="H31">
        <f t="shared" si="0"/>
        <v>20</v>
      </c>
      <c r="I31" s="5">
        <f t="shared" si="1"/>
        <v>1</v>
      </c>
    </row>
    <row r="32" spans="1:9">
      <c r="A32" s="1">
        <v>86841</v>
      </c>
      <c r="B32" s="1" t="s">
        <v>38</v>
      </c>
      <c r="C32" t="str">
        <f>VLOOKUP(A32,Config!A:C,3,FALSE)</f>
        <v>MA-A-15-L3-P1</v>
      </c>
      <c r="D32" cm="1">
        <f t="array" ref="D32">IFERROR(
  INDEX(Stockreport!$E$2:$E$50151,
    MATCH(1,
      ((Stockreport!$A$2:$A$50151&amp;"")=($A32&amp;""))*
      ((Stockreport!$B$2:$B$50151&amp;"")=($B32&amp;""))*
      (TRIM(Stockreport!$C$2:$C$50151)=TRIM($C32))*
      (Stockreport!$C$2:$C$50151&lt;&gt;""),
    0)
  ),
0)</f>
        <v>9</v>
      </c>
      <c r="E32">
        <f>VLOOKUP(A32,Config!A:G,4,FALSE)</f>
        <v>100</v>
      </c>
      <c r="F32" t="str">
        <f>_xlfn.LET(
  _xlpm.q,   $D32,
  _xlpm.low, SUMIFS(Config!$E$2:$E$5017, Config!$A$2:$A$5017,$A32, Config!$C$2:$C$5017,$C32),
  _xlpm.med, SUMIFS(Config!$F$2:$F$5017, Config!$A$2:$A$5017,$A32, Config!$C$2:$C$5017,$C32),
  _xlpm.cap, SUMIFS(Config!$G$2:$G$5017, Config!$A$2:$A$5017,$A32, Config!$C$2:$C$5017,$C32),
  IF(_xlpm.cap=0,"SET-PICKFACE",
     IF(_xlpm.q&lt;=_xlpm.low,"LOW",
        IF(_xlpm.q&lt;=_xlpm.med,"MEDIUM",
           IF(_xlpm.q&lt;=_xlpm.cap,"FULL","OVER")
        )
     )
  )
)</f>
        <v>LOW</v>
      </c>
      <c r="G32" s="8" t="str">
        <f>IF(
   SUMIFS(Stockreport!$D:$D,
          Stockreport!$A:$A, $A32,
          Stockreport!$B:$B, $B32)
   -SUMIFS(Stockreport!$D:$D,
           Stockreport!$A:$A, $A32,
           Stockreport!$B:$B, $B32,
           Stockreport!$C:$C, $C32)=0,
   "No reserve",
   SUMIFS(Stockreport!$D:$D,
          Stockreport!$A:$A, $A32,
          Stockreport!$B:$B, $B32)
   -SUMIFS(Stockreport!$D:$D,
           Stockreport!$A:$A, $A32,
           Stockreport!$B:$B, $B32,
           Stockreport!$C:$C, $C32)
)</f>
        <v>No reserve</v>
      </c>
      <c r="H32">
        <f t="shared" si="0"/>
        <v>91</v>
      </c>
      <c r="I32" s="5">
        <f t="shared" si="1"/>
        <v>1</v>
      </c>
    </row>
    <row r="33" spans="1:9">
      <c r="A33" s="1">
        <v>30509</v>
      </c>
      <c r="B33" s="1" t="s">
        <v>39</v>
      </c>
      <c r="C33" t="str">
        <f>VLOOKUP(A33,Config!A:C,3,FALSE)</f>
        <v>MA-A-15-L3-P2</v>
      </c>
      <c r="D33" cm="1">
        <f t="array" ref="D33">IFERROR(
  INDEX(Stockreport!$E$2:$E$50151,
    MATCH(1,
      ((Stockreport!$A$2:$A$50151&amp;"")=($A33&amp;""))*
      ((Stockreport!$B$2:$B$50151&amp;"")=($B33&amp;""))*
      (TRIM(Stockreport!$C$2:$C$50151)=TRIM($C33))*
      (Stockreport!$C$2:$C$50151&lt;&gt;""),
    0)
  ),
0)</f>
        <v>0</v>
      </c>
      <c r="E33">
        <f>VLOOKUP(A33,Config!A:G,4,FALSE)</f>
        <v>8</v>
      </c>
      <c r="F33" t="str">
        <f>_xlfn.LET(
  _xlpm.q,   $D33,
  _xlpm.low, SUMIFS(Config!$E$2:$E$5017, Config!$A$2:$A$5017,$A33, Config!$C$2:$C$5017,$C33),
  _xlpm.med, SUMIFS(Config!$F$2:$F$5017, Config!$A$2:$A$5017,$A33, Config!$C$2:$C$5017,$C33),
  _xlpm.cap, SUMIFS(Config!$G$2:$G$5017, Config!$A$2:$A$5017,$A33, Config!$C$2:$C$5017,$C33),
  IF(_xlpm.cap=0,"SET-PICKFACE",
     IF(_xlpm.q&lt;=_xlpm.low,"LOW",
        IF(_xlpm.q&lt;=_xlpm.med,"MEDIUM",
           IF(_xlpm.q&lt;=_xlpm.cap,"FULL","OVER")
        )
     )
  )
)</f>
        <v>LOW</v>
      </c>
      <c r="G33" s="8" t="str">
        <f>IF(
   SUMIFS(Stockreport!$D:$D,
          Stockreport!$A:$A, $A33,
          Stockreport!$B:$B, $B33)
   -SUMIFS(Stockreport!$D:$D,
           Stockreport!$A:$A, $A33,
           Stockreport!$B:$B, $B33,
           Stockreport!$C:$C, $C33)=0,
   "No reserve",
   SUMIFS(Stockreport!$D:$D,
          Stockreport!$A:$A, $A33,
          Stockreport!$B:$B, $B33)
   -SUMIFS(Stockreport!$D:$D,
           Stockreport!$A:$A, $A33,
           Stockreport!$B:$B, $B33,
           Stockreport!$C:$C, $C33)
)</f>
        <v>No reserve</v>
      </c>
      <c r="H33">
        <f t="shared" si="0"/>
        <v>8</v>
      </c>
      <c r="I33" s="5">
        <f t="shared" si="1"/>
        <v>1</v>
      </c>
    </row>
    <row r="34" spans="1:9">
      <c r="A34" s="1">
        <v>30748</v>
      </c>
      <c r="B34" s="1" t="s">
        <v>40</v>
      </c>
      <c r="C34" t="str">
        <f>VLOOKUP(A34,Config!A:C,3,FALSE)</f>
        <v>MA-A-16-L2-P1</v>
      </c>
      <c r="D34" cm="1">
        <f t="array" ref="D34">IFERROR(
  INDEX(Stockreport!$E$2:$E$50151,
    MATCH(1,
      ((Stockreport!$A$2:$A$50151&amp;"")=($A34&amp;""))*
      ((Stockreport!$B$2:$B$50151&amp;"")=($B34&amp;""))*
      (TRIM(Stockreport!$C$2:$C$50151)=TRIM($C34))*
      (Stockreport!$C$2:$C$50151&lt;&gt;""),
    0)
  ),
0)</f>
        <v>4</v>
      </c>
      <c r="E34">
        <f>VLOOKUP(A34,Config!A:G,4,FALSE)</f>
        <v>20</v>
      </c>
      <c r="F34" t="str">
        <f>_xlfn.LET(
  _xlpm.q,   $D34,
  _xlpm.low, SUMIFS(Config!$E$2:$E$5017, Config!$A$2:$A$5017,$A34, Config!$C$2:$C$5017,$C34),
  _xlpm.med, SUMIFS(Config!$F$2:$F$5017, Config!$A$2:$A$5017,$A34, Config!$C$2:$C$5017,$C34),
  _xlpm.cap, SUMIFS(Config!$G$2:$G$5017, Config!$A$2:$A$5017,$A34, Config!$C$2:$C$5017,$C34),
  IF(_xlpm.cap=0,"SET-PICKFACE",
     IF(_xlpm.q&lt;=_xlpm.low,"LOW",
        IF(_xlpm.q&lt;=_xlpm.med,"MEDIUM",
           IF(_xlpm.q&lt;=_xlpm.cap,"FULL","OVER")
        )
     )
  )
)</f>
        <v>LOW</v>
      </c>
      <c r="G34" s="8" t="str">
        <f>IF(
   SUMIFS(Stockreport!$D:$D,
          Stockreport!$A:$A, $A34,
          Stockreport!$B:$B, $B34)
   -SUMIFS(Stockreport!$D:$D,
           Stockreport!$A:$A, $A34,
           Stockreport!$B:$B, $B34,
           Stockreport!$C:$C, $C34)=0,
   "No reserve",
   SUMIFS(Stockreport!$D:$D,
          Stockreport!$A:$A, $A34,
          Stockreport!$B:$B, $B34)
   -SUMIFS(Stockreport!$D:$D,
           Stockreport!$A:$A, $A34,
           Stockreport!$B:$B, $B34,
           Stockreport!$C:$C, $C34)
)</f>
        <v>No reserve</v>
      </c>
      <c r="H34">
        <f t="shared" si="0"/>
        <v>16</v>
      </c>
      <c r="I34" s="5">
        <f t="shared" si="1"/>
        <v>1</v>
      </c>
    </row>
    <row r="35" spans="1:9">
      <c r="A35" s="1">
        <v>30549</v>
      </c>
      <c r="B35" s="1" t="s">
        <v>41</v>
      </c>
      <c r="C35" t="str">
        <f>VLOOKUP(A35,Config!A:C,3,FALSE)</f>
        <v>MA-B-03-L2-P2</v>
      </c>
      <c r="D35" cm="1">
        <f t="array" ref="D35">IFERROR(
  INDEX(Stockreport!$E$2:$E$50151,
    MATCH(1,
      ((Stockreport!$A$2:$A$50151&amp;"")=($A35&amp;""))*
      ((Stockreport!$B$2:$B$50151&amp;"")=($B35&amp;""))*
      (TRIM(Stockreport!$C$2:$C$50151)=TRIM($C35))*
      (Stockreport!$C$2:$C$50151&lt;&gt;""),
    0)
  ),
0)</f>
        <v>0</v>
      </c>
      <c r="E35">
        <f>VLOOKUP(A35,Config!A:G,4,FALSE)</f>
        <v>72</v>
      </c>
      <c r="F35" t="str">
        <f>_xlfn.LET(
  _xlpm.q,   $D35,
  _xlpm.low, SUMIFS(Config!$E$2:$E$5017, Config!$A$2:$A$5017,$A35, Config!$C$2:$C$5017,$C35),
  _xlpm.med, SUMIFS(Config!$F$2:$F$5017, Config!$A$2:$A$5017,$A35, Config!$C$2:$C$5017,$C35),
  _xlpm.cap, SUMIFS(Config!$G$2:$G$5017, Config!$A$2:$A$5017,$A35, Config!$C$2:$C$5017,$C35),
  IF(_xlpm.cap=0,"SET-PICKFACE",
     IF(_xlpm.q&lt;=_xlpm.low,"LOW",
        IF(_xlpm.q&lt;=_xlpm.med,"MEDIUM",
           IF(_xlpm.q&lt;=_xlpm.cap,"FULL","OVER")
        )
     )
  )
)</f>
        <v>LOW</v>
      </c>
      <c r="G35" s="8" t="str">
        <f>IF(
   SUMIFS(Stockreport!$D:$D,
          Stockreport!$A:$A, $A35,
          Stockreport!$B:$B, $B35)
   -SUMIFS(Stockreport!$D:$D,
           Stockreport!$A:$A, $A35,
           Stockreport!$B:$B, $B35,
           Stockreport!$C:$C, $C35)=0,
   "No reserve",
   SUMIFS(Stockreport!$D:$D,
          Stockreport!$A:$A, $A35,
          Stockreport!$B:$B, $B35)
   -SUMIFS(Stockreport!$D:$D,
           Stockreport!$A:$A, $A35,
           Stockreport!$B:$B, $B35,
           Stockreport!$C:$C, $C35)
)</f>
        <v>No reserve</v>
      </c>
      <c r="H35">
        <f t="shared" si="0"/>
        <v>72</v>
      </c>
      <c r="I35" s="5">
        <f t="shared" si="1"/>
        <v>1</v>
      </c>
    </row>
    <row r="36" spans="1:9">
      <c r="A36" s="1">
        <v>30441</v>
      </c>
      <c r="B36" s="1" t="s">
        <v>42</v>
      </c>
      <c r="C36" t="str">
        <f>VLOOKUP(A36,Config!A:C,3,FALSE)</f>
        <v>MA-B-04-L2-P1</v>
      </c>
      <c r="D36" cm="1">
        <f t="array" ref="D36">IFERROR(
  INDEX(Stockreport!$E$2:$E$50151,
    MATCH(1,
      ((Stockreport!$A$2:$A$50151&amp;"")=($A36&amp;""))*
      ((Stockreport!$B$2:$B$50151&amp;"")=($B36&amp;""))*
      (TRIM(Stockreport!$C$2:$C$50151)=TRIM($C36))*
      (Stockreport!$C$2:$C$50151&lt;&gt;""),
    0)
  ),
0)</f>
        <v>0</v>
      </c>
      <c r="E36">
        <f>VLOOKUP(A36,Config!A:G,4,FALSE)</f>
        <v>144</v>
      </c>
      <c r="F36" t="str">
        <f>_xlfn.LET(
  _xlpm.q,   $D36,
  _xlpm.low, SUMIFS(Config!$E$2:$E$5017, Config!$A$2:$A$5017,$A36, Config!$C$2:$C$5017,$C36),
  _xlpm.med, SUMIFS(Config!$F$2:$F$5017, Config!$A$2:$A$5017,$A36, Config!$C$2:$C$5017,$C36),
  _xlpm.cap, SUMIFS(Config!$G$2:$G$5017, Config!$A$2:$A$5017,$A36, Config!$C$2:$C$5017,$C36),
  IF(_xlpm.cap=0,"SET-PICKFACE",
     IF(_xlpm.q&lt;=_xlpm.low,"LOW",
        IF(_xlpm.q&lt;=_xlpm.med,"MEDIUM",
           IF(_xlpm.q&lt;=_xlpm.cap,"FULL","OVER")
        )
     )
  )
)</f>
        <v>LOW</v>
      </c>
      <c r="G36" s="8" t="str">
        <f>IF(
   SUMIFS(Stockreport!$D:$D,
          Stockreport!$A:$A, $A36,
          Stockreport!$B:$B, $B36)
   -SUMIFS(Stockreport!$D:$D,
           Stockreport!$A:$A, $A36,
           Stockreport!$B:$B, $B36,
           Stockreport!$C:$C, $C36)=0,
   "No reserve",
   SUMIFS(Stockreport!$D:$D,
          Stockreport!$A:$A, $A36,
          Stockreport!$B:$B, $B36)
   -SUMIFS(Stockreport!$D:$D,
           Stockreport!$A:$A, $A36,
           Stockreport!$B:$B, $B36,
           Stockreport!$C:$C, $C36)
)</f>
        <v>No reserve</v>
      </c>
      <c r="H36">
        <f t="shared" si="0"/>
        <v>144</v>
      </c>
      <c r="I36" s="5">
        <f t="shared" si="1"/>
        <v>1</v>
      </c>
    </row>
    <row r="37" spans="1:9">
      <c r="A37" s="1">
        <v>30981</v>
      </c>
      <c r="B37" s="1" t="s">
        <v>43</v>
      </c>
      <c r="C37" t="str">
        <f>VLOOKUP(A37,Config!A:C,3,FALSE)</f>
        <v>MA-B-04-L2-P1</v>
      </c>
      <c r="D37" cm="1">
        <f t="array" ref="D37">IFERROR(
  INDEX(Stockreport!$E$2:$E$50151,
    MATCH(1,
      ((Stockreport!$A$2:$A$50151&amp;"")=($A37&amp;""))*
      ((Stockreport!$B$2:$B$50151&amp;"")=($B37&amp;""))*
      (TRIM(Stockreport!$C$2:$C$50151)=TRIM($C37))*
      (Stockreport!$C$2:$C$50151&lt;&gt;""),
    0)
  ),
0)</f>
        <v>0</v>
      </c>
      <c r="E37">
        <f>VLOOKUP(A37,Config!A:G,4,FALSE)</f>
        <v>72</v>
      </c>
      <c r="F37" t="str">
        <f>_xlfn.LET(
  _xlpm.q,   $D37,
  _xlpm.low, SUMIFS(Config!$E$2:$E$5017, Config!$A$2:$A$5017,$A37, Config!$C$2:$C$5017,$C37),
  _xlpm.med, SUMIFS(Config!$F$2:$F$5017, Config!$A$2:$A$5017,$A37, Config!$C$2:$C$5017,$C37),
  _xlpm.cap, SUMIFS(Config!$G$2:$G$5017, Config!$A$2:$A$5017,$A37, Config!$C$2:$C$5017,$C37),
  IF(_xlpm.cap=0,"SET-PICKFACE",
     IF(_xlpm.q&lt;=_xlpm.low,"LOW",
        IF(_xlpm.q&lt;=_xlpm.med,"MEDIUM",
           IF(_xlpm.q&lt;=_xlpm.cap,"FULL","OVER")
        )
     )
  )
)</f>
        <v>LOW</v>
      </c>
      <c r="G37" s="8" t="str">
        <f>IF(
   SUMIFS(Stockreport!$D:$D,
          Stockreport!$A:$A, $A37,
          Stockreport!$B:$B, $B37)
   -SUMIFS(Stockreport!$D:$D,
           Stockreport!$A:$A, $A37,
           Stockreport!$B:$B, $B37,
           Stockreport!$C:$C, $C37)=0,
   "No reserve",
   SUMIFS(Stockreport!$D:$D,
          Stockreport!$A:$A, $A37,
          Stockreport!$B:$B, $B37)
   -SUMIFS(Stockreport!$D:$D,
           Stockreport!$A:$A, $A37,
           Stockreport!$B:$B, $B37,
           Stockreport!$C:$C, $C37)
)</f>
        <v>No reserve</v>
      </c>
      <c r="H37">
        <f t="shared" si="0"/>
        <v>72</v>
      </c>
      <c r="I37" s="5">
        <f t="shared" si="1"/>
        <v>1</v>
      </c>
    </row>
    <row r="38" spans="1:9">
      <c r="A38" s="1">
        <v>18214</v>
      </c>
      <c r="B38" s="1" t="s">
        <v>44</v>
      </c>
      <c r="C38" t="str">
        <f>VLOOKUP(A38,Config!A:C,3,FALSE)</f>
        <v>MA-B-06-L1-P1</v>
      </c>
      <c r="D38" cm="1">
        <f t="array" ref="D38">IFERROR(
  INDEX(Stockreport!$E$2:$E$50151,
    MATCH(1,
      ((Stockreport!$A$2:$A$50151&amp;"")=($A38&amp;""))*
      ((Stockreport!$B$2:$B$50151&amp;"")=($B38&amp;""))*
      (TRIM(Stockreport!$C$2:$C$50151)=TRIM($C38))*
      (Stockreport!$C$2:$C$50151&lt;&gt;""),
    0)
  ),
0)</f>
        <v>63</v>
      </c>
      <c r="E38">
        <f>VLOOKUP(A38,Config!A:G,4,FALSE)</f>
        <v>576</v>
      </c>
      <c r="F38" t="str">
        <f>_xlfn.LET(
  _xlpm.q,   $D38,
  _xlpm.low, SUMIFS(Config!$E$2:$E$5017, Config!$A$2:$A$5017,$A38, Config!$C$2:$C$5017,$C38),
  _xlpm.med, SUMIFS(Config!$F$2:$F$5017, Config!$A$2:$A$5017,$A38, Config!$C$2:$C$5017,$C38),
  _xlpm.cap, SUMIFS(Config!$G$2:$G$5017, Config!$A$2:$A$5017,$A38, Config!$C$2:$C$5017,$C38),
  IF(_xlpm.cap=0,"SET-PICKFACE",
     IF(_xlpm.q&lt;=_xlpm.low,"LOW",
        IF(_xlpm.q&lt;=_xlpm.med,"MEDIUM",
           IF(_xlpm.q&lt;=_xlpm.cap,"FULL","OVER")
        )
     )
  )
)</f>
        <v>LOW</v>
      </c>
      <c r="G38" s="8" t="str">
        <f>IF(
   SUMIFS(Stockreport!$D:$D,
          Stockreport!$A:$A, $A38,
          Stockreport!$B:$B, $B38)
   -SUMIFS(Stockreport!$D:$D,
           Stockreport!$A:$A, $A38,
           Stockreport!$B:$B, $B38,
           Stockreport!$C:$C, $C38)=0,
   "No reserve",
   SUMIFS(Stockreport!$D:$D,
          Stockreport!$A:$A, $A38,
          Stockreport!$B:$B, $B38)
   -SUMIFS(Stockreport!$D:$D,
           Stockreport!$A:$A, $A38,
           Stockreport!$B:$B, $B38,
           Stockreport!$C:$C, $C38)
)</f>
        <v>No reserve</v>
      </c>
      <c r="H38">
        <f t="shared" si="0"/>
        <v>513</v>
      </c>
      <c r="I38" s="5">
        <f t="shared" si="1"/>
        <v>1</v>
      </c>
    </row>
    <row r="39" spans="1:9">
      <c r="A39" s="1">
        <v>30913</v>
      </c>
      <c r="B39" s="1" t="s">
        <v>45</v>
      </c>
      <c r="C39" t="str">
        <f>VLOOKUP(A39,Config!A:C,3,FALSE)</f>
        <v>MA-B-06-L2-P1</v>
      </c>
      <c r="D39" cm="1">
        <f t="array" ref="D39">IFERROR(
  INDEX(Stockreport!$E$2:$E$50151,
    MATCH(1,
      ((Stockreport!$A$2:$A$50151&amp;"")=($A39&amp;""))*
      ((Stockreport!$B$2:$B$50151&amp;"")=($B39&amp;""))*
      (TRIM(Stockreport!$C$2:$C$50151)=TRIM($C39))*
      (Stockreport!$C$2:$C$50151&lt;&gt;""),
    0)
  ),
0)</f>
        <v>0</v>
      </c>
      <c r="E39">
        <f>VLOOKUP(A39,Config!A:G,4,FALSE)</f>
        <v>192</v>
      </c>
      <c r="F39" t="str">
        <f>_xlfn.LET(
  _xlpm.q,   $D39,
  _xlpm.low, SUMIFS(Config!$E$2:$E$5017, Config!$A$2:$A$5017,$A39, Config!$C$2:$C$5017,$C39),
  _xlpm.med, SUMIFS(Config!$F$2:$F$5017, Config!$A$2:$A$5017,$A39, Config!$C$2:$C$5017,$C39),
  _xlpm.cap, SUMIFS(Config!$G$2:$G$5017, Config!$A$2:$A$5017,$A39, Config!$C$2:$C$5017,$C39),
  IF(_xlpm.cap=0,"SET-PICKFACE",
     IF(_xlpm.q&lt;=_xlpm.low,"LOW",
        IF(_xlpm.q&lt;=_xlpm.med,"MEDIUM",
           IF(_xlpm.q&lt;=_xlpm.cap,"FULL","OVER")
        )
     )
  )
)</f>
        <v>LOW</v>
      </c>
      <c r="G39" s="8">
        <f>IF(
   SUMIFS(Stockreport!$D:$D,
          Stockreport!$A:$A, $A39,
          Stockreport!$B:$B, $B39)
   -SUMIFS(Stockreport!$D:$D,
           Stockreport!$A:$A, $A39,
           Stockreport!$B:$B, $B39,
           Stockreport!$C:$C, $C39)=0,
   "No reserve",
   SUMIFS(Stockreport!$D:$D,
          Stockreport!$A:$A, $A39,
          Stockreport!$B:$B, $B39)
   -SUMIFS(Stockreport!$D:$D,
           Stockreport!$A:$A, $A39,
           Stockreport!$B:$B, $B39,
           Stockreport!$C:$C, $C39)
)</f>
        <v>1</v>
      </c>
      <c r="H39">
        <f t="shared" si="0"/>
        <v>192</v>
      </c>
      <c r="I39" s="5">
        <f t="shared" si="1"/>
        <v>0</v>
      </c>
    </row>
    <row r="40" spans="1:9">
      <c r="A40" s="1">
        <v>30055</v>
      </c>
      <c r="B40" s="1" t="s">
        <v>46</v>
      </c>
      <c r="C40" t="str">
        <f>VLOOKUP(A40,Config!A:C,3,FALSE)</f>
        <v>MA-B-06-L2-P2</v>
      </c>
      <c r="D40" cm="1">
        <f t="array" ref="D40">IFERROR(
  INDEX(Stockreport!$E$2:$E$50151,
    MATCH(1,
      ((Stockreport!$A$2:$A$50151&amp;"")=($A40&amp;""))*
      ((Stockreport!$B$2:$B$50151&amp;"")=($B40&amp;""))*
      (TRIM(Stockreport!$C$2:$C$50151)=TRIM($C40))*
      (Stockreport!$C$2:$C$50151&lt;&gt;""),
    0)
  ),
0)</f>
        <v>0</v>
      </c>
      <c r="E40">
        <f>VLOOKUP(A40,Config!A:G,4,FALSE)</f>
        <v>72</v>
      </c>
      <c r="F40" t="str">
        <f>_xlfn.LET(
  _xlpm.q,   $D40,
  _xlpm.low, SUMIFS(Config!$E$2:$E$5017, Config!$A$2:$A$5017,$A40, Config!$C$2:$C$5017,$C40),
  _xlpm.med, SUMIFS(Config!$F$2:$F$5017, Config!$A$2:$A$5017,$A40, Config!$C$2:$C$5017,$C40),
  _xlpm.cap, SUMIFS(Config!$G$2:$G$5017, Config!$A$2:$A$5017,$A40, Config!$C$2:$C$5017,$C40),
  IF(_xlpm.cap=0,"SET-PICKFACE",
     IF(_xlpm.q&lt;=_xlpm.low,"LOW",
        IF(_xlpm.q&lt;=_xlpm.med,"MEDIUM",
           IF(_xlpm.q&lt;=_xlpm.cap,"FULL","OVER")
        )
     )
  )
)</f>
        <v>LOW</v>
      </c>
      <c r="G40" s="8" t="str">
        <f>IF(
   SUMIFS(Stockreport!$D:$D,
          Stockreport!$A:$A, $A40,
          Stockreport!$B:$B, $B40)
   -SUMIFS(Stockreport!$D:$D,
           Stockreport!$A:$A, $A40,
           Stockreport!$B:$B, $B40,
           Stockreport!$C:$C, $C40)=0,
   "No reserve",
   SUMIFS(Stockreport!$D:$D,
          Stockreport!$A:$A, $A40,
          Stockreport!$B:$B, $B40)
   -SUMIFS(Stockreport!$D:$D,
           Stockreport!$A:$A, $A40,
           Stockreport!$B:$B, $B40,
           Stockreport!$C:$C, $C40)
)</f>
        <v>No reserve</v>
      </c>
      <c r="H40">
        <f t="shared" si="0"/>
        <v>72</v>
      </c>
      <c r="I40" s="5">
        <f t="shared" si="1"/>
        <v>1</v>
      </c>
    </row>
    <row r="41" spans="1:9">
      <c r="A41" s="1">
        <v>30591</v>
      </c>
      <c r="B41" s="1" t="s">
        <v>47</v>
      </c>
      <c r="C41" t="str">
        <f>VLOOKUP(A41,Config!A:C,3,FALSE)</f>
        <v>MA-B-07-L2-P1</v>
      </c>
      <c r="D41" cm="1">
        <f t="array" ref="D41">IFERROR(
  INDEX(Stockreport!$E$2:$E$50151,
    MATCH(1,
      ((Stockreport!$A$2:$A$50151&amp;"")=($A41&amp;""))*
      ((Stockreport!$B$2:$B$50151&amp;"")=($B41&amp;""))*
      (TRIM(Stockreport!$C$2:$C$50151)=TRIM($C41))*
      (Stockreport!$C$2:$C$50151&lt;&gt;""),
    0)
  ),
0)</f>
        <v>32</v>
      </c>
      <c r="E41">
        <f>VLOOKUP(A41,Config!A:G,4,FALSE)</f>
        <v>96</v>
      </c>
      <c r="F41" t="str">
        <f>_xlfn.LET(
  _xlpm.q,   $D41,
  _xlpm.low, SUMIFS(Config!$E$2:$E$5017, Config!$A$2:$A$5017,$A41, Config!$C$2:$C$5017,$C41),
  _xlpm.med, SUMIFS(Config!$F$2:$F$5017, Config!$A$2:$A$5017,$A41, Config!$C$2:$C$5017,$C41),
  _xlpm.cap, SUMIFS(Config!$G$2:$G$5017, Config!$A$2:$A$5017,$A41, Config!$C$2:$C$5017,$C41),
  IF(_xlpm.cap=0,"SET-PICKFACE",
     IF(_xlpm.q&lt;=_xlpm.low,"LOW",
        IF(_xlpm.q&lt;=_xlpm.med,"MEDIUM",
           IF(_xlpm.q&lt;=_xlpm.cap,"FULL","OVER")
        )
     )
  )
)</f>
        <v>LOW</v>
      </c>
      <c r="G41" s="8" t="str">
        <f>IF(
   SUMIFS(Stockreport!$D:$D,
          Stockreport!$A:$A, $A41,
          Stockreport!$B:$B, $B41)
   -SUMIFS(Stockreport!$D:$D,
           Stockreport!$A:$A, $A41,
           Stockreport!$B:$B, $B41,
           Stockreport!$C:$C, $C41)=0,
   "No reserve",
   SUMIFS(Stockreport!$D:$D,
          Stockreport!$A:$A, $A41,
          Stockreport!$B:$B, $B41)
   -SUMIFS(Stockreport!$D:$D,
           Stockreport!$A:$A, $A41,
           Stockreport!$B:$B, $B41,
           Stockreport!$C:$C, $C41)
)</f>
        <v>No reserve</v>
      </c>
      <c r="H41">
        <f t="shared" si="0"/>
        <v>64</v>
      </c>
      <c r="I41" s="5">
        <f t="shared" si="1"/>
        <v>1</v>
      </c>
    </row>
    <row r="42" spans="1:9">
      <c r="A42" s="1">
        <v>30052</v>
      </c>
      <c r="B42" s="1" t="s">
        <v>48</v>
      </c>
      <c r="C42" t="str">
        <f>VLOOKUP(A42,Config!A:C,3,FALSE)</f>
        <v>MA-B-07-L2-P2</v>
      </c>
      <c r="D42" cm="1">
        <f t="array" ref="D42">IFERROR(
  INDEX(Stockreport!$E$2:$E$50151,
    MATCH(1,
      ((Stockreport!$A$2:$A$50151&amp;"")=($A42&amp;""))*
      ((Stockreport!$B$2:$B$50151&amp;"")=($B42&amp;""))*
      (TRIM(Stockreport!$C$2:$C$50151)=TRIM($C42))*
      (Stockreport!$C$2:$C$50151&lt;&gt;""),
    0)
  ),
0)</f>
        <v>0</v>
      </c>
      <c r="E42">
        <f>VLOOKUP(A42,Config!A:G,4,FALSE)</f>
        <v>192</v>
      </c>
      <c r="F42" t="str">
        <f>_xlfn.LET(
  _xlpm.q,   $D42,
  _xlpm.low, SUMIFS(Config!$E$2:$E$5017, Config!$A$2:$A$5017,$A42, Config!$C$2:$C$5017,$C42),
  _xlpm.med, SUMIFS(Config!$F$2:$F$5017, Config!$A$2:$A$5017,$A42, Config!$C$2:$C$5017,$C42),
  _xlpm.cap, SUMIFS(Config!$G$2:$G$5017, Config!$A$2:$A$5017,$A42, Config!$C$2:$C$5017,$C42),
  IF(_xlpm.cap=0,"SET-PICKFACE",
     IF(_xlpm.q&lt;=_xlpm.low,"LOW",
        IF(_xlpm.q&lt;=_xlpm.med,"MEDIUM",
           IF(_xlpm.q&lt;=_xlpm.cap,"FULL","OVER")
        )
     )
  )
)</f>
        <v>LOW</v>
      </c>
      <c r="G42" s="8" t="str">
        <f>IF(
   SUMIFS(Stockreport!$D:$D,
          Stockreport!$A:$A, $A42,
          Stockreport!$B:$B, $B42)
   -SUMIFS(Stockreport!$D:$D,
           Stockreport!$A:$A, $A42,
           Stockreport!$B:$B, $B42,
           Stockreport!$C:$C, $C42)=0,
   "No reserve",
   SUMIFS(Stockreport!$D:$D,
          Stockreport!$A:$A, $A42,
          Stockreport!$B:$B, $B42)
   -SUMIFS(Stockreport!$D:$D,
           Stockreport!$A:$A, $A42,
           Stockreport!$B:$B, $B42,
           Stockreport!$C:$C, $C42)
)</f>
        <v>No reserve</v>
      </c>
      <c r="H42">
        <f t="shared" si="0"/>
        <v>192</v>
      </c>
      <c r="I42" s="5">
        <f t="shared" si="1"/>
        <v>1</v>
      </c>
    </row>
    <row r="43" spans="1:9">
      <c r="A43" s="1">
        <v>30562</v>
      </c>
      <c r="B43" s="1" t="s">
        <v>49</v>
      </c>
      <c r="C43" t="str">
        <f>VLOOKUP(A43,Config!A:C,3,FALSE)</f>
        <v>MA-B-07-L2-P2</v>
      </c>
      <c r="D43" cm="1">
        <f t="array" ref="D43">IFERROR(
  INDEX(Stockreport!$E$2:$E$50151,
    MATCH(1,
      ((Stockreport!$A$2:$A$50151&amp;"")=($A43&amp;""))*
      ((Stockreport!$B$2:$B$50151&amp;"")=($B43&amp;""))*
      (TRIM(Stockreport!$C$2:$C$50151)=TRIM($C43))*
      (Stockreport!$C$2:$C$50151&lt;&gt;""),
    0)
  ),
0)</f>
        <v>14</v>
      </c>
      <c r="E43">
        <f>VLOOKUP(A43,Config!A:G,4,FALSE)</f>
        <v>192</v>
      </c>
      <c r="F43" t="str">
        <f>_xlfn.LET(
  _xlpm.q,   $D43,
  _xlpm.low, SUMIFS(Config!$E$2:$E$5017, Config!$A$2:$A$5017,$A43, Config!$C$2:$C$5017,$C43),
  _xlpm.med, SUMIFS(Config!$F$2:$F$5017, Config!$A$2:$A$5017,$A43, Config!$C$2:$C$5017,$C43),
  _xlpm.cap, SUMIFS(Config!$G$2:$G$5017, Config!$A$2:$A$5017,$A43, Config!$C$2:$C$5017,$C43),
  IF(_xlpm.cap=0,"SET-PICKFACE",
     IF(_xlpm.q&lt;=_xlpm.low,"LOW",
        IF(_xlpm.q&lt;=_xlpm.med,"MEDIUM",
           IF(_xlpm.q&lt;=_xlpm.cap,"FULL","OVER")
        )
     )
  )
)</f>
        <v>LOW</v>
      </c>
      <c r="G43" s="8" t="str">
        <f>IF(
   SUMIFS(Stockreport!$D:$D,
          Stockreport!$A:$A, $A43,
          Stockreport!$B:$B, $B43)
   -SUMIFS(Stockreport!$D:$D,
           Stockreport!$A:$A, $A43,
           Stockreport!$B:$B, $B43,
           Stockreport!$C:$C, $C43)=0,
   "No reserve",
   SUMIFS(Stockreport!$D:$D,
          Stockreport!$A:$A, $A43,
          Stockreport!$B:$B, $B43)
   -SUMIFS(Stockreport!$D:$D,
           Stockreport!$A:$A, $A43,
           Stockreport!$B:$B, $B43,
           Stockreport!$C:$C, $C43)
)</f>
        <v>No reserve</v>
      </c>
      <c r="H43">
        <f t="shared" si="0"/>
        <v>178</v>
      </c>
      <c r="I43" s="5">
        <f t="shared" si="1"/>
        <v>1</v>
      </c>
    </row>
    <row r="44" spans="1:9">
      <c r="A44" s="1">
        <v>34779</v>
      </c>
      <c r="B44" s="1" t="s">
        <v>50</v>
      </c>
      <c r="C44" t="str">
        <f>VLOOKUP(A44,Config!A:C,3,FALSE)</f>
        <v>MA-A-13-L1-P2</v>
      </c>
      <c r="D44" cm="1">
        <f t="array" ref="D44">IFERROR(
  INDEX(Stockreport!$E$2:$E$50151,
    MATCH(1,
      ((Stockreport!$A$2:$A$50151&amp;"")=($A44&amp;""))*
      ((Stockreport!$B$2:$B$50151&amp;"")=($B44&amp;""))*
      (TRIM(Stockreport!$C$2:$C$50151)=TRIM($C44))*
      (Stockreport!$C$2:$C$50151&lt;&gt;""),
    0)
  ),
0)</f>
        <v>1</v>
      </c>
      <c r="E44">
        <f>VLOOKUP(A44,Config!A:G,4,FALSE)</f>
        <v>160</v>
      </c>
      <c r="F44" t="str">
        <f>_xlfn.LET(
  _xlpm.q,   $D44,
  _xlpm.low, SUMIFS(Config!$E$2:$E$5017, Config!$A$2:$A$5017,$A44, Config!$C$2:$C$5017,$C44),
  _xlpm.med, SUMIFS(Config!$F$2:$F$5017, Config!$A$2:$A$5017,$A44, Config!$C$2:$C$5017,$C44),
  _xlpm.cap, SUMIFS(Config!$G$2:$G$5017, Config!$A$2:$A$5017,$A44, Config!$C$2:$C$5017,$C44),
  IF(_xlpm.cap=0,"SET-PICKFACE",
     IF(_xlpm.q&lt;=_xlpm.low,"LOW",
        IF(_xlpm.q&lt;=_xlpm.med,"MEDIUM",
           IF(_xlpm.q&lt;=_xlpm.cap,"FULL","OVER")
        )
     )
  )
)</f>
        <v>LOW</v>
      </c>
      <c r="G44" s="8" t="str">
        <f>IF(
   SUMIFS(Stockreport!$D:$D,
          Stockreport!$A:$A, $A44,
          Stockreport!$B:$B, $B44)
   -SUMIFS(Stockreport!$D:$D,
           Stockreport!$A:$A, $A44,
           Stockreport!$B:$B, $B44,
           Stockreport!$C:$C, $C44)=0,
   "No reserve",
   SUMIFS(Stockreport!$D:$D,
          Stockreport!$A:$A, $A44,
          Stockreport!$B:$B, $B44)
   -SUMIFS(Stockreport!$D:$D,
           Stockreport!$A:$A, $A44,
           Stockreport!$B:$B, $B44,
           Stockreport!$C:$C, $C44)
)</f>
        <v>No reserve</v>
      </c>
      <c r="H44">
        <f t="shared" si="0"/>
        <v>159</v>
      </c>
      <c r="I44" s="5">
        <f t="shared" si="1"/>
        <v>1</v>
      </c>
    </row>
    <row r="45" spans="1:9">
      <c r="A45" s="1">
        <v>30481</v>
      </c>
      <c r="B45" s="1" t="s">
        <v>51</v>
      </c>
      <c r="C45" t="str">
        <f>VLOOKUP(A45,Config!A:C,3,FALSE)</f>
        <v>MA-B-09-L2-P1</v>
      </c>
      <c r="D45" cm="1">
        <f t="array" ref="D45">IFERROR(
  INDEX(Stockreport!$E$2:$E$50151,
    MATCH(1,
      ((Stockreport!$A$2:$A$50151&amp;"")=($A45&amp;""))*
      ((Stockreport!$B$2:$B$50151&amp;"")=($B45&amp;""))*
      (TRIM(Stockreport!$C$2:$C$50151)=TRIM($C45))*
      (Stockreport!$C$2:$C$50151&lt;&gt;""),
    0)
  ),
0)</f>
        <v>40</v>
      </c>
      <c r="E45">
        <f>VLOOKUP(A45,Config!A:G,4,FALSE)</f>
        <v>144</v>
      </c>
      <c r="F45" t="str">
        <f>_xlfn.LET(
  _xlpm.q,   $D45,
  _xlpm.low, SUMIFS(Config!$E$2:$E$5017, Config!$A$2:$A$5017,$A45, Config!$C$2:$C$5017,$C45),
  _xlpm.med, SUMIFS(Config!$F$2:$F$5017, Config!$A$2:$A$5017,$A45, Config!$C$2:$C$5017,$C45),
  _xlpm.cap, SUMIFS(Config!$G$2:$G$5017, Config!$A$2:$A$5017,$A45, Config!$C$2:$C$5017,$C45),
  IF(_xlpm.cap=0,"SET-PICKFACE",
     IF(_xlpm.q&lt;=_xlpm.low,"LOW",
        IF(_xlpm.q&lt;=_xlpm.med,"MEDIUM",
           IF(_xlpm.q&lt;=_xlpm.cap,"FULL","OVER")
        )
     )
  )
)</f>
        <v>LOW</v>
      </c>
      <c r="G45" s="8" t="str">
        <f>IF(
   SUMIFS(Stockreport!$D:$D,
          Stockreport!$A:$A, $A45,
          Stockreport!$B:$B, $B45)
   -SUMIFS(Stockreport!$D:$D,
           Stockreport!$A:$A, $A45,
           Stockreport!$B:$B, $B45,
           Stockreport!$C:$C, $C45)=0,
   "No reserve",
   SUMIFS(Stockreport!$D:$D,
          Stockreport!$A:$A, $A45,
          Stockreport!$B:$B, $B45)
   -SUMIFS(Stockreport!$D:$D,
           Stockreport!$A:$A, $A45,
           Stockreport!$B:$B, $B45,
           Stockreport!$C:$C, $C45)
)</f>
        <v>No reserve</v>
      </c>
      <c r="H45">
        <f t="shared" si="0"/>
        <v>104</v>
      </c>
      <c r="I45" s="5">
        <f t="shared" si="1"/>
        <v>1</v>
      </c>
    </row>
    <row r="46" spans="1:9">
      <c r="A46" s="1">
        <v>17146</v>
      </c>
      <c r="B46" s="1" t="s">
        <v>52</v>
      </c>
      <c r="C46" t="str">
        <f>VLOOKUP(A46,Config!A:C,3,FALSE)</f>
        <v>MA-B-10-L2-P1</v>
      </c>
      <c r="D46" cm="1">
        <f t="array" ref="D46">IFERROR(
  INDEX(Stockreport!$E$2:$E$50151,
    MATCH(1,
      ((Stockreport!$A$2:$A$50151&amp;"")=($A46&amp;""))*
      ((Stockreport!$B$2:$B$50151&amp;"")=($B46&amp;""))*
      (TRIM(Stockreport!$C$2:$C$50151)=TRIM($C46))*
      (Stockreport!$C$2:$C$50151&lt;&gt;""),
    0)
  ),
0)</f>
        <v>40</v>
      </c>
      <c r="E46">
        <f>VLOOKUP(A46,Config!A:G,4,FALSE)</f>
        <v>72</v>
      </c>
      <c r="F46" t="str">
        <f>_xlfn.LET(
  _xlpm.q,   $D46,
  _xlpm.low, SUMIFS(Config!$E$2:$E$5017, Config!$A$2:$A$5017,$A46, Config!$C$2:$C$5017,$C46),
  _xlpm.med, SUMIFS(Config!$F$2:$F$5017, Config!$A$2:$A$5017,$A46, Config!$C$2:$C$5017,$C46),
  _xlpm.cap, SUMIFS(Config!$G$2:$G$5017, Config!$A$2:$A$5017,$A46, Config!$C$2:$C$5017,$C46),
  IF(_xlpm.cap=0,"SET-PICKFACE",
     IF(_xlpm.q&lt;=_xlpm.low,"LOW",
        IF(_xlpm.q&lt;=_xlpm.med,"MEDIUM",
           IF(_xlpm.q&lt;=_xlpm.cap,"FULL","OVER")
        )
     )
  )
)</f>
        <v>LOW</v>
      </c>
      <c r="G46" s="8" t="str">
        <f>IF(
   SUMIFS(Stockreport!$D:$D,
          Stockreport!$A:$A, $A46,
          Stockreport!$B:$B, $B46)
   -SUMIFS(Stockreport!$D:$D,
           Stockreport!$A:$A, $A46,
           Stockreport!$B:$B, $B46,
           Stockreport!$C:$C, $C46)=0,
   "No reserve",
   SUMIFS(Stockreport!$D:$D,
          Stockreport!$A:$A, $A46,
          Stockreport!$B:$B, $B46)
   -SUMIFS(Stockreport!$D:$D,
           Stockreport!$A:$A, $A46,
           Stockreport!$B:$B, $B46,
           Stockreport!$C:$C, $C46)
)</f>
        <v>No reserve</v>
      </c>
      <c r="H46">
        <f t="shared" si="0"/>
        <v>32</v>
      </c>
      <c r="I46" s="5">
        <f t="shared" si="1"/>
        <v>1</v>
      </c>
    </row>
    <row r="47" spans="1:9">
      <c r="A47" s="1">
        <v>30188</v>
      </c>
      <c r="B47" s="1" t="s">
        <v>53</v>
      </c>
      <c r="C47" t="str">
        <f>VLOOKUP(A47,Config!A:C,3,FALSE)</f>
        <v>MA-B-10-L2-P1</v>
      </c>
      <c r="D47" cm="1">
        <f t="array" ref="D47">IFERROR(
  INDEX(Stockreport!$E$2:$E$50151,
    MATCH(1,
      ((Stockreport!$A$2:$A$50151&amp;"")=($A47&amp;""))*
      ((Stockreport!$B$2:$B$50151&amp;"")=($B47&amp;""))*
      (TRIM(Stockreport!$C$2:$C$50151)=TRIM($C47))*
      (Stockreport!$C$2:$C$50151&lt;&gt;""),
    0)
  ),
0)</f>
        <v>0</v>
      </c>
      <c r="E47">
        <f>VLOOKUP(A47,Config!A:G,4,FALSE)</f>
        <v>72</v>
      </c>
      <c r="F47" t="str">
        <f>_xlfn.LET(
  _xlpm.q,   $D47,
  _xlpm.low, SUMIFS(Config!$E$2:$E$5017, Config!$A$2:$A$5017,$A47, Config!$C$2:$C$5017,$C47),
  _xlpm.med, SUMIFS(Config!$F$2:$F$5017, Config!$A$2:$A$5017,$A47, Config!$C$2:$C$5017,$C47),
  _xlpm.cap, SUMIFS(Config!$G$2:$G$5017, Config!$A$2:$A$5017,$A47, Config!$C$2:$C$5017,$C47),
  IF(_xlpm.cap=0,"SET-PICKFACE",
     IF(_xlpm.q&lt;=_xlpm.low,"LOW",
        IF(_xlpm.q&lt;=_xlpm.med,"MEDIUM",
           IF(_xlpm.q&lt;=_xlpm.cap,"FULL","OVER")
        )
     )
  )
)</f>
        <v>LOW</v>
      </c>
      <c r="G47" s="8" t="str">
        <f>IF(
   SUMIFS(Stockreport!$D:$D,
          Stockreport!$A:$A, $A47,
          Stockreport!$B:$B, $B47)
   -SUMIFS(Stockreport!$D:$D,
           Stockreport!$A:$A, $A47,
           Stockreport!$B:$B, $B47,
           Stockreport!$C:$C, $C47)=0,
   "No reserve",
   SUMIFS(Stockreport!$D:$D,
          Stockreport!$A:$A, $A47,
          Stockreport!$B:$B, $B47)
   -SUMIFS(Stockreport!$D:$D,
           Stockreport!$A:$A, $A47,
           Stockreport!$B:$B, $B47,
           Stockreport!$C:$C, $C47)
)</f>
        <v>No reserve</v>
      </c>
      <c r="H47">
        <f t="shared" si="0"/>
        <v>72</v>
      </c>
      <c r="I47" s="5">
        <f t="shared" si="1"/>
        <v>1</v>
      </c>
    </row>
    <row r="48" spans="1:9">
      <c r="A48" s="1">
        <v>31834</v>
      </c>
      <c r="B48" s="1" t="s">
        <v>54</v>
      </c>
      <c r="C48" t="str">
        <f>VLOOKUP(A48,Config!A:C,3,FALSE)</f>
        <v>MA-B-10-L2-P1</v>
      </c>
      <c r="D48" cm="1">
        <f t="array" ref="D48">IFERROR(
  INDEX(Stockreport!$E$2:$E$50151,
    MATCH(1,
      ((Stockreport!$A$2:$A$50151&amp;"")=($A48&amp;""))*
      ((Stockreport!$B$2:$B$50151&amp;"")=($B48&amp;""))*
      (TRIM(Stockreport!$C$2:$C$50151)=TRIM($C48))*
      (Stockreport!$C$2:$C$50151&lt;&gt;""),
    0)
  ),
0)</f>
        <v>0</v>
      </c>
      <c r="E48">
        <f>VLOOKUP(A48,Config!A:G,4,FALSE)</f>
        <v>72</v>
      </c>
      <c r="F48" t="str">
        <f>_xlfn.LET(
  _xlpm.q,   $D48,
  _xlpm.low, SUMIFS(Config!$E$2:$E$5017, Config!$A$2:$A$5017,$A48, Config!$C$2:$C$5017,$C48),
  _xlpm.med, SUMIFS(Config!$F$2:$F$5017, Config!$A$2:$A$5017,$A48, Config!$C$2:$C$5017,$C48),
  _xlpm.cap, SUMIFS(Config!$G$2:$G$5017, Config!$A$2:$A$5017,$A48, Config!$C$2:$C$5017,$C48),
  IF(_xlpm.cap=0,"SET-PICKFACE",
     IF(_xlpm.q&lt;=_xlpm.low,"LOW",
        IF(_xlpm.q&lt;=_xlpm.med,"MEDIUM",
           IF(_xlpm.q&lt;=_xlpm.cap,"FULL","OVER")
        )
     )
  )
)</f>
        <v>LOW</v>
      </c>
      <c r="G48" s="8" t="str">
        <f>IF(
   SUMIFS(Stockreport!$D:$D,
          Stockreport!$A:$A, $A48,
          Stockreport!$B:$B, $B48)
   -SUMIFS(Stockreport!$D:$D,
           Stockreport!$A:$A, $A48,
           Stockreport!$B:$B, $B48,
           Stockreport!$C:$C, $C48)=0,
   "No reserve",
   SUMIFS(Stockreport!$D:$D,
          Stockreport!$A:$A, $A48,
          Stockreport!$B:$B, $B48)
   -SUMIFS(Stockreport!$D:$D,
           Stockreport!$A:$A, $A48,
           Stockreport!$B:$B, $B48,
           Stockreport!$C:$C, $C48)
)</f>
        <v>No reserve</v>
      </c>
      <c r="H48">
        <f t="shared" si="0"/>
        <v>72</v>
      </c>
      <c r="I48" s="5">
        <f t="shared" si="1"/>
        <v>1</v>
      </c>
    </row>
    <row r="49" spans="1:9">
      <c r="A49" s="1">
        <v>30509</v>
      </c>
      <c r="B49" s="1" t="s">
        <v>55</v>
      </c>
      <c r="C49" t="str">
        <f>VLOOKUP(A49,Config!A:C,3,FALSE)</f>
        <v>MA-A-15-L3-P2</v>
      </c>
      <c r="D49" cm="1">
        <f t="array" ref="D49">IFERROR(
  INDEX(Stockreport!$E$2:$E$50151,
    MATCH(1,
      ((Stockreport!$A$2:$A$50151&amp;"")=($A49&amp;""))*
      ((Stockreport!$B$2:$B$50151&amp;"")=($B49&amp;""))*
      (TRIM(Stockreport!$C$2:$C$50151)=TRIM($C49))*
      (Stockreport!$C$2:$C$50151&lt;&gt;""),
    0)
  ),
0)</f>
        <v>0</v>
      </c>
      <c r="E49">
        <f>VLOOKUP(A49,Config!A:G,4,FALSE)</f>
        <v>8</v>
      </c>
      <c r="F49" t="str">
        <f>_xlfn.LET(
  _xlpm.q,   $D49,
  _xlpm.low, SUMIFS(Config!$E$2:$E$5017, Config!$A$2:$A$5017,$A49, Config!$C$2:$C$5017,$C49),
  _xlpm.med, SUMIFS(Config!$F$2:$F$5017, Config!$A$2:$A$5017,$A49, Config!$C$2:$C$5017,$C49),
  _xlpm.cap, SUMIFS(Config!$G$2:$G$5017, Config!$A$2:$A$5017,$A49, Config!$C$2:$C$5017,$C49),
  IF(_xlpm.cap=0,"SET-PICKFACE",
     IF(_xlpm.q&lt;=_xlpm.low,"LOW",
        IF(_xlpm.q&lt;=_xlpm.med,"MEDIUM",
           IF(_xlpm.q&lt;=_xlpm.cap,"FULL","OVER")
        )
     )
  )
)</f>
        <v>LOW</v>
      </c>
      <c r="G49" s="8" t="str">
        <f>IF(
   SUMIFS(Stockreport!$D:$D,
          Stockreport!$A:$A, $A49,
          Stockreport!$B:$B, $B49)
   -SUMIFS(Stockreport!$D:$D,
           Stockreport!$A:$A, $A49,
           Stockreport!$B:$B, $B49,
           Stockreport!$C:$C, $C49)=0,
   "No reserve",
   SUMIFS(Stockreport!$D:$D,
          Stockreport!$A:$A, $A49,
          Stockreport!$B:$B, $B49)
   -SUMIFS(Stockreport!$D:$D,
           Stockreport!$A:$A, $A49,
           Stockreport!$B:$B, $B49,
           Stockreport!$C:$C, $C49)
)</f>
        <v>No reserve</v>
      </c>
      <c r="H49">
        <f t="shared" si="0"/>
        <v>8</v>
      </c>
      <c r="I49" s="5">
        <f t="shared" si="1"/>
        <v>1</v>
      </c>
    </row>
    <row r="50" spans="1:9">
      <c r="A50" s="1">
        <v>80040</v>
      </c>
      <c r="B50" s="1" t="s">
        <v>56</v>
      </c>
      <c r="C50" t="str">
        <f>VLOOKUP(A50,Config!A:C,3,FALSE)</f>
        <v>MA-B-12-L3-P1</v>
      </c>
      <c r="D50" cm="1">
        <f t="array" ref="D50">IFERROR(
  INDEX(Stockreport!$E$2:$E$50151,
    MATCH(1,
      ((Stockreport!$A$2:$A$50151&amp;"")=($A50&amp;""))*
      ((Stockreport!$B$2:$B$50151&amp;"")=($B50&amp;""))*
      (TRIM(Stockreport!$C$2:$C$50151)=TRIM($C50))*
      (Stockreport!$C$2:$C$50151&lt;&gt;""),
    0)
  ),
0)</f>
        <v>0</v>
      </c>
      <c r="E50">
        <f>VLOOKUP(A50,Config!A:G,4,FALSE)</f>
        <v>432</v>
      </c>
      <c r="F50" t="str">
        <f>_xlfn.LET(
  _xlpm.q,   $D50,
  _xlpm.low, SUMIFS(Config!$E$2:$E$5017, Config!$A$2:$A$5017,$A50, Config!$C$2:$C$5017,$C50),
  _xlpm.med, SUMIFS(Config!$F$2:$F$5017, Config!$A$2:$A$5017,$A50, Config!$C$2:$C$5017,$C50),
  _xlpm.cap, SUMIFS(Config!$G$2:$G$5017, Config!$A$2:$A$5017,$A50, Config!$C$2:$C$5017,$C50),
  IF(_xlpm.cap=0,"SET-PICKFACE",
     IF(_xlpm.q&lt;=_xlpm.low,"LOW",
        IF(_xlpm.q&lt;=_xlpm.med,"MEDIUM",
           IF(_xlpm.q&lt;=_xlpm.cap,"FULL","OVER")
        )
     )
  )
)</f>
        <v>LOW</v>
      </c>
      <c r="G50" s="8" t="str">
        <f>IF(
   SUMIFS(Stockreport!$D:$D,
          Stockreport!$A:$A, $A50,
          Stockreport!$B:$B, $B50)
   -SUMIFS(Stockreport!$D:$D,
           Stockreport!$A:$A, $A50,
           Stockreport!$B:$B, $B50,
           Stockreport!$C:$C, $C50)=0,
   "No reserve",
   SUMIFS(Stockreport!$D:$D,
          Stockreport!$A:$A, $A50,
          Stockreport!$B:$B, $B50)
   -SUMIFS(Stockreport!$D:$D,
           Stockreport!$A:$A, $A50,
           Stockreport!$B:$B, $B50,
           Stockreport!$C:$C, $C50)
)</f>
        <v>No reserve</v>
      </c>
      <c r="H50">
        <f t="shared" si="0"/>
        <v>432</v>
      </c>
      <c r="I50" s="5">
        <f t="shared" si="1"/>
        <v>1</v>
      </c>
    </row>
    <row r="51" spans="1:9">
      <c r="A51" s="1">
        <v>18237</v>
      </c>
      <c r="B51" s="1" t="s">
        <v>57</v>
      </c>
      <c r="C51" t="str">
        <f>VLOOKUP(A51,Config!A:C,3,FALSE)</f>
        <v>MA-B-15-L1-P2</v>
      </c>
      <c r="D51" cm="1">
        <f t="array" ref="D51">IFERROR(
  INDEX(Stockreport!$E$2:$E$50151,
    MATCH(1,
      ((Stockreport!$A$2:$A$50151&amp;"")=($A51&amp;""))*
      ((Stockreport!$B$2:$B$50151&amp;"")=($B51&amp;""))*
      (TRIM(Stockreport!$C$2:$C$50151)=TRIM($C51))*
      (Stockreport!$C$2:$C$50151&lt;&gt;""),
    0)
  ),
0)</f>
        <v>0</v>
      </c>
      <c r="E51">
        <f>VLOOKUP(A51,Config!A:G,4,FALSE)</f>
        <v>192</v>
      </c>
      <c r="F51" t="str">
        <f>_xlfn.LET(
  _xlpm.q,   $D51,
  _xlpm.low, SUMIFS(Config!$E$2:$E$5017, Config!$A$2:$A$5017,$A51, Config!$C$2:$C$5017,$C51),
  _xlpm.med, SUMIFS(Config!$F$2:$F$5017, Config!$A$2:$A$5017,$A51, Config!$C$2:$C$5017,$C51),
  _xlpm.cap, SUMIFS(Config!$G$2:$G$5017, Config!$A$2:$A$5017,$A51, Config!$C$2:$C$5017,$C51),
  IF(_xlpm.cap=0,"SET-PICKFACE",
     IF(_xlpm.q&lt;=_xlpm.low,"LOW",
        IF(_xlpm.q&lt;=_xlpm.med,"MEDIUM",
           IF(_xlpm.q&lt;=_xlpm.cap,"FULL","OVER")
        )
     )
  )
)</f>
        <v>LOW</v>
      </c>
      <c r="G51" s="8" t="str">
        <f>IF(
   SUMIFS(Stockreport!$D:$D,
          Stockreport!$A:$A, $A51,
          Stockreport!$B:$B, $B51)
   -SUMIFS(Stockreport!$D:$D,
           Stockreport!$A:$A, $A51,
           Stockreport!$B:$B, $B51,
           Stockreport!$C:$C, $C51)=0,
   "No reserve",
   SUMIFS(Stockreport!$D:$D,
          Stockreport!$A:$A, $A51,
          Stockreport!$B:$B, $B51)
   -SUMIFS(Stockreport!$D:$D,
           Stockreport!$A:$A, $A51,
           Stockreport!$B:$B, $B51,
           Stockreport!$C:$C, $C51)
)</f>
        <v>No reserve</v>
      </c>
      <c r="H51">
        <f t="shared" si="0"/>
        <v>192</v>
      </c>
      <c r="I51" s="5">
        <f t="shared" si="1"/>
        <v>1</v>
      </c>
    </row>
    <row r="52" spans="1:9">
      <c r="A52" s="1">
        <v>30989</v>
      </c>
      <c r="B52" s="1" t="s">
        <v>58</v>
      </c>
      <c r="C52" t="str">
        <f>VLOOKUP(A52,Config!A:C,3,FALSE)</f>
        <v>MA-B-15-L2-P1</v>
      </c>
      <c r="D52" cm="1">
        <f t="array" ref="D52">IFERROR(
  INDEX(Stockreport!$E$2:$E$50151,
    MATCH(1,
      ((Stockreport!$A$2:$A$50151&amp;"")=($A52&amp;""))*
      ((Stockreport!$B$2:$B$50151&amp;"")=($B52&amp;""))*
      (TRIM(Stockreport!$C$2:$C$50151)=TRIM($C52))*
      (Stockreport!$C$2:$C$50151&lt;&gt;""),
    0)
  ),
0)</f>
        <v>0</v>
      </c>
      <c r="E52">
        <f>VLOOKUP(A52,Config!A:G,4,FALSE)</f>
        <v>192</v>
      </c>
      <c r="F52" t="str">
        <f>_xlfn.LET(
  _xlpm.q,   $D52,
  _xlpm.low, SUMIFS(Config!$E$2:$E$5017, Config!$A$2:$A$5017,$A52, Config!$C$2:$C$5017,$C52),
  _xlpm.med, SUMIFS(Config!$F$2:$F$5017, Config!$A$2:$A$5017,$A52, Config!$C$2:$C$5017,$C52),
  _xlpm.cap, SUMIFS(Config!$G$2:$G$5017, Config!$A$2:$A$5017,$A52, Config!$C$2:$C$5017,$C52),
  IF(_xlpm.cap=0,"SET-PICKFACE",
     IF(_xlpm.q&lt;=_xlpm.low,"LOW",
        IF(_xlpm.q&lt;=_xlpm.med,"MEDIUM",
           IF(_xlpm.q&lt;=_xlpm.cap,"FULL","OVER")
        )
     )
  )
)</f>
        <v>LOW</v>
      </c>
      <c r="G52" s="8" t="str">
        <f>IF(
   SUMIFS(Stockreport!$D:$D,
          Stockreport!$A:$A, $A52,
          Stockreport!$B:$B, $B52)
   -SUMIFS(Stockreport!$D:$D,
           Stockreport!$A:$A, $A52,
           Stockreport!$B:$B, $B52,
           Stockreport!$C:$C, $C52)=0,
   "No reserve",
   SUMIFS(Stockreport!$D:$D,
          Stockreport!$A:$A, $A52,
          Stockreport!$B:$B, $B52)
   -SUMIFS(Stockreport!$D:$D,
           Stockreport!$A:$A, $A52,
           Stockreport!$B:$B, $B52,
           Stockreport!$C:$C, $C52)
)</f>
        <v>No reserve</v>
      </c>
      <c r="H52">
        <f t="shared" si="0"/>
        <v>192</v>
      </c>
      <c r="I52" s="5">
        <f t="shared" si="1"/>
        <v>1</v>
      </c>
    </row>
    <row r="53" spans="1:9">
      <c r="A53" s="1">
        <v>31019</v>
      </c>
      <c r="B53" s="1" t="s">
        <v>59</v>
      </c>
      <c r="C53" t="str">
        <f>VLOOKUP(A53,Config!A:C,3,FALSE)</f>
        <v>MA-B-15-L2-P1</v>
      </c>
      <c r="D53" cm="1">
        <f t="array" ref="D53">IFERROR(
  INDEX(Stockreport!$E$2:$E$50151,
    MATCH(1,
      ((Stockreport!$A$2:$A$50151&amp;"")=($A53&amp;""))*
      ((Stockreport!$B$2:$B$50151&amp;"")=($B53&amp;""))*
      (TRIM(Stockreport!$C$2:$C$50151)=TRIM($C53))*
      (Stockreport!$C$2:$C$50151&lt;&gt;""),
    0)
  ),
0)</f>
        <v>0</v>
      </c>
      <c r="E53">
        <f>VLOOKUP(A53,Config!A:G,4,FALSE)</f>
        <v>192</v>
      </c>
      <c r="F53" t="str">
        <f>_xlfn.LET(
  _xlpm.q,   $D53,
  _xlpm.low, SUMIFS(Config!$E$2:$E$5017, Config!$A$2:$A$5017,$A53, Config!$C$2:$C$5017,$C53),
  _xlpm.med, SUMIFS(Config!$F$2:$F$5017, Config!$A$2:$A$5017,$A53, Config!$C$2:$C$5017,$C53),
  _xlpm.cap, SUMIFS(Config!$G$2:$G$5017, Config!$A$2:$A$5017,$A53, Config!$C$2:$C$5017,$C53),
  IF(_xlpm.cap=0,"SET-PICKFACE",
     IF(_xlpm.q&lt;=_xlpm.low,"LOW",
        IF(_xlpm.q&lt;=_xlpm.med,"MEDIUM",
           IF(_xlpm.q&lt;=_xlpm.cap,"FULL","OVER")
        )
     )
  )
)</f>
        <v>LOW</v>
      </c>
      <c r="G53" s="8" t="str">
        <f>IF(
   SUMIFS(Stockreport!$D:$D,
          Stockreport!$A:$A, $A53,
          Stockreport!$B:$B, $B53)
   -SUMIFS(Stockreport!$D:$D,
           Stockreport!$A:$A, $A53,
           Stockreport!$B:$B, $B53,
           Stockreport!$C:$C, $C53)=0,
   "No reserve",
   SUMIFS(Stockreport!$D:$D,
          Stockreport!$A:$A, $A53,
          Stockreport!$B:$B, $B53)
   -SUMIFS(Stockreport!$D:$D,
           Stockreport!$A:$A, $A53,
           Stockreport!$B:$B, $B53,
           Stockreport!$C:$C, $C53)
)</f>
        <v>No reserve</v>
      </c>
      <c r="H53">
        <f t="shared" si="0"/>
        <v>192</v>
      </c>
      <c r="I53" s="5">
        <f t="shared" si="1"/>
        <v>1</v>
      </c>
    </row>
    <row r="54" spans="1:9">
      <c r="A54" s="1">
        <v>30513</v>
      </c>
      <c r="B54" s="1" t="s">
        <v>60</v>
      </c>
      <c r="C54" t="str">
        <f>VLOOKUP(A54,Config!A:C,3,FALSE)</f>
        <v>MA-B-15-L3-P1</v>
      </c>
      <c r="D54" cm="1">
        <f t="array" ref="D54">IFERROR(
  INDEX(Stockreport!$E$2:$E$50151,
    MATCH(1,
      ((Stockreport!$A$2:$A$50151&amp;"")=($A54&amp;""))*
      ((Stockreport!$B$2:$B$50151&amp;"")=($B54&amp;""))*
      (TRIM(Stockreport!$C$2:$C$50151)=TRIM($C54))*
      (Stockreport!$C$2:$C$50151&lt;&gt;""),
    0)
  ),
0)</f>
        <v>1</v>
      </c>
      <c r="E54">
        <f>VLOOKUP(A54,Config!A:G,4,FALSE)</f>
        <v>24</v>
      </c>
      <c r="F54" t="str">
        <f>_xlfn.LET(
  _xlpm.q,   $D54,
  _xlpm.low, SUMIFS(Config!$E$2:$E$5017, Config!$A$2:$A$5017,$A54, Config!$C$2:$C$5017,$C54),
  _xlpm.med, SUMIFS(Config!$F$2:$F$5017, Config!$A$2:$A$5017,$A54, Config!$C$2:$C$5017,$C54),
  _xlpm.cap, SUMIFS(Config!$G$2:$G$5017, Config!$A$2:$A$5017,$A54, Config!$C$2:$C$5017,$C54),
  IF(_xlpm.cap=0,"SET-PICKFACE",
     IF(_xlpm.q&lt;=_xlpm.low,"LOW",
        IF(_xlpm.q&lt;=_xlpm.med,"MEDIUM",
           IF(_xlpm.q&lt;=_xlpm.cap,"FULL","OVER")
        )
     )
  )
)</f>
        <v>LOW</v>
      </c>
      <c r="G54" s="8" t="str">
        <f>IF(
   SUMIFS(Stockreport!$D:$D,
          Stockreport!$A:$A, $A54,
          Stockreport!$B:$B, $B54)
   -SUMIFS(Stockreport!$D:$D,
           Stockreport!$A:$A, $A54,
           Stockreport!$B:$B, $B54,
           Stockreport!$C:$C, $C54)=0,
   "No reserve",
   SUMIFS(Stockreport!$D:$D,
          Stockreport!$A:$A, $A54,
          Stockreport!$B:$B, $B54)
   -SUMIFS(Stockreport!$D:$D,
           Stockreport!$A:$A, $A54,
           Stockreport!$B:$B, $B54,
           Stockreport!$C:$C, $C54)
)</f>
        <v>No reserve</v>
      </c>
      <c r="H54">
        <f t="shared" si="0"/>
        <v>23</v>
      </c>
      <c r="I54" s="5">
        <f t="shared" si="1"/>
        <v>1</v>
      </c>
    </row>
    <row r="55" spans="1:9">
      <c r="A55" s="1">
        <v>30777</v>
      </c>
      <c r="B55" s="1" t="s">
        <v>61</v>
      </c>
      <c r="C55" t="str">
        <f>VLOOKUP(A55,Config!A:C,3,FALSE)</f>
        <v>MA-B-15-L3-P1</v>
      </c>
      <c r="D55" cm="1">
        <f t="array" ref="D55">IFERROR(
  INDEX(Stockreport!$E$2:$E$50151,
    MATCH(1,
      ((Stockreport!$A$2:$A$50151&amp;"")=($A55&amp;""))*
      ((Stockreport!$B$2:$B$50151&amp;"")=($B55&amp;""))*
      (TRIM(Stockreport!$C$2:$C$50151)=TRIM($C55))*
      (Stockreport!$C$2:$C$50151&lt;&gt;""),
    0)
  ),
0)</f>
        <v>2</v>
      </c>
      <c r="E55">
        <f>VLOOKUP(A55,Config!A:G,4,FALSE)</f>
        <v>24</v>
      </c>
      <c r="F55" t="str">
        <f>_xlfn.LET(
  _xlpm.q,   $D55,
  _xlpm.low, SUMIFS(Config!$E$2:$E$5017, Config!$A$2:$A$5017,$A55, Config!$C$2:$C$5017,$C55),
  _xlpm.med, SUMIFS(Config!$F$2:$F$5017, Config!$A$2:$A$5017,$A55, Config!$C$2:$C$5017,$C55),
  _xlpm.cap, SUMIFS(Config!$G$2:$G$5017, Config!$A$2:$A$5017,$A55, Config!$C$2:$C$5017,$C55),
  IF(_xlpm.cap=0,"SET-PICKFACE",
     IF(_xlpm.q&lt;=_xlpm.low,"LOW",
        IF(_xlpm.q&lt;=_xlpm.med,"MEDIUM",
           IF(_xlpm.q&lt;=_xlpm.cap,"FULL","OVER")
        )
     )
  )
)</f>
        <v>LOW</v>
      </c>
      <c r="G55" s="8" t="str">
        <f>IF(
   SUMIFS(Stockreport!$D:$D,
          Stockreport!$A:$A, $A55,
          Stockreport!$B:$B, $B55)
   -SUMIFS(Stockreport!$D:$D,
           Stockreport!$A:$A, $A55,
           Stockreport!$B:$B, $B55,
           Stockreport!$C:$C, $C55)=0,
   "No reserve",
   SUMIFS(Stockreport!$D:$D,
          Stockreport!$A:$A, $A55,
          Stockreport!$B:$B, $B55)
   -SUMIFS(Stockreport!$D:$D,
           Stockreport!$A:$A, $A55,
           Stockreport!$B:$B, $B55,
           Stockreport!$C:$C, $C55)
)</f>
        <v>No reserve</v>
      </c>
      <c r="H55">
        <f t="shared" si="0"/>
        <v>22</v>
      </c>
      <c r="I55" s="5">
        <f t="shared" si="1"/>
        <v>1</v>
      </c>
    </row>
    <row r="56" spans="1:9">
      <c r="A56" s="1">
        <v>18532</v>
      </c>
      <c r="B56" s="1" t="s">
        <v>62</v>
      </c>
      <c r="C56" t="str">
        <f>VLOOKUP(A56,Config!A:C,3,FALSE)</f>
        <v>MA-B-16-L1-P2</v>
      </c>
      <c r="D56" cm="1">
        <f t="array" ref="D56">IFERROR(
  INDEX(Stockreport!$E$2:$E$50151,
    MATCH(1,
      ((Stockreport!$A$2:$A$50151&amp;"")=($A56&amp;""))*
      ((Stockreport!$B$2:$B$50151&amp;"")=($B56&amp;""))*
      (TRIM(Stockreport!$C$2:$C$50151)=TRIM($C56))*
      (Stockreport!$C$2:$C$50151&lt;&gt;""),
    0)
  ),
0)</f>
        <v>0</v>
      </c>
      <c r="E56">
        <f>VLOOKUP(A56,Config!A:G,4,FALSE)</f>
        <v>96</v>
      </c>
      <c r="F56" t="str">
        <f>_xlfn.LET(
  _xlpm.q,   $D56,
  _xlpm.low, SUMIFS(Config!$E$2:$E$5017, Config!$A$2:$A$5017,$A56, Config!$C$2:$C$5017,$C56),
  _xlpm.med, SUMIFS(Config!$F$2:$F$5017, Config!$A$2:$A$5017,$A56, Config!$C$2:$C$5017,$C56),
  _xlpm.cap, SUMIFS(Config!$G$2:$G$5017, Config!$A$2:$A$5017,$A56, Config!$C$2:$C$5017,$C56),
  IF(_xlpm.cap=0,"SET-PICKFACE",
     IF(_xlpm.q&lt;=_xlpm.low,"LOW",
        IF(_xlpm.q&lt;=_xlpm.med,"MEDIUM",
           IF(_xlpm.q&lt;=_xlpm.cap,"FULL","OVER")
        )
     )
  )
)</f>
        <v>LOW</v>
      </c>
      <c r="G56" s="8" t="str">
        <f>IF(
   SUMIFS(Stockreport!$D:$D,
          Stockreport!$A:$A, $A56,
          Stockreport!$B:$B, $B56)
   -SUMIFS(Stockreport!$D:$D,
           Stockreport!$A:$A, $A56,
           Stockreport!$B:$B, $B56,
           Stockreport!$C:$C, $C56)=0,
   "No reserve",
   SUMIFS(Stockreport!$D:$D,
          Stockreport!$A:$A, $A56,
          Stockreport!$B:$B, $B56)
   -SUMIFS(Stockreport!$D:$D,
           Stockreport!$A:$A, $A56,
           Stockreport!$B:$B, $B56,
           Stockreport!$C:$C, $C56)
)</f>
        <v>No reserve</v>
      </c>
      <c r="H56">
        <f t="shared" si="0"/>
        <v>96</v>
      </c>
      <c r="I56" s="5">
        <f t="shared" si="1"/>
        <v>1</v>
      </c>
    </row>
    <row r="57" spans="1:9">
      <c r="A57" s="2">
        <v>30255</v>
      </c>
      <c r="B57" s="2" t="s">
        <v>63</v>
      </c>
      <c r="C57" t="str">
        <f>VLOOKUP(A57,Config!A:C,3,FALSE)</f>
        <v>MA-B-16-L2-P2</v>
      </c>
      <c r="D57" cm="1">
        <f t="array" ref="D57">IFERROR(
  INDEX(Stockreport!$E$2:$E$50151,
    MATCH(1,
      ((Stockreport!$A$2:$A$50151&amp;"")=($A57&amp;""))*
      ((Stockreport!$B$2:$B$50151&amp;"")=($B57&amp;""))*
      (TRIM(Stockreport!$C$2:$C$50151)=TRIM($C57))*
      (Stockreport!$C$2:$C$50151&lt;&gt;""),
    0)
  ),
0)</f>
        <v>16</v>
      </c>
      <c r="E57">
        <f>VLOOKUP(A57,Config!A:G,4,FALSE)</f>
        <v>144</v>
      </c>
      <c r="F57" t="str">
        <f>_xlfn.LET(
  _xlpm.q,   $D57,
  _xlpm.low, SUMIFS(Config!$E$2:$E$5017, Config!$A$2:$A$5017,$A57, Config!$C$2:$C$5017,$C57),
  _xlpm.med, SUMIFS(Config!$F$2:$F$5017, Config!$A$2:$A$5017,$A57, Config!$C$2:$C$5017,$C57),
  _xlpm.cap, SUMIFS(Config!$G$2:$G$5017, Config!$A$2:$A$5017,$A57, Config!$C$2:$C$5017,$C57),
  IF(_xlpm.cap=0,"SET-PICKFACE",
     IF(_xlpm.q&lt;=_xlpm.low,"LOW",
        IF(_xlpm.q&lt;=_xlpm.med,"MEDIUM",
           IF(_xlpm.q&lt;=_xlpm.cap,"FULL","OVER")
        )
     )
  )
)</f>
        <v>LOW</v>
      </c>
      <c r="G57" s="8" t="str">
        <f>IF(
   SUMIFS(Stockreport!$D:$D,
          Stockreport!$A:$A, $A57,
          Stockreport!$B:$B, $B57)
   -SUMIFS(Stockreport!$D:$D,
           Stockreport!$A:$A, $A57,
           Stockreport!$B:$B, $B57,
           Stockreport!$C:$C, $C57)=0,
   "No reserve",
   SUMIFS(Stockreport!$D:$D,
          Stockreport!$A:$A, $A57,
          Stockreport!$B:$B, $B57)
   -SUMIFS(Stockreport!$D:$D,
           Stockreport!$A:$A, $A57,
           Stockreport!$B:$B, $B57,
           Stockreport!$C:$C, $C57)
)</f>
        <v>No reserve</v>
      </c>
      <c r="H57">
        <f t="shared" si="0"/>
        <v>128</v>
      </c>
      <c r="I57" s="5">
        <f t="shared" si="1"/>
        <v>1</v>
      </c>
    </row>
    <row r="58" spans="1:9">
      <c r="A58" s="1">
        <v>30268</v>
      </c>
      <c r="B58" s="1" t="s">
        <v>64</v>
      </c>
      <c r="C58" t="str">
        <f>VLOOKUP(A58,Config!A:C,3,FALSE)</f>
        <v>MA-B-16-L2-P2</v>
      </c>
      <c r="D58" cm="1">
        <f t="array" ref="D58">IFERROR(
  INDEX(Stockreport!$E$2:$E$50151,
    MATCH(1,
      ((Stockreport!$A$2:$A$50151&amp;"")=($A58&amp;""))*
      ((Stockreport!$B$2:$B$50151&amp;"")=($B58&amp;""))*
      (TRIM(Stockreport!$C$2:$C$50151)=TRIM($C58))*
      (Stockreport!$C$2:$C$50151&lt;&gt;""),
    0)
  ),
0)</f>
        <v>15</v>
      </c>
      <c r="E58">
        <f>VLOOKUP(A58,Config!A:G,4,FALSE)</f>
        <v>144</v>
      </c>
      <c r="F58" t="str">
        <f>_xlfn.LET(
  _xlpm.q,   $D58,
  _xlpm.low, SUMIFS(Config!$E$2:$E$5017, Config!$A$2:$A$5017,$A58, Config!$C$2:$C$5017,$C58),
  _xlpm.med, SUMIFS(Config!$F$2:$F$5017, Config!$A$2:$A$5017,$A58, Config!$C$2:$C$5017,$C58),
  _xlpm.cap, SUMIFS(Config!$G$2:$G$5017, Config!$A$2:$A$5017,$A58, Config!$C$2:$C$5017,$C58),
  IF(_xlpm.cap=0,"SET-PICKFACE",
     IF(_xlpm.q&lt;=_xlpm.low,"LOW",
        IF(_xlpm.q&lt;=_xlpm.med,"MEDIUM",
           IF(_xlpm.q&lt;=_xlpm.cap,"FULL","OVER")
        )
     )
  )
)</f>
        <v>LOW</v>
      </c>
      <c r="G58" s="8" t="str">
        <f>IF(
   SUMIFS(Stockreport!$D:$D,
          Stockreport!$A:$A, $A58,
          Stockreport!$B:$B, $B58)
   -SUMIFS(Stockreport!$D:$D,
           Stockreport!$A:$A, $A58,
           Stockreport!$B:$B, $B58,
           Stockreport!$C:$C, $C58)=0,
   "No reserve",
   SUMIFS(Stockreport!$D:$D,
          Stockreport!$A:$A, $A58,
          Stockreport!$B:$B, $B58)
   -SUMIFS(Stockreport!$D:$D,
           Stockreport!$A:$A, $A58,
           Stockreport!$B:$B, $B58,
           Stockreport!$C:$C, $C58)
)</f>
        <v>No reserve</v>
      </c>
      <c r="H58">
        <f t="shared" si="0"/>
        <v>129</v>
      </c>
      <c r="I58" s="5">
        <f t="shared" si="1"/>
        <v>1</v>
      </c>
    </row>
    <row r="59" spans="1:9">
      <c r="A59" s="1">
        <v>18269</v>
      </c>
      <c r="B59" s="1" t="s">
        <v>65</v>
      </c>
      <c r="C59" t="str">
        <f>VLOOKUP(A59,Config!A:C,3,FALSE)</f>
        <v>MA-B-16-L3-P1</v>
      </c>
      <c r="D59" cm="1">
        <f t="array" ref="D59">IFERROR(
  INDEX(Stockreport!$E$2:$E$50151,
    MATCH(1,
      ((Stockreport!$A$2:$A$50151&amp;"")=($A59&amp;""))*
      ((Stockreport!$B$2:$B$50151&amp;"")=($B59&amp;""))*
      (TRIM(Stockreport!$C$2:$C$50151)=TRIM($C59))*
      (Stockreport!$C$2:$C$50151&lt;&gt;""),
    0)
  ),
0)</f>
        <v>0</v>
      </c>
      <c r="E59">
        <f>VLOOKUP(A59,Config!A:G,4,FALSE)</f>
        <v>72</v>
      </c>
      <c r="F59" t="str">
        <f>_xlfn.LET(
  _xlpm.q,   $D59,
  _xlpm.low, SUMIFS(Config!$E$2:$E$5017, Config!$A$2:$A$5017,$A59, Config!$C$2:$C$5017,$C59),
  _xlpm.med, SUMIFS(Config!$F$2:$F$5017, Config!$A$2:$A$5017,$A59, Config!$C$2:$C$5017,$C59),
  _xlpm.cap, SUMIFS(Config!$G$2:$G$5017, Config!$A$2:$A$5017,$A59, Config!$C$2:$C$5017,$C59),
  IF(_xlpm.cap=0,"SET-PICKFACE",
     IF(_xlpm.q&lt;=_xlpm.low,"LOW",
        IF(_xlpm.q&lt;=_xlpm.med,"MEDIUM",
           IF(_xlpm.q&lt;=_xlpm.cap,"FULL","OVER")
        )
     )
  )
)</f>
        <v>LOW</v>
      </c>
      <c r="G59" s="8" t="str">
        <f>IF(
   SUMIFS(Stockreport!$D:$D,
          Stockreport!$A:$A, $A59,
          Stockreport!$B:$B, $B59)
   -SUMIFS(Stockreport!$D:$D,
           Stockreport!$A:$A, $A59,
           Stockreport!$B:$B, $B59,
           Stockreport!$C:$C, $C59)=0,
   "No reserve",
   SUMIFS(Stockreport!$D:$D,
          Stockreport!$A:$A, $A59,
          Stockreport!$B:$B, $B59)
   -SUMIFS(Stockreport!$D:$D,
           Stockreport!$A:$A, $A59,
           Stockreport!$B:$B, $B59,
           Stockreport!$C:$C, $C59)
)</f>
        <v>No reserve</v>
      </c>
      <c r="H59">
        <f t="shared" si="0"/>
        <v>72</v>
      </c>
      <c r="I59" s="5">
        <f t="shared" si="1"/>
        <v>1</v>
      </c>
    </row>
    <row r="60" spans="1:9">
      <c r="A60" s="1">
        <v>30712</v>
      </c>
      <c r="B60" s="1" t="s">
        <v>66</v>
      </c>
      <c r="C60" t="str">
        <f>VLOOKUP(A60,Config!A:C,3,FALSE)</f>
        <v>MA-B-08-L2-P1</v>
      </c>
      <c r="D60" cm="1">
        <f t="array" ref="D60">IFERROR(
  INDEX(Stockreport!$E$2:$E$50151,
    MATCH(1,
      ((Stockreport!$A$2:$A$50151&amp;"")=($A60&amp;""))*
      ((Stockreport!$B$2:$B$50151&amp;"")=($B60&amp;""))*
      (TRIM(Stockreport!$C$2:$C$50151)=TRIM($C60))*
      (Stockreport!$C$2:$C$50151&lt;&gt;""),
    0)
  ),
0)</f>
        <v>98</v>
      </c>
      <c r="E60">
        <f>VLOOKUP(A60,Config!A:G,4,FALSE)</f>
        <v>144</v>
      </c>
      <c r="F60" t="str">
        <f>_xlfn.LET(
  _xlpm.q,   $D60,
  _xlpm.low, SUMIFS(Config!$E$2:$E$5017, Config!$A$2:$A$5017,$A60, Config!$C$2:$C$5017,$C60),
  _xlpm.med, SUMIFS(Config!$F$2:$F$5017, Config!$A$2:$A$5017,$A60, Config!$C$2:$C$5017,$C60),
  _xlpm.cap, SUMIFS(Config!$G$2:$G$5017, Config!$A$2:$A$5017,$A60, Config!$C$2:$C$5017,$C60),
  IF(_xlpm.cap=0,"SET-PICKFACE",
     IF(_xlpm.q&lt;=_xlpm.low,"LOW",
        IF(_xlpm.q&lt;=_xlpm.med,"MEDIUM",
           IF(_xlpm.q&lt;=_xlpm.cap,"FULL","OVER")
        )
     )
  )
)</f>
        <v>MEDIUM</v>
      </c>
      <c r="G60" s="8">
        <f>IF(
   SUMIFS(Stockreport!$D:$D,
          Stockreport!$A:$A, $A60,
          Stockreport!$B:$B, $B60)
   -SUMIFS(Stockreport!$D:$D,
           Stockreport!$A:$A, $A60,
           Stockreport!$B:$B, $B60,
           Stockreport!$C:$C, $C60)=0,
   "No reserve",
   SUMIFS(Stockreport!$D:$D,
          Stockreport!$A:$A, $A60,
          Stockreport!$B:$B, $B60)
   -SUMIFS(Stockreport!$D:$D,
           Stockreport!$A:$A, $A60,
           Stockreport!$B:$B, $B60,
           Stockreport!$C:$C, $C60)
)</f>
        <v>2</v>
      </c>
      <c r="H60">
        <f t="shared" si="0"/>
        <v>46</v>
      </c>
      <c r="I60" s="5">
        <f t="shared" si="1"/>
        <v>0</v>
      </c>
    </row>
    <row r="61" spans="1:9">
      <c r="A61" s="1">
        <v>30569</v>
      </c>
      <c r="B61" s="1" t="s">
        <v>39</v>
      </c>
      <c r="C61" t="str">
        <f>VLOOKUP(A61,Config!A:C,3,FALSE)</f>
        <v>MA-A-15-L3-P2</v>
      </c>
      <c r="D61" cm="1">
        <f t="array" ref="D61">IFERROR(
  INDEX(Stockreport!$E$2:$E$50151,
    MATCH(1,
      ((Stockreport!$A$2:$A$50151&amp;"")=($A61&amp;""))*
      ((Stockreport!$B$2:$B$50151&amp;"")=($B61&amp;""))*
      (TRIM(Stockreport!$C$2:$C$50151)=TRIM($C61))*
      (Stockreport!$C$2:$C$50151&lt;&gt;""),
    0)
  ),
0)</f>
        <v>4</v>
      </c>
      <c r="E61">
        <f>VLOOKUP(A61,Config!A:G,4,FALSE)</f>
        <v>8</v>
      </c>
      <c r="F61" t="str">
        <f>_xlfn.LET(
  _xlpm.q,   $D61,
  _xlpm.low, SUMIFS(Config!$E$2:$E$5017, Config!$A$2:$A$5017,$A61, Config!$C$2:$C$5017,$C61),
  _xlpm.med, SUMIFS(Config!$F$2:$F$5017, Config!$A$2:$A$5017,$A61, Config!$C$2:$C$5017,$C61),
  _xlpm.cap, SUMIFS(Config!$G$2:$G$5017, Config!$A$2:$A$5017,$A61, Config!$C$2:$C$5017,$C61),
  IF(_xlpm.cap=0,"SET-PICKFACE",
     IF(_xlpm.q&lt;=_xlpm.low,"LOW",
        IF(_xlpm.q&lt;=_xlpm.med,"MEDIUM",
           IF(_xlpm.q&lt;=_xlpm.cap,"FULL","OVER")
        )
     )
  )
)</f>
        <v>MEDIUM</v>
      </c>
      <c r="G61" s="8">
        <f>IF(
   SUMIFS(Stockreport!$D:$D,
          Stockreport!$A:$A, $A61,
          Stockreport!$B:$B, $B61)
   -SUMIFS(Stockreport!$D:$D,
           Stockreport!$A:$A, $A61,
           Stockreport!$B:$B, $B61,
           Stockreport!$C:$C, $C61)=0,
   "No reserve",
   SUMIFS(Stockreport!$D:$D,
          Stockreport!$A:$A, $A61,
          Stockreport!$B:$B, $B61)
   -SUMIFS(Stockreport!$D:$D,
           Stockreport!$A:$A, $A61,
           Stockreport!$B:$B, $B61,
           Stockreport!$C:$C, $C61)
)</f>
        <v>10</v>
      </c>
      <c r="H61">
        <f t="shared" si="0"/>
        <v>4</v>
      </c>
      <c r="I61" s="5">
        <f t="shared" si="1"/>
        <v>0</v>
      </c>
    </row>
    <row r="62" spans="1:9">
      <c r="A62" s="1">
        <v>30779</v>
      </c>
      <c r="B62" s="1" t="s">
        <v>67</v>
      </c>
      <c r="C62" t="str">
        <f>VLOOKUP(A62,Config!A:C,3,FALSE)</f>
        <v>MA-A-10-L1-P2</v>
      </c>
      <c r="D62" cm="1">
        <f t="array" ref="D62">IFERROR(
  INDEX(Stockreport!$E$2:$E$50151,
    MATCH(1,
      ((Stockreport!$A$2:$A$50151&amp;"")=($A62&amp;""))*
      ((Stockreport!$B$2:$B$50151&amp;"")=($B62&amp;""))*
      (TRIM(Stockreport!$C$2:$C$50151)=TRIM($C62))*
      (Stockreport!$C$2:$C$50151&lt;&gt;""),
    0)
  ),
0)</f>
        <v>25</v>
      </c>
      <c r="E62">
        <f>VLOOKUP(A62,Config!A:G,4,FALSE)</f>
        <v>60</v>
      </c>
      <c r="F62" t="str">
        <f>_xlfn.LET(
  _xlpm.q,   $D62,
  _xlpm.low, SUMIFS(Config!$E$2:$E$5017, Config!$A$2:$A$5017,$A62, Config!$C$2:$C$5017,$C62),
  _xlpm.med, SUMIFS(Config!$F$2:$F$5017, Config!$A$2:$A$5017,$A62, Config!$C$2:$C$5017,$C62),
  _xlpm.cap, SUMIFS(Config!$G$2:$G$5017, Config!$A$2:$A$5017,$A62, Config!$C$2:$C$5017,$C62),
  IF(_xlpm.cap=0,"SET-PICKFACE",
     IF(_xlpm.q&lt;=_xlpm.low,"LOW",
        IF(_xlpm.q&lt;=_xlpm.med,"MEDIUM",
           IF(_xlpm.q&lt;=_xlpm.cap,"FULL","OVER")
        )
     )
  )
)</f>
        <v>LOW</v>
      </c>
      <c r="G62" s="8">
        <f>IF(
   SUMIFS(Stockreport!$D:$D,
          Stockreport!$A:$A, $A62,
          Stockreport!$B:$B, $B62)
   -SUMIFS(Stockreport!$D:$D,
           Stockreport!$A:$A, $A62,
           Stockreport!$B:$B, $B62,
           Stockreport!$C:$C, $C62)=0,
   "No reserve",
   SUMIFS(Stockreport!$D:$D,
          Stockreport!$A:$A, $A62,
          Stockreport!$B:$B, $B62)
   -SUMIFS(Stockreport!$D:$D,
           Stockreport!$A:$A, $A62,
           Stockreport!$B:$B, $B62,
           Stockreport!$C:$C, $C62)
)</f>
        <v>16</v>
      </c>
      <c r="H62">
        <f t="shared" si="0"/>
        <v>35</v>
      </c>
      <c r="I62" s="5">
        <f t="shared" si="1"/>
        <v>0</v>
      </c>
    </row>
    <row r="63" spans="1:9">
      <c r="A63" s="1">
        <v>30097</v>
      </c>
      <c r="B63" s="1" t="s">
        <v>68</v>
      </c>
      <c r="C63" t="str">
        <f>VLOOKUP(A63,Config!A:C,3,FALSE)</f>
        <v>MA-A-16-L3-P2</v>
      </c>
      <c r="D63" cm="1">
        <f t="array" ref="D63">IFERROR(
  INDEX(Stockreport!$E$2:$E$50151,
    MATCH(1,
      ((Stockreport!$A$2:$A$50151&amp;"")=($A63&amp;""))*
      ((Stockreport!$B$2:$B$50151&amp;"")=($B63&amp;""))*
      (TRIM(Stockreport!$C$2:$C$50151)=TRIM($C63))*
      (Stockreport!$C$2:$C$50151&lt;&gt;""),
    0)
  ),
0)</f>
        <v>15</v>
      </c>
      <c r="E63">
        <f>VLOOKUP(A63,Config!A:G,4,FALSE)</f>
        <v>32</v>
      </c>
      <c r="F63" t="str">
        <f>_xlfn.LET(
  _xlpm.q,   $D63,
  _xlpm.low, SUMIFS(Config!$E$2:$E$5017, Config!$A$2:$A$5017,$A63, Config!$C$2:$C$5017,$C63),
  _xlpm.med, SUMIFS(Config!$F$2:$F$5017, Config!$A$2:$A$5017,$A63, Config!$C$2:$C$5017,$C63),
  _xlpm.cap, SUMIFS(Config!$G$2:$G$5017, Config!$A$2:$A$5017,$A63, Config!$C$2:$C$5017,$C63),
  IF(_xlpm.cap=0,"SET-PICKFACE",
     IF(_xlpm.q&lt;=_xlpm.low,"LOW",
        IF(_xlpm.q&lt;=_xlpm.med,"MEDIUM",
           IF(_xlpm.q&lt;=_xlpm.cap,"FULL","OVER")
        )
     )
  )
)</f>
        <v>MEDIUM</v>
      </c>
      <c r="G63" s="8">
        <f>IF(
   SUMIFS(Stockreport!$D:$D,
          Stockreport!$A:$A, $A63,
          Stockreport!$B:$B, $B63)
   -SUMIFS(Stockreport!$D:$D,
           Stockreport!$A:$A, $A63,
           Stockreport!$B:$B, $B63,
           Stockreport!$C:$C, $C63)=0,
   "No reserve",
   SUMIFS(Stockreport!$D:$D,
          Stockreport!$A:$A, $A63,
          Stockreport!$B:$B, $B63)
   -SUMIFS(Stockreport!$D:$D,
           Stockreport!$A:$A, $A63,
           Stockreport!$B:$B, $B63,
           Stockreport!$C:$C, $C63)
)</f>
        <v>17</v>
      </c>
      <c r="H63">
        <f t="shared" si="0"/>
        <v>17</v>
      </c>
      <c r="I63" s="5">
        <f t="shared" si="1"/>
        <v>0</v>
      </c>
    </row>
    <row r="64" spans="1:9">
      <c r="A64" s="1">
        <v>30010</v>
      </c>
      <c r="B64" s="1" t="s">
        <v>69</v>
      </c>
      <c r="C64" t="str">
        <f>VLOOKUP(A64,Config!A:C,3,FALSE)</f>
        <v>MA-A-15-L1-P1</v>
      </c>
      <c r="D64" cm="1">
        <f t="array" ref="D64">IFERROR(
  INDEX(Stockreport!$E$2:$E$50151,
    MATCH(1,
      ((Stockreport!$A$2:$A$50151&amp;"")=($A64&amp;""))*
      ((Stockreport!$B$2:$B$50151&amp;"")=($B64&amp;""))*
      (TRIM(Stockreport!$C$2:$C$50151)=TRIM($C64))*
      (Stockreport!$C$2:$C$50151&lt;&gt;""),
    0)
  ),
0)</f>
        <v>8</v>
      </c>
      <c r="E64">
        <f>VLOOKUP(A64,Config!A:G,4,FALSE)</f>
        <v>24</v>
      </c>
      <c r="F64" t="str">
        <f>_xlfn.LET(
  _xlpm.q,   $D64,
  _xlpm.low, SUMIFS(Config!$E$2:$E$5017, Config!$A$2:$A$5017,$A64, Config!$C$2:$C$5017,$C64),
  _xlpm.med, SUMIFS(Config!$F$2:$F$5017, Config!$A$2:$A$5017,$A64, Config!$C$2:$C$5017,$C64),
  _xlpm.cap, SUMIFS(Config!$G$2:$G$5017, Config!$A$2:$A$5017,$A64, Config!$C$2:$C$5017,$C64),
  IF(_xlpm.cap=0,"SET-PICKFACE",
     IF(_xlpm.q&lt;=_xlpm.low,"LOW",
        IF(_xlpm.q&lt;=_xlpm.med,"MEDIUM",
           IF(_xlpm.q&lt;=_xlpm.cap,"FULL","OVER")
        )
     )
  )
)</f>
        <v>MEDIUM</v>
      </c>
      <c r="G64" s="8">
        <f>IF(
   SUMIFS(Stockreport!$D:$D,
          Stockreport!$A:$A, $A64,
          Stockreport!$B:$B, $B64)
   -SUMIFS(Stockreport!$D:$D,
           Stockreport!$A:$A, $A64,
           Stockreport!$B:$B, $B64,
           Stockreport!$C:$C, $C64)=0,
   "No reserve",
   SUMIFS(Stockreport!$D:$D,
          Stockreport!$A:$A, $A64,
          Stockreport!$B:$B, $B64)
   -SUMIFS(Stockreport!$D:$D,
           Stockreport!$A:$A, $A64,
           Stockreport!$B:$B, $B64,
           Stockreport!$C:$C, $C64)
)</f>
        <v>18</v>
      </c>
      <c r="H64">
        <f t="shared" si="0"/>
        <v>16</v>
      </c>
      <c r="I64" s="5">
        <f t="shared" si="1"/>
        <v>0</v>
      </c>
    </row>
    <row r="65" spans="1:9">
      <c r="A65" s="1">
        <v>31110</v>
      </c>
      <c r="B65" s="1" t="s">
        <v>70</v>
      </c>
      <c r="C65" t="str">
        <f>VLOOKUP(A65,Config!A:C,3,FALSE)</f>
        <v>MA-A-10-L3-P1</v>
      </c>
      <c r="D65" cm="1">
        <f t="array" ref="D65">IFERROR(
  INDEX(Stockreport!$E$2:$E$50151,
    MATCH(1,
      ((Stockreport!$A$2:$A$50151&amp;"")=($A65&amp;""))*
      ((Stockreport!$B$2:$B$50151&amp;"")=($B65&amp;""))*
      (TRIM(Stockreport!$C$2:$C$50151)=TRIM($C65))*
      (Stockreport!$C$2:$C$50151&lt;&gt;""),
    0)
  ),
0)</f>
        <v>55</v>
      </c>
      <c r="E65">
        <f>VLOOKUP(A65,Config!A:G,4,FALSE)</f>
        <v>90</v>
      </c>
      <c r="F65" t="str">
        <f>_xlfn.LET(
  _xlpm.q,   $D65,
  _xlpm.low, SUMIFS(Config!$E$2:$E$5017, Config!$A$2:$A$5017,$A65, Config!$C$2:$C$5017,$C65),
  _xlpm.med, SUMIFS(Config!$F$2:$F$5017, Config!$A$2:$A$5017,$A65, Config!$C$2:$C$5017,$C65),
  _xlpm.cap, SUMIFS(Config!$G$2:$G$5017, Config!$A$2:$A$5017,$A65, Config!$C$2:$C$5017,$C65),
  IF(_xlpm.cap=0,"SET-PICKFACE",
     IF(_xlpm.q&lt;=_xlpm.low,"LOW",
        IF(_xlpm.q&lt;=_xlpm.med,"MEDIUM",
           IF(_xlpm.q&lt;=_xlpm.cap,"FULL","OVER")
        )
     )
  )
)</f>
        <v>MEDIUM</v>
      </c>
      <c r="G65" s="8" t="str">
        <f>IF(
   SUMIFS(Stockreport!$D:$D,
          Stockreport!$A:$A, $A65,
          Stockreport!$B:$B, $B65)
   -SUMIFS(Stockreport!$D:$D,
           Stockreport!$A:$A, $A65,
           Stockreport!$B:$B, $B65,
           Stockreport!$C:$C, $C65)=0,
   "No reserve",
   SUMIFS(Stockreport!$D:$D,
          Stockreport!$A:$A, $A65,
          Stockreport!$B:$B, $B65)
   -SUMIFS(Stockreport!$D:$D,
           Stockreport!$A:$A, $A65,
           Stockreport!$B:$B, $B65,
           Stockreport!$C:$C, $C65)
)</f>
        <v>No reserve</v>
      </c>
      <c r="H65">
        <f t="shared" si="0"/>
        <v>35</v>
      </c>
      <c r="I65" s="5">
        <f t="shared" si="1"/>
        <v>1</v>
      </c>
    </row>
    <row r="66" spans="1:9">
      <c r="A66" s="1">
        <v>44888</v>
      </c>
      <c r="B66" s="1" t="s">
        <v>71</v>
      </c>
      <c r="C66" t="str">
        <f>VLOOKUP(A66,Config!A:C,3,FALSE)</f>
        <v>MA-B-13-L3-P1</v>
      </c>
      <c r="D66" cm="1">
        <f t="array" ref="D66">IFERROR(
  INDEX(Stockreport!$E$2:$E$50151,
    MATCH(1,
      ((Stockreport!$A$2:$A$50151&amp;"")=($A66&amp;""))*
      ((Stockreport!$B$2:$B$50151&amp;"")=($B66&amp;""))*
      (TRIM(Stockreport!$C$2:$C$50151)=TRIM($C66))*
      (Stockreport!$C$2:$C$50151&lt;&gt;""),
    0)
  ),
0)</f>
        <v>78</v>
      </c>
      <c r="E66">
        <f>VLOOKUP(A66,Config!A:G,4,FALSE)</f>
        <v>96</v>
      </c>
      <c r="F66" t="str">
        <f>_xlfn.LET(
  _xlpm.q,   $D66,
  _xlpm.low, SUMIFS(Config!$E$2:$E$5017, Config!$A$2:$A$5017,$A66, Config!$C$2:$C$5017,$C66),
  _xlpm.med, SUMIFS(Config!$F$2:$F$5017, Config!$A$2:$A$5017,$A66, Config!$C$2:$C$5017,$C66),
  _xlpm.cap, SUMIFS(Config!$G$2:$G$5017, Config!$A$2:$A$5017,$A66, Config!$C$2:$C$5017,$C66),
  IF(_xlpm.cap=0,"SET-PICKFACE",
     IF(_xlpm.q&lt;=_xlpm.low,"LOW",
        IF(_xlpm.q&lt;=_xlpm.med,"MEDIUM",
           IF(_xlpm.q&lt;=_xlpm.cap,"FULL","OVER")
        )
     )
  )
)</f>
        <v>FULL</v>
      </c>
      <c r="G66" s="8">
        <f>IF(
   SUMIFS(Stockreport!$D:$D,
          Stockreport!$A:$A, $A66,
          Stockreport!$B:$B, $B66)
   -SUMIFS(Stockreport!$D:$D,
           Stockreport!$A:$A, $A66,
           Stockreport!$B:$B, $B66,
           Stockreport!$C:$C, $C66)=0,
   "No reserve",
   SUMIFS(Stockreport!$D:$D,
          Stockreport!$A:$A, $A66,
          Stockreport!$B:$B, $B66)
   -SUMIFS(Stockreport!$D:$D,
           Stockreport!$A:$A, $A66,
           Stockreport!$B:$B, $B66,
           Stockreport!$C:$C, $C66)
)</f>
        <v>49</v>
      </c>
      <c r="H66">
        <f t="shared" ref="H66:H129" si="2">_xlfn.LET(_xlpm.cap,$E66, _xlpm.curr,$D66, MAX(0, _xlpm.cap-_xlpm.curr))</f>
        <v>18</v>
      </c>
      <c r="I66" s="5">
        <f t="shared" ref="I66:I129" si="3">IF(ISNUMBER(G66),0,1)</f>
        <v>0</v>
      </c>
    </row>
    <row r="67" spans="1:9">
      <c r="A67" s="1">
        <v>30881</v>
      </c>
      <c r="B67" s="1" t="s">
        <v>72</v>
      </c>
      <c r="C67" t="str">
        <f>VLOOKUP(A67,Config!A:C,3,FALSE)</f>
        <v>MA-B-14-L1-P2</v>
      </c>
      <c r="D67" cm="1">
        <f t="array" ref="D67">IFERROR(
  INDEX(Stockreport!$E$2:$E$50151,
    MATCH(1,
      ((Stockreport!$A$2:$A$50151&amp;"")=($A67&amp;""))*
      ((Stockreport!$B$2:$B$50151&amp;"")=($B67&amp;""))*
      (TRIM(Stockreport!$C$2:$C$50151)=TRIM($C67))*
      (Stockreport!$C$2:$C$50151&lt;&gt;""),
    0)
  ),
0)</f>
        <v>49</v>
      </c>
      <c r="E67">
        <f>VLOOKUP(A67,Config!A:G,4,FALSE)</f>
        <v>120</v>
      </c>
      <c r="F67" t="str">
        <f>_xlfn.LET(
  _xlpm.q,   $D67,
  _xlpm.low, SUMIFS(Config!$E$2:$E$5017, Config!$A$2:$A$5017,$A67, Config!$C$2:$C$5017,$C67),
  _xlpm.med, SUMIFS(Config!$F$2:$F$5017, Config!$A$2:$A$5017,$A67, Config!$C$2:$C$5017,$C67),
  _xlpm.cap, SUMIFS(Config!$G$2:$G$5017, Config!$A$2:$A$5017,$A67, Config!$C$2:$C$5017,$C67),
  IF(_xlpm.cap=0,"SET-PICKFACE",
     IF(_xlpm.q&lt;=_xlpm.low,"LOW",
        IF(_xlpm.q&lt;=_xlpm.med,"MEDIUM",
           IF(_xlpm.q&lt;=_xlpm.cap,"FULL","OVER")
        )
     )
  )
)</f>
        <v>MEDIUM</v>
      </c>
      <c r="G67" s="8">
        <f>IF(
   SUMIFS(Stockreport!$D:$D,
          Stockreport!$A:$A, $A67,
          Stockreport!$B:$B, $B67)
   -SUMIFS(Stockreport!$D:$D,
           Stockreport!$A:$A, $A67,
           Stockreport!$B:$B, $B67,
           Stockreport!$C:$C, $C67)=0,
   "No reserve",
   SUMIFS(Stockreport!$D:$D,
          Stockreport!$A:$A, $A67,
          Stockreport!$B:$B, $B67)
   -SUMIFS(Stockreport!$D:$D,
           Stockreport!$A:$A, $A67,
           Stockreport!$B:$B, $B67,
           Stockreport!$C:$C, $C67)
)</f>
        <v>71</v>
      </c>
      <c r="H67">
        <f t="shared" si="2"/>
        <v>71</v>
      </c>
      <c r="I67" s="5">
        <f t="shared" si="3"/>
        <v>0</v>
      </c>
    </row>
    <row r="68" spans="1:9">
      <c r="A68" s="1">
        <v>30086</v>
      </c>
      <c r="B68" s="1" t="s">
        <v>73</v>
      </c>
      <c r="C68" t="str">
        <f>VLOOKUP(A68,Config!A:C,3,FALSE)</f>
        <v>MA-A-10-L2-P1</v>
      </c>
      <c r="D68" cm="1">
        <f t="array" ref="D68">IFERROR(
  INDEX(Stockreport!$E$2:$E$50151,
    MATCH(1,
      ((Stockreport!$A$2:$A$50151&amp;"")=($A68&amp;""))*
      ((Stockreport!$B$2:$B$50151&amp;"")=($B68&amp;""))*
      (TRIM(Stockreport!$C$2:$C$50151)=TRIM($C68))*
      (Stockreport!$C$2:$C$50151&lt;&gt;""),
    0)
  ),
0)</f>
        <v>27</v>
      </c>
      <c r="E68">
        <f>VLOOKUP(A68,Config!A:G,4,FALSE)</f>
        <v>96</v>
      </c>
      <c r="F68" t="str">
        <f>_xlfn.LET(
  _xlpm.q,   $D68,
  _xlpm.low, SUMIFS(Config!$E$2:$E$5017, Config!$A$2:$A$5017,$A68, Config!$C$2:$C$5017,$C68),
  _xlpm.med, SUMIFS(Config!$F$2:$F$5017, Config!$A$2:$A$5017,$A68, Config!$C$2:$C$5017,$C68),
  _xlpm.cap, SUMIFS(Config!$G$2:$G$5017, Config!$A$2:$A$5017,$A68, Config!$C$2:$C$5017,$C68),
  IF(_xlpm.cap=0,"SET-PICKFACE",
     IF(_xlpm.q&lt;=_xlpm.low,"LOW",
        IF(_xlpm.q&lt;=_xlpm.med,"MEDIUM",
           IF(_xlpm.q&lt;=_xlpm.cap,"FULL","OVER")
        )
     )
  )
)</f>
        <v>MEDIUM</v>
      </c>
      <c r="G68" s="8">
        <f>IF(
   SUMIFS(Stockreport!$D:$D,
          Stockreport!$A:$A, $A68,
          Stockreport!$B:$B, $B68)
   -SUMIFS(Stockreport!$D:$D,
           Stockreport!$A:$A, $A68,
           Stockreport!$B:$B, $B68,
           Stockreport!$C:$C, $C68)=0,
   "No reserve",
   SUMIFS(Stockreport!$D:$D,
          Stockreport!$A:$A, $A68,
          Stockreport!$B:$B, $B68)
   -SUMIFS(Stockreport!$D:$D,
           Stockreport!$A:$A, $A68,
           Stockreport!$B:$B, $B68,
           Stockreport!$C:$C, $C68)
)</f>
        <v>95</v>
      </c>
      <c r="H68">
        <f t="shared" si="2"/>
        <v>69</v>
      </c>
      <c r="I68" s="5">
        <f t="shared" si="3"/>
        <v>0</v>
      </c>
    </row>
    <row r="69" spans="1:9">
      <c r="A69" s="1">
        <v>46306</v>
      </c>
      <c r="B69" s="1" t="s">
        <v>74</v>
      </c>
      <c r="C69" t="str">
        <f>VLOOKUP(A69,Config!A:C,3,FALSE)</f>
        <v>MA-B-15-L4-P1</v>
      </c>
      <c r="D69" cm="1">
        <f t="array" ref="D69">IFERROR(
  INDEX(Stockreport!$E$2:$E$50151,
    MATCH(1,
      ((Stockreport!$A$2:$A$50151&amp;"")=($A69&amp;""))*
      ((Stockreport!$B$2:$B$50151&amp;"")=($B69&amp;""))*
      (TRIM(Stockreport!$C$2:$C$50151)=TRIM($C69))*
      (Stockreport!$C$2:$C$50151&lt;&gt;""),
    0)
  ),
0)</f>
        <v>7</v>
      </c>
      <c r="E69">
        <f>VLOOKUP(A69,Config!A:G,4,FALSE)</f>
        <v>24</v>
      </c>
      <c r="F69" t="str">
        <f>_xlfn.LET(
  _xlpm.q,   $D69,
  _xlpm.low, SUMIFS(Config!$E$2:$E$5017, Config!$A$2:$A$5017,$A69, Config!$C$2:$C$5017,$C69),
  _xlpm.med, SUMIFS(Config!$F$2:$F$5017, Config!$A$2:$A$5017,$A69, Config!$C$2:$C$5017,$C69),
  _xlpm.cap, SUMIFS(Config!$G$2:$G$5017, Config!$A$2:$A$5017,$A69, Config!$C$2:$C$5017,$C69),
  IF(_xlpm.cap=0,"SET-PICKFACE",
     IF(_xlpm.q&lt;=_xlpm.low,"LOW",
        IF(_xlpm.q&lt;=_xlpm.med,"MEDIUM",
           IF(_xlpm.q&lt;=_xlpm.cap,"FULL","OVER")
        )
     )
  )
)</f>
        <v>LOW</v>
      </c>
      <c r="G69" s="8">
        <f>IF(
   SUMIFS(Stockreport!$D:$D,
          Stockreport!$A:$A, $A69,
          Stockreport!$B:$B, $B69)
   -SUMIFS(Stockreport!$D:$D,
           Stockreport!$A:$A, $A69,
           Stockreport!$B:$B, $B69,
           Stockreport!$C:$C, $C69)=0,
   "No reserve",
   SUMIFS(Stockreport!$D:$D,
          Stockreport!$A:$A, $A69,
          Stockreport!$B:$B, $B69)
   -SUMIFS(Stockreport!$D:$D,
           Stockreport!$A:$A, $A69,
           Stockreport!$B:$B, $B69,
           Stockreport!$C:$C, $C69)
)</f>
        <v>97</v>
      </c>
      <c r="H69">
        <f t="shared" si="2"/>
        <v>17</v>
      </c>
      <c r="I69" s="5">
        <f t="shared" si="3"/>
        <v>0</v>
      </c>
    </row>
    <row r="70" spans="1:9">
      <c r="A70" s="1">
        <v>45218</v>
      </c>
      <c r="B70" s="1" t="s">
        <v>75</v>
      </c>
      <c r="C70" t="str">
        <f>VLOOKUP(A70,Config!A:C,3,FALSE)</f>
        <v>MA-B-13-L3-P2</v>
      </c>
      <c r="D70" cm="1">
        <f t="array" ref="D70">IFERROR(
  INDEX(Stockreport!$E$2:$E$50151,
    MATCH(1,
      ((Stockreport!$A$2:$A$50151&amp;"")=($A70&amp;""))*
      ((Stockreport!$B$2:$B$50151&amp;"")=($B70&amp;""))*
      (TRIM(Stockreport!$C$2:$C$50151)=TRIM($C70))*
      (Stockreport!$C$2:$C$50151&lt;&gt;""),
    0)
  ),
0)</f>
        <v>48</v>
      </c>
      <c r="E70">
        <f>VLOOKUP(A70,Config!A:G,4,FALSE)</f>
        <v>72</v>
      </c>
      <c r="F70" t="str">
        <f>_xlfn.LET(
  _xlpm.q,   $D70,
  _xlpm.low, SUMIFS(Config!$E$2:$E$5017, Config!$A$2:$A$5017,$A70, Config!$C$2:$C$5017,$C70),
  _xlpm.med, SUMIFS(Config!$F$2:$F$5017, Config!$A$2:$A$5017,$A70, Config!$C$2:$C$5017,$C70),
  _xlpm.cap, SUMIFS(Config!$G$2:$G$5017, Config!$A$2:$A$5017,$A70, Config!$C$2:$C$5017,$C70),
  IF(_xlpm.cap=0,"SET-PICKFACE",
     IF(_xlpm.q&lt;=_xlpm.low,"LOW",
        IF(_xlpm.q&lt;=_xlpm.med,"MEDIUM",
           IF(_xlpm.q&lt;=_xlpm.cap,"FULL","OVER")
        )
     )
  )
)</f>
        <v>MEDIUM</v>
      </c>
      <c r="G70" s="8">
        <f>IF(
   SUMIFS(Stockreport!$D:$D,
          Stockreport!$A:$A, $A70,
          Stockreport!$B:$B, $B70)
   -SUMIFS(Stockreport!$D:$D,
           Stockreport!$A:$A, $A70,
           Stockreport!$B:$B, $B70,
           Stockreport!$C:$C, $C70)=0,
   "No reserve",
   SUMIFS(Stockreport!$D:$D,
          Stockreport!$A:$A, $A70,
          Stockreport!$B:$B, $B70)
   -SUMIFS(Stockreport!$D:$D,
           Stockreport!$A:$A, $A70,
           Stockreport!$B:$B, $B70,
           Stockreport!$C:$C, $C70)
)</f>
        <v>125</v>
      </c>
      <c r="H70">
        <f t="shared" si="2"/>
        <v>24</v>
      </c>
      <c r="I70" s="5">
        <f t="shared" si="3"/>
        <v>0</v>
      </c>
    </row>
    <row r="71" spans="1:9">
      <c r="A71" s="1">
        <v>10385</v>
      </c>
      <c r="B71" s="1" t="s">
        <v>76</v>
      </c>
      <c r="C71" t="str">
        <f>VLOOKUP(A71,Config!A:C,3,FALSE)</f>
        <v>MA-B-13-L1-P2</v>
      </c>
      <c r="D71" cm="1">
        <f t="array" ref="D71">IFERROR(
  INDEX(Stockreport!$E$2:$E$50151,
    MATCH(1,
      ((Stockreport!$A$2:$A$50151&amp;"")=($A71&amp;""))*
      ((Stockreport!$B$2:$B$50151&amp;"")=($B71&amp;""))*
      (TRIM(Stockreport!$C$2:$C$50151)=TRIM($C71))*
      (Stockreport!$C$2:$C$50151&lt;&gt;""),
    0)
  ),
0)</f>
        <v>255</v>
      </c>
      <c r="E71">
        <f>VLOOKUP(A71,Config!A:G,4,FALSE)</f>
        <v>972</v>
      </c>
      <c r="F71" t="str">
        <f>_xlfn.LET(
  _xlpm.q,   $D71,
  _xlpm.low, SUMIFS(Config!$E$2:$E$5017, Config!$A$2:$A$5017,$A71, Config!$C$2:$C$5017,$C71),
  _xlpm.med, SUMIFS(Config!$F$2:$F$5017, Config!$A$2:$A$5017,$A71, Config!$C$2:$C$5017,$C71),
  _xlpm.cap, SUMIFS(Config!$G$2:$G$5017, Config!$A$2:$A$5017,$A71, Config!$C$2:$C$5017,$C71),
  IF(_xlpm.cap=0,"SET-PICKFACE",
     IF(_xlpm.q&lt;=_xlpm.low,"LOW",
        IF(_xlpm.q&lt;=_xlpm.med,"MEDIUM",
           IF(_xlpm.q&lt;=_xlpm.cap,"FULL","OVER")
        )
     )
  )
)</f>
        <v>MEDIUM</v>
      </c>
      <c r="G71" s="8">
        <f>IF(
   SUMIFS(Stockreport!$D:$D,
          Stockreport!$A:$A, $A71,
          Stockreport!$B:$B, $B71)
   -SUMIFS(Stockreport!$D:$D,
           Stockreport!$A:$A, $A71,
           Stockreport!$B:$B, $B71,
           Stockreport!$C:$C, $C71)=0,
   "No reserve",
   SUMIFS(Stockreport!$D:$D,
          Stockreport!$A:$A, $A71,
          Stockreport!$B:$B, $B71)
   -SUMIFS(Stockreport!$D:$D,
           Stockreport!$A:$A, $A71,
           Stockreport!$B:$B, $B71,
           Stockreport!$C:$C, $C71)
)</f>
        <v>159</v>
      </c>
      <c r="H71">
        <f t="shared" si="2"/>
        <v>717</v>
      </c>
      <c r="I71" s="5">
        <f t="shared" si="3"/>
        <v>0</v>
      </c>
    </row>
    <row r="72" spans="1:9">
      <c r="A72" s="1">
        <v>30402</v>
      </c>
      <c r="B72" s="1" t="s">
        <v>77</v>
      </c>
      <c r="C72" t="str">
        <f>VLOOKUP(A72,Config!A:C,3,FALSE)</f>
        <v>MA-B-06-L2-P2</v>
      </c>
      <c r="D72" cm="1">
        <f t="array" ref="D72">IFERROR(
  INDEX(Stockreport!$E$2:$E$50151,
    MATCH(1,
      ((Stockreport!$A$2:$A$50151&amp;"")=($A72&amp;""))*
      ((Stockreport!$B$2:$B$50151&amp;"")=($B72&amp;""))*
      (TRIM(Stockreport!$C$2:$C$50151)=TRIM($C72))*
      (Stockreport!$C$2:$C$50151&lt;&gt;""),
    0)
  ),
0)</f>
        <v>78</v>
      </c>
      <c r="E72">
        <f>VLOOKUP(A72,Config!A:G,4,FALSE)</f>
        <v>192</v>
      </c>
      <c r="F72" t="str">
        <f>_xlfn.LET(
  _xlpm.q,   $D72,
  _xlpm.low, SUMIFS(Config!$E$2:$E$5017, Config!$A$2:$A$5017,$A72, Config!$C$2:$C$5017,$C72),
  _xlpm.med, SUMIFS(Config!$F$2:$F$5017, Config!$A$2:$A$5017,$A72, Config!$C$2:$C$5017,$C72),
  _xlpm.cap, SUMIFS(Config!$G$2:$G$5017, Config!$A$2:$A$5017,$A72, Config!$C$2:$C$5017,$C72),
  IF(_xlpm.cap=0,"SET-PICKFACE",
     IF(_xlpm.q&lt;=_xlpm.low,"LOW",
        IF(_xlpm.q&lt;=_xlpm.med,"MEDIUM",
           IF(_xlpm.q&lt;=_xlpm.cap,"FULL","OVER")
        )
     )
  )
)</f>
        <v>MEDIUM</v>
      </c>
      <c r="G72" s="8">
        <f>IF(
   SUMIFS(Stockreport!$D:$D,
          Stockreport!$A:$A, $A72,
          Stockreport!$B:$B, $B72)
   -SUMIFS(Stockreport!$D:$D,
           Stockreport!$A:$A, $A72,
           Stockreport!$B:$B, $B72,
           Stockreport!$C:$C, $C72)=0,
   "No reserve",
   SUMIFS(Stockreport!$D:$D,
          Stockreport!$A:$A, $A72,
          Stockreport!$B:$B, $B72)
   -SUMIFS(Stockreport!$D:$D,
           Stockreport!$A:$A, $A72,
           Stockreport!$B:$B, $B72,
           Stockreport!$C:$C, $C72)
)</f>
        <v>192</v>
      </c>
      <c r="H72">
        <f t="shared" si="2"/>
        <v>114</v>
      </c>
      <c r="I72" s="5">
        <f t="shared" si="3"/>
        <v>0</v>
      </c>
    </row>
    <row r="73" spans="1:9">
      <c r="A73" s="1">
        <v>30682</v>
      </c>
      <c r="B73" s="1" t="s">
        <v>78</v>
      </c>
      <c r="C73" t="str">
        <f>VLOOKUP(A73,Config!A:C,3,FALSE)</f>
        <v>MA-A-09-L3-P2</v>
      </c>
      <c r="D73" cm="1">
        <f t="array" ref="D73">IFERROR(
  INDEX(Stockreport!$E$2:$E$50151,
    MATCH(1,
      ((Stockreport!$A$2:$A$50151&amp;"")=($A73&amp;""))*
      ((Stockreport!$B$2:$B$50151&amp;"")=($B73&amp;""))*
      (TRIM(Stockreport!$C$2:$C$50151)=TRIM($C73))*
      (Stockreport!$C$2:$C$50151&lt;&gt;""),
    0)
  ),
0)</f>
        <v>56</v>
      </c>
      <c r="E73">
        <f>VLOOKUP(A73,Config!A:G,4,FALSE)</f>
        <v>120</v>
      </c>
      <c r="F73" t="str">
        <f>_xlfn.LET(
  _xlpm.q,   $D73,
  _xlpm.low, SUMIFS(Config!$E$2:$E$5017, Config!$A$2:$A$5017,$A73, Config!$C$2:$C$5017,$C73),
  _xlpm.med, SUMIFS(Config!$F$2:$F$5017, Config!$A$2:$A$5017,$A73, Config!$C$2:$C$5017,$C73),
  _xlpm.cap, SUMIFS(Config!$G$2:$G$5017, Config!$A$2:$A$5017,$A73, Config!$C$2:$C$5017,$C73),
  IF(_xlpm.cap=0,"SET-PICKFACE",
     IF(_xlpm.q&lt;=_xlpm.low,"LOW",
        IF(_xlpm.q&lt;=_xlpm.med,"MEDIUM",
           IF(_xlpm.q&lt;=_xlpm.cap,"FULL","OVER")
        )
     )
  )
)</f>
        <v>MEDIUM</v>
      </c>
      <c r="G73" s="8">
        <f>IF(
   SUMIFS(Stockreport!$D:$D,
          Stockreport!$A:$A, $A73,
          Stockreport!$B:$B, $B73)
   -SUMIFS(Stockreport!$D:$D,
           Stockreport!$A:$A, $A73,
           Stockreport!$B:$B, $B73,
           Stockreport!$C:$C, $C73)=0,
   "No reserve",
   SUMIFS(Stockreport!$D:$D,
          Stockreport!$A:$A, $A73,
          Stockreport!$B:$B, $B73)
   -SUMIFS(Stockreport!$D:$D,
           Stockreport!$A:$A, $A73,
           Stockreport!$B:$B, $B73,
           Stockreport!$C:$C, $C73)
)</f>
        <v>218</v>
      </c>
      <c r="H73">
        <f t="shared" si="2"/>
        <v>64</v>
      </c>
      <c r="I73" s="5">
        <f t="shared" si="3"/>
        <v>0</v>
      </c>
    </row>
    <row r="74" spans="1:9">
      <c r="A74" s="1">
        <v>30680</v>
      </c>
      <c r="B74" s="1" t="s">
        <v>79</v>
      </c>
      <c r="C74" t="str">
        <f>VLOOKUP(A74,Config!A:C,3,FALSE)</f>
        <v>MA-B-08-L2-P1</v>
      </c>
      <c r="D74" cm="1">
        <f t="array" ref="D74">IFERROR(
  INDEX(Stockreport!$E$2:$E$50151,
    MATCH(1,
      ((Stockreport!$A$2:$A$50151&amp;"")=($A74&amp;""))*
      ((Stockreport!$B$2:$B$50151&amp;"")=($B74&amp;""))*
      (TRIM(Stockreport!$C$2:$C$50151)=TRIM($C74))*
      (Stockreport!$C$2:$C$50151&lt;&gt;""),
    0)
  ),
0)</f>
        <v>98</v>
      </c>
      <c r="E74">
        <f>VLOOKUP(A74,Config!A:G,4,FALSE)</f>
        <v>144</v>
      </c>
      <c r="F74" t="str">
        <f>_xlfn.LET(
  _xlpm.q,   $D74,
  _xlpm.low, SUMIFS(Config!$E$2:$E$5017, Config!$A$2:$A$5017,$A74, Config!$C$2:$C$5017,$C74),
  _xlpm.med, SUMIFS(Config!$F$2:$F$5017, Config!$A$2:$A$5017,$A74, Config!$C$2:$C$5017,$C74),
  _xlpm.cap, SUMIFS(Config!$G$2:$G$5017, Config!$A$2:$A$5017,$A74, Config!$C$2:$C$5017,$C74),
  IF(_xlpm.cap=0,"SET-PICKFACE",
     IF(_xlpm.q&lt;=_xlpm.low,"LOW",
        IF(_xlpm.q&lt;=_xlpm.med,"MEDIUM",
           IF(_xlpm.q&lt;=_xlpm.cap,"FULL","OVER")
        )
     )
  )
)</f>
        <v>MEDIUM</v>
      </c>
      <c r="G74" s="8">
        <f>IF(
   SUMIFS(Stockreport!$D:$D,
          Stockreport!$A:$A, $A74,
          Stockreport!$B:$B, $B74)
   -SUMIFS(Stockreport!$D:$D,
           Stockreport!$A:$A, $A74,
           Stockreport!$B:$B, $B74,
           Stockreport!$C:$C, $C74)=0,
   "No reserve",
   SUMIFS(Stockreport!$D:$D,
          Stockreport!$A:$A, $A74,
          Stockreport!$B:$B, $B74)
   -SUMIFS(Stockreport!$D:$D,
           Stockreport!$A:$A, $A74,
           Stockreport!$B:$B, $B74,
           Stockreport!$C:$C, $C74)
)</f>
        <v>292</v>
      </c>
      <c r="H74">
        <f t="shared" si="2"/>
        <v>46</v>
      </c>
      <c r="I74" s="5">
        <f t="shared" si="3"/>
        <v>0</v>
      </c>
    </row>
    <row r="75" spans="1:9">
      <c r="A75" s="1">
        <v>59106</v>
      </c>
      <c r="B75" s="1" t="s">
        <v>80</v>
      </c>
      <c r="C75" t="str">
        <f>VLOOKUP(A75,Config!A:C,3,FALSE)</f>
        <v>MA-C-03-L1-P1</v>
      </c>
      <c r="D75" cm="1">
        <f t="array" ref="D75">IFERROR(
  INDEX(Stockreport!$E$2:$E$50151,
    MATCH(1,
      ((Stockreport!$A$2:$A$50151&amp;"")=($A75&amp;""))*
      ((Stockreport!$B$2:$B$50151&amp;"")=($B75&amp;""))*
      (TRIM(Stockreport!$C$2:$C$50151)=TRIM($C75))*
      (Stockreport!$C$2:$C$50151&lt;&gt;""),
    0)
  ),
0)</f>
        <v>52</v>
      </c>
      <c r="E75">
        <f>VLOOKUP(A75,Config!A:G,4,FALSE)</f>
        <v>90</v>
      </c>
      <c r="F75" t="str">
        <f>_xlfn.LET(
  _xlpm.q,   $D75,
  _xlpm.low, SUMIFS(Config!$E$2:$E$5017, Config!$A$2:$A$5017,$A75, Config!$C$2:$C$5017,$C75),
  _xlpm.med, SUMIFS(Config!$F$2:$F$5017, Config!$A$2:$A$5017,$A75, Config!$C$2:$C$5017,$C75),
  _xlpm.cap, SUMIFS(Config!$G$2:$G$5017, Config!$A$2:$A$5017,$A75, Config!$C$2:$C$5017,$C75),
  IF(_xlpm.cap=0,"SET-PICKFACE",
     IF(_xlpm.q&lt;=_xlpm.low,"LOW",
        IF(_xlpm.q&lt;=_xlpm.med,"MEDIUM",
           IF(_xlpm.q&lt;=_xlpm.cap,"FULL","OVER")
        )
     )
  )
)</f>
        <v>MEDIUM</v>
      </c>
      <c r="G75" s="8">
        <f>IF(
   SUMIFS(Stockreport!$D:$D,
          Stockreport!$A:$A, $A75,
          Stockreport!$B:$B, $B75)
   -SUMIFS(Stockreport!$D:$D,
           Stockreport!$A:$A, $A75,
           Stockreport!$B:$B, $B75,
           Stockreport!$C:$C, $C75)=0,
   "No reserve",
   SUMIFS(Stockreport!$D:$D,
          Stockreport!$A:$A, $A75,
          Stockreport!$B:$B, $B75)
   -SUMIFS(Stockreport!$D:$D,
           Stockreport!$A:$A, $A75,
           Stockreport!$B:$B, $B75,
           Stockreport!$C:$C, $C75)
)</f>
        <v>266</v>
      </c>
      <c r="H75">
        <f t="shared" si="2"/>
        <v>38</v>
      </c>
      <c r="I75" s="5">
        <f t="shared" si="3"/>
        <v>0</v>
      </c>
    </row>
    <row r="76" spans="1:9">
      <c r="A76" s="1">
        <v>30852</v>
      </c>
      <c r="B76" s="1" t="s">
        <v>81</v>
      </c>
      <c r="C76" t="str">
        <f>VLOOKUP(A76,Config!A:C,3,FALSE)</f>
        <v>MA-B-03-L1-P2</v>
      </c>
      <c r="D76" cm="1">
        <f t="array" ref="D76">IFERROR(
  INDEX(Stockreport!$E$2:$E$50151,
    MATCH(1,
      ((Stockreport!$A$2:$A$50151&amp;"")=($A76&amp;""))*
      ((Stockreport!$B$2:$B$50151&amp;"")=($B76&amp;""))*
      (TRIM(Stockreport!$C$2:$C$50151)=TRIM($C76))*
      (Stockreport!$C$2:$C$50151&lt;&gt;""),
    0)
  ),
0)</f>
        <v>517</v>
      </c>
      <c r="E76">
        <f>VLOOKUP(A76,Config!A:G,4,FALSE)</f>
        <v>540</v>
      </c>
      <c r="F76" t="str">
        <f>_xlfn.LET(
  _xlpm.q,   $D76,
  _xlpm.low, SUMIFS(Config!$E$2:$E$5017, Config!$A$2:$A$5017,$A76, Config!$C$2:$C$5017,$C76),
  _xlpm.med, SUMIFS(Config!$F$2:$F$5017, Config!$A$2:$A$5017,$A76, Config!$C$2:$C$5017,$C76),
  _xlpm.cap, SUMIFS(Config!$G$2:$G$5017, Config!$A$2:$A$5017,$A76, Config!$C$2:$C$5017,$C76),
  IF(_xlpm.cap=0,"SET-PICKFACE",
     IF(_xlpm.q&lt;=_xlpm.low,"LOW",
        IF(_xlpm.q&lt;=_xlpm.med,"MEDIUM",
           IF(_xlpm.q&lt;=_xlpm.cap,"FULL","OVER")
        )
     )
  )
)</f>
        <v>FULL</v>
      </c>
      <c r="G76" s="8">
        <f>IF(
   SUMIFS(Stockreport!$D:$D,
          Stockreport!$A:$A, $A76,
          Stockreport!$B:$B, $B76)
   -SUMIFS(Stockreport!$D:$D,
           Stockreport!$A:$A, $A76,
           Stockreport!$B:$B, $B76,
           Stockreport!$C:$C, $C76)=0,
   "No reserve",
   SUMIFS(Stockreport!$D:$D,
          Stockreport!$A:$A, $A76,
          Stockreport!$B:$B, $B76)
   -SUMIFS(Stockreport!$D:$D,
           Stockreport!$A:$A, $A76,
           Stockreport!$B:$B, $B76,
           Stockreport!$C:$C, $C76)
)</f>
        <v>753</v>
      </c>
      <c r="H76">
        <f t="shared" si="2"/>
        <v>23</v>
      </c>
      <c r="I76" s="5">
        <f t="shared" si="3"/>
        <v>0</v>
      </c>
    </row>
    <row r="77" spans="1:9">
      <c r="A77" s="1">
        <v>17135</v>
      </c>
      <c r="B77" s="1" t="s">
        <v>82</v>
      </c>
      <c r="C77" t="str">
        <f>VLOOKUP(A77,Config!A:C,3,FALSE)</f>
        <v>MA-B-03-L2-P1</v>
      </c>
      <c r="D77" cm="1">
        <f t="array" ref="D77">IFERROR(
  INDEX(Stockreport!$E$2:$E$50151,
    MATCH(1,
      ((Stockreport!$A$2:$A$50151&amp;"")=($A77&amp;""))*
      ((Stockreport!$B$2:$B$50151&amp;"")=($B77&amp;""))*
      (TRIM(Stockreport!$C$2:$C$50151)=TRIM($C77))*
      (Stockreport!$C$2:$C$50151&lt;&gt;""),
    0)
  ),
0)</f>
        <v>81</v>
      </c>
      <c r="E77">
        <f>VLOOKUP(A77,Config!A:G,4,FALSE)</f>
        <v>144</v>
      </c>
      <c r="F77" t="str">
        <f>_xlfn.LET(
  _xlpm.q,   $D77,
  _xlpm.low, SUMIFS(Config!$E$2:$E$5017, Config!$A$2:$A$5017,$A77, Config!$C$2:$C$5017,$C77),
  _xlpm.med, SUMIFS(Config!$F$2:$F$5017, Config!$A$2:$A$5017,$A77, Config!$C$2:$C$5017,$C77),
  _xlpm.cap, SUMIFS(Config!$G$2:$G$5017, Config!$A$2:$A$5017,$A77, Config!$C$2:$C$5017,$C77),
  IF(_xlpm.cap=0,"SET-PICKFACE",
     IF(_xlpm.q&lt;=_xlpm.low,"LOW",
        IF(_xlpm.q&lt;=_xlpm.med,"MEDIUM",
           IF(_xlpm.q&lt;=_xlpm.cap,"FULL","OVER")
        )
     )
  )
)</f>
        <v>MEDIUM</v>
      </c>
      <c r="G77" s="8">
        <f>IF(
   SUMIFS(Stockreport!$D:$D,
          Stockreport!$A:$A, $A77,
          Stockreport!$B:$B, $B77)
   -SUMIFS(Stockreport!$D:$D,
           Stockreport!$A:$A, $A77,
           Stockreport!$B:$B, $B77,
           Stockreport!$C:$C, $C77)=0,
   "No reserve",
   SUMIFS(Stockreport!$D:$D,
          Stockreport!$A:$A, $A77,
          Stockreport!$B:$B, $B77)
   -SUMIFS(Stockreport!$D:$D,
           Stockreport!$A:$A, $A77,
           Stockreport!$B:$B, $B77,
           Stockreport!$C:$C, $C77)
)</f>
        <v>426</v>
      </c>
      <c r="H77">
        <f t="shared" si="2"/>
        <v>63</v>
      </c>
      <c r="I77" s="5">
        <f t="shared" si="3"/>
        <v>0</v>
      </c>
    </row>
    <row r="78" spans="1:9">
      <c r="A78" s="1">
        <v>29894</v>
      </c>
      <c r="B78" s="1" t="s">
        <v>83</v>
      </c>
      <c r="C78" t="str">
        <f>VLOOKUP(A78,Config!A:C,3,FALSE)</f>
        <v>MA-B-12-L2-P1</v>
      </c>
      <c r="D78" cm="1">
        <f t="array" ref="D78">IFERROR(
  INDEX(Stockreport!$E$2:$E$50151,
    MATCH(1,
      ((Stockreport!$A$2:$A$50151&amp;"")=($A78&amp;""))*
      ((Stockreport!$B$2:$B$50151&amp;"")=($B78&amp;""))*
      (TRIM(Stockreport!$C$2:$C$50151)=TRIM($C78))*
      (Stockreport!$C$2:$C$50151&lt;&gt;""),
    0)
  ),
0)</f>
        <v>117</v>
      </c>
      <c r="E78">
        <f>VLOOKUP(A78,Config!A:G,4,FALSE)</f>
        <v>72</v>
      </c>
      <c r="F78" t="str">
        <f>_xlfn.LET(
  _xlpm.q,   $D78,
  _xlpm.low, SUMIFS(Config!$E$2:$E$5017, Config!$A$2:$A$5017,$A78, Config!$C$2:$C$5017,$C78),
  _xlpm.med, SUMIFS(Config!$F$2:$F$5017, Config!$A$2:$A$5017,$A78, Config!$C$2:$C$5017,$C78),
  _xlpm.cap, SUMIFS(Config!$G$2:$G$5017, Config!$A$2:$A$5017,$A78, Config!$C$2:$C$5017,$C78),
  IF(_xlpm.cap=0,"SET-PICKFACE",
     IF(_xlpm.q&lt;=_xlpm.low,"LOW",
        IF(_xlpm.q&lt;=_xlpm.med,"MEDIUM",
           IF(_xlpm.q&lt;=_xlpm.cap,"FULL","OVER")
        )
     )
  )
)</f>
        <v>OVER</v>
      </c>
      <c r="G78" s="8">
        <f>IF(
   SUMIFS(Stockreport!$D:$D,
          Stockreport!$A:$A, $A78,
          Stockreport!$B:$B, $B78)
   -SUMIFS(Stockreport!$D:$D,
           Stockreport!$A:$A, $A78,
           Stockreport!$B:$B, $B78,
           Stockreport!$C:$C, $C78)=0,
   "No reserve",
   SUMIFS(Stockreport!$D:$D,
          Stockreport!$A:$A, $A78,
          Stockreport!$B:$B, $B78)
   -SUMIFS(Stockreport!$D:$D,
           Stockreport!$A:$A, $A78,
           Stockreport!$B:$B, $B78,
           Stockreport!$C:$C, $C78)
)</f>
        <v>735</v>
      </c>
      <c r="H78">
        <f t="shared" si="2"/>
        <v>0</v>
      </c>
      <c r="I78" s="5">
        <f t="shared" si="3"/>
        <v>0</v>
      </c>
    </row>
    <row r="79" spans="1:9">
      <c r="A79" s="1">
        <v>18229</v>
      </c>
      <c r="B79" s="1" t="s">
        <v>84</v>
      </c>
      <c r="C79" t="str">
        <f>VLOOKUP(A79,Config!A:C,3,FALSE)</f>
        <v>MA-B-15-L2-P1</v>
      </c>
      <c r="D79" cm="1">
        <f t="array" ref="D79">IFERROR(
  INDEX(Stockreport!$E$2:$E$50151,
    MATCH(1,
      ((Stockreport!$A$2:$A$50151&amp;"")=($A79&amp;""))*
      ((Stockreport!$B$2:$B$50151&amp;"")=($B79&amp;""))*
      (TRIM(Stockreport!$C$2:$C$50151)=TRIM($C79))*
      (Stockreport!$C$2:$C$50151&lt;&gt;""),
    0)
  ),
0)</f>
        <v>149</v>
      </c>
      <c r="E79">
        <f>VLOOKUP(A79,Config!A:G,4,FALSE)</f>
        <v>192</v>
      </c>
      <c r="F79" t="str">
        <f>_xlfn.LET(
  _xlpm.q,   $D79,
  _xlpm.low, SUMIFS(Config!$E$2:$E$5017, Config!$A$2:$A$5017,$A79, Config!$C$2:$C$5017,$C79),
  _xlpm.med, SUMIFS(Config!$F$2:$F$5017, Config!$A$2:$A$5017,$A79, Config!$C$2:$C$5017,$C79),
  _xlpm.cap, SUMIFS(Config!$G$2:$G$5017, Config!$A$2:$A$5017,$A79, Config!$C$2:$C$5017,$C79),
  IF(_xlpm.cap=0,"SET-PICKFACE",
     IF(_xlpm.q&lt;=_xlpm.low,"LOW",
        IF(_xlpm.q&lt;=_xlpm.med,"MEDIUM",
           IF(_xlpm.q&lt;=_xlpm.cap,"FULL","OVER")
        )
     )
  )
)</f>
        <v>FULL</v>
      </c>
      <c r="G79" s="8">
        <f>IF(
   SUMIFS(Stockreport!$D:$D,
          Stockreport!$A:$A, $A79,
          Stockreport!$B:$B, $B79)
   -SUMIFS(Stockreport!$D:$D,
           Stockreport!$A:$A, $A79,
           Stockreport!$B:$B, $B79,
           Stockreport!$C:$C, $C79)=0,
   "No reserve",
   SUMIFS(Stockreport!$D:$D,
          Stockreport!$A:$A, $A79,
          Stockreport!$B:$B, $B79)
   -SUMIFS(Stockreport!$D:$D,
           Stockreport!$A:$A, $A79,
           Stockreport!$B:$B, $B79,
           Stockreport!$C:$C, $C79)
)</f>
        <v>616</v>
      </c>
      <c r="H79">
        <f t="shared" si="2"/>
        <v>43</v>
      </c>
      <c r="I79" s="5">
        <f t="shared" si="3"/>
        <v>0</v>
      </c>
    </row>
    <row r="80" spans="1:9">
      <c r="A80" s="1">
        <v>31526</v>
      </c>
      <c r="B80" s="1" t="s">
        <v>85</v>
      </c>
      <c r="C80" t="str">
        <f>VLOOKUP(A80,Config!A:C,3,FALSE)</f>
        <v>MA-A-01-L4-P2</v>
      </c>
      <c r="D80" cm="1">
        <f t="array" ref="D80">IFERROR(
  INDEX(Stockreport!$E$2:$E$50151,
    MATCH(1,
      ((Stockreport!$A$2:$A$50151&amp;"")=($A80&amp;""))*
      ((Stockreport!$B$2:$B$50151&amp;"")=($B80&amp;""))*
      (TRIM(Stockreport!$C$2:$C$50151)=TRIM($C80))*
      (Stockreport!$C$2:$C$50151&lt;&gt;""),
    0)
  ),
0)</f>
        <v>105</v>
      </c>
      <c r="E80">
        <f>VLOOKUP(A80,Config!A:G,4,FALSE)</f>
        <v>200</v>
      </c>
      <c r="F80" t="str">
        <f>_xlfn.LET(
  _xlpm.q,   $D80,
  _xlpm.low, SUMIFS(Config!$E$2:$E$5017, Config!$A$2:$A$5017,$A80, Config!$C$2:$C$5017,$C80),
  _xlpm.med, SUMIFS(Config!$F$2:$F$5017, Config!$A$2:$A$5017,$A80, Config!$C$2:$C$5017,$C80),
  _xlpm.cap, SUMIFS(Config!$G$2:$G$5017, Config!$A$2:$A$5017,$A80, Config!$C$2:$C$5017,$C80),
  IF(_xlpm.cap=0,"SET-PICKFACE",
     IF(_xlpm.q&lt;=_xlpm.low,"LOW",
        IF(_xlpm.q&lt;=_xlpm.med,"MEDIUM",
           IF(_xlpm.q&lt;=_xlpm.cap,"FULL","OVER")
        )
     )
  )
)</f>
        <v>MEDIUM</v>
      </c>
      <c r="G80" s="8">
        <f>IF(
   SUMIFS(Stockreport!$D:$D,
          Stockreport!$A:$A, $A80,
          Stockreport!$B:$B, $B80)
   -SUMIFS(Stockreport!$D:$D,
           Stockreport!$A:$A, $A80,
           Stockreport!$B:$B, $B80,
           Stockreport!$C:$C, $C80)=0,
   "No reserve",
   SUMIFS(Stockreport!$D:$D,
          Stockreport!$A:$A, $A80,
          Stockreport!$B:$B, $B80)
   -SUMIFS(Stockreport!$D:$D,
           Stockreport!$A:$A, $A80,
           Stockreport!$B:$B, $B80,
           Stockreport!$C:$C, $C80)
)</f>
        <v>1206</v>
      </c>
      <c r="H80">
        <f t="shared" si="2"/>
        <v>95</v>
      </c>
      <c r="I80" s="5">
        <f t="shared" si="3"/>
        <v>0</v>
      </c>
    </row>
    <row r="81" spans="1:9">
      <c r="A81" s="1">
        <v>37936</v>
      </c>
      <c r="B81" s="1" t="s">
        <v>86</v>
      </c>
      <c r="C81" t="str">
        <f>VLOOKUP(A81,Config!A:C,3,FALSE)</f>
        <v>MA-A-14-L1-P2</v>
      </c>
      <c r="D81" cm="1">
        <f t="array" ref="D81">IFERROR(
  INDEX(Stockreport!$E$2:$E$50151,
    MATCH(1,
      ((Stockreport!$A$2:$A$50151&amp;"")=($A81&amp;""))*
      ((Stockreport!$B$2:$B$50151&amp;"")=($B81&amp;""))*
      (TRIM(Stockreport!$C$2:$C$50151)=TRIM($C81))*
      (Stockreport!$C$2:$C$50151&lt;&gt;""),
    0)
  ),
0)</f>
        <v>786</v>
      </c>
      <c r="E81">
        <f>VLOOKUP(A81,Config!A:G,4,FALSE)</f>
        <v>810</v>
      </c>
      <c r="F81" t="str">
        <f>_xlfn.LET(
  _xlpm.q,   $D81,
  _xlpm.low, SUMIFS(Config!$E$2:$E$5017, Config!$A$2:$A$5017,$A81, Config!$C$2:$C$5017,$C81),
  _xlpm.med, SUMIFS(Config!$F$2:$F$5017, Config!$A$2:$A$5017,$A81, Config!$C$2:$C$5017,$C81),
  _xlpm.cap, SUMIFS(Config!$G$2:$G$5017, Config!$A$2:$A$5017,$A81, Config!$C$2:$C$5017,$C81),
  IF(_xlpm.cap=0,"SET-PICKFACE",
     IF(_xlpm.q&lt;=_xlpm.low,"LOW",
        IF(_xlpm.q&lt;=_xlpm.med,"MEDIUM",
           IF(_xlpm.q&lt;=_xlpm.cap,"FULL","OVER")
        )
     )
  )
)</f>
        <v>FULL</v>
      </c>
      <c r="G81" s="8">
        <f>IF(
   SUMIFS(Stockreport!$D:$D,
          Stockreport!$A:$A, $A81,
          Stockreport!$B:$B, $B81)
   -SUMIFS(Stockreport!$D:$D,
           Stockreport!$A:$A, $A81,
           Stockreport!$B:$B, $B81,
           Stockreport!$C:$C, $C81)=0,
   "No reserve",
   SUMIFS(Stockreport!$D:$D,
          Stockreport!$A:$A, $A81,
          Stockreport!$B:$B, $B81)
   -SUMIFS(Stockreport!$D:$D,
           Stockreport!$A:$A, $A81,
           Stockreport!$B:$B, $B81,
           Stockreport!$C:$C, $C81)
)</f>
        <v>990</v>
      </c>
      <c r="H81">
        <f t="shared" si="2"/>
        <v>24</v>
      </c>
      <c r="I81" s="5">
        <f t="shared" si="3"/>
        <v>0</v>
      </c>
    </row>
    <row r="82" spans="1:9">
      <c r="A82" s="1">
        <v>30698</v>
      </c>
      <c r="B82" s="1" t="s">
        <v>87</v>
      </c>
      <c r="C82" t="str">
        <f>VLOOKUP(A82,Config!A:C,3,FALSE)</f>
        <v>MA-B-15-L2-P2</v>
      </c>
      <c r="D82" cm="1">
        <f t="array" ref="D82">IFERROR(
  INDEX(Stockreport!$E$2:$E$50151,
    MATCH(1,
      ((Stockreport!$A$2:$A$50151&amp;"")=($A82&amp;""))*
      ((Stockreport!$B$2:$B$50151&amp;"")=($B82&amp;""))*
      (TRIM(Stockreport!$C$2:$C$50151)=TRIM($C82))*
      (Stockreport!$C$2:$C$50151&lt;&gt;""),
    0)
  ),
0)</f>
        <v>106</v>
      </c>
      <c r="E82">
        <f>VLOOKUP(A82,Config!A:G,4,FALSE)</f>
        <v>192</v>
      </c>
      <c r="F82" t="str">
        <f>_xlfn.LET(
  _xlpm.q,   $D82,
  _xlpm.low, SUMIFS(Config!$E$2:$E$5017, Config!$A$2:$A$5017,$A82, Config!$C$2:$C$5017,$C82),
  _xlpm.med, SUMIFS(Config!$F$2:$F$5017, Config!$A$2:$A$5017,$A82, Config!$C$2:$C$5017,$C82),
  _xlpm.cap, SUMIFS(Config!$G$2:$G$5017, Config!$A$2:$A$5017,$A82, Config!$C$2:$C$5017,$C82),
  IF(_xlpm.cap=0,"SET-PICKFACE",
     IF(_xlpm.q&lt;=_xlpm.low,"LOW",
        IF(_xlpm.q&lt;=_xlpm.med,"MEDIUM",
           IF(_xlpm.q&lt;=_xlpm.cap,"FULL","OVER")
        )
     )
  )
)</f>
        <v>FULL</v>
      </c>
      <c r="G82" s="8">
        <f>IF(
   SUMIFS(Stockreport!$D:$D,
          Stockreport!$A:$A, $A82,
          Stockreport!$B:$B, $B82)
   -SUMIFS(Stockreport!$D:$D,
           Stockreport!$A:$A, $A82,
           Stockreport!$B:$B, $B82,
           Stockreport!$C:$C, $C82)=0,
   "No reserve",
   SUMIFS(Stockreport!$D:$D,
          Stockreport!$A:$A, $A82,
          Stockreport!$B:$B, $B82)
   -SUMIFS(Stockreport!$D:$D,
           Stockreport!$A:$A, $A82,
           Stockreport!$B:$B, $B82,
           Stockreport!$C:$C, $C82)
)</f>
        <v>1632</v>
      </c>
      <c r="H82">
        <f t="shared" si="2"/>
        <v>86</v>
      </c>
      <c r="I82" s="5">
        <f t="shared" si="3"/>
        <v>0</v>
      </c>
    </row>
    <row r="83" spans="1:9">
      <c r="A83" s="1">
        <v>30619</v>
      </c>
      <c r="B83" s="1" t="s">
        <v>88</v>
      </c>
      <c r="C83" t="str">
        <f>VLOOKUP(A83,Config!A:C,3,FALSE)</f>
        <v>MA-B-07-L1-P1</v>
      </c>
      <c r="D83" cm="1">
        <f t="array" ref="D83">IFERROR(
  INDEX(Stockreport!$E$2:$E$50151,
    MATCH(1,
      ((Stockreport!$A$2:$A$50151&amp;"")=($A83&amp;""))*
      ((Stockreport!$B$2:$B$50151&amp;"")=($B83&amp;""))*
      (TRIM(Stockreport!$C$2:$C$50151)=TRIM($C83))*
      (Stockreport!$C$2:$C$50151&lt;&gt;""),
    0)
  ),
0)</f>
        <v>244</v>
      </c>
      <c r="E83">
        <f>VLOOKUP(A83,Config!A:G,4,FALSE)</f>
        <v>1200</v>
      </c>
      <c r="F83" t="str">
        <f>_xlfn.LET(
  _xlpm.q,   $D83,
  _xlpm.low, SUMIFS(Config!$E$2:$E$5017, Config!$A$2:$A$5017,$A83, Config!$C$2:$C$5017,$C83),
  _xlpm.med, SUMIFS(Config!$F$2:$F$5017, Config!$A$2:$A$5017,$A83, Config!$C$2:$C$5017,$C83),
  _xlpm.cap, SUMIFS(Config!$G$2:$G$5017, Config!$A$2:$A$5017,$A83, Config!$C$2:$C$5017,$C83),
  IF(_xlpm.cap=0,"SET-PICKFACE",
     IF(_xlpm.q&lt;=_xlpm.low,"LOW",
        IF(_xlpm.q&lt;=_xlpm.med,"MEDIUM",
           IF(_xlpm.q&lt;=_xlpm.cap,"FULL","OVER")
        )
     )
  )
)</f>
        <v>MEDIUM</v>
      </c>
      <c r="G83" s="8">
        <f>IF(
   SUMIFS(Stockreport!$D:$D,
          Stockreport!$A:$A, $A83,
          Stockreport!$B:$B, $B83)
   -SUMIFS(Stockreport!$D:$D,
           Stockreport!$A:$A, $A83,
           Stockreport!$B:$B, $B83,
           Stockreport!$C:$C, $C83)=0,
   "No reserve",
   SUMIFS(Stockreport!$D:$D,
          Stockreport!$A:$A, $A83,
          Stockreport!$B:$B, $B83)
   -SUMIFS(Stockreport!$D:$D,
           Stockreport!$A:$A, $A83,
           Stockreport!$B:$B, $B83,
           Stockreport!$C:$C, $C83)
)</f>
        <v>301</v>
      </c>
      <c r="H83">
        <f t="shared" si="2"/>
        <v>956</v>
      </c>
      <c r="I83" s="5">
        <f t="shared" si="3"/>
        <v>0</v>
      </c>
    </row>
    <row r="84" spans="1:9">
      <c r="A84" s="1">
        <v>31032</v>
      </c>
      <c r="B84" s="1" t="s">
        <v>89</v>
      </c>
      <c r="C84" t="str">
        <f>VLOOKUP(A84,Config!A:C,3,FALSE)</f>
        <v>MA-A-10-L3-P1</v>
      </c>
      <c r="D84" cm="1">
        <f t="array" ref="D84">IFERROR(
  INDEX(Stockreport!$E$2:$E$50151,
    MATCH(1,
      ((Stockreport!$A$2:$A$50151&amp;"")=($A84&amp;""))*
      ((Stockreport!$B$2:$B$50151&amp;"")=($B84&amp;""))*
      (TRIM(Stockreport!$C$2:$C$50151)=TRIM($C84))*
      (Stockreport!$C$2:$C$50151&lt;&gt;""),
    0)
  ),
0)</f>
        <v>31</v>
      </c>
      <c r="E84">
        <f>VLOOKUP(A84,Config!A:G,4,FALSE)</f>
        <v>60</v>
      </c>
      <c r="F84" t="str">
        <f>_xlfn.LET(
  _xlpm.q,   $D84,
  _xlpm.low, SUMIFS(Config!$E$2:$E$5017, Config!$A$2:$A$5017,$A84, Config!$C$2:$C$5017,$C84),
  _xlpm.med, SUMIFS(Config!$F$2:$F$5017, Config!$A$2:$A$5017,$A84, Config!$C$2:$C$5017,$C84),
  _xlpm.cap, SUMIFS(Config!$G$2:$G$5017, Config!$A$2:$A$5017,$A84, Config!$C$2:$C$5017,$C84),
  IF(_xlpm.cap=0,"SET-PICKFACE",
     IF(_xlpm.q&lt;=_xlpm.low,"LOW",
        IF(_xlpm.q&lt;=_xlpm.med,"MEDIUM",
           IF(_xlpm.q&lt;=_xlpm.cap,"FULL","OVER")
        )
     )
  )
)</f>
        <v>MEDIUM</v>
      </c>
      <c r="G84" s="8" t="str">
        <f>IF(
   SUMIFS(Stockreport!$D:$D,
          Stockreport!$A:$A, $A84,
          Stockreport!$B:$B, $B84)
   -SUMIFS(Stockreport!$D:$D,
           Stockreport!$A:$A, $A84,
           Stockreport!$B:$B, $B84,
           Stockreport!$C:$C, $C84)=0,
   "No reserve",
   SUMIFS(Stockreport!$D:$D,
          Stockreport!$A:$A, $A84,
          Stockreport!$B:$B, $B84)
   -SUMIFS(Stockreport!$D:$D,
           Stockreport!$A:$A, $A84,
           Stockreport!$B:$B, $B84,
           Stockreport!$C:$C, $C84)
)</f>
        <v>No reserve</v>
      </c>
      <c r="H84">
        <f t="shared" si="2"/>
        <v>29</v>
      </c>
      <c r="I84" s="5">
        <f t="shared" si="3"/>
        <v>1</v>
      </c>
    </row>
    <row r="85" spans="1:9">
      <c r="A85" s="1">
        <v>30563</v>
      </c>
      <c r="B85" s="1" t="s">
        <v>90</v>
      </c>
      <c r="C85" t="str">
        <f>VLOOKUP(A85,Config!A:C,3,FALSE)</f>
        <v>MA-A-16-L3-P1</v>
      </c>
      <c r="D85" cm="1">
        <f t="array" ref="D85">IFERROR(
  INDEX(Stockreport!$E$2:$E$50151,
    MATCH(1,
      ((Stockreport!$A$2:$A$50151&amp;"")=($A85&amp;""))*
      ((Stockreport!$B$2:$B$50151&amp;"")=($B85&amp;""))*
      (TRIM(Stockreport!$C$2:$C$50151)=TRIM($C85))*
      (Stockreport!$C$2:$C$50151&lt;&gt;""),
    0)
  ),
0)</f>
        <v>10</v>
      </c>
      <c r="E85">
        <f>VLOOKUP(A85,Config!A:G,4,FALSE)</f>
        <v>24</v>
      </c>
      <c r="F85" t="str">
        <f>_xlfn.LET(
  _xlpm.q,   $D85,
  _xlpm.low, SUMIFS(Config!$E$2:$E$5017, Config!$A$2:$A$5017,$A85, Config!$C$2:$C$5017,$C85),
  _xlpm.med, SUMIFS(Config!$F$2:$F$5017, Config!$A$2:$A$5017,$A85, Config!$C$2:$C$5017,$C85),
  _xlpm.cap, SUMIFS(Config!$G$2:$G$5017, Config!$A$2:$A$5017,$A85, Config!$C$2:$C$5017,$C85),
  IF(_xlpm.cap=0,"SET-PICKFACE",
     IF(_xlpm.q&lt;=_xlpm.low,"LOW",
        IF(_xlpm.q&lt;=_xlpm.med,"MEDIUM",
           IF(_xlpm.q&lt;=_xlpm.cap,"FULL","OVER")
        )
     )
  )
)</f>
        <v>MEDIUM</v>
      </c>
      <c r="G85" s="8" t="str">
        <f>IF(
   SUMIFS(Stockreport!$D:$D,
          Stockreport!$A:$A, $A85,
          Stockreport!$B:$B, $B85)
   -SUMIFS(Stockreport!$D:$D,
           Stockreport!$A:$A, $A85,
           Stockreport!$B:$B, $B85,
           Stockreport!$C:$C, $C85)=0,
   "No reserve",
   SUMIFS(Stockreport!$D:$D,
          Stockreport!$A:$A, $A85,
          Stockreport!$B:$B, $B85)
   -SUMIFS(Stockreport!$D:$D,
           Stockreport!$A:$A, $A85,
           Stockreport!$B:$B, $B85,
           Stockreport!$C:$C, $C85)
)</f>
        <v>No reserve</v>
      </c>
      <c r="H85">
        <f t="shared" si="2"/>
        <v>14</v>
      </c>
      <c r="I85" s="5">
        <f t="shared" si="3"/>
        <v>1</v>
      </c>
    </row>
    <row r="86" spans="1:9">
      <c r="A86" s="2">
        <v>30470</v>
      </c>
      <c r="B86" s="2" t="s">
        <v>91</v>
      </c>
      <c r="C86" t="str">
        <f>VLOOKUP(A86,Config!A:C,3,FALSE)</f>
        <v>MA-B-07-L2-P1</v>
      </c>
      <c r="D86" cm="1">
        <f t="array" ref="D86">IFERROR(
  INDEX(Stockreport!$E$2:$E$50151,
    MATCH(1,
      ((Stockreport!$A$2:$A$50151&amp;"")=($A86&amp;""))*
      ((Stockreport!$B$2:$B$50151&amp;"")=($B86&amp;""))*
      (TRIM(Stockreport!$C$2:$C$50151)=TRIM($C86))*
      (Stockreport!$C$2:$C$50151&lt;&gt;""),
    0)
  ),
0)</f>
        <v>122</v>
      </c>
      <c r="E86">
        <f>VLOOKUP(A86,Config!A:G,4,FALSE)</f>
        <v>192</v>
      </c>
      <c r="F86" t="str">
        <f>_xlfn.LET(
  _xlpm.q,   $D86,
  _xlpm.low, SUMIFS(Config!$E$2:$E$5017, Config!$A$2:$A$5017,$A86, Config!$C$2:$C$5017,$C86),
  _xlpm.med, SUMIFS(Config!$F$2:$F$5017, Config!$A$2:$A$5017,$A86, Config!$C$2:$C$5017,$C86),
  _xlpm.cap, SUMIFS(Config!$G$2:$G$5017, Config!$A$2:$A$5017,$A86, Config!$C$2:$C$5017,$C86),
  IF(_xlpm.cap=0,"SET-PICKFACE",
     IF(_xlpm.q&lt;=_xlpm.low,"LOW",
        IF(_xlpm.q&lt;=_xlpm.med,"MEDIUM",
           IF(_xlpm.q&lt;=_xlpm.cap,"FULL","OVER")
        )
     )
  )
)</f>
        <v>MEDIUM</v>
      </c>
      <c r="G86" s="8" t="str">
        <f>IF(
   SUMIFS(Stockreport!$D:$D,
          Stockreport!$A:$A, $A86,
          Stockreport!$B:$B, $B86)
   -SUMIFS(Stockreport!$D:$D,
           Stockreport!$A:$A, $A86,
           Stockreport!$B:$B, $B86,
           Stockreport!$C:$C, $C86)=0,
   "No reserve",
   SUMIFS(Stockreport!$D:$D,
          Stockreport!$A:$A, $A86,
          Stockreport!$B:$B, $B86)
   -SUMIFS(Stockreport!$D:$D,
           Stockreport!$A:$A, $A86,
           Stockreport!$B:$B, $B86,
           Stockreport!$C:$C, $C86)
)</f>
        <v>No reserve</v>
      </c>
      <c r="H86">
        <f t="shared" si="2"/>
        <v>70</v>
      </c>
      <c r="I86" s="5">
        <f t="shared" si="3"/>
        <v>1</v>
      </c>
    </row>
    <row r="87" spans="1:9">
      <c r="A87" s="1">
        <v>30922</v>
      </c>
      <c r="B87" s="1" t="s">
        <v>92</v>
      </c>
      <c r="C87" t="str">
        <f>VLOOKUP(A87,Config!A:C,3,FALSE)</f>
        <v>MA-B-07-L2-P1</v>
      </c>
      <c r="D87" cm="1">
        <f t="array" ref="D87">IFERROR(
  INDEX(Stockreport!$E$2:$E$50151,
    MATCH(1,
      ((Stockreport!$A$2:$A$50151&amp;"")=($A87&amp;""))*
      ((Stockreport!$B$2:$B$50151&amp;"")=($B87&amp;""))*
      (TRIM(Stockreport!$C$2:$C$50151)=TRIM($C87))*
      (Stockreport!$C$2:$C$50151&lt;&gt;""),
    0)
  ),
0)</f>
        <v>48</v>
      </c>
      <c r="E87">
        <f>VLOOKUP(A87,Config!A:G,4,FALSE)</f>
        <v>192</v>
      </c>
      <c r="F87" t="str">
        <f>_xlfn.LET(
  _xlpm.q,   $D87,
  _xlpm.low, SUMIFS(Config!$E$2:$E$5017, Config!$A$2:$A$5017,$A87, Config!$C$2:$C$5017,$C87),
  _xlpm.med, SUMIFS(Config!$F$2:$F$5017, Config!$A$2:$A$5017,$A87, Config!$C$2:$C$5017,$C87),
  _xlpm.cap, SUMIFS(Config!$G$2:$G$5017, Config!$A$2:$A$5017,$A87, Config!$C$2:$C$5017,$C87),
  IF(_xlpm.cap=0,"SET-PICKFACE",
     IF(_xlpm.q&lt;=_xlpm.low,"LOW",
        IF(_xlpm.q&lt;=_xlpm.med,"MEDIUM",
           IF(_xlpm.q&lt;=_xlpm.cap,"FULL","OVER")
        )
     )
  )
)</f>
        <v>LOW</v>
      </c>
      <c r="G87" s="8" t="str">
        <f>IF(
   SUMIFS(Stockreport!$D:$D,
          Stockreport!$A:$A, $A87,
          Stockreport!$B:$B, $B87)
   -SUMIFS(Stockreport!$D:$D,
           Stockreport!$A:$A, $A87,
           Stockreport!$B:$B, $B87,
           Stockreport!$C:$C, $C87)=0,
   "No reserve",
   SUMIFS(Stockreport!$D:$D,
          Stockreport!$A:$A, $A87,
          Stockreport!$B:$B, $B87)
   -SUMIFS(Stockreport!$D:$D,
           Stockreport!$A:$A, $A87,
           Stockreport!$B:$B, $B87,
           Stockreport!$C:$C, $C87)
)</f>
        <v>No reserve</v>
      </c>
      <c r="H87">
        <f t="shared" si="2"/>
        <v>144</v>
      </c>
      <c r="I87" s="5">
        <f t="shared" si="3"/>
        <v>1</v>
      </c>
    </row>
    <row r="88" spans="1:9">
      <c r="A88" s="1">
        <v>30551</v>
      </c>
      <c r="B88" s="1" t="s">
        <v>93</v>
      </c>
      <c r="C88" t="str">
        <f>VLOOKUP(A88,Config!A:C,3,FALSE)</f>
        <v>MA-B-09-L2-P1</v>
      </c>
      <c r="D88" cm="1">
        <f t="array" ref="D88">IFERROR(
  INDEX(Stockreport!$E$2:$E$50151,
    MATCH(1,
      ((Stockreport!$A$2:$A$50151&amp;"")=($A88&amp;""))*
      ((Stockreport!$B$2:$B$50151&amp;"")=($B88&amp;""))*
      (TRIM(Stockreport!$C$2:$C$50151)=TRIM($C88))*
      (Stockreport!$C$2:$C$50151&lt;&gt;""),
    0)
  ),
0)</f>
        <v>67</v>
      </c>
      <c r="E88">
        <f>VLOOKUP(A88,Config!A:G,4,FALSE)</f>
        <v>144</v>
      </c>
      <c r="F88" t="str">
        <f>_xlfn.LET(
  _xlpm.q,   $D88,
  _xlpm.low, SUMIFS(Config!$E$2:$E$5017, Config!$A$2:$A$5017,$A88, Config!$C$2:$C$5017,$C88),
  _xlpm.med, SUMIFS(Config!$F$2:$F$5017, Config!$A$2:$A$5017,$A88, Config!$C$2:$C$5017,$C88),
  _xlpm.cap, SUMIFS(Config!$G$2:$G$5017, Config!$A$2:$A$5017,$A88, Config!$C$2:$C$5017,$C88),
  IF(_xlpm.cap=0,"SET-PICKFACE",
     IF(_xlpm.q&lt;=_xlpm.low,"LOW",
        IF(_xlpm.q&lt;=_xlpm.med,"MEDIUM",
           IF(_xlpm.q&lt;=_xlpm.cap,"FULL","OVER")
        )
     )
  )
)</f>
        <v>MEDIUM</v>
      </c>
      <c r="G88" s="8" t="str">
        <f>IF(
   SUMIFS(Stockreport!$D:$D,
          Stockreport!$A:$A, $A88,
          Stockreport!$B:$B, $B88)
   -SUMIFS(Stockreport!$D:$D,
           Stockreport!$A:$A, $A88,
           Stockreport!$B:$B, $B88,
           Stockreport!$C:$C, $C88)=0,
   "No reserve",
   SUMIFS(Stockreport!$D:$D,
          Stockreport!$A:$A, $A88,
          Stockreport!$B:$B, $B88)
   -SUMIFS(Stockreport!$D:$D,
           Stockreport!$A:$A, $A88,
           Stockreport!$B:$B, $B88,
           Stockreport!$C:$C, $C88)
)</f>
        <v>No reserve</v>
      </c>
      <c r="H88">
        <f t="shared" si="2"/>
        <v>77</v>
      </c>
      <c r="I88" s="5">
        <f t="shared" si="3"/>
        <v>1</v>
      </c>
    </row>
    <row r="89" spans="1:9">
      <c r="A89" s="1">
        <v>30029</v>
      </c>
      <c r="B89" s="1" t="s">
        <v>94</v>
      </c>
      <c r="C89" t="str">
        <f>VLOOKUP(A89,Config!A:C,3,FALSE)</f>
        <v>MA-B-10-L1-P1</v>
      </c>
      <c r="D89" cm="1">
        <f t="array" ref="D89">IFERROR(
  INDEX(Stockreport!$E$2:$E$50151,
    MATCH(1,
      ((Stockreport!$A$2:$A$50151&amp;"")=($A89&amp;""))*
      ((Stockreport!$B$2:$B$50151&amp;"")=($B89&amp;""))*
      (TRIM(Stockreport!$C$2:$C$50151)=TRIM($C89))*
      (Stockreport!$C$2:$C$50151&lt;&gt;""),
    0)
  ),
0)</f>
        <v>523</v>
      </c>
      <c r="E89">
        <f>VLOOKUP(A89,Config!A:G,4,FALSE)</f>
        <v>960</v>
      </c>
      <c r="F89" t="str">
        <f>_xlfn.LET(
  _xlpm.q,   $D89,
  _xlpm.low, SUMIFS(Config!$E$2:$E$5017, Config!$A$2:$A$5017,$A89, Config!$C$2:$C$5017,$C89),
  _xlpm.med, SUMIFS(Config!$F$2:$F$5017, Config!$A$2:$A$5017,$A89, Config!$C$2:$C$5017,$C89),
  _xlpm.cap, SUMIFS(Config!$G$2:$G$5017, Config!$A$2:$A$5017,$A89, Config!$C$2:$C$5017,$C89),
  IF(_xlpm.cap=0,"SET-PICKFACE",
     IF(_xlpm.q&lt;=_xlpm.low,"LOW",
        IF(_xlpm.q&lt;=_xlpm.med,"MEDIUM",
           IF(_xlpm.q&lt;=_xlpm.cap,"FULL","OVER")
        )
     )
  )
)</f>
        <v>MEDIUM</v>
      </c>
      <c r="G89" s="8" t="str">
        <f>IF(
   SUMIFS(Stockreport!$D:$D,
          Stockreport!$A:$A, $A89,
          Stockreport!$B:$B, $B89)
   -SUMIFS(Stockreport!$D:$D,
           Stockreport!$A:$A, $A89,
           Stockreport!$B:$B, $B89,
           Stockreport!$C:$C, $C89)=0,
   "No reserve",
   SUMIFS(Stockreport!$D:$D,
          Stockreport!$A:$A, $A89,
          Stockreport!$B:$B, $B89)
   -SUMIFS(Stockreport!$D:$D,
           Stockreport!$A:$A, $A89,
           Stockreport!$B:$B, $B89,
           Stockreport!$C:$C, $C89)
)</f>
        <v>No reserve</v>
      </c>
      <c r="H89">
        <f t="shared" si="2"/>
        <v>437</v>
      </c>
      <c r="I89" s="5">
        <f t="shared" si="3"/>
        <v>1</v>
      </c>
    </row>
    <row r="90" spans="1:9">
      <c r="A90" s="1">
        <v>30309</v>
      </c>
      <c r="B90" s="1" t="s">
        <v>95</v>
      </c>
      <c r="C90" t="str">
        <f>VLOOKUP(A90,Config!A:C,3,FALSE)</f>
        <v>MA-B-14-L1-P1</v>
      </c>
      <c r="D90" cm="1">
        <f t="array" ref="D90">IFERROR(
  INDEX(Stockreport!$E$2:$E$50151,
    MATCH(1,
      ((Stockreport!$A$2:$A$50151&amp;"")=($A90&amp;""))*
      ((Stockreport!$B$2:$B$50151&amp;"")=($B90&amp;""))*
      (TRIM(Stockreport!$C$2:$C$50151)=TRIM($C90))*
      (Stockreport!$C$2:$C$50151&lt;&gt;""),
    0)
  ),
0)</f>
        <v>78</v>
      </c>
      <c r="E90">
        <f>VLOOKUP(A90,Config!A:G,4,FALSE)</f>
        <v>120</v>
      </c>
      <c r="F90" t="str">
        <f>_xlfn.LET(
  _xlpm.q,   $D90,
  _xlpm.low, SUMIFS(Config!$E$2:$E$5017, Config!$A$2:$A$5017,$A90, Config!$C$2:$C$5017,$C90),
  _xlpm.med, SUMIFS(Config!$F$2:$F$5017, Config!$A$2:$A$5017,$A90, Config!$C$2:$C$5017,$C90),
  _xlpm.cap, SUMIFS(Config!$G$2:$G$5017, Config!$A$2:$A$5017,$A90, Config!$C$2:$C$5017,$C90),
  IF(_xlpm.cap=0,"SET-PICKFACE",
     IF(_xlpm.q&lt;=_xlpm.low,"LOW",
        IF(_xlpm.q&lt;=_xlpm.med,"MEDIUM",
           IF(_xlpm.q&lt;=_xlpm.cap,"FULL","OVER")
        )
     )
  )
)</f>
        <v>MEDIUM</v>
      </c>
      <c r="G90" s="8" t="str">
        <f>IF(
   SUMIFS(Stockreport!$D:$D,
          Stockreport!$A:$A, $A90,
          Stockreport!$B:$B, $B90)
   -SUMIFS(Stockreport!$D:$D,
           Stockreport!$A:$A, $A90,
           Stockreport!$B:$B, $B90,
           Stockreport!$C:$C, $C90)=0,
   "No reserve",
   SUMIFS(Stockreport!$D:$D,
          Stockreport!$A:$A, $A90,
          Stockreport!$B:$B, $B90)
   -SUMIFS(Stockreport!$D:$D,
           Stockreport!$A:$A, $A90,
           Stockreport!$B:$B, $B90,
           Stockreport!$C:$C, $C90)
)</f>
        <v>No reserve</v>
      </c>
      <c r="H90">
        <f t="shared" si="2"/>
        <v>42</v>
      </c>
      <c r="I90" s="5">
        <f t="shared" si="3"/>
        <v>1</v>
      </c>
    </row>
    <row r="91" spans="1:9">
      <c r="A91" s="1">
        <v>10080</v>
      </c>
      <c r="B91" s="1" t="s">
        <v>96</v>
      </c>
      <c r="C91" t="str">
        <f>VLOOKUP(A91,Config!A:C,3,FALSE)</f>
        <v>MA-A-16-L2-P2</v>
      </c>
      <c r="D91" cm="1">
        <f t="array" ref="D91">IFERROR(
  INDEX(Stockreport!$E$2:$E$50151,
    MATCH(1,
      ((Stockreport!$A$2:$A$50151&amp;"")=($A91&amp;""))*
      ((Stockreport!$B$2:$B$50151&amp;"")=($B91&amp;""))*
      (TRIM(Stockreport!$C$2:$C$50151)=TRIM($C91))*
      (Stockreport!$C$2:$C$50151&lt;&gt;""),
    0)
  ),
0)</f>
        <v>15</v>
      </c>
      <c r="E91">
        <f>VLOOKUP(A91,Config!A:G,4,FALSE)</f>
        <v>16</v>
      </c>
      <c r="F91" t="str">
        <f>_xlfn.LET(
  _xlpm.q,   $D91,
  _xlpm.low, SUMIFS(Config!$E$2:$E$5017, Config!$A$2:$A$5017,$A91, Config!$C$2:$C$5017,$C91),
  _xlpm.med, SUMIFS(Config!$F$2:$F$5017, Config!$A$2:$A$5017,$A91, Config!$C$2:$C$5017,$C91),
  _xlpm.cap, SUMIFS(Config!$G$2:$G$5017, Config!$A$2:$A$5017,$A91, Config!$C$2:$C$5017,$C91),
  IF(_xlpm.cap=0,"SET-PICKFACE",
     IF(_xlpm.q&lt;=_xlpm.low,"LOW",
        IF(_xlpm.q&lt;=_xlpm.med,"MEDIUM",
           IF(_xlpm.q&lt;=_xlpm.cap,"FULL","OVER")
        )
     )
  )
)</f>
        <v>FULL</v>
      </c>
      <c r="G91" s="8">
        <f>IF(
   SUMIFS(Stockreport!$D:$D,
          Stockreport!$A:$A, $A91,
          Stockreport!$B:$B, $B91)
   -SUMIFS(Stockreport!$D:$D,
           Stockreport!$A:$A, $A91,
           Stockreport!$B:$B, $B91,
           Stockreport!$C:$C, $C91)=0,
   "No reserve",
   SUMIFS(Stockreport!$D:$D,
          Stockreport!$A:$A, $A91,
          Stockreport!$B:$B, $B91)
   -SUMIFS(Stockreport!$D:$D,
           Stockreport!$A:$A, $A91,
           Stockreport!$B:$B, $B91,
           Stockreport!$C:$C, $C91)
)</f>
        <v>1</v>
      </c>
      <c r="H91">
        <f t="shared" si="2"/>
        <v>1</v>
      </c>
      <c r="I91" s="5">
        <f t="shared" si="3"/>
        <v>0</v>
      </c>
    </row>
    <row r="92" spans="1:9">
      <c r="A92" s="1">
        <v>30361</v>
      </c>
      <c r="B92" s="1" t="s">
        <v>97</v>
      </c>
      <c r="C92" t="str">
        <f>VLOOKUP(A92,Config!A:C,3,FALSE)</f>
        <v>MA-A-09-L2-P2</v>
      </c>
      <c r="D92" cm="1">
        <f t="array" ref="D92">IFERROR(
  INDEX(Stockreport!$E$2:$E$50151,
    MATCH(1,
      ((Stockreport!$A$2:$A$50151&amp;"")=($A92&amp;""))*
      ((Stockreport!$B$2:$B$50151&amp;"")=($B92&amp;""))*
      (TRIM(Stockreport!$C$2:$C$50151)=TRIM($C92))*
      (Stockreport!$C$2:$C$50151&lt;&gt;""),
    0)
  ),
0)</f>
        <v>65</v>
      </c>
      <c r="E92">
        <f>VLOOKUP(A92,Config!A:G,4,FALSE)</f>
        <v>120</v>
      </c>
      <c r="F92" t="str">
        <f>_xlfn.LET(
  _xlpm.q,   $D92,
  _xlpm.low, SUMIFS(Config!$E$2:$E$5017, Config!$A$2:$A$5017,$A92, Config!$C$2:$C$5017,$C92),
  _xlpm.med, SUMIFS(Config!$F$2:$F$5017, Config!$A$2:$A$5017,$A92, Config!$C$2:$C$5017,$C92),
  _xlpm.cap, SUMIFS(Config!$G$2:$G$5017, Config!$A$2:$A$5017,$A92, Config!$C$2:$C$5017,$C92),
  IF(_xlpm.cap=0,"SET-PICKFACE",
     IF(_xlpm.q&lt;=_xlpm.low,"LOW",
        IF(_xlpm.q&lt;=_xlpm.med,"MEDIUM",
           IF(_xlpm.q&lt;=_xlpm.cap,"FULL","OVER")
        )
     )
  )
)</f>
        <v>FULL</v>
      </c>
      <c r="G92" s="8">
        <f>IF(
   SUMIFS(Stockreport!$D:$D,
          Stockreport!$A:$A, $A92,
          Stockreport!$B:$B, $B92)
   -SUMIFS(Stockreport!$D:$D,
           Stockreport!$A:$A, $A92,
           Stockreport!$B:$B, $B92,
           Stockreport!$C:$C, $C92)=0,
   "No reserve",
   SUMIFS(Stockreport!$D:$D,
          Stockreport!$A:$A, $A92,
          Stockreport!$B:$B, $B92)
   -SUMIFS(Stockreport!$D:$D,
           Stockreport!$A:$A, $A92,
           Stockreport!$B:$B, $B92,
           Stockreport!$C:$C, $C92)
)</f>
        <v>2</v>
      </c>
      <c r="H92">
        <f t="shared" si="2"/>
        <v>55</v>
      </c>
      <c r="I92" s="5">
        <f t="shared" si="3"/>
        <v>0</v>
      </c>
    </row>
    <row r="93" spans="1:9">
      <c r="A93" s="1">
        <v>30977</v>
      </c>
      <c r="B93" s="1" t="s">
        <v>98</v>
      </c>
      <c r="C93" t="str">
        <f>VLOOKUP(A93,Config!A:C,3,FALSE)</f>
        <v>MA-B-13-L2-P2</v>
      </c>
      <c r="D93" cm="1">
        <f t="array" ref="D93">IFERROR(
  INDEX(Stockreport!$E$2:$E$50151,
    MATCH(1,
      ((Stockreport!$A$2:$A$50151&amp;"")=($A93&amp;""))*
      ((Stockreport!$B$2:$B$50151&amp;"")=($B93&amp;""))*
      (TRIM(Stockreport!$C$2:$C$50151)=TRIM($C93))*
      (Stockreport!$C$2:$C$50151&lt;&gt;""),
    0)
  ),
0)</f>
        <v>93</v>
      </c>
      <c r="E93">
        <f>VLOOKUP(A93,Config!A:G,4,FALSE)</f>
        <v>98</v>
      </c>
      <c r="F93" t="str">
        <f>_xlfn.LET(
  _xlpm.q,   $D93,
  _xlpm.low, SUMIFS(Config!$E$2:$E$5017, Config!$A$2:$A$5017,$A93, Config!$C$2:$C$5017,$C93),
  _xlpm.med, SUMIFS(Config!$F$2:$F$5017, Config!$A$2:$A$5017,$A93, Config!$C$2:$C$5017,$C93),
  _xlpm.cap, SUMIFS(Config!$G$2:$G$5017, Config!$A$2:$A$5017,$A93, Config!$C$2:$C$5017,$C93),
  IF(_xlpm.cap=0,"SET-PICKFACE",
     IF(_xlpm.q&lt;=_xlpm.low,"LOW",
        IF(_xlpm.q&lt;=_xlpm.med,"MEDIUM",
           IF(_xlpm.q&lt;=_xlpm.cap,"FULL","OVER")
        )
     )
  )
)</f>
        <v>FULL</v>
      </c>
      <c r="G93" s="8">
        <f>IF(
   SUMIFS(Stockreport!$D:$D,
          Stockreport!$A:$A, $A93,
          Stockreport!$B:$B, $B93)
   -SUMIFS(Stockreport!$D:$D,
           Stockreport!$A:$A, $A93,
           Stockreport!$B:$B, $B93,
           Stockreport!$C:$C, $C93)=0,
   "No reserve",
   SUMIFS(Stockreport!$D:$D,
          Stockreport!$A:$A, $A93,
          Stockreport!$B:$B, $B93)
   -SUMIFS(Stockreport!$D:$D,
           Stockreport!$A:$A, $A93,
           Stockreport!$B:$B, $B93,
           Stockreport!$C:$C, $C93)
)</f>
        <v>1</v>
      </c>
      <c r="H93">
        <f t="shared" si="2"/>
        <v>5</v>
      </c>
      <c r="I93" s="5">
        <f t="shared" si="3"/>
        <v>0</v>
      </c>
    </row>
    <row r="94" spans="1:9">
      <c r="A94" s="1">
        <v>30453</v>
      </c>
      <c r="B94" s="1" t="s">
        <v>99</v>
      </c>
      <c r="C94" t="str">
        <f>VLOOKUP(A94,Config!A:C,3,FALSE)</f>
        <v>MA-A-09-L3-P1</v>
      </c>
      <c r="D94" cm="1">
        <f t="array" ref="D94">IFERROR(
  INDEX(Stockreport!$E$2:$E$50151,
    MATCH(1,
      ((Stockreport!$A$2:$A$50151&amp;"")=($A94&amp;""))*
      ((Stockreport!$B$2:$B$50151&amp;"")=($B94&amp;""))*
      (TRIM(Stockreport!$C$2:$C$50151)=TRIM($C94))*
      (Stockreport!$C$2:$C$50151&lt;&gt;""),
    0)
  ),
0)</f>
        <v>127</v>
      </c>
      <c r="E94">
        <f>VLOOKUP(A94,Config!A:G,4,FALSE)</f>
        <v>132</v>
      </c>
      <c r="F94" t="str">
        <f>_xlfn.LET(
  _xlpm.q,   $D94,
  _xlpm.low, SUMIFS(Config!$E$2:$E$5017, Config!$A$2:$A$5017,$A94, Config!$C$2:$C$5017,$C94),
  _xlpm.med, SUMIFS(Config!$F$2:$F$5017, Config!$A$2:$A$5017,$A94, Config!$C$2:$C$5017,$C94),
  _xlpm.cap, SUMIFS(Config!$G$2:$G$5017, Config!$A$2:$A$5017,$A94, Config!$C$2:$C$5017,$C94),
  IF(_xlpm.cap=0,"SET-PICKFACE",
     IF(_xlpm.q&lt;=_xlpm.low,"LOW",
        IF(_xlpm.q&lt;=_xlpm.med,"MEDIUM",
           IF(_xlpm.q&lt;=_xlpm.cap,"FULL","OVER")
        )
     )
  )
)</f>
        <v>FULL</v>
      </c>
      <c r="G94" s="8">
        <f>IF(
   SUMIFS(Stockreport!$D:$D,
          Stockreport!$A:$A, $A94,
          Stockreport!$B:$B, $B94)
   -SUMIFS(Stockreport!$D:$D,
           Stockreport!$A:$A, $A94,
           Stockreport!$B:$B, $B94,
           Stockreport!$C:$C, $C94)=0,
   "No reserve",
   SUMIFS(Stockreport!$D:$D,
          Stockreport!$A:$A, $A94,
          Stockreport!$B:$B, $B94)
   -SUMIFS(Stockreport!$D:$D,
           Stockreport!$A:$A, $A94,
           Stockreport!$B:$B, $B94,
           Stockreport!$C:$C, $C94)
)</f>
        <v>8</v>
      </c>
      <c r="H94">
        <f t="shared" si="2"/>
        <v>5</v>
      </c>
      <c r="I94" s="5">
        <f t="shared" si="3"/>
        <v>0</v>
      </c>
    </row>
    <row r="95" spans="1:9">
      <c r="A95" s="1">
        <v>30605</v>
      </c>
      <c r="B95" s="1" t="s">
        <v>100</v>
      </c>
      <c r="C95" t="str">
        <f>VLOOKUP(A95,Config!A:C,3,FALSE)</f>
        <v>MA-A-15-L3-P2</v>
      </c>
      <c r="D95" cm="1">
        <f t="array" ref="D95">IFERROR(
  INDEX(Stockreport!$E$2:$E$50151,
    MATCH(1,
      ((Stockreport!$A$2:$A$50151&amp;"")=($A95&amp;""))*
      ((Stockreport!$B$2:$B$50151&amp;"")=($B95&amp;""))*
      (TRIM(Stockreport!$C$2:$C$50151)=TRIM($C95))*
      (Stockreport!$C$2:$C$50151&lt;&gt;""),
    0)
  ),
0)</f>
        <v>5</v>
      </c>
      <c r="E95">
        <f>VLOOKUP(A95,Config!A:G,4,FALSE)</f>
        <v>8</v>
      </c>
      <c r="F95" t="str">
        <f>_xlfn.LET(
  _xlpm.q,   $D95,
  _xlpm.low, SUMIFS(Config!$E$2:$E$5017, Config!$A$2:$A$5017,$A95, Config!$C$2:$C$5017,$C95),
  _xlpm.med, SUMIFS(Config!$F$2:$F$5017, Config!$A$2:$A$5017,$A95, Config!$C$2:$C$5017,$C95),
  _xlpm.cap, SUMIFS(Config!$G$2:$G$5017, Config!$A$2:$A$5017,$A95, Config!$C$2:$C$5017,$C95),
  IF(_xlpm.cap=0,"SET-PICKFACE",
     IF(_xlpm.q&lt;=_xlpm.low,"LOW",
        IF(_xlpm.q&lt;=_xlpm.med,"MEDIUM",
           IF(_xlpm.q&lt;=_xlpm.cap,"FULL","OVER")
        )
     )
  )
)</f>
        <v>MEDIUM</v>
      </c>
      <c r="G95" s="8">
        <f>IF(
   SUMIFS(Stockreport!$D:$D,
          Stockreport!$A:$A, $A95,
          Stockreport!$B:$B, $B95)
   -SUMIFS(Stockreport!$D:$D,
           Stockreport!$A:$A, $A95,
           Stockreport!$B:$B, $B95,
           Stockreport!$C:$C, $C95)=0,
   "No reserve",
   SUMIFS(Stockreport!$D:$D,
          Stockreport!$A:$A, $A95,
          Stockreport!$B:$B, $B95)
   -SUMIFS(Stockreport!$D:$D,
           Stockreport!$A:$A, $A95,
           Stockreport!$B:$B, $B95,
           Stockreport!$C:$C, $C95)
)</f>
        <v>11</v>
      </c>
      <c r="H95">
        <f t="shared" si="2"/>
        <v>3</v>
      </c>
      <c r="I95" s="5">
        <f t="shared" si="3"/>
        <v>0</v>
      </c>
    </row>
    <row r="96" spans="1:9">
      <c r="A96" s="1">
        <v>82254</v>
      </c>
      <c r="B96" s="1" t="s">
        <v>101</v>
      </c>
      <c r="C96" t="str">
        <f>VLOOKUP(A96,Config!A:C,3,FALSE)</f>
        <v>MA-B-15-L1-P2</v>
      </c>
      <c r="D96" cm="1">
        <f t="array" ref="D96">IFERROR(
  INDEX(Stockreport!$E$2:$E$50151,
    MATCH(1,
      ((Stockreport!$A$2:$A$50151&amp;"")=($A96&amp;""))*
      ((Stockreport!$B$2:$B$50151&amp;"")=($B96&amp;""))*
      (TRIM(Stockreport!$C$2:$C$50151)=TRIM($C96))*
      (Stockreport!$C$2:$C$50151&lt;&gt;""),
    0)
  ),
0)</f>
        <v>143</v>
      </c>
      <c r="E96">
        <f>VLOOKUP(A96,Config!A:G,4,FALSE)</f>
        <v>192</v>
      </c>
      <c r="F96" t="str">
        <f>_xlfn.LET(
  _xlpm.q,   $D96,
  _xlpm.low, SUMIFS(Config!$E$2:$E$5017, Config!$A$2:$A$5017,$A96, Config!$C$2:$C$5017,$C96),
  _xlpm.med, SUMIFS(Config!$F$2:$F$5017, Config!$A$2:$A$5017,$A96, Config!$C$2:$C$5017,$C96),
  _xlpm.cap, SUMIFS(Config!$G$2:$G$5017, Config!$A$2:$A$5017,$A96, Config!$C$2:$C$5017,$C96),
  IF(_xlpm.cap=0,"SET-PICKFACE",
     IF(_xlpm.q&lt;=_xlpm.low,"LOW",
        IF(_xlpm.q&lt;=_xlpm.med,"MEDIUM",
           IF(_xlpm.q&lt;=_xlpm.cap,"FULL","OVER")
        )
     )
  )
)</f>
        <v>FULL</v>
      </c>
      <c r="G96" s="8">
        <f>IF(
   SUMIFS(Stockreport!$D:$D,
          Stockreport!$A:$A, $A96,
          Stockreport!$B:$B, $B96)
   -SUMIFS(Stockreport!$D:$D,
           Stockreport!$A:$A, $A96,
           Stockreport!$B:$B, $B96,
           Stockreport!$C:$C, $C96)=0,
   "No reserve",
   SUMIFS(Stockreport!$D:$D,
          Stockreport!$A:$A, $A96,
          Stockreport!$B:$B, $B96)
   -SUMIFS(Stockreport!$D:$D,
           Stockreport!$A:$A, $A96,
           Stockreport!$B:$B, $B96,
           Stockreport!$C:$C, $C96)
)</f>
        <v>12</v>
      </c>
      <c r="H96">
        <f t="shared" si="2"/>
        <v>49</v>
      </c>
      <c r="I96" s="5">
        <f t="shared" si="3"/>
        <v>0</v>
      </c>
    </row>
    <row r="97" spans="1:9">
      <c r="A97" s="1">
        <v>30417</v>
      </c>
      <c r="B97" s="1" t="s">
        <v>102</v>
      </c>
      <c r="C97" t="str">
        <f>VLOOKUP(A97,Config!A:C,3,FALSE)</f>
        <v>MA-A-10-L2-P2</v>
      </c>
      <c r="D97" cm="1">
        <f t="array" ref="D97">IFERROR(
  INDEX(Stockreport!$E$2:$E$50151,
    MATCH(1,
      ((Stockreport!$A$2:$A$50151&amp;"")=($A97&amp;""))*
      ((Stockreport!$B$2:$B$50151&amp;"")=($B97&amp;""))*
      (TRIM(Stockreport!$C$2:$C$50151)=TRIM($C97))*
      (Stockreport!$C$2:$C$50151&lt;&gt;""),
    0)
  ),
0)</f>
        <v>54</v>
      </c>
      <c r="E97">
        <f>VLOOKUP(A97,Config!A:G,4,FALSE)</f>
        <v>60</v>
      </c>
      <c r="F97" t="str">
        <f>_xlfn.LET(
  _xlpm.q,   $D97,
  _xlpm.low, SUMIFS(Config!$E$2:$E$5017, Config!$A$2:$A$5017,$A97, Config!$C$2:$C$5017,$C97),
  _xlpm.med, SUMIFS(Config!$F$2:$F$5017, Config!$A$2:$A$5017,$A97, Config!$C$2:$C$5017,$C97),
  _xlpm.cap, SUMIFS(Config!$G$2:$G$5017, Config!$A$2:$A$5017,$A97, Config!$C$2:$C$5017,$C97),
  IF(_xlpm.cap=0,"SET-PICKFACE",
     IF(_xlpm.q&lt;=_xlpm.low,"LOW",
        IF(_xlpm.q&lt;=_xlpm.med,"MEDIUM",
           IF(_xlpm.q&lt;=_xlpm.cap,"FULL","OVER")
        )
     )
  )
)</f>
        <v>FULL</v>
      </c>
      <c r="G97" s="8">
        <f>IF(
   SUMIFS(Stockreport!$D:$D,
          Stockreport!$A:$A, $A97,
          Stockreport!$B:$B, $B97)
   -SUMIFS(Stockreport!$D:$D,
           Stockreport!$A:$A, $A97,
           Stockreport!$B:$B, $B97,
           Stockreport!$C:$C, $C97)=0,
   "No reserve",
   SUMIFS(Stockreport!$D:$D,
          Stockreport!$A:$A, $A97,
          Stockreport!$B:$B, $B97)
   -SUMIFS(Stockreport!$D:$D,
           Stockreport!$A:$A, $A97,
           Stockreport!$B:$B, $B97,
           Stockreport!$C:$C, $C97)
)</f>
        <v>20</v>
      </c>
      <c r="H97">
        <f t="shared" si="2"/>
        <v>6</v>
      </c>
      <c r="I97" s="5">
        <f t="shared" si="3"/>
        <v>0</v>
      </c>
    </row>
    <row r="98" spans="1:9">
      <c r="A98" s="1">
        <v>30342</v>
      </c>
      <c r="B98" s="1" t="s">
        <v>103</v>
      </c>
      <c r="C98" t="str">
        <f>VLOOKUP(A98,Config!A:C,3,FALSE)</f>
        <v>MA-A-10-L2-P1</v>
      </c>
      <c r="D98" cm="1">
        <f t="array" ref="D98">IFERROR(
  INDEX(Stockreport!$E$2:$E$50151,
    MATCH(1,
      ((Stockreport!$A$2:$A$50151&amp;"")=($A98&amp;""))*
      ((Stockreport!$B$2:$B$50151&amp;"")=($B98&amp;""))*
      (TRIM(Stockreport!$C$2:$C$50151)=TRIM($C98))*
      (Stockreport!$C$2:$C$50151&lt;&gt;""),
    0)
  ),
0)</f>
        <v>59</v>
      </c>
      <c r="E98">
        <f>VLOOKUP(A98,Config!A:G,4,FALSE)</f>
        <v>96</v>
      </c>
      <c r="F98" t="str">
        <f>_xlfn.LET(
  _xlpm.q,   $D98,
  _xlpm.low, SUMIFS(Config!$E$2:$E$5017, Config!$A$2:$A$5017,$A98, Config!$C$2:$C$5017,$C98),
  _xlpm.med, SUMIFS(Config!$F$2:$F$5017, Config!$A$2:$A$5017,$A98, Config!$C$2:$C$5017,$C98),
  _xlpm.cap, SUMIFS(Config!$G$2:$G$5017, Config!$A$2:$A$5017,$A98, Config!$C$2:$C$5017,$C98),
  IF(_xlpm.cap=0,"SET-PICKFACE",
     IF(_xlpm.q&lt;=_xlpm.low,"LOW",
        IF(_xlpm.q&lt;=_xlpm.med,"MEDIUM",
           IF(_xlpm.q&lt;=_xlpm.cap,"FULL","OVER")
        )
     )
  )
)</f>
        <v>FULL</v>
      </c>
      <c r="G98" s="8">
        <f>IF(
   SUMIFS(Stockreport!$D:$D,
          Stockreport!$A:$A, $A98,
          Stockreport!$B:$B, $B98)
   -SUMIFS(Stockreport!$D:$D,
           Stockreport!$A:$A, $A98,
           Stockreport!$B:$B, $B98,
           Stockreport!$C:$C, $C98)=0,
   "No reserve",
   SUMIFS(Stockreport!$D:$D,
          Stockreport!$A:$A, $A98,
          Stockreport!$B:$B, $B98)
   -SUMIFS(Stockreport!$D:$D,
           Stockreport!$A:$A, $A98,
           Stockreport!$B:$B, $B98,
           Stockreport!$C:$C, $C98)
)</f>
        <v>72</v>
      </c>
      <c r="H98">
        <f t="shared" si="2"/>
        <v>37</v>
      </c>
      <c r="I98" s="5">
        <f t="shared" si="3"/>
        <v>0</v>
      </c>
    </row>
    <row r="99" spans="1:9">
      <c r="A99" s="1">
        <v>30429</v>
      </c>
      <c r="B99" s="1" t="s">
        <v>104</v>
      </c>
      <c r="C99" t="str">
        <f>VLOOKUP(A99,Config!A:C,3,FALSE)</f>
        <v>MA-B-16-L2-P1</v>
      </c>
      <c r="D99" cm="1">
        <f t="array" ref="D99">IFERROR(
  INDEX(Stockreport!$E$2:$E$50151,
    MATCH(1,
      ((Stockreport!$A$2:$A$50151&amp;"")=($A99&amp;""))*
      ((Stockreport!$B$2:$B$50151&amp;"")=($B99&amp;""))*
      (TRIM(Stockreport!$C$2:$C$50151)=TRIM($C99))*
      (Stockreport!$C$2:$C$50151&lt;&gt;""),
    0)
  ),
0)</f>
        <v>133</v>
      </c>
      <c r="E99">
        <f>VLOOKUP(A99,Config!A:G,4,FALSE)</f>
        <v>144</v>
      </c>
      <c r="F99" t="str">
        <f>_xlfn.LET(
  _xlpm.q,   $D99,
  _xlpm.low, SUMIFS(Config!$E$2:$E$5017, Config!$A$2:$A$5017,$A99, Config!$C$2:$C$5017,$C99),
  _xlpm.med, SUMIFS(Config!$F$2:$F$5017, Config!$A$2:$A$5017,$A99, Config!$C$2:$C$5017,$C99),
  _xlpm.cap, SUMIFS(Config!$G$2:$G$5017, Config!$A$2:$A$5017,$A99, Config!$C$2:$C$5017,$C99),
  IF(_xlpm.cap=0,"SET-PICKFACE",
     IF(_xlpm.q&lt;=_xlpm.low,"LOW",
        IF(_xlpm.q&lt;=_xlpm.med,"MEDIUM",
           IF(_xlpm.q&lt;=_xlpm.cap,"FULL","OVER")
        )
     )
  )
)</f>
        <v>FULL</v>
      </c>
      <c r="G99" s="8">
        <f>IF(
   SUMIFS(Stockreport!$D:$D,
          Stockreport!$A:$A, $A99,
          Stockreport!$B:$B, $B99)
   -SUMIFS(Stockreport!$D:$D,
           Stockreport!$A:$A, $A99,
           Stockreport!$B:$B, $B99,
           Stockreport!$C:$C, $C99)=0,
   "No reserve",
   SUMIFS(Stockreport!$D:$D,
          Stockreport!$A:$A, $A99,
          Stockreport!$B:$B, $B99)
   -SUMIFS(Stockreport!$D:$D,
           Stockreport!$A:$A, $A99,
           Stockreport!$B:$B, $B99,
           Stockreport!$C:$C, $C99)
)</f>
        <v>73</v>
      </c>
      <c r="H99">
        <f t="shared" si="2"/>
        <v>11</v>
      </c>
      <c r="I99" s="5">
        <f t="shared" si="3"/>
        <v>0</v>
      </c>
    </row>
    <row r="100" spans="1:9">
      <c r="A100" s="1">
        <v>30877</v>
      </c>
      <c r="B100" s="1" t="s">
        <v>105</v>
      </c>
      <c r="C100" t="str">
        <f>VLOOKUP(A100,Config!A:C,3,FALSE)</f>
        <v>MA-B-12-L2-P2</v>
      </c>
      <c r="D100" cm="1">
        <f t="array" ref="D100">IFERROR(
  INDEX(Stockreport!$E$2:$E$50151,
    MATCH(1,
      ((Stockreport!$A$2:$A$50151&amp;"")=($A100&amp;""))*
      ((Stockreport!$B$2:$B$50151&amp;"")=($B100&amp;""))*
      (TRIM(Stockreport!$C$2:$C$50151)=TRIM($C100))*
      (Stockreport!$C$2:$C$50151&lt;&gt;""),
    0)
  ),
0)</f>
        <v>71</v>
      </c>
      <c r="E100">
        <f>VLOOKUP(A100,Config!A:G,4,FALSE)</f>
        <v>72</v>
      </c>
      <c r="F100" t="str">
        <f>_xlfn.LET(
  _xlpm.q,   $D100,
  _xlpm.low, SUMIFS(Config!$E$2:$E$5017, Config!$A$2:$A$5017,$A100, Config!$C$2:$C$5017,$C100),
  _xlpm.med, SUMIFS(Config!$F$2:$F$5017, Config!$A$2:$A$5017,$A100, Config!$C$2:$C$5017,$C100),
  _xlpm.cap, SUMIFS(Config!$G$2:$G$5017, Config!$A$2:$A$5017,$A100, Config!$C$2:$C$5017,$C100),
  IF(_xlpm.cap=0,"SET-PICKFACE",
     IF(_xlpm.q&lt;=_xlpm.low,"LOW",
        IF(_xlpm.q&lt;=_xlpm.med,"MEDIUM",
           IF(_xlpm.q&lt;=_xlpm.cap,"FULL","OVER")
        )
     )
  )
)</f>
        <v>FULL</v>
      </c>
      <c r="G100" s="8">
        <f>IF(
   SUMIFS(Stockreport!$D:$D,
          Stockreport!$A:$A, $A100,
          Stockreport!$B:$B, $B100)
   -SUMIFS(Stockreport!$D:$D,
           Stockreport!$A:$A, $A100,
           Stockreport!$B:$B, $B100,
           Stockreport!$C:$C, $C100)=0,
   "No reserve",
   SUMIFS(Stockreport!$D:$D,
          Stockreport!$A:$A, $A100,
          Stockreport!$B:$B, $B100)
   -SUMIFS(Stockreport!$D:$D,
           Stockreport!$A:$A, $A100,
           Stockreport!$B:$B, $B100,
           Stockreport!$C:$C, $C100)
)</f>
        <v>84</v>
      </c>
      <c r="H100">
        <f t="shared" si="2"/>
        <v>1</v>
      </c>
      <c r="I100" s="5">
        <f t="shared" si="3"/>
        <v>0</v>
      </c>
    </row>
    <row r="101" spans="1:9">
      <c r="A101" s="1">
        <v>17108</v>
      </c>
      <c r="B101" s="1" t="s">
        <v>106</v>
      </c>
      <c r="C101" t="str">
        <f>VLOOKUP(A101,Config!A:C,3,FALSE)</f>
        <v>MA-B-15-L2-P2</v>
      </c>
      <c r="D101" cm="1">
        <f t="array" ref="D101">IFERROR(
  INDEX(Stockreport!$E$2:$E$50151,
    MATCH(1,
      ((Stockreport!$A$2:$A$50151&amp;"")=($A101&amp;""))*
      ((Stockreport!$B$2:$B$50151&amp;"")=($B101&amp;""))*
      (TRIM(Stockreport!$C$2:$C$50151)=TRIM($C101))*
      (Stockreport!$C$2:$C$50151&lt;&gt;""),
    0)
  ),
0)</f>
        <v>128</v>
      </c>
      <c r="E101">
        <f>VLOOKUP(A101,Config!A:G,4,FALSE)</f>
        <v>192</v>
      </c>
      <c r="F101" t="str">
        <f>_xlfn.LET(
  _xlpm.q,   $D101,
  _xlpm.low, SUMIFS(Config!$E$2:$E$5017, Config!$A$2:$A$5017,$A101, Config!$C$2:$C$5017,$C101),
  _xlpm.med, SUMIFS(Config!$F$2:$F$5017, Config!$A$2:$A$5017,$A101, Config!$C$2:$C$5017,$C101),
  _xlpm.cap, SUMIFS(Config!$G$2:$G$5017, Config!$A$2:$A$5017,$A101, Config!$C$2:$C$5017,$C101),
  IF(_xlpm.cap=0,"SET-PICKFACE",
     IF(_xlpm.q&lt;=_xlpm.low,"LOW",
        IF(_xlpm.q&lt;=_xlpm.med,"MEDIUM",
           IF(_xlpm.q&lt;=_xlpm.cap,"FULL","OVER")
        )
     )
  )
)</f>
        <v>FULL</v>
      </c>
      <c r="G101" s="8">
        <f>IF(
   SUMIFS(Stockreport!$D:$D,
          Stockreport!$A:$A, $A101,
          Stockreport!$B:$B, $B101)
   -SUMIFS(Stockreport!$D:$D,
           Stockreport!$A:$A, $A101,
           Stockreport!$B:$B, $B101,
           Stockreport!$C:$C, $C101)=0,
   "No reserve",
   SUMIFS(Stockreport!$D:$D,
          Stockreport!$A:$A, $A101,
          Stockreport!$B:$B, $B101)
   -SUMIFS(Stockreport!$D:$D,
           Stockreport!$A:$A, $A101,
           Stockreport!$B:$B, $B101,
           Stockreport!$C:$C, $C101)
)</f>
        <v>94</v>
      </c>
      <c r="H101">
        <f t="shared" si="2"/>
        <v>64</v>
      </c>
      <c r="I101" s="5">
        <f t="shared" si="3"/>
        <v>0</v>
      </c>
    </row>
    <row r="102" spans="1:9">
      <c r="A102" s="1">
        <v>30101</v>
      </c>
      <c r="B102" s="1" t="s">
        <v>107</v>
      </c>
      <c r="C102" t="str">
        <f>VLOOKUP(A102,Config!A:C,3,FALSE)</f>
        <v>MA-A-16-L1-P1</v>
      </c>
      <c r="D102" cm="1">
        <f t="array" ref="D102">IFERROR(
  INDEX(Stockreport!$E$2:$E$50151,
    MATCH(1,
      ((Stockreport!$A$2:$A$50151&amp;"")=($A102&amp;""))*
      ((Stockreport!$B$2:$B$50151&amp;"")=($B102&amp;""))*
      (TRIM(Stockreport!$C$2:$C$50151)=TRIM($C102))*
      (Stockreport!$C$2:$C$50151&lt;&gt;""),
    0)
  ),
0)</f>
        <v>13</v>
      </c>
      <c r="E102">
        <f>VLOOKUP(A102,Config!A:G,4,FALSE)</f>
        <v>35</v>
      </c>
      <c r="F102" t="str">
        <f>_xlfn.LET(
  _xlpm.q,   $D102,
  _xlpm.low, SUMIFS(Config!$E$2:$E$5017, Config!$A$2:$A$5017,$A102, Config!$C$2:$C$5017,$C102),
  _xlpm.med, SUMIFS(Config!$F$2:$F$5017, Config!$A$2:$A$5017,$A102, Config!$C$2:$C$5017,$C102),
  _xlpm.cap, SUMIFS(Config!$G$2:$G$5017, Config!$A$2:$A$5017,$A102, Config!$C$2:$C$5017,$C102),
  IF(_xlpm.cap=0,"SET-PICKFACE",
     IF(_xlpm.q&lt;=_xlpm.low,"LOW",
        IF(_xlpm.q&lt;=_xlpm.med,"MEDIUM",
           IF(_xlpm.q&lt;=_xlpm.cap,"FULL","OVER")
        )
     )
  )
)</f>
        <v>MEDIUM</v>
      </c>
      <c r="G102" s="8">
        <f>IF(
   SUMIFS(Stockreport!$D:$D,
          Stockreport!$A:$A, $A102,
          Stockreport!$B:$B, $B102)
   -SUMIFS(Stockreport!$D:$D,
           Stockreport!$A:$A, $A102,
           Stockreport!$B:$B, $B102,
           Stockreport!$C:$C, $C102)=0,
   "No reserve",
   SUMIFS(Stockreport!$D:$D,
          Stockreport!$A:$A, $A102,
          Stockreport!$B:$B, $B102)
   -SUMIFS(Stockreport!$D:$D,
           Stockreport!$A:$A, $A102,
           Stockreport!$B:$B, $B102,
           Stockreport!$C:$C, $C102)
)</f>
        <v>97</v>
      </c>
      <c r="H102">
        <f t="shared" si="2"/>
        <v>22</v>
      </c>
      <c r="I102" s="5">
        <f t="shared" si="3"/>
        <v>0</v>
      </c>
    </row>
    <row r="103" spans="1:9">
      <c r="A103" s="1">
        <v>30586</v>
      </c>
      <c r="B103" s="1" t="s">
        <v>108</v>
      </c>
      <c r="C103" t="str">
        <f>VLOOKUP(A103,Config!A:C,3,FALSE)</f>
        <v>MA-B-04-L2-P2</v>
      </c>
      <c r="D103" cm="1">
        <f t="array" ref="D103">IFERROR(
  INDEX(Stockreport!$E$2:$E$50151,
    MATCH(1,
      ((Stockreport!$A$2:$A$50151&amp;"")=($A103&amp;""))*
      ((Stockreport!$B$2:$B$50151&amp;"")=($B103&amp;""))*
      (TRIM(Stockreport!$C$2:$C$50151)=TRIM($C103))*
      (Stockreport!$C$2:$C$50151&lt;&gt;""),
    0)
  ),
0)</f>
        <v>35</v>
      </c>
      <c r="E103">
        <f>VLOOKUP(A103,Config!A:G,4,FALSE)</f>
        <v>72</v>
      </c>
      <c r="F103" t="str">
        <f>_xlfn.LET(
  _xlpm.q,   $D103,
  _xlpm.low, SUMIFS(Config!$E$2:$E$5017, Config!$A$2:$A$5017,$A103, Config!$C$2:$C$5017,$C103),
  _xlpm.med, SUMIFS(Config!$F$2:$F$5017, Config!$A$2:$A$5017,$A103, Config!$C$2:$C$5017,$C103),
  _xlpm.cap, SUMIFS(Config!$G$2:$G$5017, Config!$A$2:$A$5017,$A103, Config!$C$2:$C$5017,$C103),
  IF(_xlpm.cap=0,"SET-PICKFACE",
     IF(_xlpm.q&lt;=_xlpm.low,"LOW",
        IF(_xlpm.q&lt;=_xlpm.med,"MEDIUM",
           IF(_xlpm.q&lt;=_xlpm.cap,"FULL","OVER")
        )
     )
  )
)</f>
        <v>LOW</v>
      </c>
      <c r="G103" s="8">
        <f>IF(
   SUMIFS(Stockreport!$D:$D,
          Stockreport!$A:$A, $A103,
          Stockreport!$B:$B, $B103)
   -SUMIFS(Stockreport!$D:$D,
           Stockreport!$A:$A, $A103,
           Stockreport!$B:$B, $B103,
           Stockreport!$C:$C, $C103)=0,
   "No reserve",
   SUMIFS(Stockreport!$D:$D,
          Stockreport!$A:$A, $A103,
          Stockreport!$B:$B, $B103)
   -SUMIFS(Stockreport!$D:$D,
           Stockreport!$A:$A, $A103,
           Stockreport!$B:$B, $B103,
           Stockreport!$C:$C, $C103)
)</f>
        <v>108</v>
      </c>
      <c r="H103">
        <f t="shared" si="2"/>
        <v>37</v>
      </c>
      <c r="I103" s="5">
        <f t="shared" si="3"/>
        <v>0</v>
      </c>
    </row>
    <row r="104" spans="1:9">
      <c r="A104" s="1">
        <v>26506</v>
      </c>
      <c r="B104" s="1" t="s">
        <v>109</v>
      </c>
      <c r="C104" t="str">
        <f>VLOOKUP(A104,Config!A:C,3,FALSE)</f>
        <v>MA-B-16-L1-P2</v>
      </c>
      <c r="D104" cm="1">
        <f t="array" ref="D104">IFERROR(
  INDEX(Stockreport!$E$2:$E$50151,
    MATCH(1,
      ((Stockreport!$A$2:$A$50151&amp;"")=($A104&amp;""))*
      ((Stockreport!$B$2:$B$50151&amp;"")=($B104&amp;""))*
      (TRIM(Stockreport!$C$2:$C$50151)=TRIM($C104))*
      (Stockreport!$C$2:$C$50151&lt;&gt;""),
    0)
  ),
0)</f>
        <v>93</v>
      </c>
      <c r="E104">
        <f>VLOOKUP(A104,Config!A:G,4,FALSE)</f>
        <v>96</v>
      </c>
      <c r="F104" t="str">
        <f>_xlfn.LET(
  _xlpm.q,   $D104,
  _xlpm.low, SUMIFS(Config!$E$2:$E$5017, Config!$A$2:$A$5017,$A104, Config!$C$2:$C$5017,$C104),
  _xlpm.med, SUMIFS(Config!$F$2:$F$5017, Config!$A$2:$A$5017,$A104, Config!$C$2:$C$5017,$C104),
  _xlpm.cap, SUMIFS(Config!$G$2:$G$5017, Config!$A$2:$A$5017,$A104, Config!$C$2:$C$5017,$C104),
  IF(_xlpm.cap=0,"SET-PICKFACE",
     IF(_xlpm.q&lt;=_xlpm.low,"LOW",
        IF(_xlpm.q&lt;=_xlpm.med,"MEDIUM",
           IF(_xlpm.q&lt;=_xlpm.cap,"FULL","OVER")
        )
     )
  )
)</f>
        <v>FULL</v>
      </c>
      <c r="G104" s="8">
        <f>IF(
   SUMIFS(Stockreport!$D:$D,
          Stockreport!$A:$A, $A104,
          Stockreport!$B:$B, $B104)
   -SUMIFS(Stockreport!$D:$D,
           Stockreport!$A:$A, $A104,
           Stockreport!$B:$B, $B104,
           Stockreport!$C:$C, $C104)=0,
   "No reserve",
   SUMIFS(Stockreport!$D:$D,
          Stockreport!$A:$A, $A104,
          Stockreport!$B:$B, $B104)
   -SUMIFS(Stockreport!$D:$D,
           Stockreport!$A:$A, $A104,
           Stockreport!$B:$B, $B104,
           Stockreport!$C:$C, $C104)
)</f>
        <v>121</v>
      </c>
      <c r="H104">
        <f t="shared" si="2"/>
        <v>3</v>
      </c>
      <c r="I104" s="5">
        <f t="shared" si="3"/>
        <v>0</v>
      </c>
    </row>
    <row r="105" spans="1:9">
      <c r="A105" s="1">
        <v>31095</v>
      </c>
      <c r="B105" s="1" t="s">
        <v>110</v>
      </c>
      <c r="C105" t="str">
        <f>VLOOKUP(A105,Config!A:C,3,FALSE)</f>
        <v>MA-F-03-L1-P2</v>
      </c>
      <c r="D105" cm="1">
        <f t="array" ref="D105">IFERROR(
  INDEX(Stockreport!$E$2:$E$50151,
    MATCH(1,
      ((Stockreport!$A$2:$A$50151&amp;"")=($A105&amp;""))*
      ((Stockreport!$B$2:$B$50151&amp;"")=($B105&amp;""))*
      (TRIM(Stockreport!$C$2:$C$50151)=TRIM($C105))*
      (Stockreport!$C$2:$C$50151&lt;&gt;""),
    0)
  ),
0)</f>
        <v>38</v>
      </c>
      <c r="E105">
        <f>VLOOKUP(A105,Config!A:G,4,FALSE)</f>
        <v>48</v>
      </c>
      <c r="F105" t="str">
        <f>_xlfn.LET(
  _xlpm.q,   $D105,
  _xlpm.low, SUMIFS(Config!$E$2:$E$5017, Config!$A$2:$A$5017,$A105, Config!$C$2:$C$5017,$C105),
  _xlpm.med, SUMIFS(Config!$F$2:$F$5017, Config!$A$2:$A$5017,$A105, Config!$C$2:$C$5017,$C105),
  _xlpm.cap, SUMIFS(Config!$G$2:$G$5017, Config!$A$2:$A$5017,$A105, Config!$C$2:$C$5017,$C105),
  IF(_xlpm.cap=0,"SET-PICKFACE",
     IF(_xlpm.q&lt;=_xlpm.low,"LOW",
        IF(_xlpm.q&lt;=_xlpm.med,"MEDIUM",
           IF(_xlpm.q&lt;=_xlpm.cap,"FULL","OVER")
        )
     )
  )
)</f>
        <v>FULL</v>
      </c>
      <c r="G105" s="8">
        <f>IF(
   SUMIFS(Stockreport!$D:$D,
          Stockreport!$A:$A, $A105,
          Stockreport!$B:$B, $B105)
   -SUMIFS(Stockreport!$D:$D,
           Stockreport!$A:$A, $A105,
           Stockreport!$B:$B, $B105,
           Stockreport!$C:$C, $C105)=0,
   "No reserve",
   SUMIFS(Stockreport!$D:$D,
          Stockreport!$A:$A, $A105,
          Stockreport!$B:$B, $B105)
   -SUMIFS(Stockreport!$D:$D,
           Stockreport!$A:$A, $A105,
           Stockreport!$B:$B, $B105,
           Stockreport!$C:$C, $C105)
)</f>
        <v>87</v>
      </c>
      <c r="H105">
        <f t="shared" si="2"/>
        <v>10</v>
      </c>
      <c r="I105" s="5">
        <f t="shared" si="3"/>
        <v>0</v>
      </c>
    </row>
    <row r="106" spans="1:9">
      <c r="A106" s="1">
        <v>30415</v>
      </c>
      <c r="B106" s="1" t="s">
        <v>111</v>
      </c>
      <c r="C106" t="str">
        <f>VLOOKUP(A106,Config!A:C,3,FALSE)</f>
        <v>MA-B-14-L1-P2</v>
      </c>
      <c r="D106" cm="1">
        <f t="array" ref="D106">IFERROR(
  INDEX(Stockreport!$E$2:$E$50151,
    MATCH(1,
      ((Stockreport!$A$2:$A$50151&amp;"")=($A106&amp;""))*
      ((Stockreport!$B$2:$B$50151&amp;"")=($B106&amp;""))*
      (TRIM(Stockreport!$C$2:$C$50151)=TRIM($C106))*
      (Stockreport!$C$2:$C$50151&lt;&gt;""),
    0)
  ),
0)</f>
        <v>84</v>
      </c>
      <c r="E106">
        <f>VLOOKUP(A106,Config!A:G,4,FALSE)</f>
        <v>120</v>
      </c>
      <c r="F106" t="str">
        <f>_xlfn.LET(
  _xlpm.q,   $D106,
  _xlpm.low, SUMIFS(Config!$E$2:$E$5017, Config!$A$2:$A$5017,$A106, Config!$C$2:$C$5017,$C106),
  _xlpm.med, SUMIFS(Config!$F$2:$F$5017, Config!$A$2:$A$5017,$A106, Config!$C$2:$C$5017,$C106),
  _xlpm.cap, SUMIFS(Config!$G$2:$G$5017, Config!$A$2:$A$5017,$A106, Config!$C$2:$C$5017,$C106),
  IF(_xlpm.cap=0,"SET-PICKFACE",
     IF(_xlpm.q&lt;=_xlpm.low,"LOW",
        IF(_xlpm.q&lt;=_xlpm.med,"MEDIUM",
           IF(_xlpm.q&lt;=_xlpm.cap,"FULL","OVER")
        )
     )
  )
)</f>
        <v>MEDIUM</v>
      </c>
      <c r="G106" s="8">
        <f>IF(
   SUMIFS(Stockreport!$D:$D,
          Stockreport!$A:$A, $A106,
          Stockreport!$B:$B, $B106)
   -SUMIFS(Stockreport!$D:$D,
           Stockreport!$A:$A, $A106,
           Stockreport!$B:$B, $B106,
           Stockreport!$C:$C, $C106)=0,
   "No reserve",
   SUMIFS(Stockreport!$D:$D,
          Stockreport!$A:$A, $A106,
          Stockreport!$B:$B, $B106)
   -SUMIFS(Stockreport!$D:$D,
           Stockreport!$A:$A, $A106,
           Stockreport!$B:$B, $B106,
           Stockreport!$C:$C, $C106)
)</f>
        <v>150</v>
      </c>
      <c r="H106">
        <f t="shared" si="2"/>
        <v>36</v>
      </c>
      <c r="I106" s="5">
        <f t="shared" si="3"/>
        <v>0</v>
      </c>
    </row>
    <row r="107" spans="1:9">
      <c r="A107" s="1">
        <v>30616</v>
      </c>
      <c r="B107" s="1" t="s">
        <v>112</v>
      </c>
      <c r="C107" t="str">
        <f>VLOOKUP(A107,Config!A:C,3,FALSE)</f>
        <v>MA-A-15-L2-P1</v>
      </c>
      <c r="D107" cm="1">
        <f t="array" ref="D107">IFERROR(
  INDEX(Stockreport!$E$2:$E$50151,
    MATCH(1,
      ((Stockreport!$A$2:$A$50151&amp;"")=($A107&amp;""))*
      ((Stockreport!$B$2:$B$50151&amp;"")=($B107&amp;""))*
      (TRIM(Stockreport!$C$2:$C$50151)=TRIM($C107))*
      (Stockreport!$C$2:$C$50151&lt;&gt;""),
    0)
  ),
0)</f>
        <v>12</v>
      </c>
      <c r="E107">
        <f>VLOOKUP(A107,Config!A:G,4,FALSE)</f>
        <v>12</v>
      </c>
      <c r="F107" t="str">
        <f>_xlfn.LET(
  _xlpm.q,   $D107,
  _xlpm.low, SUMIFS(Config!$E$2:$E$5017, Config!$A$2:$A$5017,$A107, Config!$C$2:$C$5017,$C107),
  _xlpm.med, SUMIFS(Config!$F$2:$F$5017, Config!$A$2:$A$5017,$A107, Config!$C$2:$C$5017,$C107),
  _xlpm.cap, SUMIFS(Config!$G$2:$G$5017, Config!$A$2:$A$5017,$A107, Config!$C$2:$C$5017,$C107),
  IF(_xlpm.cap=0,"SET-PICKFACE",
     IF(_xlpm.q&lt;=_xlpm.low,"LOW",
        IF(_xlpm.q&lt;=_xlpm.med,"MEDIUM",
           IF(_xlpm.q&lt;=_xlpm.cap,"FULL","OVER")
        )
     )
  )
)</f>
        <v>FULL</v>
      </c>
      <c r="G107" s="8">
        <f>IF(
   SUMIFS(Stockreport!$D:$D,
          Stockreport!$A:$A, $A107,
          Stockreport!$B:$B, $B107)
   -SUMIFS(Stockreport!$D:$D,
           Stockreport!$A:$A, $A107,
           Stockreport!$B:$B, $B107,
           Stockreport!$C:$C, $C107)=0,
   "No reserve",
   SUMIFS(Stockreport!$D:$D,
          Stockreport!$A:$A, $A107,
          Stockreport!$B:$B, $B107)
   -SUMIFS(Stockreport!$D:$D,
           Stockreport!$A:$A, $A107,
           Stockreport!$B:$B, $B107,
           Stockreport!$C:$C, $C107)
)</f>
        <v>153</v>
      </c>
      <c r="H107">
        <f t="shared" si="2"/>
        <v>0</v>
      </c>
      <c r="I107" s="5">
        <f t="shared" si="3"/>
        <v>0</v>
      </c>
    </row>
    <row r="108" spans="1:9">
      <c r="A108" s="1">
        <v>42815</v>
      </c>
      <c r="B108" s="1" t="s">
        <v>113</v>
      </c>
      <c r="C108" t="str">
        <f>VLOOKUP(A108,Config!A:C,3,FALSE)</f>
        <v>MA-A-16-L2-P2</v>
      </c>
      <c r="D108" cm="1">
        <f t="array" ref="D108">IFERROR(
  INDEX(Stockreport!$E$2:$E$50151,
    MATCH(1,
      ((Stockreport!$A$2:$A$50151&amp;"")=($A108&amp;""))*
      ((Stockreport!$B$2:$B$50151&amp;"")=($B108&amp;""))*
      (TRIM(Stockreport!$C$2:$C$50151)=TRIM($C108))*
      (Stockreport!$C$2:$C$50151&lt;&gt;""),
    0)
  ),
0)</f>
        <v>16</v>
      </c>
      <c r="E108">
        <f>VLOOKUP(A108,Config!A:G,4,FALSE)</f>
        <v>16</v>
      </c>
      <c r="F108" t="str">
        <f>_xlfn.LET(
  _xlpm.q,   $D108,
  _xlpm.low, SUMIFS(Config!$E$2:$E$5017, Config!$A$2:$A$5017,$A108, Config!$C$2:$C$5017,$C108),
  _xlpm.med, SUMIFS(Config!$F$2:$F$5017, Config!$A$2:$A$5017,$A108, Config!$C$2:$C$5017,$C108),
  _xlpm.cap, SUMIFS(Config!$G$2:$G$5017, Config!$A$2:$A$5017,$A108, Config!$C$2:$C$5017,$C108),
  IF(_xlpm.cap=0,"SET-PICKFACE",
     IF(_xlpm.q&lt;=_xlpm.low,"LOW",
        IF(_xlpm.q&lt;=_xlpm.med,"MEDIUM",
           IF(_xlpm.q&lt;=_xlpm.cap,"FULL","OVER")
        )
     )
  )
)</f>
        <v>FULL</v>
      </c>
      <c r="G108" s="8">
        <f>IF(
   SUMIFS(Stockreport!$D:$D,
          Stockreport!$A:$A, $A108,
          Stockreport!$B:$B, $B108)
   -SUMIFS(Stockreport!$D:$D,
           Stockreport!$A:$A, $A108,
           Stockreport!$B:$B, $B108,
           Stockreport!$C:$C, $C108)=0,
   "No reserve",
   SUMIFS(Stockreport!$D:$D,
          Stockreport!$A:$A, $A108,
          Stockreport!$B:$B, $B108)
   -SUMIFS(Stockreport!$D:$D,
           Stockreport!$A:$A, $A108,
           Stockreport!$B:$B, $B108,
           Stockreport!$C:$C, $C108)
)</f>
        <v>168</v>
      </c>
      <c r="H108">
        <f t="shared" si="2"/>
        <v>0</v>
      </c>
      <c r="I108" s="5">
        <f t="shared" si="3"/>
        <v>0</v>
      </c>
    </row>
    <row r="109" spans="1:9">
      <c r="A109" s="1">
        <v>18195</v>
      </c>
      <c r="B109" s="1" t="s">
        <v>114</v>
      </c>
      <c r="C109" t="str">
        <f>VLOOKUP(A109,Config!A:C,3,FALSE)</f>
        <v>MA-B-16-L3-P1</v>
      </c>
      <c r="D109" cm="1">
        <f t="array" ref="D109">IFERROR(
  INDEX(Stockreport!$E$2:$E$50151,
    MATCH(1,
      ((Stockreport!$A$2:$A$50151&amp;"")=($A109&amp;""))*
      ((Stockreport!$B$2:$B$50151&amp;"")=($B109&amp;""))*
      (TRIM(Stockreport!$C$2:$C$50151)=TRIM($C109))*
      (Stockreport!$C$2:$C$50151&lt;&gt;""),
    0)
  ),
0)</f>
        <v>26</v>
      </c>
      <c r="E109">
        <f>VLOOKUP(A109,Config!A:G,4,FALSE)</f>
        <v>36</v>
      </c>
      <c r="F109" t="str">
        <f>_xlfn.LET(
  _xlpm.q,   $D109,
  _xlpm.low, SUMIFS(Config!$E$2:$E$5017, Config!$A$2:$A$5017,$A109, Config!$C$2:$C$5017,$C109),
  _xlpm.med, SUMIFS(Config!$F$2:$F$5017, Config!$A$2:$A$5017,$A109, Config!$C$2:$C$5017,$C109),
  _xlpm.cap, SUMIFS(Config!$G$2:$G$5017, Config!$A$2:$A$5017,$A109, Config!$C$2:$C$5017,$C109),
  IF(_xlpm.cap=0,"SET-PICKFACE",
     IF(_xlpm.q&lt;=_xlpm.low,"LOW",
        IF(_xlpm.q&lt;=_xlpm.med,"MEDIUM",
           IF(_xlpm.q&lt;=_xlpm.cap,"FULL","OVER")
        )
     )
  )
)</f>
        <v>FULL</v>
      </c>
      <c r="G109" s="8">
        <f>IF(
   SUMIFS(Stockreport!$D:$D,
          Stockreport!$A:$A, $A109,
          Stockreport!$B:$B, $B109)
   -SUMIFS(Stockreport!$D:$D,
           Stockreport!$A:$A, $A109,
           Stockreport!$B:$B, $B109,
           Stockreport!$C:$C, $C109)=0,
   "No reserve",
   SUMIFS(Stockreport!$D:$D,
          Stockreport!$A:$A, $A109,
          Stockreport!$B:$B, $B109)
   -SUMIFS(Stockreport!$D:$D,
           Stockreport!$A:$A, $A109,
           Stockreport!$B:$B, $B109,
           Stockreport!$C:$C, $C109)
)</f>
        <v>180</v>
      </c>
      <c r="H109">
        <f t="shared" si="2"/>
        <v>10</v>
      </c>
      <c r="I109" s="5">
        <f t="shared" si="3"/>
        <v>0</v>
      </c>
    </row>
    <row r="110" spans="1:9">
      <c r="A110" s="1">
        <v>30018</v>
      </c>
      <c r="B110" s="1" t="s">
        <v>115</v>
      </c>
      <c r="C110" t="str">
        <f>VLOOKUP(A110,Config!A:C,3,FALSE)</f>
        <v>MA-A-09-L3-P2</v>
      </c>
      <c r="D110" cm="1">
        <f t="array" ref="D110">IFERROR(
  INDEX(Stockreport!$E$2:$E$50151,
    MATCH(1,
      ((Stockreport!$A$2:$A$50151&amp;"")=($A110&amp;""))*
      ((Stockreport!$B$2:$B$50151&amp;"")=($B110&amp;""))*
      (TRIM(Stockreport!$C$2:$C$50151)=TRIM($C110))*
      (Stockreport!$C$2:$C$50151&lt;&gt;""),
    0)
  ),
0)</f>
        <v>94</v>
      </c>
      <c r="E110">
        <f>VLOOKUP(A110,Config!A:G,4,FALSE)</f>
        <v>120</v>
      </c>
      <c r="F110" t="str">
        <f>_xlfn.LET(
  _xlpm.q,   $D110,
  _xlpm.low, SUMIFS(Config!$E$2:$E$5017, Config!$A$2:$A$5017,$A110, Config!$C$2:$C$5017,$C110),
  _xlpm.med, SUMIFS(Config!$F$2:$F$5017, Config!$A$2:$A$5017,$A110, Config!$C$2:$C$5017,$C110),
  _xlpm.cap, SUMIFS(Config!$G$2:$G$5017, Config!$A$2:$A$5017,$A110, Config!$C$2:$C$5017,$C110),
  IF(_xlpm.cap=0,"SET-PICKFACE",
     IF(_xlpm.q&lt;=_xlpm.low,"LOW",
        IF(_xlpm.q&lt;=_xlpm.med,"MEDIUM",
           IF(_xlpm.q&lt;=_xlpm.cap,"FULL","OVER")
        )
     )
  )
)</f>
        <v>FULL</v>
      </c>
      <c r="G110" s="8">
        <f>IF(
   SUMIFS(Stockreport!$D:$D,
          Stockreport!$A:$A, $A110,
          Stockreport!$B:$B, $B110)
   -SUMIFS(Stockreport!$D:$D,
           Stockreport!$A:$A, $A110,
           Stockreport!$B:$B, $B110,
           Stockreport!$C:$C, $C110)=0,
   "No reserve",
   SUMIFS(Stockreport!$D:$D,
          Stockreport!$A:$A, $A110,
          Stockreport!$B:$B, $B110)
   -SUMIFS(Stockreport!$D:$D,
           Stockreport!$A:$A, $A110,
           Stockreport!$B:$B, $B110,
           Stockreport!$C:$C, $C110)
)</f>
        <v>130</v>
      </c>
      <c r="H110">
        <f t="shared" si="2"/>
        <v>26</v>
      </c>
      <c r="I110" s="5">
        <f t="shared" si="3"/>
        <v>0</v>
      </c>
    </row>
    <row r="111" spans="1:9">
      <c r="A111" s="1">
        <v>30281</v>
      </c>
      <c r="B111" s="1" t="s">
        <v>116</v>
      </c>
      <c r="C111" t="str">
        <f>VLOOKUP(A111,Config!A:C,3,FALSE)</f>
        <v>MA-B-08-L1-P2</v>
      </c>
      <c r="D111" cm="1">
        <f t="array" ref="D111">IFERROR(
  INDEX(Stockreport!$E$2:$E$50151,
    MATCH(1,
      ((Stockreport!$A$2:$A$50151&amp;"")=($A111&amp;""))*
      ((Stockreport!$B$2:$B$50151&amp;"")=($B111&amp;""))*
      (TRIM(Stockreport!$C$2:$C$50151)=TRIM($C111))*
      (Stockreport!$C$2:$C$50151&lt;&gt;""),
    0)
  ),
0)</f>
        <v>160</v>
      </c>
      <c r="E111">
        <f>VLOOKUP(A111,Config!A:G,4,FALSE)</f>
        <v>180</v>
      </c>
      <c r="F111" t="str">
        <f>_xlfn.LET(
  _xlpm.q,   $D111,
  _xlpm.low, SUMIFS(Config!$E$2:$E$5017, Config!$A$2:$A$5017,$A111, Config!$C$2:$C$5017,$C111),
  _xlpm.med, SUMIFS(Config!$F$2:$F$5017, Config!$A$2:$A$5017,$A111, Config!$C$2:$C$5017,$C111),
  _xlpm.cap, SUMIFS(Config!$G$2:$G$5017, Config!$A$2:$A$5017,$A111, Config!$C$2:$C$5017,$C111),
  IF(_xlpm.cap=0,"SET-PICKFACE",
     IF(_xlpm.q&lt;=_xlpm.low,"LOW",
        IF(_xlpm.q&lt;=_xlpm.med,"MEDIUM",
           IF(_xlpm.q&lt;=_xlpm.cap,"FULL","OVER")
        )
     )
  )
)</f>
        <v>FULL</v>
      </c>
      <c r="G111" s="8">
        <f>IF(
   SUMIFS(Stockreport!$D:$D,
          Stockreport!$A:$A, $A111,
          Stockreport!$B:$B, $B111)
   -SUMIFS(Stockreport!$D:$D,
           Stockreport!$A:$A, $A111,
           Stockreport!$B:$B, $B111,
           Stockreport!$C:$C, $C111)=0,
   "No reserve",
   SUMIFS(Stockreport!$D:$D,
          Stockreport!$A:$A, $A111,
          Stockreport!$B:$B, $B111)
   -SUMIFS(Stockreport!$D:$D,
           Stockreport!$A:$A, $A111,
           Stockreport!$B:$B, $B111,
           Stockreport!$C:$C, $C111)
)</f>
        <v>240</v>
      </c>
      <c r="H111">
        <f t="shared" si="2"/>
        <v>20</v>
      </c>
      <c r="I111" s="5">
        <f t="shared" si="3"/>
        <v>0</v>
      </c>
    </row>
    <row r="112" spans="1:9">
      <c r="A112" s="1">
        <v>16881</v>
      </c>
      <c r="B112" s="1" t="s">
        <v>117</v>
      </c>
      <c r="C112" t="str">
        <f>VLOOKUP(A112,Config!A:C,3,FALSE)</f>
        <v>MA-B-07-L2-P2</v>
      </c>
      <c r="D112" cm="1">
        <f t="array" ref="D112">IFERROR(
  INDEX(Stockreport!$E$2:$E$50151,
    MATCH(1,
      ((Stockreport!$A$2:$A$50151&amp;"")=($A112&amp;""))*
      ((Stockreport!$B$2:$B$50151&amp;"")=($B112&amp;""))*
      (TRIM(Stockreport!$C$2:$C$50151)=TRIM($C112))*
      (Stockreport!$C$2:$C$50151&lt;&gt;""),
    0)
  ),
0)</f>
        <v>133</v>
      </c>
      <c r="E112">
        <f>VLOOKUP(A112,Config!A:G,4,FALSE)</f>
        <v>144</v>
      </c>
      <c r="F112" t="str">
        <f>_xlfn.LET(
  _xlpm.q,   $D112,
  _xlpm.low, SUMIFS(Config!$E$2:$E$5017, Config!$A$2:$A$5017,$A112, Config!$C$2:$C$5017,$C112),
  _xlpm.med, SUMIFS(Config!$F$2:$F$5017, Config!$A$2:$A$5017,$A112, Config!$C$2:$C$5017,$C112),
  _xlpm.cap, SUMIFS(Config!$G$2:$G$5017, Config!$A$2:$A$5017,$A112, Config!$C$2:$C$5017,$C112),
  IF(_xlpm.cap=0,"SET-PICKFACE",
     IF(_xlpm.q&lt;=_xlpm.low,"LOW",
        IF(_xlpm.q&lt;=_xlpm.med,"MEDIUM",
           IF(_xlpm.q&lt;=_xlpm.cap,"FULL","OVER")
        )
     )
  )
)</f>
        <v>FULL</v>
      </c>
      <c r="G112" s="8">
        <f>IF(
   SUMIFS(Stockreport!$D:$D,
          Stockreport!$A:$A, $A112,
          Stockreport!$B:$B, $B112)
   -SUMIFS(Stockreport!$D:$D,
           Stockreport!$A:$A, $A112,
           Stockreport!$B:$B, $B112,
           Stockreport!$C:$C, $C112)=0,
   "No reserve",
   SUMIFS(Stockreport!$D:$D,
          Stockreport!$A:$A, $A112,
          Stockreport!$B:$B, $B112)
   -SUMIFS(Stockreport!$D:$D,
           Stockreport!$A:$A, $A112,
           Stockreport!$B:$B, $B112,
           Stockreport!$C:$C, $C112)
)</f>
        <v>255</v>
      </c>
      <c r="H112">
        <f t="shared" si="2"/>
        <v>11</v>
      </c>
      <c r="I112" s="5">
        <f t="shared" si="3"/>
        <v>0</v>
      </c>
    </row>
    <row r="113" spans="1:9">
      <c r="A113" s="1">
        <v>29974</v>
      </c>
      <c r="B113" s="1" t="s">
        <v>118</v>
      </c>
      <c r="C113" t="str">
        <f>VLOOKUP(A113,Config!A:C,3,FALSE)</f>
        <v>MA-B-12-L3-P2</v>
      </c>
      <c r="D113" cm="1">
        <f t="array" ref="D113">IFERROR(
  INDEX(Stockreport!$E$2:$E$50151,
    MATCH(1,
      ((Stockreport!$A$2:$A$50151&amp;"")=($A113&amp;""))*
      ((Stockreport!$B$2:$B$50151&amp;"")=($B113&amp;""))*
      (TRIM(Stockreport!$C$2:$C$50151)=TRIM($C113))*
      (Stockreport!$C$2:$C$50151&lt;&gt;""),
    0)
  ),
0)</f>
        <v>163</v>
      </c>
      <c r="E113">
        <f>VLOOKUP(A113,Config!A:G,4,FALSE)</f>
        <v>180</v>
      </c>
      <c r="F113" t="str">
        <f>_xlfn.LET(
  _xlpm.q,   $D113,
  _xlpm.low, SUMIFS(Config!$E$2:$E$5017, Config!$A$2:$A$5017,$A113, Config!$C$2:$C$5017,$C113),
  _xlpm.med, SUMIFS(Config!$F$2:$F$5017, Config!$A$2:$A$5017,$A113, Config!$C$2:$C$5017,$C113),
  _xlpm.cap, SUMIFS(Config!$G$2:$G$5017, Config!$A$2:$A$5017,$A113, Config!$C$2:$C$5017,$C113),
  IF(_xlpm.cap=0,"SET-PICKFACE",
     IF(_xlpm.q&lt;=_xlpm.low,"LOW",
        IF(_xlpm.q&lt;=_xlpm.med,"MEDIUM",
           IF(_xlpm.q&lt;=_xlpm.cap,"FULL","OVER")
        )
     )
  )
)</f>
        <v>FULL</v>
      </c>
      <c r="G113" s="8">
        <f>IF(
   SUMIFS(Stockreport!$D:$D,
          Stockreport!$A:$A, $A113,
          Stockreport!$B:$B, $B113)
   -SUMIFS(Stockreport!$D:$D,
           Stockreport!$A:$A, $A113,
           Stockreport!$B:$B, $B113,
           Stockreport!$C:$C, $C113)=0,
   "No reserve",
   SUMIFS(Stockreport!$D:$D,
          Stockreport!$A:$A, $A113,
          Stockreport!$B:$B, $B113)
   -SUMIFS(Stockreport!$D:$D,
           Stockreport!$A:$A, $A113,
           Stockreport!$B:$B, $B113,
           Stockreport!$C:$C, $C113)
)</f>
        <v>288</v>
      </c>
      <c r="H113">
        <f t="shared" si="2"/>
        <v>17</v>
      </c>
      <c r="I113" s="5">
        <f t="shared" si="3"/>
        <v>0</v>
      </c>
    </row>
    <row r="114" spans="1:9">
      <c r="A114" s="1">
        <v>30928</v>
      </c>
      <c r="B114" s="1" t="s">
        <v>119</v>
      </c>
      <c r="C114" t="str">
        <f>VLOOKUP(A114,Config!A:C,3,FALSE)</f>
        <v>MA-B-09-L1-P1</v>
      </c>
      <c r="D114" cm="1">
        <f t="array" ref="D114">IFERROR(
  INDEX(Stockreport!$E$2:$E$50151,
    MATCH(1,
      ((Stockreport!$A$2:$A$50151&amp;"")=($A114&amp;""))*
      ((Stockreport!$B$2:$B$50151&amp;"")=($B114&amp;""))*
      (TRIM(Stockreport!$C$2:$C$50151)=TRIM($C114))*
      (Stockreport!$C$2:$C$50151&lt;&gt;""),
    0)
  ),
0)</f>
        <v>92</v>
      </c>
      <c r="E114">
        <f>VLOOKUP(A114,Config!A:G,4,FALSE)</f>
        <v>160</v>
      </c>
      <c r="F114" t="str">
        <f>_xlfn.LET(
  _xlpm.q,   $D114,
  _xlpm.low, SUMIFS(Config!$E$2:$E$5017, Config!$A$2:$A$5017,$A114, Config!$C$2:$C$5017,$C114),
  _xlpm.med, SUMIFS(Config!$F$2:$F$5017, Config!$A$2:$A$5017,$A114, Config!$C$2:$C$5017,$C114),
  _xlpm.cap, SUMIFS(Config!$G$2:$G$5017, Config!$A$2:$A$5017,$A114, Config!$C$2:$C$5017,$C114),
  IF(_xlpm.cap=0,"SET-PICKFACE",
     IF(_xlpm.q&lt;=_xlpm.low,"LOW",
        IF(_xlpm.q&lt;=_xlpm.med,"MEDIUM",
           IF(_xlpm.q&lt;=_xlpm.cap,"FULL","OVER")
        )
     )
  )
)</f>
        <v>MEDIUM</v>
      </c>
      <c r="G114" s="8">
        <f>IF(
   SUMIFS(Stockreport!$D:$D,
          Stockreport!$A:$A, $A114,
          Stockreport!$B:$B, $B114)
   -SUMIFS(Stockreport!$D:$D,
           Stockreport!$A:$A, $A114,
           Stockreport!$B:$B, $B114,
           Stockreport!$C:$C, $C114)=0,
   "No reserve",
   SUMIFS(Stockreport!$D:$D,
          Stockreport!$A:$A, $A114,
          Stockreport!$B:$B, $B114)
   -SUMIFS(Stockreport!$D:$D,
           Stockreport!$A:$A, $A114,
           Stockreport!$B:$B, $B114,
           Stockreport!$C:$C, $C114)
)</f>
        <v>300</v>
      </c>
      <c r="H114">
        <f t="shared" si="2"/>
        <v>68</v>
      </c>
      <c r="I114" s="5">
        <f t="shared" si="3"/>
        <v>0</v>
      </c>
    </row>
    <row r="115" spans="1:9">
      <c r="A115" s="1">
        <v>30437</v>
      </c>
      <c r="B115" s="1" t="s">
        <v>120</v>
      </c>
      <c r="C115" t="str">
        <f>VLOOKUP(A115,Config!A:C,3,FALSE)</f>
        <v>MA-B-04-L1-P1</v>
      </c>
      <c r="D115" cm="1">
        <f t="array" ref="D115">IFERROR(
  INDEX(Stockreport!$E$2:$E$50151,
    MATCH(1,
      ((Stockreport!$A$2:$A$50151&amp;"")=($A115&amp;""))*
      ((Stockreport!$B$2:$B$50151&amp;"")=($B115&amp;""))*
      (TRIM(Stockreport!$C$2:$C$50151)=TRIM($C115))*
      (Stockreport!$C$2:$C$50151&lt;&gt;""),
    0)
  ),
0)</f>
        <v>236</v>
      </c>
      <c r="E115">
        <f>VLOOKUP(A115,Config!A:G,4,FALSE)</f>
        <v>240</v>
      </c>
      <c r="F115" t="str">
        <f>_xlfn.LET(
  _xlpm.q,   $D115,
  _xlpm.low, SUMIFS(Config!$E$2:$E$5017, Config!$A$2:$A$5017,$A115, Config!$C$2:$C$5017,$C115),
  _xlpm.med, SUMIFS(Config!$F$2:$F$5017, Config!$A$2:$A$5017,$A115, Config!$C$2:$C$5017,$C115),
  _xlpm.cap, SUMIFS(Config!$G$2:$G$5017, Config!$A$2:$A$5017,$A115, Config!$C$2:$C$5017,$C115),
  IF(_xlpm.cap=0,"SET-PICKFACE",
     IF(_xlpm.q&lt;=_xlpm.low,"LOW",
        IF(_xlpm.q&lt;=_xlpm.med,"MEDIUM",
           IF(_xlpm.q&lt;=_xlpm.cap,"FULL","OVER")
        )
     )
  )
)</f>
        <v>FULL</v>
      </c>
      <c r="G115" s="8">
        <f>IF(
   SUMIFS(Stockreport!$D:$D,
          Stockreport!$A:$A, $A115,
          Stockreport!$B:$B, $B115)
   -SUMIFS(Stockreport!$D:$D,
           Stockreport!$A:$A, $A115,
           Stockreport!$B:$B, $B115,
           Stockreport!$C:$C, $C115)=0,
   "No reserve",
   SUMIFS(Stockreport!$D:$D,
          Stockreport!$A:$A, $A115,
          Stockreport!$B:$B, $B115)
   -SUMIFS(Stockreport!$D:$D,
           Stockreport!$A:$A, $A115,
           Stockreport!$B:$B, $B115,
           Stockreport!$C:$C, $C115)
)</f>
        <v>377</v>
      </c>
      <c r="H115">
        <f t="shared" si="2"/>
        <v>4</v>
      </c>
      <c r="I115" s="5">
        <f t="shared" si="3"/>
        <v>0</v>
      </c>
    </row>
    <row r="116" spans="1:9">
      <c r="A116" s="1">
        <v>10106</v>
      </c>
      <c r="B116" s="1" t="s">
        <v>121</v>
      </c>
      <c r="C116" t="str">
        <f>VLOOKUP(A116,Config!A:C,3,FALSE)</f>
        <v>MA-B-14-L2-P2</v>
      </c>
      <c r="D116" cm="1">
        <f t="array" ref="D116">IFERROR(
  INDEX(Stockreport!$E$2:$E$50151,
    MATCH(1,
      ((Stockreport!$A$2:$A$50151&amp;"")=($A116&amp;""))*
      ((Stockreport!$B$2:$B$50151&amp;"")=($B116&amp;""))*
      (TRIM(Stockreport!$C$2:$C$50151)=TRIM($C116))*
      (Stockreport!$C$2:$C$50151&lt;&gt;""),
    0)
  ),
0)</f>
        <v>142</v>
      </c>
      <c r="E116">
        <f>VLOOKUP(A116,Config!A:G,4,FALSE)</f>
        <v>144</v>
      </c>
      <c r="F116" t="str">
        <f>_xlfn.LET(
  _xlpm.q,   $D116,
  _xlpm.low, SUMIFS(Config!$E$2:$E$5017, Config!$A$2:$A$5017,$A116, Config!$C$2:$C$5017,$C116),
  _xlpm.med, SUMIFS(Config!$F$2:$F$5017, Config!$A$2:$A$5017,$A116, Config!$C$2:$C$5017,$C116),
  _xlpm.cap, SUMIFS(Config!$G$2:$G$5017, Config!$A$2:$A$5017,$A116, Config!$C$2:$C$5017,$C116),
  IF(_xlpm.cap=0,"SET-PICKFACE",
     IF(_xlpm.q&lt;=_xlpm.low,"LOW",
        IF(_xlpm.q&lt;=_xlpm.med,"MEDIUM",
           IF(_xlpm.q&lt;=_xlpm.cap,"FULL","OVER")
        )
     )
  )
)</f>
        <v>FULL</v>
      </c>
      <c r="G116" s="8">
        <f>IF(
   SUMIFS(Stockreport!$D:$D,
          Stockreport!$A:$A, $A116,
          Stockreport!$B:$B, $B116)
   -SUMIFS(Stockreport!$D:$D,
           Stockreport!$A:$A, $A116,
           Stockreport!$B:$B, $B116,
           Stockreport!$C:$C, $C116)=0,
   "No reserve",
   SUMIFS(Stockreport!$D:$D,
          Stockreport!$A:$A, $A116,
          Stockreport!$B:$B, $B116)
   -SUMIFS(Stockreport!$D:$D,
           Stockreport!$A:$A, $A116,
           Stockreport!$B:$B, $B116,
           Stockreport!$C:$C, $C116)
)</f>
        <v>324</v>
      </c>
      <c r="H116">
        <f t="shared" si="2"/>
        <v>2</v>
      </c>
      <c r="I116" s="5">
        <f t="shared" si="3"/>
        <v>0</v>
      </c>
    </row>
    <row r="117" spans="1:9">
      <c r="A117" s="1">
        <v>30498</v>
      </c>
      <c r="B117" s="1" t="s">
        <v>122</v>
      </c>
      <c r="C117" t="str">
        <f>VLOOKUP(A117,Config!A:C,3,FALSE)</f>
        <v>MA-B-12-L2-P2</v>
      </c>
      <c r="D117" cm="1">
        <f t="array" ref="D117">IFERROR(
  INDEX(Stockreport!$E$2:$E$50151,
    MATCH(1,
      ((Stockreport!$A$2:$A$50151&amp;"")=($A117&amp;""))*
      ((Stockreport!$B$2:$B$50151&amp;"")=($B117&amp;""))*
      (TRIM(Stockreport!$C$2:$C$50151)=TRIM($C117))*
      (Stockreport!$C$2:$C$50151&lt;&gt;""),
    0)
  ),
0)</f>
        <v>107</v>
      </c>
      <c r="E117">
        <f>VLOOKUP(A117,Config!A:G,4,FALSE)</f>
        <v>144</v>
      </c>
      <c r="F117" t="str">
        <f>_xlfn.LET(
  _xlpm.q,   $D117,
  _xlpm.low, SUMIFS(Config!$E$2:$E$5017, Config!$A$2:$A$5017,$A117, Config!$C$2:$C$5017,$C117),
  _xlpm.med, SUMIFS(Config!$F$2:$F$5017, Config!$A$2:$A$5017,$A117, Config!$C$2:$C$5017,$C117),
  _xlpm.cap, SUMIFS(Config!$G$2:$G$5017, Config!$A$2:$A$5017,$A117, Config!$C$2:$C$5017,$C117),
  IF(_xlpm.cap=0,"SET-PICKFACE",
     IF(_xlpm.q&lt;=_xlpm.low,"LOW",
        IF(_xlpm.q&lt;=_xlpm.med,"MEDIUM",
           IF(_xlpm.q&lt;=_xlpm.cap,"FULL","OVER")
        )
     )
  )
)</f>
        <v>MEDIUM</v>
      </c>
      <c r="G117" s="8">
        <f>IF(
   SUMIFS(Stockreport!$D:$D,
          Stockreport!$A:$A, $A117,
          Stockreport!$B:$B, $B117)
   -SUMIFS(Stockreport!$D:$D,
           Stockreport!$A:$A, $A117,
           Stockreport!$B:$B, $B117,
           Stockreport!$C:$C, $C117)=0,
   "No reserve",
   SUMIFS(Stockreport!$D:$D,
          Stockreport!$A:$A, $A117,
          Stockreport!$B:$B, $B117)
   -SUMIFS(Stockreport!$D:$D,
           Stockreport!$A:$A, $A117,
           Stockreport!$B:$B, $B117,
           Stockreport!$C:$C, $C117)
)</f>
        <v>621</v>
      </c>
      <c r="H117">
        <f t="shared" si="2"/>
        <v>37</v>
      </c>
      <c r="I117" s="5">
        <f t="shared" si="3"/>
        <v>0</v>
      </c>
    </row>
    <row r="118" spans="1:9">
      <c r="A118" s="1">
        <v>30904</v>
      </c>
      <c r="B118" s="1" t="s">
        <v>123</v>
      </c>
      <c r="C118" t="str">
        <f>VLOOKUP(A118,Config!A:C,3,FALSE)</f>
        <v>MA-B-03-L1-P1</v>
      </c>
      <c r="D118" cm="1">
        <f t="array" ref="D118">IFERROR(
  INDEX(Stockreport!$E$2:$E$50151,
    MATCH(1,
      ((Stockreport!$A$2:$A$50151&amp;"")=($A118&amp;""))*
      ((Stockreport!$B$2:$B$50151&amp;"")=($B118&amp;""))*
      (TRIM(Stockreport!$C$2:$C$50151)=TRIM($C118))*
      (Stockreport!$C$2:$C$50151&lt;&gt;""),
    0)
  ),
0)</f>
        <v>395</v>
      </c>
      <c r="E118">
        <f>VLOOKUP(A118,Config!A:G,4,FALSE)</f>
        <v>1200</v>
      </c>
      <c r="F118" t="str">
        <f>_xlfn.LET(
  _xlpm.q,   $D118,
  _xlpm.low, SUMIFS(Config!$E$2:$E$5017, Config!$A$2:$A$5017,$A118, Config!$C$2:$C$5017,$C118),
  _xlpm.med, SUMIFS(Config!$F$2:$F$5017, Config!$A$2:$A$5017,$A118, Config!$C$2:$C$5017,$C118),
  _xlpm.cap, SUMIFS(Config!$G$2:$G$5017, Config!$A$2:$A$5017,$A118, Config!$C$2:$C$5017,$C118),
  IF(_xlpm.cap=0,"SET-PICKFACE",
     IF(_xlpm.q&lt;=_xlpm.low,"LOW",
        IF(_xlpm.q&lt;=_xlpm.med,"MEDIUM",
           IF(_xlpm.q&lt;=_xlpm.cap,"FULL","OVER")
        )
     )
  )
)</f>
        <v>MEDIUM</v>
      </c>
      <c r="G118" s="8">
        <f>IF(
   SUMIFS(Stockreport!$D:$D,
          Stockreport!$A:$A, $A118,
          Stockreport!$B:$B, $B118)
   -SUMIFS(Stockreport!$D:$D,
           Stockreport!$A:$A, $A118,
           Stockreport!$B:$B, $B118,
           Stockreport!$C:$C, $C118)=0,
   "No reserve",
   SUMIFS(Stockreport!$D:$D,
          Stockreport!$A:$A, $A118,
          Stockreport!$B:$B, $B118)
   -SUMIFS(Stockreport!$D:$D,
           Stockreport!$A:$A, $A118,
           Stockreport!$B:$B, $B118,
           Stockreport!$C:$C, $C118)
)</f>
        <v>600</v>
      </c>
      <c r="H118">
        <f t="shared" si="2"/>
        <v>805</v>
      </c>
      <c r="I118" s="5">
        <f t="shared" si="3"/>
        <v>0</v>
      </c>
    </row>
    <row r="119" spans="1:9">
      <c r="A119" s="1">
        <v>18206</v>
      </c>
      <c r="B119" s="1" t="s">
        <v>124</v>
      </c>
      <c r="C119" t="str">
        <f>VLOOKUP(A119,Config!A:C,3,FALSE)</f>
        <v>MA-B-06-L1-P2</v>
      </c>
      <c r="D119" cm="1">
        <f t="array" ref="D119">IFERROR(
  INDEX(Stockreport!$E$2:$E$50151,
    MATCH(1,
      ((Stockreport!$A$2:$A$50151&amp;"")=($A119&amp;""))*
      ((Stockreport!$B$2:$B$50151&amp;"")=($B119&amp;""))*
      (TRIM(Stockreport!$C$2:$C$50151)=TRIM($C119))*
      (Stockreport!$C$2:$C$50151&lt;&gt;""),
    0)
  ),
0)</f>
        <v>168</v>
      </c>
      <c r="E119">
        <f>VLOOKUP(A119,Config!A:G,4,FALSE)</f>
        <v>576</v>
      </c>
      <c r="F119" t="str">
        <f>_xlfn.LET(
  _xlpm.q,   $D119,
  _xlpm.low, SUMIFS(Config!$E$2:$E$5017, Config!$A$2:$A$5017,$A119, Config!$C$2:$C$5017,$C119),
  _xlpm.med, SUMIFS(Config!$F$2:$F$5017, Config!$A$2:$A$5017,$A119, Config!$C$2:$C$5017,$C119),
  _xlpm.cap, SUMIFS(Config!$G$2:$G$5017, Config!$A$2:$A$5017,$A119, Config!$C$2:$C$5017,$C119),
  IF(_xlpm.cap=0,"SET-PICKFACE",
     IF(_xlpm.q&lt;=_xlpm.low,"LOW",
        IF(_xlpm.q&lt;=_xlpm.med,"MEDIUM",
           IF(_xlpm.q&lt;=_xlpm.cap,"FULL","OVER")
        )
     )
  )
)</f>
        <v>MEDIUM</v>
      </c>
      <c r="G119" s="8">
        <f>IF(
   SUMIFS(Stockreport!$D:$D,
          Stockreport!$A:$A, $A119,
          Stockreport!$B:$B, $B119)
   -SUMIFS(Stockreport!$D:$D,
           Stockreport!$A:$A, $A119,
           Stockreport!$B:$B, $B119,
           Stockreport!$C:$C, $C119)=0,
   "No reserve",
   SUMIFS(Stockreport!$D:$D,
          Stockreport!$A:$A, $A119,
          Stockreport!$B:$B, $B119)
   -SUMIFS(Stockreport!$D:$D,
           Stockreport!$A:$A, $A119,
           Stockreport!$B:$B, $B119,
           Stockreport!$C:$C, $C119)
)</f>
        <v>882</v>
      </c>
      <c r="H119">
        <f t="shared" si="2"/>
        <v>408</v>
      </c>
      <c r="I119" s="5">
        <f t="shared" si="3"/>
        <v>0</v>
      </c>
    </row>
    <row r="120" spans="1:9">
      <c r="A120" s="1">
        <v>30007</v>
      </c>
      <c r="B120" s="1" t="s">
        <v>125</v>
      </c>
      <c r="C120" t="str">
        <f>VLOOKUP(A120,Config!A:C,3,FALSE)</f>
        <v>MA-B-12-L1-P1</v>
      </c>
      <c r="D120" cm="1">
        <f t="array" ref="D120">IFERROR(
  INDEX(Stockreport!$E$2:$E$50151,
    MATCH(1,
      ((Stockreport!$A$2:$A$50151&amp;"")=($A120&amp;""))*
      ((Stockreport!$B$2:$B$50151&amp;"")=($B120&amp;""))*
      (TRIM(Stockreport!$C$2:$C$50151)=TRIM($C120))*
      (Stockreport!$C$2:$C$50151&lt;&gt;""),
    0)
  ),
0)</f>
        <v>412</v>
      </c>
      <c r="E120">
        <f>VLOOKUP(A120,Config!A:G,4,FALSE)</f>
        <v>960</v>
      </c>
      <c r="F120" t="str">
        <f>_xlfn.LET(
  _xlpm.q,   $D120,
  _xlpm.low, SUMIFS(Config!$E$2:$E$5017, Config!$A$2:$A$5017,$A120, Config!$C$2:$C$5017,$C120),
  _xlpm.med, SUMIFS(Config!$F$2:$F$5017, Config!$A$2:$A$5017,$A120, Config!$C$2:$C$5017,$C120),
  _xlpm.cap, SUMIFS(Config!$G$2:$G$5017, Config!$A$2:$A$5017,$A120, Config!$C$2:$C$5017,$C120),
  IF(_xlpm.cap=0,"SET-PICKFACE",
     IF(_xlpm.q&lt;=_xlpm.low,"LOW",
        IF(_xlpm.q&lt;=_xlpm.med,"MEDIUM",
           IF(_xlpm.q&lt;=_xlpm.cap,"FULL","OVER")
        )
     )
  )
)</f>
        <v>LOW</v>
      </c>
      <c r="G120" s="8">
        <f>IF(
   SUMIFS(Stockreport!$D:$D,
          Stockreport!$A:$A, $A120,
          Stockreport!$B:$B, $B120)
   -SUMIFS(Stockreport!$D:$D,
           Stockreport!$A:$A, $A120,
           Stockreport!$B:$B, $B120,
           Stockreport!$C:$C, $C120)=0,
   "No reserve",
   SUMIFS(Stockreport!$D:$D,
          Stockreport!$A:$A, $A120,
          Stockreport!$B:$B, $B120)
   -SUMIFS(Stockreport!$D:$D,
           Stockreport!$A:$A, $A120,
           Stockreport!$B:$B, $B120,
           Stockreport!$C:$C, $C120)
)</f>
        <v>960</v>
      </c>
      <c r="H120">
        <f t="shared" si="2"/>
        <v>548</v>
      </c>
      <c r="I120" s="5">
        <f t="shared" si="3"/>
        <v>0</v>
      </c>
    </row>
    <row r="121" spans="1:9">
      <c r="A121" s="1">
        <v>30211</v>
      </c>
      <c r="B121" s="1" t="s">
        <v>126</v>
      </c>
      <c r="C121" t="str">
        <f>VLOOKUP(A121,Config!A:C,3,FALSE)</f>
        <v>MA-A-10-L2-P2</v>
      </c>
      <c r="D121" cm="1">
        <f t="array" ref="D121">IFERROR(
  INDEX(Stockreport!$E$2:$E$50151,
    MATCH(1,
      ((Stockreport!$A$2:$A$50151&amp;"")=($A121&amp;""))*
      ((Stockreport!$B$2:$B$50151&amp;"")=($B121&amp;""))*
      (TRIM(Stockreport!$C$2:$C$50151)=TRIM($C121))*
      (Stockreport!$C$2:$C$50151&lt;&gt;""),
    0)
  ),
0)</f>
        <v>153</v>
      </c>
      <c r="E121">
        <f>VLOOKUP(A121,Config!A:G,4,FALSE)</f>
        <v>120</v>
      </c>
      <c r="F121" t="str">
        <f>_xlfn.LET(
  _xlpm.q,   $D121,
  _xlpm.low, SUMIFS(Config!$E$2:$E$5017, Config!$A$2:$A$5017,$A121, Config!$C$2:$C$5017,$C121),
  _xlpm.med, SUMIFS(Config!$F$2:$F$5017, Config!$A$2:$A$5017,$A121, Config!$C$2:$C$5017,$C121),
  _xlpm.cap, SUMIFS(Config!$G$2:$G$5017, Config!$A$2:$A$5017,$A121, Config!$C$2:$C$5017,$C121),
  IF(_xlpm.cap=0,"SET-PICKFACE",
     IF(_xlpm.q&lt;=_xlpm.low,"LOW",
        IF(_xlpm.q&lt;=_xlpm.med,"MEDIUM",
           IF(_xlpm.q&lt;=_xlpm.cap,"FULL","OVER")
        )
     )
  )
)</f>
        <v>OVER</v>
      </c>
      <c r="G121" s="8">
        <f>IF(
   SUMIFS(Stockreport!$D:$D,
          Stockreport!$A:$A, $A121,
          Stockreport!$B:$B, $B121)
   -SUMIFS(Stockreport!$D:$D,
           Stockreport!$A:$A, $A121,
           Stockreport!$B:$B, $B121,
           Stockreport!$C:$C, $C121)=0,
   "No reserve",
   SUMIFS(Stockreport!$D:$D,
          Stockreport!$A:$A, $A121,
          Stockreport!$B:$B, $B121)
   -SUMIFS(Stockreport!$D:$D,
           Stockreport!$A:$A, $A121,
           Stockreport!$B:$B, $B121,
           Stockreport!$C:$C, $C121)
)</f>
        <v>1117</v>
      </c>
      <c r="H121">
        <f t="shared" si="2"/>
        <v>0</v>
      </c>
      <c r="I121" s="5">
        <f t="shared" si="3"/>
        <v>0</v>
      </c>
    </row>
    <row r="122" spans="1:9">
      <c r="A122" s="1">
        <v>29904</v>
      </c>
      <c r="B122" s="1" t="s">
        <v>127</v>
      </c>
      <c r="C122" t="str">
        <f>VLOOKUP(A122,Config!A:C,3,FALSE)</f>
        <v>MA-E-01-L1</v>
      </c>
      <c r="D122" cm="1">
        <f t="array" ref="D122">IFERROR(
  INDEX(Stockreport!$E$2:$E$50151,
    MATCH(1,
      ((Stockreport!$A$2:$A$50151&amp;"")=($A122&amp;""))*
      ((Stockreport!$B$2:$B$50151&amp;"")=($B122&amp;""))*
      (TRIM(Stockreport!$C$2:$C$50151)=TRIM($C122))*
      (Stockreport!$C$2:$C$50151&lt;&gt;""),
    0)
  ),
0)</f>
        <v>328</v>
      </c>
      <c r="E122">
        <f>VLOOKUP(A122,Config!A:G,4,FALSE)</f>
        <v>192</v>
      </c>
      <c r="F122" t="str">
        <f>_xlfn.LET(
  _xlpm.q,   $D122,
  _xlpm.low, SUMIFS(Config!$E$2:$E$5017, Config!$A$2:$A$5017,$A122, Config!$C$2:$C$5017,$C122),
  _xlpm.med, SUMIFS(Config!$F$2:$F$5017, Config!$A$2:$A$5017,$A122, Config!$C$2:$C$5017,$C122),
  _xlpm.cap, SUMIFS(Config!$G$2:$G$5017, Config!$A$2:$A$5017,$A122, Config!$C$2:$C$5017,$C122),
  IF(_xlpm.cap=0,"SET-PICKFACE",
     IF(_xlpm.q&lt;=_xlpm.low,"LOW",
        IF(_xlpm.q&lt;=_xlpm.med,"MEDIUM",
           IF(_xlpm.q&lt;=_xlpm.cap,"FULL","OVER")
        )
     )
  )
)</f>
        <v>OVER</v>
      </c>
      <c r="G122" s="8">
        <f>IF(
   SUMIFS(Stockreport!$D:$D,
          Stockreport!$A:$A, $A122,
          Stockreport!$B:$B, $B122)
   -SUMIFS(Stockreport!$D:$D,
           Stockreport!$A:$A, $A122,
           Stockreport!$B:$B, $B122,
           Stockreport!$C:$C, $C122)=0,
   "No reserve",
   SUMIFS(Stockreport!$D:$D,
          Stockreport!$A:$A, $A122,
          Stockreport!$B:$B, $B122)
   -SUMIFS(Stockreport!$D:$D,
           Stockreport!$A:$A, $A122,
           Stockreport!$B:$B, $B122,
           Stockreport!$C:$C, $C122)
)</f>
        <v>1594</v>
      </c>
      <c r="H122">
        <f t="shared" si="2"/>
        <v>0</v>
      </c>
      <c r="I122" s="5">
        <f t="shared" si="3"/>
        <v>0</v>
      </c>
    </row>
    <row r="123" spans="1:9">
      <c r="A123" s="1">
        <v>30578</v>
      </c>
      <c r="B123" s="1" t="s">
        <v>128</v>
      </c>
      <c r="C123" t="str">
        <f>VLOOKUP(A123,Config!A:C,3,FALSE)</f>
        <v>MA-F-01-L1</v>
      </c>
      <c r="D123" cm="1">
        <f t="array" ref="D123">IFERROR(
  INDEX(Stockreport!$E$2:$E$50151,
    MATCH(1,
      ((Stockreport!$A$2:$A$50151&amp;"")=($A123&amp;""))*
      ((Stockreport!$B$2:$B$50151&amp;"")=($B123&amp;""))*
      (TRIM(Stockreport!$C$2:$C$50151)=TRIM($C123))*
      (Stockreport!$C$2:$C$50151&lt;&gt;""),
    0)
  ),
0)</f>
        <v>2890</v>
      </c>
      <c r="E123">
        <f>VLOOKUP(A123,Config!A:G,4,FALSE)</f>
        <v>2340</v>
      </c>
      <c r="F123" t="str">
        <f>_xlfn.LET(
  _xlpm.q,   $D123,
  _xlpm.low, SUMIFS(Config!$E$2:$E$5017, Config!$A$2:$A$5017,$A123, Config!$C$2:$C$5017,$C123),
  _xlpm.med, SUMIFS(Config!$F$2:$F$5017, Config!$A$2:$A$5017,$A123, Config!$C$2:$C$5017,$C123),
  _xlpm.cap, SUMIFS(Config!$G$2:$G$5017, Config!$A$2:$A$5017,$A123, Config!$C$2:$C$5017,$C123),
  IF(_xlpm.cap=0,"SET-PICKFACE",
     IF(_xlpm.q&lt;=_xlpm.low,"LOW",
        IF(_xlpm.q&lt;=_xlpm.med,"MEDIUM",
           IF(_xlpm.q&lt;=_xlpm.cap,"FULL","OVER")
        )
     )
  )
)</f>
        <v>OVER</v>
      </c>
      <c r="G123" s="8">
        <f>IF(
   SUMIFS(Stockreport!$D:$D,
          Stockreport!$A:$A, $A123,
          Stockreport!$B:$B, $B123)
   -SUMIFS(Stockreport!$D:$D,
           Stockreport!$A:$A, $A123,
           Stockreport!$B:$B, $B123,
           Stockreport!$C:$C, $C123)=0,
   "No reserve",
   SUMIFS(Stockreport!$D:$D,
          Stockreport!$A:$A, $A123,
          Stockreport!$B:$B, $B123)
   -SUMIFS(Stockreport!$D:$D,
           Stockreport!$A:$A, $A123,
           Stockreport!$B:$B, $B123,
           Stockreport!$C:$C, $C123)
)</f>
        <v>726</v>
      </c>
      <c r="H123">
        <f t="shared" si="2"/>
        <v>0</v>
      </c>
      <c r="I123" s="5">
        <f t="shared" si="3"/>
        <v>0</v>
      </c>
    </row>
    <row r="124" spans="1:9">
      <c r="A124" s="1">
        <v>30872</v>
      </c>
      <c r="B124" s="1" t="s">
        <v>129</v>
      </c>
      <c r="C124" t="str">
        <f>VLOOKUP(A124,Config!A:C,3,FALSE)</f>
        <v>MA-B-08-L2-P2</v>
      </c>
      <c r="D124" cm="1">
        <f t="array" ref="D124">IFERROR(
  INDEX(Stockreport!$E$2:$E$50151,
    MATCH(1,
      ((Stockreport!$A$2:$A$50151&amp;"")=($A124&amp;""))*
      ((Stockreport!$B$2:$B$50151&amp;"")=($B124&amp;""))*
      (TRIM(Stockreport!$C$2:$C$50151)=TRIM($C124))*
      (Stockreport!$C$2:$C$50151&lt;&gt;""),
    0)
  ),
0)</f>
        <v>76</v>
      </c>
      <c r="E124">
        <f>VLOOKUP(A124,Config!A:G,4,FALSE)</f>
        <v>48</v>
      </c>
      <c r="F124" t="str">
        <f>_xlfn.LET(
  _xlpm.q,   $D124,
  _xlpm.low, SUMIFS(Config!$E$2:$E$5017, Config!$A$2:$A$5017,$A124, Config!$C$2:$C$5017,$C124),
  _xlpm.med, SUMIFS(Config!$F$2:$F$5017, Config!$A$2:$A$5017,$A124, Config!$C$2:$C$5017,$C124),
  _xlpm.cap, SUMIFS(Config!$G$2:$G$5017, Config!$A$2:$A$5017,$A124, Config!$C$2:$C$5017,$C124),
  IF(_xlpm.cap=0,"SET-PICKFACE",
     IF(_xlpm.q&lt;=_xlpm.low,"LOW",
        IF(_xlpm.q&lt;=_xlpm.med,"MEDIUM",
           IF(_xlpm.q&lt;=_xlpm.cap,"FULL","OVER")
        )
     )
  )
)</f>
        <v>FULL</v>
      </c>
      <c r="G124" s="8" t="str">
        <f>IF(
   SUMIFS(Stockreport!$D:$D,
          Stockreport!$A:$A, $A124,
          Stockreport!$B:$B, $B124)
   -SUMIFS(Stockreport!$D:$D,
           Stockreport!$A:$A, $A124,
           Stockreport!$B:$B, $B124,
           Stockreport!$C:$C, $C124)=0,
   "No reserve",
   SUMIFS(Stockreport!$D:$D,
          Stockreport!$A:$A, $A124,
          Stockreport!$B:$B, $B124)
   -SUMIFS(Stockreport!$D:$D,
           Stockreport!$A:$A, $A124,
           Stockreport!$B:$B, $B124,
           Stockreport!$C:$C, $C124)
)</f>
        <v>No reserve</v>
      </c>
      <c r="H124">
        <f t="shared" si="2"/>
        <v>0</v>
      </c>
      <c r="I124" s="5">
        <f t="shared" si="3"/>
        <v>1</v>
      </c>
    </row>
    <row r="125" spans="1:9">
      <c r="A125" s="1">
        <v>30915</v>
      </c>
      <c r="B125" s="1" t="s">
        <v>130</v>
      </c>
      <c r="C125" t="str">
        <f>VLOOKUP(A125,Config!A:C,3,FALSE)</f>
        <v>MA-A-09-L3-P1</v>
      </c>
      <c r="D125" cm="1">
        <f t="array" ref="D125">IFERROR(
  INDEX(Stockreport!$E$2:$E$50151,
    MATCH(1,
      ((Stockreport!$A$2:$A$50151&amp;"")=($A125&amp;""))*
      ((Stockreport!$B$2:$B$50151&amp;"")=($B125&amp;""))*
      (TRIM(Stockreport!$C$2:$C$50151)=TRIM($C125))*
      (Stockreport!$C$2:$C$50151&lt;&gt;""),
    0)
  ),
0)</f>
        <v>113</v>
      </c>
      <c r="E125">
        <f>VLOOKUP(A125,Config!A:G,4,FALSE)</f>
        <v>120</v>
      </c>
      <c r="F125" t="str">
        <f>_xlfn.LET(
  _xlpm.q,   $D125,
  _xlpm.low, SUMIFS(Config!$E$2:$E$5017, Config!$A$2:$A$5017,$A125, Config!$C$2:$C$5017,$C125),
  _xlpm.med, SUMIFS(Config!$F$2:$F$5017, Config!$A$2:$A$5017,$A125, Config!$C$2:$C$5017,$C125),
  _xlpm.cap, SUMIFS(Config!$G$2:$G$5017, Config!$A$2:$A$5017,$A125, Config!$C$2:$C$5017,$C125),
  IF(_xlpm.cap=0,"SET-PICKFACE",
     IF(_xlpm.q&lt;=_xlpm.low,"LOW",
        IF(_xlpm.q&lt;=_xlpm.med,"MEDIUM",
           IF(_xlpm.q&lt;=_xlpm.cap,"FULL","OVER")
        )
     )
  )
)</f>
        <v>FULL</v>
      </c>
      <c r="G125" s="8" t="str">
        <f>IF(
   SUMIFS(Stockreport!$D:$D,
          Stockreport!$A:$A, $A125,
          Stockreport!$B:$B, $B125)
   -SUMIFS(Stockreport!$D:$D,
           Stockreport!$A:$A, $A125,
           Stockreport!$B:$B, $B125,
           Stockreport!$C:$C, $C125)=0,
   "No reserve",
   SUMIFS(Stockreport!$D:$D,
          Stockreport!$A:$A, $A125,
          Stockreport!$B:$B, $B125)
   -SUMIFS(Stockreport!$D:$D,
           Stockreport!$A:$A, $A125,
           Stockreport!$B:$B, $B125,
           Stockreport!$C:$C, $C125)
)</f>
        <v>No reserve</v>
      </c>
      <c r="H125">
        <f t="shared" si="2"/>
        <v>7</v>
      </c>
      <c r="I125" s="5">
        <f t="shared" si="3"/>
        <v>1</v>
      </c>
    </row>
    <row r="126" spans="1:9">
      <c r="A126" s="1">
        <v>30009</v>
      </c>
      <c r="B126" s="1" t="s">
        <v>131</v>
      </c>
      <c r="C126" t="str">
        <f>VLOOKUP(A126,Config!A:C,3,FALSE)</f>
        <v>MA-A-09-L3-P2</v>
      </c>
      <c r="D126" cm="1">
        <f t="array" ref="D126">IFERROR(
  INDEX(Stockreport!$E$2:$E$50151,
    MATCH(1,
      ((Stockreport!$A$2:$A$50151&amp;"")=($A126&amp;""))*
      ((Stockreport!$B$2:$B$50151&amp;"")=($B126&amp;""))*
      (TRIM(Stockreport!$C$2:$C$50151)=TRIM($C126))*
      (Stockreport!$C$2:$C$50151&lt;&gt;""),
    0)
  ),
0)</f>
        <v>87</v>
      </c>
      <c r="E126">
        <f>VLOOKUP(A126,Config!A:G,4,FALSE)</f>
        <v>120</v>
      </c>
      <c r="F126" t="str">
        <f>_xlfn.LET(
  _xlpm.q,   $D126,
  _xlpm.low, SUMIFS(Config!$E$2:$E$5017, Config!$A$2:$A$5017,$A126, Config!$C$2:$C$5017,$C126),
  _xlpm.med, SUMIFS(Config!$F$2:$F$5017, Config!$A$2:$A$5017,$A126, Config!$C$2:$C$5017,$C126),
  _xlpm.cap, SUMIFS(Config!$G$2:$G$5017, Config!$A$2:$A$5017,$A126, Config!$C$2:$C$5017,$C126),
  IF(_xlpm.cap=0,"SET-PICKFACE",
     IF(_xlpm.q&lt;=_xlpm.low,"LOW",
        IF(_xlpm.q&lt;=_xlpm.med,"MEDIUM",
           IF(_xlpm.q&lt;=_xlpm.cap,"FULL","OVER")
        )
     )
  )
)</f>
        <v>FULL</v>
      </c>
      <c r="G126" s="8" t="str">
        <f>IF(
   SUMIFS(Stockreport!$D:$D,
          Stockreport!$A:$A, $A126,
          Stockreport!$B:$B, $B126)
   -SUMIFS(Stockreport!$D:$D,
           Stockreport!$A:$A, $A126,
           Stockreport!$B:$B, $B126,
           Stockreport!$C:$C, $C126)=0,
   "No reserve",
   SUMIFS(Stockreport!$D:$D,
          Stockreport!$A:$A, $A126,
          Stockreport!$B:$B, $B126)
   -SUMIFS(Stockreport!$D:$D,
           Stockreport!$A:$A, $A126,
           Stockreport!$B:$B, $B126,
           Stockreport!$C:$C, $C126)
)</f>
        <v>No reserve</v>
      </c>
      <c r="H126">
        <f t="shared" si="2"/>
        <v>33</v>
      </c>
      <c r="I126" s="5">
        <f t="shared" si="3"/>
        <v>1</v>
      </c>
    </row>
    <row r="127" spans="1:9">
      <c r="A127" s="1">
        <v>43017</v>
      </c>
      <c r="B127" s="1" t="s">
        <v>132</v>
      </c>
      <c r="C127" t="str">
        <f>VLOOKUP(A127,Config!A:C,3,FALSE)</f>
        <v>MA-A-15-L1-P2</v>
      </c>
      <c r="D127" cm="1">
        <f t="array" ref="D127">IFERROR(
  INDEX(Stockreport!$E$2:$E$50151,
    MATCH(1,
      ((Stockreport!$A$2:$A$50151&amp;"")=($A127&amp;""))*
      ((Stockreport!$B$2:$B$50151&amp;"")=($B127&amp;""))*
      (TRIM(Stockreport!$C$2:$C$50151)=TRIM($C127))*
      (Stockreport!$C$2:$C$50151&lt;&gt;""),
    0)
  ),
0)</f>
        <v>38</v>
      </c>
      <c r="E127">
        <f>VLOOKUP(A127,Config!A:G,4,FALSE)</f>
        <v>48</v>
      </c>
      <c r="F127" t="str">
        <f>_xlfn.LET(
  _xlpm.q,   $D127,
  _xlpm.low, SUMIFS(Config!$E$2:$E$5017, Config!$A$2:$A$5017,$A127, Config!$C$2:$C$5017,$C127),
  _xlpm.med, SUMIFS(Config!$F$2:$F$5017, Config!$A$2:$A$5017,$A127, Config!$C$2:$C$5017,$C127),
  _xlpm.cap, SUMIFS(Config!$G$2:$G$5017, Config!$A$2:$A$5017,$A127, Config!$C$2:$C$5017,$C127),
  IF(_xlpm.cap=0,"SET-PICKFACE",
     IF(_xlpm.q&lt;=_xlpm.low,"LOW",
        IF(_xlpm.q&lt;=_xlpm.med,"MEDIUM",
           IF(_xlpm.q&lt;=_xlpm.cap,"FULL","OVER")
        )
     )
  )
)</f>
        <v>FULL</v>
      </c>
      <c r="G127" s="8" t="str">
        <f>IF(
   SUMIFS(Stockreport!$D:$D,
          Stockreport!$A:$A, $A127,
          Stockreport!$B:$B, $B127)
   -SUMIFS(Stockreport!$D:$D,
           Stockreport!$A:$A, $A127,
           Stockreport!$B:$B, $B127,
           Stockreport!$C:$C, $C127)=0,
   "No reserve",
   SUMIFS(Stockreport!$D:$D,
          Stockreport!$A:$A, $A127,
          Stockreport!$B:$B, $B127)
   -SUMIFS(Stockreport!$D:$D,
           Stockreport!$A:$A, $A127,
           Stockreport!$B:$B, $B127,
           Stockreport!$C:$C, $C127)
)</f>
        <v>No reserve</v>
      </c>
      <c r="H127">
        <f t="shared" si="2"/>
        <v>10</v>
      </c>
      <c r="I127" s="5">
        <f t="shared" si="3"/>
        <v>1</v>
      </c>
    </row>
    <row r="128" spans="1:9">
      <c r="A128" s="1">
        <v>29842</v>
      </c>
      <c r="B128" s="1" t="s">
        <v>133</v>
      </c>
      <c r="C128" t="str">
        <f>VLOOKUP(A128,Config!A:C,3,FALSE)</f>
        <v>MA-A-01-L4-P1</v>
      </c>
      <c r="D128" cm="1">
        <f t="array" ref="D128">IFERROR(
  INDEX(Stockreport!$E$2:$E$50151,
    MATCH(1,
      ((Stockreport!$A$2:$A$50151&amp;"")=($A128&amp;""))*
      ((Stockreport!$B$2:$B$50151&amp;"")=($B128&amp;""))*
      (TRIM(Stockreport!$C$2:$C$50151)=TRIM($C128))*
      (Stockreport!$C$2:$C$50151&lt;&gt;""),
    0)
  ),
0)</f>
        <v>117</v>
      </c>
      <c r="E128">
        <f>VLOOKUP(A128,Config!A:G,4,FALSE)</f>
        <v>150</v>
      </c>
      <c r="F128" t="str">
        <f>_xlfn.LET(
  _xlpm.q,   $D128,
  _xlpm.low, SUMIFS(Config!$E$2:$E$5017, Config!$A$2:$A$5017,$A128, Config!$C$2:$C$5017,$C128),
  _xlpm.med, SUMIFS(Config!$F$2:$F$5017, Config!$A$2:$A$5017,$A128, Config!$C$2:$C$5017,$C128),
  _xlpm.cap, SUMIFS(Config!$G$2:$G$5017, Config!$A$2:$A$5017,$A128, Config!$C$2:$C$5017,$C128),
  IF(_xlpm.cap=0,"SET-PICKFACE",
     IF(_xlpm.q&lt;=_xlpm.low,"LOW",
        IF(_xlpm.q&lt;=_xlpm.med,"MEDIUM",
           IF(_xlpm.q&lt;=_xlpm.cap,"FULL","OVER")
        )
     )
  )
)</f>
        <v>FULL</v>
      </c>
      <c r="G128" s="8" t="str">
        <f>IF(
   SUMIFS(Stockreport!$D:$D,
          Stockreport!$A:$A, $A128,
          Stockreport!$B:$B, $B128)
   -SUMIFS(Stockreport!$D:$D,
           Stockreport!$A:$A, $A128,
           Stockreport!$B:$B, $B128,
           Stockreport!$C:$C, $C128)=0,
   "No reserve",
   SUMIFS(Stockreport!$D:$D,
          Stockreport!$A:$A, $A128,
          Stockreport!$B:$B, $B128)
   -SUMIFS(Stockreport!$D:$D,
           Stockreport!$A:$A, $A128,
           Stockreport!$B:$B, $B128,
           Stockreport!$C:$C, $C128)
)</f>
        <v>No reserve</v>
      </c>
      <c r="H128">
        <f t="shared" si="2"/>
        <v>33</v>
      </c>
      <c r="I128" s="5">
        <f t="shared" si="3"/>
        <v>1</v>
      </c>
    </row>
    <row r="129" spans="1:9">
      <c r="A129" s="1">
        <v>30233</v>
      </c>
      <c r="B129" s="1" t="s">
        <v>134</v>
      </c>
      <c r="C129" t="str">
        <f>VLOOKUP(A129,Config!A:C,3,FALSE)</f>
        <v>MA-A-09-L2-P2</v>
      </c>
      <c r="D129" cm="1">
        <f t="array" ref="D129">IFERROR(
  INDEX(Stockreport!$E$2:$E$50151,
    MATCH(1,
      ((Stockreport!$A$2:$A$50151&amp;"")=($A129&amp;""))*
      ((Stockreport!$B$2:$B$50151&amp;"")=($B129&amp;""))*
      (TRIM(Stockreport!$C$2:$C$50151)=TRIM($C129))*
      (Stockreport!$C$2:$C$50151&lt;&gt;""),
    0)
  ),
0)</f>
        <v>36</v>
      </c>
      <c r="E129">
        <f>VLOOKUP(A129,Config!A:G,4,FALSE)</f>
        <v>120</v>
      </c>
      <c r="F129" t="str">
        <f>_xlfn.LET(
  _xlpm.q,   $D129,
  _xlpm.low, SUMIFS(Config!$E$2:$E$5017, Config!$A$2:$A$5017,$A129, Config!$C$2:$C$5017,$C129),
  _xlpm.med, SUMIFS(Config!$F$2:$F$5017, Config!$A$2:$A$5017,$A129, Config!$C$2:$C$5017,$C129),
  _xlpm.cap, SUMIFS(Config!$G$2:$G$5017, Config!$A$2:$A$5017,$A129, Config!$C$2:$C$5017,$C129),
  IF(_xlpm.cap=0,"SET-PICKFACE",
     IF(_xlpm.q&lt;=_xlpm.low,"LOW",
        IF(_xlpm.q&lt;=_xlpm.med,"MEDIUM",
           IF(_xlpm.q&lt;=_xlpm.cap,"FULL","OVER")
        )
     )
  )
)</f>
        <v>MEDIUM</v>
      </c>
      <c r="G129" s="8" t="str">
        <f>IF(
   SUMIFS(Stockreport!$D:$D,
          Stockreport!$A:$A, $A129,
          Stockreport!$B:$B, $B129)
   -SUMIFS(Stockreport!$D:$D,
           Stockreport!$A:$A, $A129,
           Stockreport!$B:$B, $B129,
           Stockreport!$C:$C, $C129)=0,
   "No reserve",
   SUMIFS(Stockreport!$D:$D,
          Stockreport!$A:$A, $A129,
          Stockreport!$B:$B, $B129)
   -SUMIFS(Stockreport!$D:$D,
           Stockreport!$A:$A, $A129,
           Stockreport!$B:$B, $B129,
           Stockreport!$C:$C, $C129)
)</f>
        <v>No reserve</v>
      </c>
      <c r="H129">
        <f t="shared" si="2"/>
        <v>84</v>
      </c>
      <c r="I129" s="5">
        <f t="shared" si="3"/>
        <v>1</v>
      </c>
    </row>
    <row r="130" spans="1:9">
      <c r="A130" s="1">
        <v>30394</v>
      </c>
      <c r="B130" s="1" t="s">
        <v>135</v>
      </c>
      <c r="C130" t="str">
        <f>VLOOKUP(A130,Config!A:C,3,FALSE)</f>
        <v>MA-A-10-L2-P1</v>
      </c>
      <c r="D130" cm="1">
        <f t="array" ref="D130">IFERROR(
  INDEX(Stockreport!$E$2:$E$50151,
    MATCH(1,
      ((Stockreport!$A$2:$A$50151&amp;"")=($A130&amp;""))*
      ((Stockreport!$B$2:$B$50151&amp;"")=($B130&amp;""))*
      (TRIM(Stockreport!$C$2:$C$50151)=TRIM($C130))*
      (Stockreport!$C$2:$C$50151&lt;&gt;""),
    0)
  ),
0)</f>
        <v>61</v>
      </c>
      <c r="E130">
        <f>VLOOKUP(A130,Config!A:G,4,FALSE)</f>
        <v>96</v>
      </c>
      <c r="F130" t="str">
        <f>_xlfn.LET(
  _xlpm.q,   $D130,
  _xlpm.low, SUMIFS(Config!$E$2:$E$5017, Config!$A$2:$A$5017,$A130, Config!$C$2:$C$5017,$C130),
  _xlpm.med, SUMIFS(Config!$F$2:$F$5017, Config!$A$2:$A$5017,$A130, Config!$C$2:$C$5017,$C130),
  _xlpm.cap, SUMIFS(Config!$G$2:$G$5017, Config!$A$2:$A$5017,$A130, Config!$C$2:$C$5017,$C130),
  IF(_xlpm.cap=0,"SET-PICKFACE",
     IF(_xlpm.q&lt;=_xlpm.low,"LOW",
        IF(_xlpm.q&lt;=_xlpm.med,"MEDIUM",
           IF(_xlpm.q&lt;=_xlpm.cap,"FULL","OVER")
        )
     )
  )
)</f>
        <v>FULL</v>
      </c>
      <c r="G130" s="8" t="str">
        <f>IF(
   SUMIFS(Stockreport!$D:$D,
          Stockreport!$A:$A, $A130,
          Stockreport!$B:$B, $B130)
   -SUMIFS(Stockreport!$D:$D,
           Stockreport!$A:$A, $A130,
           Stockreport!$B:$B, $B130,
           Stockreport!$C:$C, $C130)=0,
   "No reserve",
   SUMIFS(Stockreport!$D:$D,
          Stockreport!$A:$A, $A130,
          Stockreport!$B:$B, $B130)
   -SUMIFS(Stockreport!$D:$D,
           Stockreport!$A:$A, $A130,
           Stockreport!$B:$B, $B130,
           Stockreport!$C:$C, $C130)
)</f>
        <v>No reserve</v>
      </c>
      <c r="H130">
        <f t="shared" ref="H130:H193" si="4">_xlfn.LET(_xlpm.cap,$E130, _xlpm.curr,$D130, MAX(0, _xlpm.cap-_xlpm.curr))</f>
        <v>35</v>
      </c>
      <c r="I130" s="5">
        <f t="shared" ref="I130:I193" si="5">IF(ISNUMBER(G130),0,1)</f>
        <v>1</v>
      </c>
    </row>
    <row r="131" spans="1:9">
      <c r="A131" s="1">
        <v>30476</v>
      </c>
      <c r="B131" s="1" t="s">
        <v>136</v>
      </c>
      <c r="C131" t="str">
        <f>VLOOKUP(A131,Config!A:C,3,FALSE)</f>
        <v>MA-A-14-L3-P2</v>
      </c>
      <c r="D131" cm="1">
        <f t="array" ref="D131">IFERROR(
  INDEX(Stockreport!$E$2:$E$50151,
    MATCH(1,
      ((Stockreport!$A$2:$A$50151&amp;"")=($A131&amp;""))*
      ((Stockreport!$B$2:$B$50151&amp;"")=($B131&amp;""))*
      (TRIM(Stockreport!$C$2:$C$50151)=TRIM($C131))*
      (Stockreport!$C$2:$C$50151&lt;&gt;""),
    0)
  ),
0)</f>
        <v>43</v>
      </c>
      <c r="E131">
        <f>VLOOKUP(A131,Config!A:G,4,FALSE)</f>
        <v>80</v>
      </c>
      <c r="F131" t="str">
        <f>_xlfn.LET(
  _xlpm.q,   $D131,
  _xlpm.low, SUMIFS(Config!$E$2:$E$5017, Config!$A$2:$A$5017,$A131, Config!$C$2:$C$5017,$C131),
  _xlpm.med, SUMIFS(Config!$F$2:$F$5017, Config!$A$2:$A$5017,$A131, Config!$C$2:$C$5017,$C131),
  _xlpm.cap, SUMIFS(Config!$G$2:$G$5017, Config!$A$2:$A$5017,$A131, Config!$C$2:$C$5017,$C131),
  IF(_xlpm.cap=0,"SET-PICKFACE",
     IF(_xlpm.q&lt;=_xlpm.low,"LOW",
        IF(_xlpm.q&lt;=_xlpm.med,"MEDIUM",
           IF(_xlpm.q&lt;=_xlpm.cap,"FULL","OVER")
        )
     )
  )
)</f>
        <v>FULL</v>
      </c>
      <c r="G131" s="8" t="str">
        <f>IF(
   SUMIFS(Stockreport!$D:$D,
          Stockreport!$A:$A, $A131,
          Stockreport!$B:$B, $B131)
   -SUMIFS(Stockreport!$D:$D,
           Stockreport!$A:$A, $A131,
           Stockreport!$B:$B, $B131,
           Stockreport!$C:$C, $C131)=0,
   "No reserve",
   SUMIFS(Stockreport!$D:$D,
          Stockreport!$A:$A, $A131,
          Stockreport!$B:$B, $B131)
   -SUMIFS(Stockreport!$D:$D,
           Stockreport!$A:$A, $A131,
           Stockreport!$B:$B, $B131,
           Stockreport!$C:$C, $C131)
)</f>
        <v>No reserve</v>
      </c>
      <c r="H131">
        <f t="shared" si="4"/>
        <v>37</v>
      </c>
      <c r="I131" s="5">
        <f t="shared" si="5"/>
        <v>1</v>
      </c>
    </row>
    <row r="132" spans="1:9">
      <c r="A132" s="1">
        <v>30653</v>
      </c>
      <c r="B132" s="1" t="s">
        <v>137</v>
      </c>
      <c r="C132" t="str">
        <f>VLOOKUP(A132,Config!A:C,3,FALSE)</f>
        <v>MA-A-16-L1-P2</v>
      </c>
      <c r="D132" cm="1">
        <f t="array" ref="D132">IFERROR(
  INDEX(Stockreport!$E$2:$E$50151,
    MATCH(1,
      ((Stockreport!$A$2:$A$50151&amp;"")=($A132&amp;""))*
      ((Stockreport!$B$2:$B$50151&amp;"")=($B132&amp;""))*
      (TRIM(Stockreport!$C$2:$C$50151)=TRIM($C132))*
      (Stockreport!$C$2:$C$50151&lt;&gt;""),
    0)
  ),
0)</f>
        <v>26</v>
      </c>
      <c r="E132">
        <f>VLOOKUP(A132,Config!A:G,4,FALSE)</f>
        <v>35</v>
      </c>
      <c r="F132" t="str">
        <f>_xlfn.LET(
  _xlpm.q,   $D132,
  _xlpm.low, SUMIFS(Config!$E$2:$E$5017, Config!$A$2:$A$5017,$A132, Config!$C$2:$C$5017,$C132),
  _xlpm.med, SUMIFS(Config!$F$2:$F$5017, Config!$A$2:$A$5017,$A132, Config!$C$2:$C$5017,$C132),
  _xlpm.cap, SUMIFS(Config!$G$2:$G$5017, Config!$A$2:$A$5017,$A132, Config!$C$2:$C$5017,$C132),
  IF(_xlpm.cap=0,"SET-PICKFACE",
     IF(_xlpm.q&lt;=_xlpm.low,"LOW",
        IF(_xlpm.q&lt;=_xlpm.med,"MEDIUM",
           IF(_xlpm.q&lt;=_xlpm.cap,"FULL","OVER")
        )
     )
  )
)</f>
        <v>FULL</v>
      </c>
      <c r="G132" s="8" t="str">
        <f>IF(
   SUMIFS(Stockreport!$D:$D,
          Stockreport!$A:$A, $A132,
          Stockreport!$B:$B, $B132)
   -SUMIFS(Stockreport!$D:$D,
           Stockreport!$A:$A, $A132,
           Stockreport!$B:$B, $B132,
           Stockreport!$C:$C, $C132)=0,
   "No reserve",
   SUMIFS(Stockreport!$D:$D,
          Stockreport!$A:$A, $A132,
          Stockreport!$B:$B, $B132)
   -SUMIFS(Stockreport!$D:$D,
           Stockreport!$A:$A, $A132,
           Stockreport!$B:$B, $B132,
           Stockreport!$C:$C, $C132)
)</f>
        <v>No reserve</v>
      </c>
      <c r="H132">
        <f t="shared" si="4"/>
        <v>9</v>
      </c>
      <c r="I132" s="5">
        <f t="shared" si="5"/>
        <v>1</v>
      </c>
    </row>
    <row r="133" spans="1:9">
      <c r="A133" s="1">
        <v>45013</v>
      </c>
      <c r="B133" s="1" t="s">
        <v>138</v>
      </c>
      <c r="C133" t="str">
        <f>VLOOKUP(A133,Config!A:C,3,FALSE)</f>
        <v>MA-B-13-L3-P1</v>
      </c>
      <c r="D133" cm="1">
        <f t="array" ref="D133">IFERROR(
  INDEX(Stockreport!$E$2:$E$50151,
    MATCH(1,
      ((Stockreport!$A$2:$A$50151&amp;"")=($A133&amp;""))*
      ((Stockreport!$B$2:$B$50151&amp;"")=($B133&amp;""))*
      (TRIM(Stockreport!$C$2:$C$50151)=TRIM($C133))*
      (Stockreport!$C$2:$C$50151&lt;&gt;""),
    0)
  ),
0)</f>
        <v>32</v>
      </c>
      <c r="E133">
        <f>VLOOKUP(A133,Config!A:G,4,FALSE)</f>
        <v>96</v>
      </c>
      <c r="F133" t="str">
        <f>_xlfn.LET(
  _xlpm.q,   $D133,
  _xlpm.low, SUMIFS(Config!$E$2:$E$5017, Config!$A$2:$A$5017,$A133, Config!$C$2:$C$5017,$C133),
  _xlpm.med, SUMIFS(Config!$F$2:$F$5017, Config!$A$2:$A$5017,$A133, Config!$C$2:$C$5017,$C133),
  _xlpm.cap, SUMIFS(Config!$G$2:$G$5017, Config!$A$2:$A$5017,$A133, Config!$C$2:$C$5017,$C133),
  IF(_xlpm.cap=0,"SET-PICKFACE",
     IF(_xlpm.q&lt;=_xlpm.low,"LOW",
        IF(_xlpm.q&lt;=_xlpm.med,"MEDIUM",
           IF(_xlpm.q&lt;=_xlpm.cap,"FULL","OVER")
        )
     )
  )
)</f>
        <v>LOW</v>
      </c>
      <c r="G133" s="8">
        <f>IF(
   SUMIFS(Stockreport!$D:$D,
          Stockreport!$A:$A, $A133,
          Stockreport!$B:$B, $B133)
   -SUMIFS(Stockreport!$D:$D,
           Stockreport!$A:$A, $A133,
           Stockreport!$B:$B, $B133,
           Stockreport!$C:$C, $C133)=0,
   "No reserve",
   SUMIFS(Stockreport!$D:$D,
          Stockreport!$A:$A, $A133,
          Stockreport!$B:$B, $B133)
   -SUMIFS(Stockreport!$D:$D,
           Stockreport!$A:$A, $A133,
           Stockreport!$B:$B, $B133,
           Stockreport!$C:$C, $C133)
)</f>
        <v>384</v>
      </c>
      <c r="H133">
        <f t="shared" si="4"/>
        <v>64</v>
      </c>
      <c r="I133" s="5">
        <f t="shared" si="5"/>
        <v>0</v>
      </c>
    </row>
    <row r="134" spans="1:9">
      <c r="A134" s="1">
        <v>80158</v>
      </c>
      <c r="B134" s="1" t="s">
        <v>139</v>
      </c>
      <c r="C134" t="str">
        <f>VLOOKUP(A134,Config!A:C,3,FALSE)</f>
        <v>MA-B-12-L3-P2</v>
      </c>
      <c r="D134" cm="1">
        <f t="array" ref="D134">IFERROR(
  INDEX(Stockreport!$E$2:$E$50151,
    MATCH(1,
      ((Stockreport!$A$2:$A$50151&amp;"")=($A134&amp;""))*
      ((Stockreport!$B$2:$B$50151&amp;"")=($B134&amp;""))*
      (TRIM(Stockreport!$C$2:$C$50151)=TRIM($C134))*
      (Stockreport!$C$2:$C$50151&lt;&gt;""),
    0)
  ),
0)</f>
        <v>28</v>
      </c>
      <c r="E134">
        <f>VLOOKUP(A134,Config!A:G,4,FALSE)</f>
        <v>72</v>
      </c>
      <c r="F134" t="str">
        <f>_xlfn.LET(
  _xlpm.q,   $D134,
  _xlpm.low, SUMIFS(Config!$E$2:$E$5017, Config!$A$2:$A$5017,$A134, Config!$C$2:$C$5017,$C134),
  _xlpm.med, SUMIFS(Config!$F$2:$F$5017, Config!$A$2:$A$5017,$A134, Config!$C$2:$C$5017,$C134),
  _xlpm.cap, SUMIFS(Config!$G$2:$G$5017, Config!$A$2:$A$5017,$A134, Config!$C$2:$C$5017,$C134),
  IF(_xlpm.cap=0,"SET-PICKFACE",
     IF(_xlpm.q&lt;=_xlpm.low,"LOW",
        IF(_xlpm.q&lt;=_xlpm.med,"MEDIUM",
           IF(_xlpm.q&lt;=_xlpm.cap,"FULL","OVER")
        )
     )
  )
)</f>
        <v>LOW</v>
      </c>
      <c r="G134" s="8" t="str">
        <f>IF(
   SUMIFS(Stockreport!$D:$D,
          Stockreport!$A:$A, $A134,
          Stockreport!$B:$B, $B134)
   -SUMIFS(Stockreport!$D:$D,
           Stockreport!$A:$A, $A134,
           Stockreport!$B:$B, $B134,
           Stockreport!$C:$C, $C134)=0,
   "No reserve",
   SUMIFS(Stockreport!$D:$D,
          Stockreport!$A:$A, $A134,
          Stockreport!$B:$B, $B134)
   -SUMIFS(Stockreport!$D:$D,
           Stockreport!$A:$A, $A134,
           Stockreport!$B:$B, $B134,
           Stockreport!$C:$C, $C134)
)</f>
        <v>No reserve</v>
      </c>
      <c r="H134">
        <f t="shared" si="4"/>
        <v>44</v>
      </c>
      <c r="I134" s="5">
        <f t="shared" si="5"/>
        <v>1</v>
      </c>
    </row>
    <row r="135" spans="1:9">
      <c r="A135" s="1">
        <v>41161</v>
      </c>
      <c r="B135" s="1" t="s">
        <v>140</v>
      </c>
      <c r="C135" t="str">
        <f>VLOOKUP(A135,Config!A:C,3,FALSE)</f>
        <v>MA-B-13-L1-P1</v>
      </c>
      <c r="D135" cm="1">
        <f t="array" ref="D135">IFERROR(
  INDEX(Stockreport!$E$2:$E$50151,
    MATCH(1,
      ((Stockreport!$A$2:$A$50151&amp;"")=($A135&amp;""))*
      ((Stockreport!$B$2:$B$50151&amp;"")=($B135&amp;""))*
      (TRIM(Stockreport!$C$2:$C$50151)=TRIM($C135))*
      (Stockreport!$C$2:$C$50151&lt;&gt;""),
    0)
  ),
0)</f>
        <v>406</v>
      </c>
      <c r="E135">
        <f>VLOOKUP(A135,Config!A:G,4,FALSE)</f>
        <v>864</v>
      </c>
      <c r="F135" t="str">
        <f>_xlfn.LET(
  _xlpm.q,   $D135,
  _xlpm.low, SUMIFS(Config!$E$2:$E$5017, Config!$A$2:$A$5017,$A135, Config!$C$2:$C$5017,$C135),
  _xlpm.med, SUMIFS(Config!$F$2:$F$5017, Config!$A$2:$A$5017,$A135, Config!$C$2:$C$5017,$C135),
  _xlpm.cap, SUMIFS(Config!$G$2:$G$5017, Config!$A$2:$A$5017,$A135, Config!$C$2:$C$5017,$C135),
  IF(_xlpm.cap=0,"SET-PICKFACE",
     IF(_xlpm.q&lt;=_xlpm.low,"LOW",
        IF(_xlpm.q&lt;=_xlpm.med,"MEDIUM",
           IF(_xlpm.q&lt;=_xlpm.cap,"FULL","OVER")
        )
     )
  )
)</f>
        <v>MEDIUM</v>
      </c>
      <c r="G135" s="8">
        <f>IF(
   SUMIFS(Stockreport!$D:$D,
          Stockreport!$A:$A, $A135,
          Stockreport!$B:$B, $B135)
   -SUMIFS(Stockreport!$D:$D,
           Stockreport!$A:$A, $A135,
           Stockreport!$B:$B, $B135,
           Stockreport!$C:$C, $C135)=0,
   "No reserve",
   SUMIFS(Stockreport!$D:$D,
          Stockreport!$A:$A, $A135,
          Stockreport!$B:$B, $B135)
   -SUMIFS(Stockreport!$D:$D,
           Stockreport!$A:$A, $A135,
           Stockreport!$B:$B, $B135,
           Stockreport!$C:$C, $C135)
)</f>
        <v>4991</v>
      </c>
      <c r="H135">
        <f t="shared" si="4"/>
        <v>458</v>
      </c>
      <c r="I135" s="5">
        <f t="shared" si="5"/>
        <v>0</v>
      </c>
    </row>
    <row r="136" spans="1:9">
      <c r="A136" s="1">
        <v>18252</v>
      </c>
      <c r="B136" s="1" t="s">
        <v>141</v>
      </c>
      <c r="C136" t="str">
        <f>VLOOKUP(A136,Config!A:C,3,FALSE)</f>
        <v>MA-B-15-L1-P2</v>
      </c>
      <c r="D136" cm="1">
        <f t="array" ref="D136">IFERROR(
  INDEX(Stockreport!$E$2:$E$50151,
    MATCH(1,
      ((Stockreport!$A$2:$A$50151&amp;"")=($A136&amp;""))*
      ((Stockreport!$B$2:$B$50151&amp;"")=($B136&amp;""))*
      (TRIM(Stockreport!$C$2:$C$50151)=TRIM($C136))*
      (Stockreport!$C$2:$C$50151&lt;&gt;""),
    0)
  ),
0)</f>
        <v>185</v>
      </c>
      <c r="E136">
        <f>VLOOKUP(A136,Config!A:G,4,FALSE)</f>
        <v>192</v>
      </c>
      <c r="F136" t="str">
        <f>_xlfn.LET(
  _xlpm.q,   $D136,
  _xlpm.low, SUMIFS(Config!$E$2:$E$5017, Config!$A$2:$A$5017,$A136, Config!$C$2:$C$5017,$C136),
  _xlpm.med, SUMIFS(Config!$F$2:$F$5017, Config!$A$2:$A$5017,$A136, Config!$C$2:$C$5017,$C136),
  _xlpm.cap, SUMIFS(Config!$G$2:$G$5017, Config!$A$2:$A$5017,$A136, Config!$C$2:$C$5017,$C136),
  IF(_xlpm.cap=0,"SET-PICKFACE",
     IF(_xlpm.q&lt;=_xlpm.low,"LOW",
        IF(_xlpm.q&lt;=_xlpm.med,"MEDIUM",
           IF(_xlpm.q&lt;=_xlpm.cap,"FULL","OVER")
        )
     )
  )
)</f>
        <v>FULL</v>
      </c>
      <c r="G136" s="8" t="str">
        <f>IF(
   SUMIFS(Stockreport!$D:$D,
          Stockreport!$A:$A, $A136,
          Stockreport!$B:$B, $B136)
   -SUMIFS(Stockreport!$D:$D,
           Stockreport!$A:$A, $A136,
           Stockreport!$B:$B, $B136,
           Stockreport!$C:$C, $C136)=0,
   "No reserve",
   SUMIFS(Stockreport!$D:$D,
          Stockreport!$A:$A, $A136,
          Stockreport!$B:$B, $B136)
   -SUMIFS(Stockreport!$D:$D,
           Stockreport!$A:$A, $A136,
           Stockreport!$B:$B, $B136,
           Stockreport!$C:$C, $C136)
)</f>
        <v>No reserve</v>
      </c>
      <c r="H136">
        <f t="shared" si="4"/>
        <v>7</v>
      </c>
      <c r="I136" s="5">
        <f t="shared" si="5"/>
        <v>1</v>
      </c>
    </row>
    <row r="137" spans="1:9">
      <c r="A137" s="1">
        <v>30228</v>
      </c>
      <c r="B137" s="1" t="s">
        <v>142</v>
      </c>
      <c r="C137" t="str">
        <f>VLOOKUP(A137,Config!A:C,3,FALSE)</f>
        <v>MA-B-15-L3-P2</v>
      </c>
      <c r="D137" cm="1">
        <f t="array" ref="D137">IFERROR(
  INDEX(Stockreport!$E$2:$E$50151,
    MATCH(1,
      ((Stockreport!$A$2:$A$50151&amp;"")=($A137&amp;""))*
      ((Stockreport!$B$2:$B$50151&amp;"")=($B137&amp;""))*
      (TRIM(Stockreport!$C$2:$C$50151)=TRIM($C137))*
      (Stockreport!$C$2:$C$50151&lt;&gt;""),
    0)
  ),
0)</f>
        <v>23</v>
      </c>
      <c r="E137">
        <f>VLOOKUP(A137,Config!A:G,4,FALSE)</f>
        <v>24</v>
      </c>
      <c r="F137" t="str">
        <f>_xlfn.LET(
  _xlpm.q,   $D137,
  _xlpm.low, SUMIFS(Config!$E$2:$E$5017, Config!$A$2:$A$5017,$A137, Config!$C$2:$C$5017,$C137),
  _xlpm.med, SUMIFS(Config!$F$2:$F$5017, Config!$A$2:$A$5017,$A137, Config!$C$2:$C$5017,$C137),
  _xlpm.cap, SUMIFS(Config!$G$2:$G$5017, Config!$A$2:$A$5017,$A137, Config!$C$2:$C$5017,$C137),
  IF(_xlpm.cap=0,"SET-PICKFACE",
     IF(_xlpm.q&lt;=_xlpm.low,"LOW",
        IF(_xlpm.q&lt;=_xlpm.med,"MEDIUM",
           IF(_xlpm.q&lt;=_xlpm.cap,"FULL","OVER")
        )
     )
  )
)</f>
        <v>FULL</v>
      </c>
      <c r="G137" s="8" t="str">
        <f>IF(
   SUMIFS(Stockreport!$D:$D,
          Stockreport!$A:$A, $A137,
          Stockreport!$B:$B, $B137)
   -SUMIFS(Stockreport!$D:$D,
           Stockreport!$A:$A, $A137,
           Stockreport!$B:$B, $B137,
           Stockreport!$C:$C, $C137)=0,
   "No reserve",
   SUMIFS(Stockreport!$D:$D,
          Stockreport!$A:$A, $A137,
          Stockreport!$B:$B, $B137)
   -SUMIFS(Stockreport!$D:$D,
           Stockreport!$A:$A, $A137,
           Stockreport!$B:$B, $B137,
           Stockreport!$C:$C, $C137)
)</f>
        <v>No reserve</v>
      </c>
      <c r="H137">
        <f t="shared" si="4"/>
        <v>1</v>
      </c>
      <c r="I137" s="5">
        <f t="shared" si="5"/>
        <v>1</v>
      </c>
    </row>
    <row r="138" spans="1:9">
      <c r="A138" s="1">
        <v>30479</v>
      </c>
      <c r="B138" s="1" t="s">
        <v>143</v>
      </c>
      <c r="C138" t="str">
        <f>VLOOKUP(A138,Config!A:C,3,FALSE)</f>
        <v>MA-B-15-L3-P2</v>
      </c>
      <c r="D138" cm="1">
        <f t="array" ref="D138">IFERROR(
  INDEX(Stockreport!$E$2:$E$50151,
    MATCH(1,
      ((Stockreport!$A$2:$A$50151&amp;"")=($A138&amp;""))*
      ((Stockreport!$B$2:$B$50151&amp;"")=($B138&amp;""))*
      (TRIM(Stockreport!$C$2:$C$50151)=TRIM($C138))*
      (Stockreport!$C$2:$C$50151&lt;&gt;""),
    0)
  ),
0)</f>
        <v>21</v>
      </c>
      <c r="E138">
        <f>VLOOKUP(A138,Config!A:G,4,FALSE)</f>
        <v>24</v>
      </c>
      <c r="F138" t="str">
        <f>_xlfn.LET(
  _xlpm.q,   $D138,
  _xlpm.low, SUMIFS(Config!$E$2:$E$5017, Config!$A$2:$A$5017,$A138, Config!$C$2:$C$5017,$C138),
  _xlpm.med, SUMIFS(Config!$F$2:$F$5017, Config!$A$2:$A$5017,$A138, Config!$C$2:$C$5017,$C138),
  _xlpm.cap, SUMIFS(Config!$G$2:$G$5017, Config!$A$2:$A$5017,$A138, Config!$C$2:$C$5017,$C138),
  IF(_xlpm.cap=0,"SET-PICKFACE",
     IF(_xlpm.q&lt;=_xlpm.low,"LOW",
        IF(_xlpm.q&lt;=_xlpm.med,"MEDIUM",
           IF(_xlpm.q&lt;=_xlpm.cap,"FULL","OVER")
        )
     )
  )
)</f>
        <v>FULL</v>
      </c>
      <c r="G138" s="8" t="str">
        <f>IF(
   SUMIFS(Stockreport!$D:$D,
          Stockreport!$A:$A, $A138,
          Stockreport!$B:$B, $B138)
   -SUMIFS(Stockreport!$D:$D,
           Stockreport!$A:$A, $A138,
           Stockreport!$B:$B, $B138,
           Stockreport!$C:$C, $C138)=0,
   "No reserve",
   SUMIFS(Stockreport!$D:$D,
          Stockreport!$A:$A, $A138,
          Stockreport!$B:$B, $B138)
   -SUMIFS(Stockreport!$D:$D,
           Stockreport!$A:$A, $A138,
           Stockreport!$B:$B, $B138,
           Stockreport!$C:$C, $C138)
)</f>
        <v>No reserve</v>
      </c>
      <c r="H138">
        <f t="shared" si="4"/>
        <v>3</v>
      </c>
      <c r="I138" s="5">
        <f t="shared" si="5"/>
        <v>1</v>
      </c>
    </row>
    <row r="139" spans="1:9">
      <c r="A139" s="1">
        <v>18259</v>
      </c>
      <c r="B139" s="1" t="s">
        <v>144</v>
      </c>
      <c r="C139" t="str">
        <f>VLOOKUP(A139,Config!A:C,3,FALSE)</f>
        <v>MA-B-16-L1-P1</v>
      </c>
      <c r="D139" cm="1">
        <f t="array" ref="D139">IFERROR(
  INDEX(Stockreport!$E$2:$E$50151,
    MATCH(1,
      ((Stockreport!$A$2:$A$50151&amp;"")=($A139&amp;""))*
      ((Stockreport!$B$2:$B$50151&amp;"")=($B139&amp;""))*
      (TRIM(Stockreport!$C$2:$C$50151)=TRIM($C139))*
      (Stockreport!$C$2:$C$50151&lt;&gt;""),
    0)
  ),
0)</f>
        <v>42</v>
      </c>
      <c r="E139">
        <f>VLOOKUP(A139,Config!A:G,4,FALSE)</f>
        <v>96</v>
      </c>
      <c r="F139" t="str">
        <f>_xlfn.LET(
  _xlpm.q,   $D139,
  _xlpm.low, SUMIFS(Config!$E$2:$E$5017, Config!$A$2:$A$5017,$A139, Config!$C$2:$C$5017,$C139),
  _xlpm.med, SUMIFS(Config!$F$2:$F$5017, Config!$A$2:$A$5017,$A139, Config!$C$2:$C$5017,$C139),
  _xlpm.cap, SUMIFS(Config!$G$2:$G$5017, Config!$A$2:$A$5017,$A139, Config!$C$2:$C$5017,$C139),
  IF(_xlpm.cap=0,"SET-PICKFACE",
     IF(_xlpm.q&lt;=_xlpm.low,"LOW",
        IF(_xlpm.q&lt;=_xlpm.med,"MEDIUM",
           IF(_xlpm.q&lt;=_xlpm.cap,"FULL","OVER")
        )
     )
  )
)</f>
        <v>LOW</v>
      </c>
      <c r="G139" s="8" t="str">
        <f>IF(
   SUMIFS(Stockreport!$D:$D,
          Stockreport!$A:$A, $A139,
          Stockreport!$B:$B, $B139)
   -SUMIFS(Stockreport!$D:$D,
           Stockreport!$A:$A, $A139,
           Stockreport!$B:$B, $B139,
           Stockreport!$C:$C, $C139)=0,
   "No reserve",
   SUMIFS(Stockreport!$D:$D,
          Stockreport!$A:$A, $A139,
          Stockreport!$B:$B, $B139)
   -SUMIFS(Stockreport!$D:$D,
           Stockreport!$A:$A, $A139,
           Stockreport!$B:$B, $B139,
           Stockreport!$C:$C, $C139)
)</f>
        <v>No reserve</v>
      </c>
      <c r="H139">
        <f t="shared" si="4"/>
        <v>54</v>
      </c>
      <c r="I139" s="5">
        <f t="shared" si="5"/>
        <v>1</v>
      </c>
    </row>
    <row r="140" spans="1:9">
      <c r="A140" s="1">
        <v>30902</v>
      </c>
      <c r="B140" s="1" t="s">
        <v>145</v>
      </c>
      <c r="C140" t="str">
        <f>VLOOKUP(A140,Config!A:C,3,FALSE)</f>
        <v>MA-B-16-L2-P1</v>
      </c>
      <c r="D140" cm="1">
        <f t="array" ref="D140">IFERROR(
  INDEX(Stockreport!$E$2:$E$50151,
    MATCH(1,
      ((Stockreport!$A$2:$A$50151&amp;"")=($A140&amp;""))*
      ((Stockreport!$B$2:$B$50151&amp;"")=($B140&amp;""))*
      (TRIM(Stockreport!$C$2:$C$50151)=TRIM($C140))*
      (Stockreport!$C$2:$C$50151&lt;&gt;""),
    0)
  ),
0)</f>
        <v>138</v>
      </c>
      <c r="E140">
        <f>VLOOKUP(A140,Config!A:G,4,FALSE)</f>
        <v>144</v>
      </c>
      <c r="F140" t="str">
        <f>_xlfn.LET(
  _xlpm.q,   $D140,
  _xlpm.low, SUMIFS(Config!$E$2:$E$5017, Config!$A$2:$A$5017,$A140, Config!$C$2:$C$5017,$C140),
  _xlpm.med, SUMIFS(Config!$F$2:$F$5017, Config!$A$2:$A$5017,$A140, Config!$C$2:$C$5017,$C140),
  _xlpm.cap, SUMIFS(Config!$G$2:$G$5017, Config!$A$2:$A$5017,$A140, Config!$C$2:$C$5017,$C140),
  IF(_xlpm.cap=0,"SET-PICKFACE",
     IF(_xlpm.q&lt;=_xlpm.low,"LOW",
        IF(_xlpm.q&lt;=_xlpm.med,"MEDIUM",
           IF(_xlpm.q&lt;=_xlpm.cap,"FULL","OVER")
        )
     )
  )
)</f>
        <v>FULL</v>
      </c>
      <c r="G140" s="8" t="str">
        <f>IF(
   SUMIFS(Stockreport!$D:$D,
          Stockreport!$A:$A, $A140,
          Stockreport!$B:$B, $B140)
   -SUMIFS(Stockreport!$D:$D,
           Stockreport!$A:$A, $A140,
           Stockreport!$B:$B, $B140,
           Stockreport!$C:$C, $C140)=0,
   "No reserve",
   SUMIFS(Stockreport!$D:$D,
          Stockreport!$A:$A, $A140,
          Stockreport!$B:$B, $B140)
   -SUMIFS(Stockreport!$D:$D,
           Stockreport!$A:$A, $A140,
           Stockreport!$B:$B, $B140,
           Stockreport!$C:$C, $C140)
)</f>
        <v>No reserve</v>
      </c>
      <c r="H140">
        <f t="shared" si="4"/>
        <v>6</v>
      </c>
      <c r="I140" s="5">
        <f t="shared" si="5"/>
        <v>1</v>
      </c>
    </row>
    <row r="141" spans="1:9">
      <c r="A141" s="1">
        <v>34881</v>
      </c>
      <c r="B141" s="1" t="s">
        <v>146</v>
      </c>
      <c r="C141" t="str">
        <f>VLOOKUP(A141,Config!A:C,3,FALSE)</f>
        <v>MA-C-09-L1-P1</v>
      </c>
      <c r="D141" cm="1">
        <f t="array" ref="D141">IFERROR(
  INDEX(Stockreport!$E$2:$E$50151,
    MATCH(1,
      ((Stockreport!$A$2:$A$50151&amp;"")=($A141&amp;""))*
      ((Stockreport!$B$2:$B$50151&amp;"")=($B141&amp;""))*
      (TRIM(Stockreport!$C$2:$C$50151)=TRIM($C141))*
      (Stockreport!$C$2:$C$50151&lt;&gt;""),
    0)
  ),
0)</f>
        <v>240</v>
      </c>
      <c r="E141">
        <f>VLOOKUP(A141,Config!A:G,4,FALSE)</f>
        <v>180</v>
      </c>
      <c r="F141" t="str">
        <f>_xlfn.LET(
  _xlpm.q,   $D141,
  _xlpm.low, SUMIFS(Config!$E$2:$E$5017, Config!$A$2:$A$5017,$A141, Config!$C$2:$C$5017,$C141),
  _xlpm.med, SUMIFS(Config!$F$2:$F$5017, Config!$A$2:$A$5017,$A141, Config!$C$2:$C$5017,$C141),
  _xlpm.cap, SUMIFS(Config!$G$2:$G$5017, Config!$A$2:$A$5017,$A141, Config!$C$2:$C$5017,$C141),
  IF(_xlpm.cap=0,"SET-PICKFACE",
     IF(_xlpm.q&lt;=_xlpm.low,"LOW",
        IF(_xlpm.q&lt;=_xlpm.med,"MEDIUM",
           IF(_xlpm.q&lt;=_xlpm.cap,"FULL","OVER")
        )
     )
  )
)</f>
        <v>OVER</v>
      </c>
      <c r="G141" s="8">
        <f>IF(
   SUMIFS(Stockreport!$D:$D,
          Stockreport!$A:$A, $A141,
          Stockreport!$B:$B, $B141)
   -SUMIFS(Stockreport!$D:$D,
           Stockreport!$A:$A, $A141,
           Stockreport!$B:$B, $B141,
           Stockreport!$C:$C, $C141)=0,
   "No reserve",
   SUMIFS(Stockreport!$D:$D,
          Stockreport!$A:$A, $A141,
          Stockreport!$B:$B, $B141)
   -SUMIFS(Stockreport!$D:$D,
           Stockreport!$A:$A, $A141,
           Stockreport!$B:$B, $B141,
           Stockreport!$C:$C, $C141)
)</f>
        <v>49</v>
      </c>
      <c r="H141">
        <f t="shared" si="4"/>
        <v>0</v>
      </c>
      <c r="I141" s="5">
        <f t="shared" si="5"/>
        <v>0</v>
      </c>
    </row>
    <row r="142" spans="1:9">
      <c r="A142" s="1">
        <v>10076</v>
      </c>
      <c r="B142" s="1" t="s">
        <v>147</v>
      </c>
      <c r="C142" t="str">
        <f>VLOOKUP(A142,Config!A:C,3,FALSE)</f>
        <v>MA-B-06-L2-P1</v>
      </c>
      <c r="D142" cm="1">
        <f t="array" ref="D142">IFERROR(
  INDEX(Stockreport!$E$2:$E$50151,
    MATCH(1,
      ((Stockreport!$A$2:$A$50151&amp;"")=($A142&amp;""))*
      ((Stockreport!$B$2:$B$50151&amp;"")=($B142&amp;""))*
      (TRIM(Stockreport!$C$2:$C$50151)=TRIM($C142))*
      (Stockreport!$C$2:$C$50151&lt;&gt;""),
    0)
  ),
0)</f>
        <v>159</v>
      </c>
      <c r="E142">
        <f>VLOOKUP(A142,Config!A:G,4,FALSE)</f>
        <v>96</v>
      </c>
      <c r="F142" t="str">
        <f>_xlfn.LET(
  _xlpm.q,   $D142,
  _xlpm.low, SUMIFS(Config!$E$2:$E$5017, Config!$A$2:$A$5017,$A142, Config!$C$2:$C$5017,$C142),
  _xlpm.med, SUMIFS(Config!$F$2:$F$5017, Config!$A$2:$A$5017,$A142, Config!$C$2:$C$5017,$C142),
  _xlpm.cap, SUMIFS(Config!$G$2:$G$5017, Config!$A$2:$A$5017,$A142, Config!$C$2:$C$5017,$C142),
  IF(_xlpm.cap=0,"SET-PICKFACE",
     IF(_xlpm.q&lt;=_xlpm.low,"LOW",
        IF(_xlpm.q&lt;=_xlpm.med,"MEDIUM",
           IF(_xlpm.q&lt;=_xlpm.cap,"FULL","OVER")
        )
     )
  )
)</f>
        <v>OVER</v>
      </c>
      <c r="G142" s="8" t="str">
        <f>IF(
   SUMIFS(Stockreport!$D:$D,
          Stockreport!$A:$A, $A142,
          Stockreport!$B:$B, $B142)
   -SUMIFS(Stockreport!$D:$D,
           Stockreport!$A:$A, $A142,
           Stockreport!$B:$B, $B142,
           Stockreport!$C:$C, $C142)=0,
   "No reserve",
   SUMIFS(Stockreport!$D:$D,
          Stockreport!$A:$A, $A142,
          Stockreport!$B:$B, $B142)
   -SUMIFS(Stockreport!$D:$D,
           Stockreport!$A:$A, $A142,
           Stockreport!$B:$B, $B142,
           Stockreport!$C:$C, $C142)
)</f>
        <v>No reserve</v>
      </c>
      <c r="H142">
        <f t="shared" si="4"/>
        <v>0</v>
      </c>
      <c r="I142" s="5">
        <f t="shared" si="5"/>
        <v>1</v>
      </c>
    </row>
    <row r="143" spans="1:9">
      <c r="A143" s="1">
        <v>45940</v>
      </c>
      <c r="B143" s="1" t="s">
        <v>148</v>
      </c>
      <c r="C143" t="str">
        <f>VLOOKUP(A143,Config!A:C,3,FALSE)</f>
        <v>MA-B-14-L4-P1</v>
      </c>
      <c r="D143" cm="1">
        <f t="array" ref="D143">IFERROR(
  INDEX(Stockreport!$E$2:$E$50151,
    MATCH(1,
      ((Stockreport!$A$2:$A$50151&amp;"")=($A143&amp;""))*
      ((Stockreport!$B$2:$B$50151&amp;"")=($B143&amp;""))*
      (TRIM(Stockreport!$C$2:$C$50151)=TRIM($C143))*
      (Stockreport!$C$2:$C$50151&lt;&gt;""),
    0)
  ),
0)</f>
        <v>59</v>
      </c>
      <c r="E143">
        <f>VLOOKUP(A143,Config!A:G,4,FALSE)</f>
        <v>48</v>
      </c>
      <c r="F143" t="str">
        <f>_xlfn.LET(
  _xlpm.q,   $D143,
  _xlpm.low, SUMIFS(Config!$E$2:$E$5017, Config!$A$2:$A$5017,$A143, Config!$C$2:$C$5017,$C143),
  _xlpm.med, SUMIFS(Config!$F$2:$F$5017, Config!$A$2:$A$5017,$A143, Config!$C$2:$C$5017,$C143),
  _xlpm.cap, SUMIFS(Config!$G$2:$G$5017, Config!$A$2:$A$5017,$A143, Config!$C$2:$C$5017,$C143),
  IF(_xlpm.cap=0,"SET-PICKFACE",
     IF(_xlpm.q&lt;=_xlpm.low,"LOW",
        IF(_xlpm.q&lt;=_xlpm.med,"MEDIUM",
           IF(_xlpm.q&lt;=_xlpm.cap,"FULL","OVER")
        )
     )
  )
)</f>
        <v>OVER</v>
      </c>
      <c r="G143" s="8">
        <f>IF(
   SUMIFS(Stockreport!$D:$D,
          Stockreport!$A:$A, $A143,
          Stockreport!$B:$B, $B143)
   -SUMIFS(Stockreport!$D:$D,
           Stockreport!$A:$A, $A143,
           Stockreport!$B:$B, $B143,
           Stockreport!$C:$C, $C143)=0,
   "No reserve",
   SUMIFS(Stockreport!$D:$D,
          Stockreport!$A:$A, $A143,
          Stockreport!$B:$B, $B143)
   -SUMIFS(Stockreport!$D:$D,
           Stockreport!$A:$A, $A143,
           Stockreport!$B:$B, $B143,
           Stockreport!$C:$C, $C143)
)</f>
        <v>113</v>
      </c>
      <c r="H143">
        <f t="shared" si="4"/>
        <v>0</v>
      </c>
      <c r="I143" s="5">
        <f t="shared" si="5"/>
        <v>0</v>
      </c>
    </row>
    <row r="144" spans="1:9">
      <c r="A144" s="1">
        <v>30253</v>
      </c>
      <c r="B144" s="1" t="s">
        <v>149</v>
      </c>
      <c r="C144" t="str">
        <f>VLOOKUP(A144,Config!A:C,3,FALSE)</f>
        <v>MA-A-15-L3-P1</v>
      </c>
      <c r="D144" cm="1">
        <f t="array" ref="D144">IFERROR(
  INDEX(Stockreport!$E$2:$E$50151,
    MATCH(1,
      ((Stockreport!$A$2:$A$50151&amp;"")=($A144&amp;""))*
      ((Stockreport!$B$2:$B$50151&amp;"")=($B144&amp;""))*
      (TRIM(Stockreport!$C$2:$C$50151)=TRIM($C144))*
      (Stockreport!$C$2:$C$50151&lt;&gt;""),
    0)
  ),
0)</f>
        <v>25</v>
      </c>
      <c r="E144">
        <f>VLOOKUP(A144,Config!A:G,4,FALSE)</f>
        <v>24</v>
      </c>
      <c r="F144" t="str">
        <f>_xlfn.LET(
  _xlpm.q,   $D144,
  _xlpm.low, SUMIFS(Config!$E$2:$E$5017, Config!$A$2:$A$5017,$A144, Config!$C$2:$C$5017,$C144),
  _xlpm.med, SUMIFS(Config!$F$2:$F$5017, Config!$A$2:$A$5017,$A144, Config!$C$2:$C$5017,$C144),
  _xlpm.cap, SUMIFS(Config!$G$2:$G$5017, Config!$A$2:$A$5017,$A144, Config!$C$2:$C$5017,$C144),
  IF(_xlpm.cap=0,"SET-PICKFACE",
     IF(_xlpm.q&lt;=_xlpm.low,"LOW",
        IF(_xlpm.q&lt;=_xlpm.med,"MEDIUM",
           IF(_xlpm.q&lt;=_xlpm.cap,"FULL","OVER")
        )
     )
  )
)</f>
        <v>OVER</v>
      </c>
      <c r="G144" s="8">
        <f>IF(
   SUMIFS(Stockreport!$D:$D,
          Stockreport!$A:$A, $A144,
          Stockreport!$B:$B, $B144)
   -SUMIFS(Stockreport!$D:$D,
           Stockreport!$A:$A, $A144,
           Stockreport!$B:$B, $B144,
           Stockreport!$C:$C, $C144)=0,
   "No reserve",
   SUMIFS(Stockreport!$D:$D,
          Stockreport!$A:$A, $A144,
          Stockreport!$B:$B, $B144)
   -SUMIFS(Stockreport!$D:$D,
           Stockreport!$A:$A, $A144,
           Stockreport!$B:$B, $B144,
           Stockreport!$C:$C, $C144)
)</f>
        <v>36</v>
      </c>
      <c r="H144">
        <f t="shared" si="4"/>
        <v>0</v>
      </c>
      <c r="I144" s="5">
        <f t="shared" si="5"/>
        <v>0</v>
      </c>
    </row>
    <row r="145" spans="1:9">
      <c r="A145" s="1">
        <v>31155</v>
      </c>
      <c r="B145" s="1" t="s">
        <v>150</v>
      </c>
      <c r="C145" t="str">
        <f>VLOOKUP(A145,Config!A:C,3,FALSE)</f>
        <v>MA-B-14-L3-P2</v>
      </c>
      <c r="D145" cm="1">
        <f t="array" ref="D145">IFERROR(
  INDEX(Stockreport!$E$2:$E$50151,
    MATCH(1,
      ((Stockreport!$A$2:$A$50151&amp;"")=($A145&amp;""))*
      ((Stockreport!$B$2:$B$50151&amp;"")=($B145&amp;""))*
      (TRIM(Stockreport!$C$2:$C$50151)=TRIM($C145))*
      (Stockreport!$C$2:$C$50151&lt;&gt;""),
    0)
  ),
0)</f>
        <v>59</v>
      </c>
      <c r="E145">
        <f>VLOOKUP(A145,Config!A:G,4,FALSE)</f>
        <v>48</v>
      </c>
      <c r="F145" t="str">
        <f>_xlfn.LET(
  _xlpm.q,   $D145,
  _xlpm.low, SUMIFS(Config!$E$2:$E$5017, Config!$A$2:$A$5017,$A145, Config!$C$2:$C$5017,$C145),
  _xlpm.med, SUMIFS(Config!$F$2:$F$5017, Config!$A$2:$A$5017,$A145, Config!$C$2:$C$5017,$C145),
  _xlpm.cap, SUMIFS(Config!$G$2:$G$5017, Config!$A$2:$A$5017,$A145, Config!$C$2:$C$5017,$C145),
  IF(_xlpm.cap=0,"SET-PICKFACE",
     IF(_xlpm.q&lt;=_xlpm.low,"LOW",
        IF(_xlpm.q&lt;=_xlpm.med,"MEDIUM",
           IF(_xlpm.q&lt;=_xlpm.cap,"FULL","OVER")
        )
     )
  )
)</f>
        <v>OVER</v>
      </c>
      <c r="G145" s="8">
        <f>IF(
   SUMIFS(Stockreport!$D:$D,
          Stockreport!$A:$A, $A145,
          Stockreport!$B:$B, $B145)
   -SUMIFS(Stockreport!$D:$D,
           Stockreport!$A:$A, $A145,
           Stockreport!$B:$B, $B145,
           Stockreport!$C:$C, $C145)=0,
   "No reserve",
   SUMIFS(Stockreport!$D:$D,
          Stockreport!$A:$A, $A145,
          Stockreport!$B:$B, $B145)
   -SUMIFS(Stockreport!$D:$D,
           Stockreport!$A:$A, $A145,
           Stockreport!$B:$B, $B145,
           Stockreport!$C:$C, $C145)
)</f>
        <v>109</v>
      </c>
      <c r="H145">
        <f t="shared" si="4"/>
        <v>0</v>
      </c>
      <c r="I145" s="5">
        <f t="shared" si="5"/>
        <v>0</v>
      </c>
    </row>
    <row r="146" spans="1:9">
      <c r="A146" s="1">
        <v>30323</v>
      </c>
      <c r="B146" s="1" t="s">
        <v>151</v>
      </c>
      <c r="C146" t="str">
        <f>VLOOKUP(A146,Config!A:C,3,FALSE)</f>
        <v>MA-A-16-L3-P2</v>
      </c>
      <c r="D146" cm="1">
        <f t="array" ref="D146">IFERROR(
  INDEX(Stockreport!$E$2:$E$50151,
    MATCH(1,
      ((Stockreport!$A$2:$A$50151&amp;"")=($A146&amp;""))*
      ((Stockreport!$B$2:$B$50151&amp;"")=($B146&amp;""))*
      (TRIM(Stockreport!$C$2:$C$50151)=TRIM($C146))*
      (Stockreport!$C$2:$C$50151&lt;&gt;""),
    0)
  ),
0)</f>
        <v>44</v>
      </c>
      <c r="E146">
        <f>VLOOKUP(A146,Config!A:G,4,FALSE)</f>
        <v>30</v>
      </c>
      <c r="F146" t="str">
        <f>_xlfn.LET(
  _xlpm.q,   $D146,
  _xlpm.low, SUMIFS(Config!$E$2:$E$5017, Config!$A$2:$A$5017,$A146, Config!$C$2:$C$5017,$C146),
  _xlpm.med, SUMIFS(Config!$F$2:$F$5017, Config!$A$2:$A$5017,$A146, Config!$C$2:$C$5017,$C146),
  _xlpm.cap, SUMIFS(Config!$G$2:$G$5017, Config!$A$2:$A$5017,$A146, Config!$C$2:$C$5017,$C146),
  IF(_xlpm.cap=0,"SET-PICKFACE",
     IF(_xlpm.q&lt;=_xlpm.low,"LOW",
        IF(_xlpm.q&lt;=_xlpm.med,"MEDIUM",
           IF(_xlpm.q&lt;=_xlpm.cap,"FULL","OVER")
        )
     )
  )
)</f>
        <v>OVER</v>
      </c>
      <c r="G146" s="8">
        <f>IF(
   SUMIFS(Stockreport!$D:$D,
          Stockreport!$A:$A, $A146,
          Stockreport!$B:$B, $B146)
   -SUMIFS(Stockreport!$D:$D,
           Stockreport!$A:$A, $A146,
           Stockreport!$B:$B, $B146,
           Stockreport!$C:$C, $C146)=0,
   "No reserve",
   SUMIFS(Stockreport!$D:$D,
          Stockreport!$A:$A, $A146,
          Stockreport!$B:$B, $B146)
   -SUMIFS(Stockreport!$D:$D,
           Stockreport!$A:$A, $A146,
           Stockreport!$B:$B, $B146,
           Stockreport!$C:$C, $C146)
)</f>
        <v>50</v>
      </c>
      <c r="H146">
        <f t="shared" si="4"/>
        <v>0</v>
      </c>
      <c r="I146" s="5">
        <f t="shared" si="5"/>
        <v>0</v>
      </c>
    </row>
    <row r="147" spans="1:9">
      <c r="A147" s="1">
        <v>30275</v>
      </c>
      <c r="B147" s="1" t="s">
        <v>152</v>
      </c>
      <c r="C147" t="str">
        <f>VLOOKUP(A147,Config!A:C,3,FALSE)</f>
        <v>MA-A-15-L2-P2</v>
      </c>
      <c r="D147" cm="1">
        <f t="array" ref="D147">IFERROR(
  INDEX(Stockreport!$E$2:$E$50151,
    MATCH(1,
      ((Stockreport!$A$2:$A$50151&amp;"")=($A147&amp;""))*
      ((Stockreport!$B$2:$B$50151&amp;"")=($B147&amp;""))*
      (TRIM(Stockreport!$C$2:$C$50151)=TRIM($C147))*
      (Stockreport!$C$2:$C$50151&lt;&gt;""),
    0)
  ),
0)</f>
        <v>41</v>
      </c>
      <c r="E147">
        <f>VLOOKUP(A147,Config!A:G,4,FALSE)</f>
        <v>24</v>
      </c>
      <c r="F147" t="str">
        <f>_xlfn.LET(
  _xlpm.q,   $D147,
  _xlpm.low, SUMIFS(Config!$E$2:$E$5017, Config!$A$2:$A$5017,$A147, Config!$C$2:$C$5017,$C147),
  _xlpm.med, SUMIFS(Config!$F$2:$F$5017, Config!$A$2:$A$5017,$A147, Config!$C$2:$C$5017,$C147),
  _xlpm.cap, SUMIFS(Config!$G$2:$G$5017, Config!$A$2:$A$5017,$A147, Config!$C$2:$C$5017,$C147),
  IF(_xlpm.cap=0,"SET-PICKFACE",
     IF(_xlpm.q&lt;=_xlpm.low,"LOW",
        IF(_xlpm.q&lt;=_xlpm.med,"MEDIUM",
           IF(_xlpm.q&lt;=_xlpm.cap,"FULL","OVER")
        )
     )
  )
)</f>
        <v>OVER</v>
      </c>
      <c r="G147" s="8">
        <f>IF(
   SUMIFS(Stockreport!$D:$D,
          Stockreport!$A:$A, $A147,
          Stockreport!$B:$B, $B147)
   -SUMIFS(Stockreport!$D:$D,
           Stockreport!$A:$A, $A147,
           Stockreport!$B:$B, $B147,
           Stockreport!$C:$C, $C147)=0,
   "No reserve",
   SUMIFS(Stockreport!$D:$D,
          Stockreport!$A:$A, $A147,
          Stockreport!$B:$B, $B147)
   -SUMIFS(Stockreport!$D:$D,
           Stockreport!$A:$A, $A147,
           Stockreport!$B:$B, $B147,
           Stockreport!$C:$C, $C147)
)</f>
        <v>156</v>
      </c>
      <c r="H147">
        <f t="shared" si="4"/>
        <v>0</v>
      </c>
      <c r="I147" s="5">
        <f t="shared" si="5"/>
        <v>0</v>
      </c>
    </row>
    <row r="148" spans="1:9">
      <c r="A148" s="1">
        <v>30865</v>
      </c>
      <c r="B148" s="1" t="s">
        <v>153</v>
      </c>
      <c r="C148" t="str">
        <f>VLOOKUP(A148,Config!A:C,3,FALSE)</f>
        <v>MA-B-15-L4-P2</v>
      </c>
      <c r="D148" cm="1">
        <f t="array" ref="D148">IFERROR(
  INDEX(Stockreport!$E$2:$E$50151,
    MATCH(1,
      ((Stockreport!$A$2:$A$50151&amp;"")=($A148&amp;""))*
      ((Stockreport!$B$2:$B$50151&amp;"")=($B148&amp;""))*
      (TRIM(Stockreport!$C$2:$C$50151)=TRIM($C148))*
      (Stockreport!$C$2:$C$50151&lt;&gt;""),
    0)
  ),
0)</f>
        <v>92</v>
      </c>
      <c r="E148">
        <f>VLOOKUP(A148,Config!A:G,4,FALSE)</f>
        <v>24</v>
      </c>
      <c r="F148" t="str">
        <f>_xlfn.LET(
  _xlpm.q,   $D148,
  _xlpm.low, SUMIFS(Config!$E$2:$E$5017, Config!$A$2:$A$5017,$A148, Config!$C$2:$C$5017,$C148),
  _xlpm.med, SUMIFS(Config!$F$2:$F$5017, Config!$A$2:$A$5017,$A148, Config!$C$2:$C$5017,$C148),
  _xlpm.cap, SUMIFS(Config!$G$2:$G$5017, Config!$A$2:$A$5017,$A148, Config!$C$2:$C$5017,$C148),
  IF(_xlpm.cap=0,"SET-PICKFACE",
     IF(_xlpm.q&lt;=_xlpm.low,"LOW",
        IF(_xlpm.q&lt;=_xlpm.med,"MEDIUM",
           IF(_xlpm.q&lt;=_xlpm.cap,"FULL","OVER")
        )
     )
  )
)</f>
        <v>OVER</v>
      </c>
      <c r="G148" s="8">
        <f>IF(
   SUMIFS(Stockreport!$D:$D,
          Stockreport!$A:$A, $A148,
          Stockreport!$B:$B, $B148)
   -SUMIFS(Stockreport!$D:$D,
           Stockreport!$A:$A, $A148,
           Stockreport!$B:$B, $B148,
           Stockreport!$C:$C, $C148)=0,
   "No reserve",
   SUMIFS(Stockreport!$D:$D,
          Stockreport!$A:$A, $A148,
          Stockreport!$B:$B, $B148)
   -SUMIFS(Stockreport!$D:$D,
           Stockreport!$A:$A, $A148,
           Stockreport!$B:$B, $B148,
           Stockreport!$C:$C, $C148)
)</f>
        <v>69</v>
      </c>
      <c r="H148">
        <f t="shared" si="4"/>
        <v>0</v>
      </c>
      <c r="I148" s="5">
        <f t="shared" si="5"/>
        <v>0</v>
      </c>
    </row>
    <row r="149" spans="1:9">
      <c r="A149" s="1">
        <v>29575</v>
      </c>
      <c r="B149" s="1" t="s">
        <v>154</v>
      </c>
      <c r="C149" t="str">
        <f>VLOOKUP(A149,Config!A:C,3,FALSE)</f>
        <v>MA-B-08-L2-P1</v>
      </c>
      <c r="D149" cm="1">
        <f t="array" ref="D149">IFERROR(
  INDEX(Stockreport!$E$2:$E$50151,
    MATCH(1,
      ((Stockreport!$A$2:$A$50151&amp;"")=($A149&amp;""))*
      ((Stockreport!$B$2:$B$50151&amp;"")=($B149&amp;""))*
      (TRIM(Stockreport!$C$2:$C$50151)=TRIM($C149))*
      (Stockreport!$C$2:$C$50151&lt;&gt;""),
    0)
  ),
0)</f>
        <v>79</v>
      </c>
      <c r="E149">
        <f>VLOOKUP(A149,Config!A:G,4,FALSE)</f>
        <v>72</v>
      </c>
      <c r="F149" t="str">
        <f>_xlfn.LET(
  _xlpm.q,   $D149,
  _xlpm.low, SUMIFS(Config!$E$2:$E$5017, Config!$A$2:$A$5017,$A149, Config!$C$2:$C$5017,$C149),
  _xlpm.med, SUMIFS(Config!$F$2:$F$5017, Config!$A$2:$A$5017,$A149, Config!$C$2:$C$5017,$C149),
  _xlpm.cap, SUMIFS(Config!$G$2:$G$5017, Config!$A$2:$A$5017,$A149, Config!$C$2:$C$5017,$C149),
  IF(_xlpm.cap=0,"SET-PICKFACE",
     IF(_xlpm.q&lt;=_xlpm.low,"LOW",
        IF(_xlpm.q&lt;=_xlpm.med,"MEDIUM",
           IF(_xlpm.q&lt;=_xlpm.cap,"FULL","OVER")
        )
     )
  )
)</f>
        <v>OVER</v>
      </c>
      <c r="G149" s="8">
        <f>IF(
   SUMIFS(Stockreport!$D:$D,
          Stockreport!$A:$A, $A149,
          Stockreport!$B:$B, $B149)
   -SUMIFS(Stockreport!$D:$D,
           Stockreport!$A:$A, $A149,
           Stockreport!$B:$B, $B149,
           Stockreport!$C:$C, $C149)=0,
   "No reserve",
   SUMIFS(Stockreport!$D:$D,
          Stockreport!$A:$A, $A149,
          Stockreport!$B:$B, $B149)
   -SUMIFS(Stockreport!$D:$D,
           Stockreport!$A:$A, $A149,
           Stockreport!$B:$B, $B149,
           Stockreport!$C:$C, $C149)
)</f>
        <v>72</v>
      </c>
      <c r="H149">
        <f t="shared" si="4"/>
        <v>0</v>
      </c>
      <c r="I149" s="5">
        <f t="shared" si="5"/>
        <v>0</v>
      </c>
    </row>
    <row r="150" spans="1:9">
      <c r="A150" s="1">
        <v>46040</v>
      </c>
      <c r="B150" s="1" t="s">
        <v>155</v>
      </c>
      <c r="C150" t="str">
        <f>VLOOKUP(A150,Config!A:C,3,FALSE)</f>
        <v>MA-B-14-L4-P2</v>
      </c>
      <c r="D150" cm="1">
        <f t="array" ref="D150">IFERROR(
  INDEX(Stockreport!$E$2:$E$50151,
    MATCH(1,
      ((Stockreport!$A$2:$A$50151&amp;"")=($A150&amp;""))*
      ((Stockreport!$B$2:$B$50151&amp;"")=($B150&amp;""))*
      (TRIM(Stockreport!$C$2:$C$50151)=TRIM($C150))*
      (Stockreport!$C$2:$C$50151&lt;&gt;""),
    0)
  ),
0)</f>
        <v>47</v>
      </c>
      <c r="E150">
        <f>VLOOKUP(A150,Config!A:G,4,FALSE)</f>
        <v>24</v>
      </c>
      <c r="F150" t="str">
        <f>_xlfn.LET(
  _xlpm.q,   $D150,
  _xlpm.low, SUMIFS(Config!$E$2:$E$5017, Config!$A$2:$A$5017,$A150, Config!$C$2:$C$5017,$C150),
  _xlpm.med, SUMIFS(Config!$F$2:$F$5017, Config!$A$2:$A$5017,$A150, Config!$C$2:$C$5017,$C150),
  _xlpm.cap, SUMIFS(Config!$G$2:$G$5017, Config!$A$2:$A$5017,$A150, Config!$C$2:$C$5017,$C150),
  IF(_xlpm.cap=0,"SET-PICKFACE",
     IF(_xlpm.q&lt;=_xlpm.low,"LOW",
        IF(_xlpm.q&lt;=_xlpm.med,"MEDIUM",
           IF(_xlpm.q&lt;=_xlpm.cap,"FULL","OVER")
        )
     )
  )
)</f>
        <v>OVER</v>
      </c>
      <c r="G150" s="8">
        <f>IF(
   SUMIFS(Stockreport!$D:$D,
          Stockreport!$A:$A, $A150,
          Stockreport!$B:$B, $B150)
   -SUMIFS(Stockreport!$D:$D,
           Stockreport!$A:$A, $A150,
           Stockreport!$B:$B, $B150,
           Stockreport!$C:$C, $C150)=0,
   "No reserve",
   SUMIFS(Stockreport!$D:$D,
          Stockreport!$A:$A, $A150,
          Stockreport!$B:$B, $B150)
   -SUMIFS(Stockreport!$D:$D,
           Stockreport!$A:$A, $A150,
           Stockreport!$B:$B, $B150,
           Stockreport!$C:$C, $C150)
)</f>
        <v>95</v>
      </c>
      <c r="H150">
        <f t="shared" si="4"/>
        <v>0</v>
      </c>
      <c r="I150" s="5">
        <f t="shared" si="5"/>
        <v>0</v>
      </c>
    </row>
    <row r="151" spans="1:9">
      <c r="A151" s="1">
        <v>30535</v>
      </c>
      <c r="B151" s="1" t="s">
        <v>156</v>
      </c>
      <c r="C151" t="str">
        <f>VLOOKUP(A151,Config!A:C,3,FALSE)</f>
        <v>MA-B-13-L2-P1</v>
      </c>
      <c r="D151" cm="1">
        <f t="array" ref="D151">IFERROR(
  INDEX(Stockreport!$E$2:$E$50151,
    MATCH(1,
      ((Stockreport!$A$2:$A$50151&amp;"")=($A151&amp;""))*
      ((Stockreport!$B$2:$B$50151&amp;"")=($B151&amp;""))*
      (TRIM(Stockreport!$C$2:$C$50151)=TRIM($C151))*
      (Stockreport!$C$2:$C$50151&lt;&gt;""),
    0)
  ),
0)</f>
        <v>33</v>
      </c>
      <c r="E151">
        <f>VLOOKUP(A151,Config!A:G,4,FALSE)</f>
        <v>36</v>
      </c>
      <c r="F151" t="str">
        <f>_xlfn.LET(
  _xlpm.q,   $D151,
  _xlpm.low, SUMIFS(Config!$E$2:$E$5017, Config!$A$2:$A$5017,$A151, Config!$C$2:$C$5017,$C151),
  _xlpm.med, SUMIFS(Config!$F$2:$F$5017, Config!$A$2:$A$5017,$A151, Config!$C$2:$C$5017,$C151),
  _xlpm.cap, SUMIFS(Config!$G$2:$G$5017, Config!$A$2:$A$5017,$A151, Config!$C$2:$C$5017,$C151),
  IF(_xlpm.cap=0,"SET-PICKFACE",
     IF(_xlpm.q&lt;=_xlpm.low,"LOW",
        IF(_xlpm.q&lt;=_xlpm.med,"MEDIUM",
           IF(_xlpm.q&lt;=_xlpm.cap,"FULL","OVER")
        )
     )
  )
)</f>
        <v>FULL</v>
      </c>
      <c r="G151" s="8">
        <f>IF(
   SUMIFS(Stockreport!$D:$D,
          Stockreport!$A:$A, $A151,
          Stockreport!$B:$B, $B151)
   -SUMIFS(Stockreport!$D:$D,
           Stockreport!$A:$A, $A151,
           Stockreport!$B:$B, $B151,
           Stockreport!$C:$C, $C151)=0,
   "No reserve",
   SUMIFS(Stockreport!$D:$D,
          Stockreport!$A:$A, $A151,
          Stockreport!$B:$B, $B151)
   -SUMIFS(Stockreport!$D:$D,
           Stockreport!$A:$A, $A151,
           Stockreport!$B:$B, $B151,
           Stockreport!$C:$C, $C151)
)</f>
        <v>106</v>
      </c>
      <c r="H151">
        <f t="shared" si="4"/>
        <v>3</v>
      </c>
      <c r="I151" s="5">
        <f t="shared" si="5"/>
        <v>0</v>
      </c>
    </row>
    <row r="152" spans="1:9">
      <c r="A152" s="1">
        <v>30592</v>
      </c>
      <c r="B152" s="1" t="s">
        <v>157</v>
      </c>
      <c r="C152" t="str">
        <f>VLOOKUP(A152,Config!A:C,3,FALSE)</f>
        <v>MA-B-03-L2-P2</v>
      </c>
      <c r="D152" cm="1">
        <f t="array" ref="D152">IFERROR(
  INDEX(Stockreport!$E$2:$E$50151,
    MATCH(1,
      ((Stockreport!$A$2:$A$50151&amp;"")=($A152&amp;""))*
      ((Stockreport!$B$2:$B$50151&amp;"")=($B152&amp;""))*
      (TRIM(Stockreport!$C$2:$C$50151)=TRIM($C152))*
      (Stockreport!$C$2:$C$50151&lt;&gt;""),
    0)
  ),
0)</f>
        <v>102</v>
      </c>
      <c r="E152">
        <f>VLOOKUP(A152,Config!A:G,4,FALSE)</f>
        <v>72</v>
      </c>
      <c r="F152" t="str">
        <f>_xlfn.LET(
  _xlpm.q,   $D152,
  _xlpm.low, SUMIFS(Config!$E$2:$E$5017, Config!$A$2:$A$5017,$A152, Config!$C$2:$C$5017,$C152),
  _xlpm.med, SUMIFS(Config!$F$2:$F$5017, Config!$A$2:$A$5017,$A152, Config!$C$2:$C$5017,$C152),
  _xlpm.cap, SUMIFS(Config!$G$2:$G$5017, Config!$A$2:$A$5017,$A152, Config!$C$2:$C$5017,$C152),
  IF(_xlpm.cap=0,"SET-PICKFACE",
     IF(_xlpm.q&lt;=_xlpm.low,"LOW",
        IF(_xlpm.q&lt;=_xlpm.med,"MEDIUM",
           IF(_xlpm.q&lt;=_xlpm.cap,"FULL","OVER")
        )
     )
  )
)</f>
        <v>OVER</v>
      </c>
      <c r="G152" s="8">
        <f>IF(
   SUMIFS(Stockreport!$D:$D,
          Stockreport!$A:$A, $A152,
          Stockreport!$B:$B, $B152)
   -SUMIFS(Stockreport!$D:$D,
           Stockreport!$A:$A, $A152,
           Stockreport!$B:$B, $B152,
           Stockreport!$C:$C, $C152)=0,
   "No reserve",
   SUMIFS(Stockreport!$D:$D,
          Stockreport!$A:$A, $A152,
          Stockreport!$B:$B, $B152)
   -SUMIFS(Stockreport!$D:$D,
           Stockreport!$A:$A, $A152,
           Stockreport!$B:$B, $B152,
           Stockreport!$C:$C, $C152)
)</f>
        <v>152</v>
      </c>
      <c r="H152">
        <f t="shared" si="4"/>
        <v>0</v>
      </c>
      <c r="I152" s="5">
        <f t="shared" si="5"/>
        <v>0</v>
      </c>
    </row>
    <row r="153" spans="1:9">
      <c r="A153" s="1">
        <v>30093</v>
      </c>
      <c r="B153" s="1" t="s">
        <v>158</v>
      </c>
      <c r="C153" t="str">
        <f>VLOOKUP(A153,Config!A:C,3,FALSE)</f>
        <v>MA-B-08-L1-P1</v>
      </c>
      <c r="D153" cm="1">
        <f t="array" ref="D153">IFERROR(
  INDEX(Stockreport!$E$2:$E$50151,
    MATCH(1,
      ((Stockreport!$A$2:$A$50151&amp;"")=($A153&amp;""))*
      ((Stockreport!$B$2:$B$50151&amp;"")=($B153&amp;""))*
      (TRIM(Stockreport!$C$2:$C$50151)=TRIM($C153))*
      (Stockreport!$C$2:$C$50151&lt;&gt;""),
    0)
  ),
0)</f>
        <v>173</v>
      </c>
      <c r="E153">
        <f>VLOOKUP(A153,Config!A:G,4,FALSE)</f>
        <v>160</v>
      </c>
      <c r="F153" t="str">
        <f>_xlfn.LET(
  _xlpm.q,   $D153,
  _xlpm.low, SUMIFS(Config!$E$2:$E$5017, Config!$A$2:$A$5017,$A153, Config!$C$2:$C$5017,$C153),
  _xlpm.med, SUMIFS(Config!$F$2:$F$5017, Config!$A$2:$A$5017,$A153, Config!$C$2:$C$5017,$C153),
  _xlpm.cap, SUMIFS(Config!$G$2:$G$5017, Config!$A$2:$A$5017,$A153, Config!$C$2:$C$5017,$C153),
  IF(_xlpm.cap=0,"SET-PICKFACE",
     IF(_xlpm.q&lt;=_xlpm.low,"LOW",
        IF(_xlpm.q&lt;=_xlpm.med,"MEDIUM",
           IF(_xlpm.q&lt;=_xlpm.cap,"FULL","OVER")
        )
     )
  )
)</f>
        <v>OVER</v>
      </c>
      <c r="G153" s="8">
        <f>IF(
   SUMIFS(Stockreport!$D:$D,
          Stockreport!$A:$A, $A153,
          Stockreport!$B:$B, $B153)
   -SUMIFS(Stockreport!$D:$D,
           Stockreport!$A:$A, $A153,
           Stockreport!$B:$B, $B153,
           Stockreport!$C:$C, $C153)=0,
   "No reserve",
   SUMIFS(Stockreport!$D:$D,
          Stockreport!$A:$A, $A153,
          Stockreport!$B:$B, $B153)
   -SUMIFS(Stockreport!$D:$D,
           Stockreport!$A:$A, $A153,
           Stockreport!$B:$B, $B153,
           Stockreport!$C:$C, $C153)
)</f>
        <v>160</v>
      </c>
      <c r="H153">
        <f t="shared" si="4"/>
        <v>0</v>
      </c>
      <c r="I153" s="5">
        <f t="shared" si="5"/>
        <v>0</v>
      </c>
    </row>
    <row r="154" spans="1:9">
      <c r="A154" s="1">
        <v>30827</v>
      </c>
      <c r="B154" s="1" t="s">
        <v>159</v>
      </c>
      <c r="C154" t="str">
        <f>VLOOKUP(A154,Config!A:C,3,FALSE)</f>
        <v>MA-A-09-L3-P1</v>
      </c>
      <c r="D154" cm="1">
        <f t="array" ref="D154">IFERROR(
  INDEX(Stockreport!$E$2:$E$50151,
    MATCH(1,
      ((Stockreport!$A$2:$A$50151&amp;"")=($A154&amp;""))*
      ((Stockreport!$B$2:$B$50151&amp;"")=($B154&amp;""))*
      (TRIM(Stockreport!$C$2:$C$50151)=TRIM($C154))*
      (Stockreport!$C$2:$C$50151&lt;&gt;""),
    0)
  ),
0)</f>
        <v>128</v>
      </c>
      <c r="E154">
        <f>VLOOKUP(A154,Config!A:G,4,FALSE)</f>
        <v>132</v>
      </c>
      <c r="F154" t="str">
        <f>_xlfn.LET(
  _xlpm.q,   $D154,
  _xlpm.low, SUMIFS(Config!$E$2:$E$5017, Config!$A$2:$A$5017,$A154, Config!$C$2:$C$5017,$C154),
  _xlpm.med, SUMIFS(Config!$F$2:$F$5017, Config!$A$2:$A$5017,$A154, Config!$C$2:$C$5017,$C154),
  _xlpm.cap, SUMIFS(Config!$G$2:$G$5017, Config!$A$2:$A$5017,$A154, Config!$C$2:$C$5017,$C154),
  IF(_xlpm.cap=0,"SET-PICKFACE",
     IF(_xlpm.q&lt;=_xlpm.low,"LOW",
        IF(_xlpm.q&lt;=_xlpm.med,"MEDIUM",
           IF(_xlpm.q&lt;=_xlpm.cap,"FULL","OVER")
        )
     )
  )
)</f>
        <v>FULL</v>
      </c>
      <c r="G154" s="8">
        <f>IF(
   SUMIFS(Stockreport!$D:$D,
          Stockreport!$A:$A, $A154,
          Stockreport!$B:$B, $B154)
   -SUMIFS(Stockreport!$D:$D,
           Stockreport!$A:$A, $A154,
           Stockreport!$B:$B, $B154,
           Stockreport!$C:$C, $C154)=0,
   "No reserve",
   SUMIFS(Stockreport!$D:$D,
          Stockreport!$A:$A, $A154,
          Stockreport!$B:$B, $B154)
   -SUMIFS(Stockreport!$D:$D,
           Stockreport!$A:$A, $A154,
           Stockreport!$B:$B, $B154,
           Stockreport!$C:$C, $C154)
)</f>
        <v>165</v>
      </c>
      <c r="H154">
        <f t="shared" si="4"/>
        <v>4</v>
      </c>
      <c r="I154" s="5">
        <f t="shared" si="5"/>
        <v>0</v>
      </c>
    </row>
    <row r="155" spans="1:9">
      <c r="A155" s="1">
        <v>30914</v>
      </c>
      <c r="B155" s="1" t="s">
        <v>160</v>
      </c>
      <c r="C155" t="str">
        <f>VLOOKUP(A155,Config!A:C,3,FALSE)</f>
        <v>MA-B-04-L2-P2</v>
      </c>
      <c r="D155" cm="1">
        <f t="array" ref="D155">IFERROR(
  INDEX(Stockreport!$E$2:$E$50151,
    MATCH(1,
      ((Stockreport!$A$2:$A$50151&amp;"")=($A155&amp;""))*
      ((Stockreport!$B$2:$B$50151&amp;"")=($B155&amp;""))*
      (TRIM(Stockreport!$C$2:$C$50151)=TRIM($C155))*
      (Stockreport!$C$2:$C$50151&lt;&gt;""),
    0)
  ),
0)</f>
        <v>72</v>
      </c>
      <c r="E155">
        <f>VLOOKUP(A155,Config!A:G,4,FALSE)</f>
        <v>72</v>
      </c>
      <c r="F155" t="str">
        <f>_xlfn.LET(
  _xlpm.q,   $D155,
  _xlpm.low, SUMIFS(Config!$E$2:$E$5017, Config!$A$2:$A$5017,$A155, Config!$C$2:$C$5017,$C155),
  _xlpm.med, SUMIFS(Config!$F$2:$F$5017, Config!$A$2:$A$5017,$A155, Config!$C$2:$C$5017,$C155),
  _xlpm.cap, SUMIFS(Config!$G$2:$G$5017, Config!$A$2:$A$5017,$A155, Config!$C$2:$C$5017,$C155),
  IF(_xlpm.cap=0,"SET-PICKFACE",
     IF(_xlpm.q&lt;=_xlpm.low,"LOW",
        IF(_xlpm.q&lt;=_xlpm.med,"MEDIUM",
           IF(_xlpm.q&lt;=_xlpm.cap,"FULL","OVER")
        )
     )
  )
)</f>
        <v>FULL</v>
      </c>
      <c r="G155" s="8">
        <f>IF(
   SUMIFS(Stockreport!$D:$D,
          Stockreport!$A:$A, $A155,
          Stockreport!$B:$B, $B155)
   -SUMIFS(Stockreport!$D:$D,
           Stockreport!$A:$A, $A155,
           Stockreport!$B:$B, $B155,
           Stockreport!$C:$C, $C155)=0,
   "No reserve",
   SUMIFS(Stockreport!$D:$D,
          Stockreport!$A:$A, $A155,
          Stockreport!$B:$B, $B155)
   -SUMIFS(Stockreport!$D:$D,
           Stockreport!$A:$A, $A155,
           Stockreport!$B:$B, $B155,
           Stockreport!$C:$C, $C155)
)</f>
        <v>221</v>
      </c>
      <c r="H155">
        <f t="shared" si="4"/>
        <v>0</v>
      </c>
      <c r="I155" s="5">
        <f t="shared" si="5"/>
        <v>0</v>
      </c>
    </row>
    <row r="156" spans="1:9">
      <c r="A156" s="1">
        <v>18303</v>
      </c>
      <c r="B156" s="1" t="s">
        <v>161</v>
      </c>
      <c r="C156" t="str">
        <f>VLOOKUP(A156,Config!A:C,3,FALSE)</f>
        <v>MA-B-03-L2-P1</v>
      </c>
      <c r="D156" cm="1">
        <f t="array" ref="D156">IFERROR(
  INDEX(Stockreport!$E$2:$E$50151,
    MATCH(1,
      ((Stockreport!$A$2:$A$50151&amp;"")=($A156&amp;""))*
      ((Stockreport!$B$2:$B$50151&amp;"")=($B156&amp;""))*
      (TRIM(Stockreport!$C$2:$C$50151)=TRIM($C156))*
      (Stockreport!$C$2:$C$50151&lt;&gt;""),
    0)
  ),
0)</f>
        <v>61</v>
      </c>
      <c r="E156">
        <f>VLOOKUP(A156,Config!A:G,4,FALSE)</f>
        <v>72</v>
      </c>
      <c r="F156" t="str">
        <f>_xlfn.LET(
  _xlpm.q,   $D156,
  _xlpm.low, SUMIFS(Config!$E$2:$E$5017, Config!$A$2:$A$5017,$A156, Config!$C$2:$C$5017,$C156),
  _xlpm.med, SUMIFS(Config!$F$2:$F$5017, Config!$A$2:$A$5017,$A156, Config!$C$2:$C$5017,$C156),
  _xlpm.cap, SUMIFS(Config!$G$2:$G$5017, Config!$A$2:$A$5017,$A156, Config!$C$2:$C$5017,$C156),
  IF(_xlpm.cap=0,"SET-PICKFACE",
     IF(_xlpm.q&lt;=_xlpm.low,"LOW",
        IF(_xlpm.q&lt;=_xlpm.med,"MEDIUM",
           IF(_xlpm.q&lt;=_xlpm.cap,"FULL","OVER")
        )
     )
  )
)</f>
        <v>FULL</v>
      </c>
      <c r="G156" s="8">
        <f>IF(
   SUMIFS(Stockreport!$D:$D,
          Stockreport!$A:$A, $A156,
          Stockreport!$B:$B, $B156)
   -SUMIFS(Stockreport!$D:$D,
           Stockreport!$A:$A, $A156,
           Stockreport!$B:$B, $B156,
           Stockreport!$C:$C, $C156)=0,
   "No reserve",
   SUMIFS(Stockreport!$D:$D,
          Stockreport!$A:$A, $A156,
          Stockreport!$B:$B, $B156)
   -SUMIFS(Stockreport!$D:$D,
           Stockreport!$A:$A, $A156,
           Stockreport!$B:$B, $B156,
           Stockreport!$C:$C, $C156)
)</f>
        <v>254</v>
      </c>
      <c r="H156">
        <f t="shared" si="4"/>
        <v>11</v>
      </c>
      <c r="I156" s="5">
        <f t="shared" si="5"/>
        <v>0</v>
      </c>
    </row>
    <row r="157" spans="1:9">
      <c r="A157" s="1">
        <v>30068</v>
      </c>
      <c r="B157" s="1" t="s">
        <v>162</v>
      </c>
      <c r="C157" t="str">
        <f>VLOOKUP(A157,Config!A:C,3,FALSE)</f>
        <v>MA-B-12-L2-P1</v>
      </c>
      <c r="D157" cm="1">
        <f t="array" ref="D157">IFERROR(
  INDEX(Stockreport!$E$2:$E$50151,
    MATCH(1,
      ((Stockreport!$A$2:$A$50151&amp;"")=($A157&amp;""))*
      ((Stockreport!$B$2:$B$50151&amp;"")=($B157&amp;""))*
      (TRIM(Stockreport!$C$2:$C$50151)=TRIM($C157))*
      (Stockreport!$C$2:$C$50151&lt;&gt;""),
    0)
  ),
0)</f>
        <v>152</v>
      </c>
      <c r="E157">
        <f>VLOOKUP(A157,Config!A:G,4,FALSE)</f>
        <v>144</v>
      </c>
      <c r="F157" t="str">
        <f>_xlfn.LET(
  _xlpm.q,   $D157,
  _xlpm.low, SUMIFS(Config!$E$2:$E$5017, Config!$A$2:$A$5017,$A157, Config!$C$2:$C$5017,$C157),
  _xlpm.med, SUMIFS(Config!$F$2:$F$5017, Config!$A$2:$A$5017,$A157, Config!$C$2:$C$5017,$C157),
  _xlpm.cap, SUMIFS(Config!$G$2:$G$5017, Config!$A$2:$A$5017,$A157, Config!$C$2:$C$5017,$C157),
  IF(_xlpm.cap=0,"SET-PICKFACE",
     IF(_xlpm.q&lt;=_xlpm.low,"LOW",
        IF(_xlpm.q&lt;=_xlpm.med,"MEDIUM",
           IF(_xlpm.q&lt;=_xlpm.cap,"FULL","OVER")
        )
     )
  )
)</f>
        <v>OVER</v>
      </c>
      <c r="G157" s="8">
        <f>IF(
   SUMIFS(Stockreport!$D:$D,
          Stockreport!$A:$A, $A157,
          Stockreport!$B:$B, $B157)
   -SUMIFS(Stockreport!$D:$D,
           Stockreport!$A:$A, $A157,
           Stockreport!$B:$B, $B157,
           Stockreport!$C:$C, $C157)=0,
   "No reserve",
   SUMIFS(Stockreport!$D:$D,
          Stockreport!$A:$A, $A157,
          Stockreport!$B:$B, $B157)
   -SUMIFS(Stockreport!$D:$D,
           Stockreport!$A:$A, $A157,
           Stockreport!$B:$B, $B157,
           Stockreport!$C:$C, $C157)
)</f>
        <v>429</v>
      </c>
      <c r="H157">
        <f t="shared" si="4"/>
        <v>0</v>
      </c>
      <c r="I157" s="5">
        <f t="shared" si="5"/>
        <v>0</v>
      </c>
    </row>
    <row r="158" spans="1:9">
      <c r="A158" s="1">
        <v>18317</v>
      </c>
      <c r="B158" s="1" t="s">
        <v>163</v>
      </c>
      <c r="C158" t="str">
        <f>VLOOKUP(A158,Config!A:C,3,FALSE)</f>
        <v>MA-B-16-L1-P1</v>
      </c>
      <c r="D158" cm="1">
        <f t="array" ref="D158">IFERROR(
  INDEX(Stockreport!$E$2:$E$50151,
    MATCH(1,
      ((Stockreport!$A$2:$A$50151&amp;"")=($A158&amp;""))*
      ((Stockreport!$B$2:$B$50151&amp;"")=($B158&amp;""))*
      (TRIM(Stockreport!$C$2:$C$50151)=TRIM($C158))*
      (Stockreport!$C$2:$C$50151&lt;&gt;""),
    0)
  ),
0)</f>
        <v>65</v>
      </c>
      <c r="E158">
        <f>VLOOKUP(A158,Config!A:G,4,FALSE)</f>
        <v>96</v>
      </c>
      <c r="F158" t="str">
        <f>_xlfn.LET(
  _xlpm.q,   $D158,
  _xlpm.low, SUMIFS(Config!$E$2:$E$5017, Config!$A$2:$A$5017,$A158, Config!$C$2:$C$5017,$C158),
  _xlpm.med, SUMIFS(Config!$F$2:$F$5017, Config!$A$2:$A$5017,$A158, Config!$C$2:$C$5017,$C158),
  _xlpm.cap, SUMIFS(Config!$G$2:$G$5017, Config!$A$2:$A$5017,$A158, Config!$C$2:$C$5017,$C158),
  IF(_xlpm.cap=0,"SET-PICKFACE",
     IF(_xlpm.q&lt;=_xlpm.low,"LOW",
        IF(_xlpm.q&lt;=_xlpm.med,"MEDIUM",
           IF(_xlpm.q&lt;=_xlpm.cap,"FULL","OVER")
        )
     )
  )
)</f>
        <v>FULL</v>
      </c>
      <c r="G158" s="8">
        <f>IF(
   SUMIFS(Stockreport!$D:$D,
          Stockreport!$A:$A, $A158,
          Stockreport!$B:$B, $B158)
   -SUMIFS(Stockreport!$D:$D,
           Stockreport!$A:$A, $A158,
           Stockreport!$B:$B, $B158,
           Stockreport!$C:$C, $C158)=0,
   "No reserve",
   SUMIFS(Stockreport!$D:$D,
          Stockreport!$A:$A, $A158,
          Stockreport!$B:$B, $B158)
   -SUMIFS(Stockreport!$D:$D,
           Stockreport!$A:$A, $A158,
           Stockreport!$B:$B, $B158,
           Stockreport!$C:$C, $C158)
)</f>
        <v>468</v>
      </c>
      <c r="H158">
        <f t="shared" si="4"/>
        <v>31</v>
      </c>
      <c r="I158" s="5">
        <f t="shared" si="5"/>
        <v>0</v>
      </c>
    </row>
    <row r="159" spans="1:9">
      <c r="A159" s="1">
        <v>30566</v>
      </c>
      <c r="B159" s="1" t="s">
        <v>164</v>
      </c>
      <c r="C159" t="str">
        <f>VLOOKUP(A159,Config!A:C,3,FALSE)</f>
        <v>MA-E-04-L1-P2</v>
      </c>
      <c r="D159" cm="1">
        <f t="array" ref="D159">IFERROR(
  INDEX(Stockreport!$E$2:$E$50151,
    MATCH(1,
      ((Stockreport!$A$2:$A$50151&amp;"")=($A159&amp;""))*
      ((Stockreport!$B$2:$B$50151&amp;"")=($B159&amp;""))*
      (TRIM(Stockreport!$C$2:$C$50151)=TRIM($C159))*
      (Stockreport!$C$2:$C$50151&lt;&gt;""),
    0)
  ),
0)</f>
        <v>94</v>
      </c>
      <c r="E159">
        <f>VLOOKUP(A159,Config!A:G,4,FALSE)</f>
        <v>96</v>
      </c>
      <c r="F159" t="str">
        <f>_xlfn.LET(
  _xlpm.q,   $D159,
  _xlpm.low, SUMIFS(Config!$E$2:$E$5017, Config!$A$2:$A$5017,$A159, Config!$C$2:$C$5017,$C159),
  _xlpm.med, SUMIFS(Config!$F$2:$F$5017, Config!$A$2:$A$5017,$A159, Config!$C$2:$C$5017,$C159),
  _xlpm.cap, SUMIFS(Config!$G$2:$G$5017, Config!$A$2:$A$5017,$A159, Config!$C$2:$C$5017,$C159),
  IF(_xlpm.cap=0,"SET-PICKFACE",
     IF(_xlpm.q&lt;=_xlpm.low,"LOW",
        IF(_xlpm.q&lt;=_xlpm.med,"MEDIUM",
           IF(_xlpm.q&lt;=_xlpm.cap,"FULL","OVER")
        )
     )
  )
)</f>
        <v>FULL</v>
      </c>
      <c r="G159" s="8">
        <f>IF(
   SUMIFS(Stockreport!$D:$D,
          Stockreport!$A:$A, $A159,
          Stockreport!$B:$B, $B159)
   -SUMIFS(Stockreport!$D:$D,
           Stockreport!$A:$A, $A159,
           Stockreport!$B:$B, $B159,
           Stockreport!$C:$C, $C159)=0,
   "No reserve",
   SUMIFS(Stockreport!$D:$D,
          Stockreport!$A:$A, $A159,
          Stockreport!$B:$B, $B159)
   -SUMIFS(Stockreport!$D:$D,
           Stockreport!$A:$A, $A159,
           Stockreport!$B:$B, $B159,
           Stockreport!$C:$C, $C159)
)</f>
        <v>778</v>
      </c>
      <c r="H159">
        <f t="shared" si="4"/>
        <v>2</v>
      </c>
      <c r="I159" s="5">
        <f t="shared" si="5"/>
        <v>0</v>
      </c>
    </row>
    <row r="160" spans="1:9">
      <c r="A160" s="1">
        <v>30987</v>
      </c>
      <c r="B160" s="1" t="s">
        <v>165</v>
      </c>
      <c r="C160" t="str">
        <f>VLOOKUP(A160,Config!A:C,3,FALSE)</f>
        <v>MA-F-02-L1</v>
      </c>
      <c r="D160" cm="1">
        <f t="array" ref="D160">IFERROR(
  INDEX(Stockreport!$E$2:$E$50151,
    MATCH(1,
      ((Stockreport!$A$2:$A$50151&amp;"")=($A160&amp;""))*
      ((Stockreport!$B$2:$B$50151&amp;"")=($B160&amp;""))*
      (TRIM(Stockreport!$C$2:$C$50151)=TRIM($C160))*
      (Stockreport!$C$2:$C$50151&lt;&gt;""),
    0)
  ),
0)</f>
        <v>186</v>
      </c>
      <c r="E160">
        <f>VLOOKUP(A160,Config!A:G,4,FALSE)</f>
        <v>96</v>
      </c>
      <c r="F160" t="str">
        <f>_xlfn.LET(
  _xlpm.q,   $D160,
  _xlpm.low, SUMIFS(Config!$E$2:$E$5017, Config!$A$2:$A$5017,$A160, Config!$C$2:$C$5017,$C160),
  _xlpm.med, SUMIFS(Config!$F$2:$F$5017, Config!$A$2:$A$5017,$A160, Config!$C$2:$C$5017,$C160),
  _xlpm.cap, SUMIFS(Config!$G$2:$G$5017, Config!$A$2:$A$5017,$A160, Config!$C$2:$C$5017,$C160),
  IF(_xlpm.cap=0,"SET-PICKFACE",
     IF(_xlpm.q&lt;=_xlpm.low,"LOW",
        IF(_xlpm.q&lt;=_xlpm.med,"MEDIUM",
           IF(_xlpm.q&lt;=_xlpm.cap,"FULL","OVER")
        )
     )
  )
)</f>
        <v>OVER</v>
      </c>
      <c r="G160" s="8">
        <f>IF(
   SUMIFS(Stockreport!$D:$D,
          Stockreport!$A:$A, $A160,
          Stockreport!$B:$B, $B160)
   -SUMIFS(Stockreport!$D:$D,
           Stockreport!$A:$A, $A160,
           Stockreport!$B:$B, $B160,
           Stockreport!$C:$C, $C160)=0,
   "No reserve",
   SUMIFS(Stockreport!$D:$D,
          Stockreport!$A:$A, $A160,
          Stockreport!$B:$B, $B160)
   -SUMIFS(Stockreport!$D:$D,
           Stockreport!$A:$A, $A160,
           Stockreport!$B:$B, $B160,
           Stockreport!$C:$C, $C160)
)</f>
        <v>1046</v>
      </c>
      <c r="H160">
        <f t="shared" si="4"/>
        <v>0</v>
      </c>
      <c r="I160" s="5">
        <f t="shared" si="5"/>
        <v>0</v>
      </c>
    </row>
    <row r="161" spans="1:9">
      <c r="A161" s="1">
        <v>31037</v>
      </c>
      <c r="B161" s="1" t="s">
        <v>166</v>
      </c>
      <c r="C161" t="str">
        <f>VLOOKUP(A161,Config!A:C,3,FALSE)</f>
        <v>MA-E-02-L1</v>
      </c>
      <c r="D161" cm="1">
        <f t="array" ref="D161">IFERROR(
  INDEX(Stockreport!$E$2:$E$50151,
    MATCH(1,
      ((Stockreport!$A$2:$A$50151&amp;"")=($A161&amp;""))*
      ((Stockreport!$B$2:$B$50151&amp;"")=($B161&amp;""))*
      (TRIM(Stockreport!$C$2:$C$50151)=TRIM($C161))*
      (Stockreport!$C$2:$C$50151&lt;&gt;""),
    0)
  ),
0)</f>
        <v>288</v>
      </c>
      <c r="E161">
        <f>VLOOKUP(A161,Config!A:G,4,FALSE)</f>
        <v>192</v>
      </c>
      <c r="F161" t="str">
        <f>_xlfn.LET(
  _xlpm.q,   $D161,
  _xlpm.low, SUMIFS(Config!$E$2:$E$5017, Config!$A$2:$A$5017,$A161, Config!$C$2:$C$5017,$C161),
  _xlpm.med, SUMIFS(Config!$F$2:$F$5017, Config!$A$2:$A$5017,$A161, Config!$C$2:$C$5017,$C161),
  _xlpm.cap, SUMIFS(Config!$G$2:$G$5017, Config!$A$2:$A$5017,$A161, Config!$C$2:$C$5017,$C161),
  IF(_xlpm.cap=0,"SET-PICKFACE",
     IF(_xlpm.q&lt;=_xlpm.low,"LOW",
        IF(_xlpm.q&lt;=_xlpm.med,"MEDIUM",
           IF(_xlpm.q&lt;=_xlpm.cap,"FULL","OVER")
        )
     )
  )
)</f>
        <v>OVER</v>
      </c>
      <c r="G161" s="8">
        <f>IF(
   SUMIFS(Stockreport!$D:$D,
          Stockreport!$A:$A, $A161,
          Stockreport!$B:$B, $B161)
   -SUMIFS(Stockreport!$D:$D,
           Stockreport!$A:$A, $A161,
           Stockreport!$B:$B, $B161,
           Stockreport!$C:$C, $C161)=0,
   "No reserve",
   SUMIFS(Stockreport!$D:$D,
          Stockreport!$A:$A, $A161,
          Stockreport!$B:$B, $B161)
   -SUMIFS(Stockreport!$D:$D,
           Stockreport!$A:$A, $A161,
           Stockreport!$B:$B, $B161,
           Stockreport!$C:$C, $C161)
)</f>
        <v>639</v>
      </c>
      <c r="H161">
        <f t="shared" si="4"/>
        <v>0</v>
      </c>
      <c r="I161" s="5">
        <f t="shared" si="5"/>
        <v>0</v>
      </c>
    </row>
    <row r="162" spans="1:9">
      <c r="A162" s="1">
        <v>30324</v>
      </c>
      <c r="B162" s="1" t="s">
        <v>167</v>
      </c>
      <c r="C162" t="str">
        <f>VLOOKUP(A162,Config!A:C,3,FALSE)</f>
        <v>MA-A-10-L3-P2</v>
      </c>
      <c r="D162" cm="1">
        <f t="array" ref="D162">IFERROR(
  INDEX(Stockreport!$E$2:$E$50151,
    MATCH(1,
      ((Stockreport!$A$2:$A$50151&amp;"")=($A162&amp;""))*
      ((Stockreport!$B$2:$B$50151&amp;"")=($B162&amp;""))*
      (TRIM(Stockreport!$C$2:$C$50151)=TRIM($C162))*
      (Stockreport!$C$2:$C$50151&lt;&gt;""),
    0)
  ),
0)</f>
        <v>502</v>
      </c>
      <c r="E162">
        <f>VLOOKUP(A162,Config!A:G,4,FALSE)</f>
        <v>396</v>
      </c>
      <c r="F162" t="str">
        <f>_xlfn.LET(
  _xlpm.q,   $D162,
  _xlpm.low, SUMIFS(Config!$E$2:$E$5017, Config!$A$2:$A$5017,$A162, Config!$C$2:$C$5017,$C162),
  _xlpm.med, SUMIFS(Config!$F$2:$F$5017, Config!$A$2:$A$5017,$A162, Config!$C$2:$C$5017,$C162),
  _xlpm.cap, SUMIFS(Config!$G$2:$G$5017, Config!$A$2:$A$5017,$A162, Config!$C$2:$C$5017,$C162),
  IF(_xlpm.cap=0,"SET-PICKFACE",
     IF(_xlpm.q&lt;=_xlpm.low,"LOW",
        IF(_xlpm.q&lt;=_xlpm.med,"MEDIUM",
           IF(_xlpm.q&lt;=_xlpm.cap,"FULL","OVER")
        )
     )
  )
)</f>
        <v>OVER</v>
      </c>
      <c r="G162" s="8">
        <f>IF(
   SUMIFS(Stockreport!$D:$D,
          Stockreport!$A:$A, $A162,
          Stockreport!$B:$B, $B162)
   -SUMIFS(Stockreport!$D:$D,
           Stockreport!$A:$A, $A162,
           Stockreport!$B:$B, $B162,
           Stockreport!$C:$C, $C162)=0,
   "No reserve",
   SUMIFS(Stockreport!$D:$D,
          Stockreport!$A:$A, $A162,
          Stockreport!$B:$B, $B162)
   -SUMIFS(Stockreport!$D:$D,
           Stockreport!$A:$A, $A162,
           Stockreport!$B:$B, $B162,
           Stockreport!$C:$C, $C162)
)</f>
        <v>740</v>
      </c>
      <c r="H162">
        <f t="shared" si="4"/>
        <v>0</v>
      </c>
      <c r="I162" s="5">
        <f t="shared" si="5"/>
        <v>0</v>
      </c>
    </row>
    <row r="163" spans="1:9">
      <c r="A163" s="2">
        <v>63371</v>
      </c>
      <c r="B163" s="2" t="s">
        <v>168</v>
      </c>
      <c r="C163" t="str">
        <f>VLOOKUP(A163,Config!A:C,3,FALSE)</f>
        <v>MA-C-03-L1-P2</v>
      </c>
      <c r="D163" cm="1">
        <f t="array" ref="D163">IFERROR(
  INDEX(Stockreport!$E$2:$E$50151,
    MATCH(1,
      ((Stockreport!$A$2:$A$50151&amp;"")=($A163&amp;""))*
      ((Stockreport!$B$2:$B$50151&amp;"")=($B163&amp;""))*
      (TRIM(Stockreport!$C$2:$C$50151)=TRIM($C163))*
      (Stockreport!$C$2:$C$50151&lt;&gt;""),
    0)
  ),
0)</f>
        <v>175</v>
      </c>
      <c r="E163">
        <f>VLOOKUP(A163,Config!A:G,4,FALSE)</f>
        <v>90</v>
      </c>
      <c r="F163" t="str">
        <f>_xlfn.LET(
  _xlpm.q,   $D163,
  _xlpm.low, SUMIFS(Config!$E$2:$E$5017, Config!$A$2:$A$5017,$A163, Config!$C$2:$C$5017,$C163),
  _xlpm.med, SUMIFS(Config!$F$2:$F$5017, Config!$A$2:$A$5017,$A163, Config!$C$2:$C$5017,$C163),
  _xlpm.cap, SUMIFS(Config!$G$2:$G$5017, Config!$A$2:$A$5017,$A163, Config!$C$2:$C$5017,$C163),
  IF(_xlpm.cap=0,"SET-PICKFACE",
     IF(_xlpm.q&lt;=_xlpm.low,"LOW",
        IF(_xlpm.q&lt;=_xlpm.med,"MEDIUM",
           IF(_xlpm.q&lt;=_xlpm.cap,"FULL","OVER")
        )
     )
  )
)</f>
        <v>OVER</v>
      </c>
      <c r="G163" s="8">
        <f>IF(
   SUMIFS(Stockreport!$D:$D,
          Stockreport!$A:$A, $A163,
          Stockreport!$B:$B, $B163)
   -SUMIFS(Stockreport!$D:$D,
           Stockreport!$A:$A, $A163,
           Stockreport!$B:$B, $B163,
           Stockreport!$C:$C, $C163)=0,
   "No reserve",
   SUMIFS(Stockreport!$D:$D,
          Stockreport!$A:$A, $A163,
          Stockreport!$B:$B, $B163)
   -SUMIFS(Stockreport!$D:$D,
           Stockreport!$A:$A, $A163,
           Stockreport!$B:$B, $B163,
           Stockreport!$C:$C, $C163)
)</f>
        <v>1019</v>
      </c>
      <c r="H163">
        <f t="shared" si="4"/>
        <v>0</v>
      </c>
      <c r="I163" s="5">
        <f t="shared" si="5"/>
        <v>0</v>
      </c>
    </row>
    <row r="164" spans="1:9">
      <c r="A164" s="1">
        <v>68485</v>
      </c>
      <c r="B164" s="1" t="s">
        <v>169</v>
      </c>
      <c r="C164" t="str">
        <f>VLOOKUP(A164,Config!A:C,3,FALSE)</f>
        <v>MA-A-10-L3-P2</v>
      </c>
      <c r="D164" cm="1">
        <f t="array" ref="D164">IFERROR(
  INDEX(Stockreport!$E$2:$E$50151,
    MATCH(1,
      ((Stockreport!$A$2:$A$50151&amp;"")=($A164&amp;""))*
      ((Stockreport!$B$2:$B$50151&amp;"")=($B164&amp;""))*
      (TRIM(Stockreport!$C$2:$C$50151)=TRIM($C164))*
      (Stockreport!$C$2:$C$50151&lt;&gt;""),
    0)
  ),
0)</f>
        <v>295</v>
      </c>
      <c r="E164">
        <f>VLOOKUP(A164,Config!A:G,4,FALSE)</f>
        <v>297</v>
      </c>
      <c r="F164" t="str">
        <f>_xlfn.LET(
  _xlpm.q,   $D164,
  _xlpm.low, SUMIFS(Config!$E$2:$E$5017, Config!$A$2:$A$5017,$A164, Config!$C$2:$C$5017,$C164),
  _xlpm.med, SUMIFS(Config!$F$2:$F$5017, Config!$A$2:$A$5017,$A164, Config!$C$2:$C$5017,$C164),
  _xlpm.cap, SUMIFS(Config!$G$2:$G$5017, Config!$A$2:$A$5017,$A164, Config!$C$2:$C$5017,$C164),
  IF(_xlpm.cap=0,"SET-PICKFACE",
     IF(_xlpm.q&lt;=_xlpm.low,"LOW",
        IF(_xlpm.q&lt;=_xlpm.med,"MEDIUM",
           IF(_xlpm.q&lt;=_xlpm.cap,"FULL","OVER")
        )
     )
  )
)</f>
        <v>FULL</v>
      </c>
      <c r="G164" s="8">
        <f>IF(
   SUMIFS(Stockreport!$D:$D,
          Stockreport!$A:$A, $A164,
          Stockreport!$B:$B, $B164)
   -SUMIFS(Stockreport!$D:$D,
           Stockreport!$A:$A, $A164,
           Stockreport!$B:$B, $B164,
           Stockreport!$C:$C, $C164)=0,
   "No reserve",
   SUMIFS(Stockreport!$D:$D,
          Stockreport!$A:$A, $A164,
          Stockreport!$B:$B, $B164)
   -SUMIFS(Stockreport!$D:$D,
           Stockreport!$A:$A, $A164,
           Stockreport!$B:$B, $B164,
           Stockreport!$C:$C, $C164)
)</f>
        <v>1096</v>
      </c>
      <c r="H164">
        <f t="shared" si="4"/>
        <v>2</v>
      </c>
      <c r="I164" s="5">
        <f t="shared" si="5"/>
        <v>0</v>
      </c>
    </row>
    <row r="165" spans="1:9">
      <c r="A165" s="1">
        <v>30337</v>
      </c>
      <c r="B165" s="1" t="s">
        <v>170</v>
      </c>
      <c r="C165" t="str">
        <f>VLOOKUP(A165,Config!A:C,3,FALSE)</f>
        <v>MA-A-09-L2-P1</v>
      </c>
      <c r="D165" cm="1">
        <f t="array" ref="D165">IFERROR(
  INDEX(Stockreport!$E$2:$E$50151,
    MATCH(1,
      ((Stockreport!$A$2:$A$50151&amp;"")=($A165&amp;""))*
      ((Stockreport!$B$2:$B$50151&amp;"")=($B165&amp;""))*
      (TRIM(Stockreport!$C$2:$C$50151)=TRIM($C165))*
      (Stockreport!$C$2:$C$50151&lt;&gt;""),
    0)
  ),
0)</f>
        <v>459</v>
      </c>
      <c r="E165">
        <f>VLOOKUP(A165,Config!A:G,4,FALSE)</f>
        <v>528</v>
      </c>
      <c r="F165" t="str">
        <f>_xlfn.LET(
  _xlpm.q,   $D165,
  _xlpm.low, SUMIFS(Config!$E$2:$E$5017, Config!$A$2:$A$5017,$A165, Config!$C$2:$C$5017,$C165),
  _xlpm.med, SUMIFS(Config!$F$2:$F$5017, Config!$A$2:$A$5017,$A165, Config!$C$2:$C$5017,$C165),
  _xlpm.cap, SUMIFS(Config!$G$2:$G$5017, Config!$A$2:$A$5017,$A165, Config!$C$2:$C$5017,$C165),
  IF(_xlpm.cap=0,"SET-PICKFACE",
     IF(_xlpm.q&lt;=_xlpm.low,"LOW",
        IF(_xlpm.q&lt;=_xlpm.med,"MEDIUM",
           IF(_xlpm.q&lt;=_xlpm.cap,"FULL","OVER")
        )
     )
  )
)</f>
        <v>FULL</v>
      </c>
      <c r="G165" s="8">
        <f>IF(
   SUMIFS(Stockreport!$D:$D,
          Stockreport!$A:$A, $A165,
          Stockreport!$B:$B, $B165)
   -SUMIFS(Stockreport!$D:$D,
           Stockreport!$A:$A, $A165,
           Stockreport!$B:$B, $B165,
           Stockreport!$C:$C, $C165)=0,
   "No reserve",
   SUMIFS(Stockreport!$D:$D,
          Stockreport!$A:$A, $A165,
          Stockreport!$B:$B, $B165)
   -SUMIFS(Stockreport!$D:$D,
           Stockreport!$A:$A, $A165,
           Stockreport!$B:$B, $B165,
           Stockreport!$C:$C, $C165)
)</f>
        <v>1763</v>
      </c>
      <c r="H165">
        <f t="shared" si="4"/>
        <v>69</v>
      </c>
      <c r="I165" s="5">
        <f t="shared" si="5"/>
        <v>0</v>
      </c>
    </row>
    <row r="166" spans="1:9">
      <c r="A166" s="1">
        <v>59008</v>
      </c>
      <c r="B166" s="1" t="s">
        <v>171</v>
      </c>
      <c r="C166" t="str">
        <f>VLOOKUP(A166,Config!A:C,3,FALSE)</f>
        <v>MA-C-04-L1</v>
      </c>
      <c r="D166" cm="1">
        <f t="array" ref="D166">IFERROR(
  INDEX(Stockreport!$E$2:$E$50151,
    MATCH(1,
      ((Stockreport!$A$2:$A$50151&amp;"")=($A166&amp;""))*
      ((Stockreport!$B$2:$B$50151&amp;"")=($B166&amp;""))*
      (TRIM(Stockreport!$C$2:$C$50151)=TRIM($C166))*
      (Stockreport!$C$2:$C$50151&lt;&gt;""),
    0)
  ),
0)</f>
        <v>183</v>
      </c>
      <c r="E166">
        <f>VLOOKUP(A166,Config!A:G,4,FALSE)</f>
        <v>180</v>
      </c>
      <c r="F166" t="str">
        <f>_xlfn.LET(
  _xlpm.q,   $D166,
  _xlpm.low, SUMIFS(Config!$E$2:$E$5017, Config!$A$2:$A$5017,$A166, Config!$C$2:$C$5017,$C166),
  _xlpm.med, SUMIFS(Config!$F$2:$F$5017, Config!$A$2:$A$5017,$A166, Config!$C$2:$C$5017,$C166),
  _xlpm.cap, SUMIFS(Config!$G$2:$G$5017, Config!$A$2:$A$5017,$A166, Config!$C$2:$C$5017,$C166),
  IF(_xlpm.cap=0,"SET-PICKFACE",
     IF(_xlpm.q&lt;=_xlpm.low,"LOW",
        IF(_xlpm.q&lt;=_xlpm.med,"MEDIUM",
           IF(_xlpm.q&lt;=_xlpm.cap,"FULL","OVER")
        )
     )
  )
)</f>
        <v>OVER</v>
      </c>
      <c r="G166" s="8">
        <f>IF(
   SUMIFS(Stockreport!$D:$D,
          Stockreport!$A:$A, $A166,
          Stockreport!$B:$B, $B166)
   -SUMIFS(Stockreport!$D:$D,
           Stockreport!$A:$A, $A166,
           Stockreport!$B:$B, $B166,
           Stockreport!$C:$C, $C166)=0,
   "No reserve",
   SUMIFS(Stockreport!$D:$D,
          Stockreport!$A:$A, $A166,
          Stockreport!$B:$B, $B166)
   -SUMIFS(Stockreport!$D:$D,
           Stockreport!$A:$A, $A166,
           Stockreport!$B:$B, $B166,
           Stockreport!$C:$C, $C166)
)</f>
        <v>3233</v>
      </c>
      <c r="H166">
        <f t="shared" si="4"/>
        <v>0</v>
      </c>
      <c r="I166" s="5">
        <f t="shared" si="5"/>
        <v>0</v>
      </c>
    </row>
    <row r="167" spans="1:9">
      <c r="A167" s="1">
        <v>10248</v>
      </c>
      <c r="B167" s="1" t="s">
        <v>172</v>
      </c>
      <c r="C167" t="str">
        <f>VLOOKUP(A167,Config!A:C,3,FALSE)</f>
        <v>MA-B-14-L2-P2</v>
      </c>
      <c r="D167" cm="1">
        <f t="array" ref="D167">IFERROR(
  INDEX(Stockreport!$E$2:$E$50151,
    MATCH(1,
      ((Stockreport!$A$2:$A$50151&amp;"")=($A167&amp;""))*
      ((Stockreport!$B$2:$B$50151&amp;"")=($B167&amp;""))*
      (TRIM(Stockreport!$C$2:$C$50151)=TRIM($C167))*
      (Stockreport!$C$2:$C$50151&lt;&gt;""),
    0)
  ),
0)</f>
        <v>156</v>
      </c>
      <c r="E167">
        <f>VLOOKUP(A167,Config!A:G,4,FALSE)</f>
        <v>144</v>
      </c>
      <c r="F167" t="str">
        <f>_xlfn.LET(
  _xlpm.q,   $D167,
  _xlpm.low, SUMIFS(Config!$E$2:$E$5017, Config!$A$2:$A$5017,$A167, Config!$C$2:$C$5017,$C167),
  _xlpm.med, SUMIFS(Config!$F$2:$F$5017, Config!$A$2:$A$5017,$A167, Config!$C$2:$C$5017,$C167),
  _xlpm.cap, SUMIFS(Config!$G$2:$G$5017, Config!$A$2:$A$5017,$A167, Config!$C$2:$C$5017,$C167),
  IF(_xlpm.cap=0,"SET-PICKFACE",
     IF(_xlpm.q&lt;=_xlpm.low,"LOW",
        IF(_xlpm.q&lt;=_xlpm.med,"MEDIUM",
           IF(_xlpm.q&lt;=_xlpm.cap,"FULL","OVER")
        )
     )
  )
)</f>
        <v>OVER</v>
      </c>
      <c r="G167" s="8" t="str">
        <f>IF(
   SUMIFS(Stockreport!$D:$D,
          Stockreport!$A:$A, $A167,
          Stockreport!$B:$B, $B167)
   -SUMIFS(Stockreport!$D:$D,
           Stockreport!$A:$A, $A167,
           Stockreport!$B:$B, $B167,
           Stockreport!$C:$C, $C167)=0,
   "No reserve",
   SUMIFS(Stockreport!$D:$D,
          Stockreport!$A:$A, $A167,
          Stockreport!$B:$B, $B167)
   -SUMIFS(Stockreport!$D:$D,
           Stockreport!$A:$A, $A167,
           Stockreport!$B:$B, $B167,
           Stockreport!$C:$C, $C167)
)</f>
        <v>No reserve</v>
      </c>
      <c r="H167">
        <f t="shared" si="4"/>
        <v>0</v>
      </c>
      <c r="I167" s="5">
        <f t="shared" si="5"/>
        <v>1</v>
      </c>
    </row>
    <row r="168" spans="1:9">
      <c r="A168" s="1">
        <v>30684</v>
      </c>
      <c r="B168" s="1" t="s">
        <v>173</v>
      </c>
      <c r="C168" t="str">
        <f>VLOOKUP(A168,Config!A:C,3,FALSE)</f>
        <v>MA-A-10-L1-P2</v>
      </c>
      <c r="D168" cm="1">
        <f t="array" ref="D168">IFERROR(
  INDEX(Stockreport!$E$2:$E$50151,
    MATCH(1,
      ((Stockreport!$A$2:$A$50151&amp;"")=($A168&amp;""))*
      ((Stockreport!$B$2:$B$50151&amp;"")=($B168&amp;""))*
      (TRIM(Stockreport!$C$2:$C$50151)=TRIM($C168))*
      (Stockreport!$C$2:$C$50151&lt;&gt;""),
    0)
  ),
0)</f>
        <v>71</v>
      </c>
      <c r="E168">
        <f>VLOOKUP(A168,Config!A:G,4,FALSE)</f>
        <v>60</v>
      </c>
      <c r="F168" t="str">
        <f>_xlfn.LET(
  _xlpm.q,   $D168,
  _xlpm.low, SUMIFS(Config!$E$2:$E$5017, Config!$A$2:$A$5017,$A168, Config!$C$2:$C$5017,$C168),
  _xlpm.med, SUMIFS(Config!$F$2:$F$5017, Config!$A$2:$A$5017,$A168, Config!$C$2:$C$5017,$C168),
  _xlpm.cap, SUMIFS(Config!$G$2:$G$5017, Config!$A$2:$A$5017,$A168, Config!$C$2:$C$5017,$C168),
  IF(_xlpm.cap=0,"SET-PICKFACE",
     IF(_xlpm.q&lt;=_xlpm.low,"LOW",
        IF(_xlpm.q&lt;=_xlpm.med,"MEDIUM",
           IF(_xlpm.q&lt;=_xlpm.cap,"FULL","OVER")
        )
     )
  )
)</f>
        <v>OVER</v>
      </c>
      <c r="G168" s="8" t="str">
        <f>IF(
   SUMIFS(Stockreport!$D:$D,
          Stockreport!$A:$A, $A168,
          Stockreport!$B:$B, $B168)
   -SUMIFS(Stockreport!$D:$D,
           Stockreport!$A:$A, $A168,
           Stockreport!$B:$B, $B168,
           Stockreport!$C:$C, $C168)=0,
   "No reserve",
   SUMIFS(Stockreport!$D:$D,
          Stockreport!$A:$A, $A168,
          Stockreport!$B:$B, $B168)
   -SUMIFS(Stockreport!$D:$D,
           Stockreport!$A:$A, $A168,
           Stockreport!$B:$B, $B168,
           Stockreport!$C:$C, $C168)
)</f>
        <v>No reserve</v>
      </c>
      <c r="H168">
        <f t="shared" si="4"/>
        <v>0</v>
      </c>
      <c r="I168" s="5">
        <f t="shared" si="5"/>
        <v>1</v>
      </c>
    </row>
    <row r="169" spans="1:9">
      <c r="A169" s="1">
        <v>30391</v>
      </c>
      <c r="B169" s="1" t="s">
        <v>174</v>
      </c>
      <c r="C169" t="str">
        <f>VLOOKUP(A169,Config!A:C,3,FALSE)</f>
        <v>MA-A-10-L2-P1</v>
      </c>
      <c r="D169" cm="1">
        <f t="array" ref="D169">IFERROR(
  INDEX(Stockreport!$E$2:$E$50151,
    MATCH(1,
      ((Stockreport!$A$2:$A$50151&amp;"")=($A169&amp;""))*
      ((Stockreport!$B$2:$B$50151&amp;"")=($B169&amp;""))*
      (TRIM(Stockreport!$C$2:$C$50151)=TRIM($C169))*
      (Stockreport!$C$2:$C$50151&lt;&gt;""),
    0)
  ),
0)</f>
        <v>64</v>
      </c>
      <c r="E169">
        <f>VLOOKUP(A169,Config!A:G,4,FALSE)</f>
        <v>80</v>
      </c>
      <c r="F169" t="str">
        <f>_xlfn.LET(
  _xlpm.q,   $D169,
  _xlpm.low, SUMIFS(Config!$E$2:$E$5017, Config!$A$2:$A$5017,$A169, Config!$C$2:$C$5017,$C169),
  _xlpm.med, SUMIFS(Config!$F$2:$F$5017, Config!$A$2:$A$5017,$A169, Config!$C$2:$C$5017,$C169),
  _xlpm.cap, SUMIFS(Config!$G$2:$G$5017, Config!$A$2:$A$5017,$A169, Config!$C$2:$C$5017,$C169),
  IF(_xlpm.cap=0,"SET-PICKFACE",
     IF(_xlpm.q&lt;=_xlpm.low,"LOW",
        IF(_xlpm.q&lt;=_xlpm.med,"MEDIUM",
           IF(_xlpm.q&lt;=_xlpm.cap,"FULL","OVER")
        )
     )
  )
)</f>
        <v>FULL</v>
      </c>
      <c r="G169" s="8" t="str">
        <f>IF(
   SUMIFS(Stockreport!$D:$D,
          Stockreport!$A:$A, $A169,
          Stockreport!$B:$B, $B169)
   -SUMIFS(Stockreport!$D:$D,
           Stockreport!$A:$A, $A169,
           Stockreport!$B:$B, $B169,
           Stockreport!$C:$C, $C169)=0,
   "No reserve",
   SUMIFS(Stockreport!$D:$D,
          Stockreport!$A:$A, $A169,
          Stockreport!$B:$B, $B169)
   -SUMIFS(Stockreport!$D:$D,
           Stockreport!$A:$A, $A169,
           Stockreport!$B:$B, $B169,
           Stockreport!$C:$C, $C169)
)</f>
        <v>No reserve</v>
      </c>
      <c r="H169">
        <f t="shared" si="4"/>
        <v>16</v>
      </c>
      <c r="I169" s="5">
        <f t="shared" si="5"/>
        <v>1</v>
      </c>
    </row>
    <row r="170" spans="1:9">
      <c r="A170" s="1">
        <v>30480</v>
      </c>
      <c r="B170" s="1" t="s">
        <v>175</v>
      </c>
      <c r="C170" t="str">
        <f>VLOOKUP(A170,Config!A:C,3,FALSE)</f>
        <v>MA-A-15-L2-P1</v>
      </c>
      <c r="D170" cm="1">
        <f t="array" ref="D170">IFERROR(
  INDEX(Stockreport!$E$2:$E$50151,
    MATCH(1,
      ((Stockreport!$A$2:$A$50151&amp;"")=($A170&amp;""))*
      ((Stockreport!$B$2:$B$50151&amp;"")=($B170&amp;""))*
      (TRIM(Stockreport!$C$2:$C$50151)=TRIM($C170))*
      (Stockreport!$C$2:$C$50151&lt;&gt;""),
    0)
  ),
0)</f>
        <v>17</v>
      </c>
      <c r="E170">
        <f>VLOOKUP(A170,Config!A:G,4,FALSE)</f>
        <v>12</v>
      </c>
      <c r="F170" t="str">
        <f>_xlfn.LET(
  _xlpm.q,   $D170,
  _xlpm.low, SUMIFS(Config!$E$2:$E$5017, Config!$A$2:$A$5017,$A170, Config!$C$2:$C$5017,$C170),
  _xlpm.med, SUMIFS(Config!$F$2:$F$5017, Config!$A$2:$A$5017,$A170, Config!$C$2:$C$5017,$C170),
  _xlpm.cap, SUMIFS(Config!$G$2:$G$5017, Config!$A$2:$A$5017,$A170, Config!$C$2:$C$5017,$C170),
  IF(_xlpm.cap=0,"SET-PICKFACE",
     IF(_xlpm.q&lt;=_xlpm.low,"LOW",
        IF(_xlpm.q&lt;=_xlpm.med,"MEDIUM",
           IF(_xlpm.q&lt;=_xlpm.cap,"FULL","OVER")
        )
     )
  )
)</f>
        <v>OVER</v>
      </c>
      <c r="G170" s="8">
        <f>IF(
   SUMIFS(Stockreport!$D:$D,
          Stockreport!$A:$A, $A170,
          Stockreport!$B:$B, $B170)
   -SUMIFS(Stockreport!$D:$D,
           Stockreport!$A:$A, $A170,
           Stockreport!$B:$B, $B170,
           Stockreport!$C:$C, $C170)=0,
   "No reserve",
   SUMIFS(Stockreport!$D:$D,
          Stockreport!$A:$A, $A170,
          Stockreport!$B:$B, $B170)
   -SUMIFS(Stockreport!$D:$D,
           Stockreport!$A:$A, $A170,
           Stockreport!$B:$B, $B170,
           Stockreport!$C:$C, $C170)
)</f>
        <v>10</v>
      </c>
      <c r="H170">
        <f t="shared" si="4"/>
        <v>0</v>
      </c>
      <c r="I170" s="5">
        <f t="shared" si="5"/>
        <v>0</v>
      </c>
    </row>
    <row r="171" spans="1:9">
      <c r="A171" s="1">
        <v>30932</v>
      </c>
      <c r="B171" s="1" t="s">
        <v>176</v>
      </c>
      <c r="C171" t="str">
        <f>VLOOKUP(A171,Config!A:C,3,FALSE)</f>
        <v>MA-B-06-L2-P2</v>
      </c>
      <c r="D171" cm="1">
        <f t="array" ref="D171">IFERROR(
  INDEX(Stockreport!$E$2:$E$50151,
    MATCH(1,
      ((Stockreport!$A$2:$A$50151&amp;"")=($A171&amp;""))*
      ((Stockreport!$B$2:$B$50151&amp;"")=($B171&amp;""))*
      (TRIM(Stockreport!$C$2:$C$50151)=TRIM($C171))*
      (Stockreport!$C$2:$C$50151&lt;&gt;""),
    0)
  ),
0)</f>
        <v>97</v>
      </c>
      <c r="E171">
        <f>VLOOKUP(A171,Config!A:G,4,FALSE)</f>
        <v>96</v>
      </c>
      <c r="F171" t="str">
        <f>_xlfn.LET(
  _xlpm.q,   $D171,
  _xlpm.low, SUMIFS(Config!$E$2:$E$5017, Config!$A$2:$A$5017,$A171, Config!$C$2:$C$5017,$C171),
  _xlpm.med, SUMIFS(Config!$F$2:$F$5017, Config!$A$2:$A$5017,$A171, Config!$C$2:$C$5017,$C171),
  _xlpm.cap, SUMIFS(Config!$G$2:$G$5017, Config!$A$2:$A$5017,$A171, Config!$C$2:$C$5017,$C171),
  IF(_xlpm.cap=0,"SET-PICKFACE",
     IF(_xlpm.q&lt;=_xlpm.low,"LOW",
        IF(_xlpm.q&lt;=_xlpm.med,"MEDIUM",
           IF(_xlpm.q&lt;=_xlpm.cap,"FULL","OVER")
        )
     )
  )
)</f>
        <v>OVER</v>
      </c>
      <c r="G171" s="8" t="str">
        <f>IF(
   SUMIFS(Stockreport!$D:$D,
          Stockreport!$A:$A, $A171,
          Stockreport!$B:$B, $B171)
   -SUMIFS(Stockreport!$D:$D,
           Stockreport!$A:$A, $A171,
           Stockreport!$B:$B, $B171,
           Stockreport!$C:$C, $C171)=0,
   "No reserve",
   SUMIFS(Stockreport!$D:$D,
          Stockreport!$A:$A, $A171,
          Stockreport!$B:$B, $B171)
   -SUMIFS(Stockreport!$D:$D,
           Stockreport!$A:$A, $A171,
           Stockreport!$B:$B, $B171,
           Stockreport!$C:$C, $C171)
)</f>
        <v>No reserve</v>
      </c>
      <c r="H171">
        <f t="shared" si="4"/>
        <v>0</v>
      </c>
      <c r="I171" s="5">
        <f t="shared" si="5"/>
        <v>1</v>
      </c>
    </row>
    <row r="172" spans="1:9">
      <c r="A172" s="1">
        <v>86614</v>
      </c>
      <c r="B172" s="1" t="s">
        <v>177</v>
      </c>
      <c r="C172" t="str">
        <f>VLOOKUP(A172,Config!A:C,3,FALSE)</f>
        <v>MA-B-09-L1-P1</v>
      </c>
      <c r="D172" cm="1">
        <f t="array" ref="D172">IFERROR(
  INDEX(Stockreport!$E$2:$E$50151,
    MATCH(1,
      ((Stockreport!$A$2:$A$50151&amp;"")=($A172&amp;""))*
      ((Stockreport!$B$2:$B$50151&amp;"")=($B172&amp;""))*
      (TRIM(Stockreport!$C$2:$C$50151)=TRIM($C172))*
      (Stockreport!$C$2:$C$50151&lt;&gt;""),
    0)
  ),
0)</f>
        <v>115</v>
      </c>
      <c r="E172">
        <f>VLOOKUP(A172,Config!A:G,4,FALSE)</f>
        <v>80</v>
      </c>
      <c r="F172" t="str">
        <f>_xlfn.LET(
  _xlpm.q,   $D172,
  _xlpm.low, SUMIFS(Config!$E$2:$E$5017, Config!$A$2:$A$5017,$A172, Config!$C$2:$C$5017,$C172),
  _xlpm.med, SUMIFS(Config!$F$2:$F$5017, Config!$A$2:$A$5017,$A172, Config!$C$2:$C$5017,$C172),
  _xlpm.cap, SUMIFS(Config!$G$2:$G$5017, Config!$A$2:$A$5017,$A172, Config!$C$2:$C$5017,$C172),
  IF(_xlpm.cap=0,"SET-PICKFACE",
     IF(_xlpm.q&lt;=_xlpm.low,"LOW",
        IF(_xlpm.q&lt;=_xlpm.med,"MEDIUM",
           IF(_xlpm.q&lt;=_xlpm.cap,"FULL","OVER")
        )
     )
  )
)</f>
        <v>OVER</v>
      </c>
      <c r="G172" s="8" t="str">
        <f>IF(
   SUMIFS(Stockreport!$D:$D,
          Stockreport!$A:$A, $A172,
          Stockreport!$B:$B, $B172)
   -SUMIFS(Stockreport!$D:$D,
           Stockreport!$A:$A, $A172,
           Stockreport!$B:$B, $B172,
           Stockreport!$C:$C, $C172)=0,
   "No reserve",
   SUMIFS(Stockreport!$D:$D,
          Stockreport!$A:$A, $A172,
          Stockreport!$B:$B, $B172)
   -SUMIFS(Stockreport!$D:$D,
           Stockreport!$A:$A, $A172,
           Stockreport!$B:$B, $B172,
           Stockreport!$C:$C, $C172)
)</f>
        <v>No reserve</v>
      </c>
      <c r="H172">
        <f t="shared" si="4"/>
        <v>0</v>
      </c>
      <c r="I172" s="5">
        <f t="shared" si="5"/>
        <v>1</v>
      </c>
    </row>
    <row r="173" spans="1:9">
      <c r="A173" s="1">
        <v>30967</v>
      </c>
      <c r="B173" s="1" t="s">
        <v>178</v>
      </c>
      <c r="C173" t="str">
        <f>VLOOKUP(A173,Config!A:C,3,FALSE)</f>
        <v>MA-B-09-L2-P2</v>
      </c>
      <c r="D173" cm="1">
        <f t="array" ref="D173">IFERROR(
  INDEX(Stockreport!$E$2:$E$50151,
    MATCH(1,
      ((Stockreport!$A$2:$A$50151&amp;"")=($A173&amp;""))*
      ((Stockreport!$B$2:$B$50151&amp;"")=($B173&amp;""))*
      (TRIM(Stockreport!$C$2:$C$50151)=TRIM($C173))*
      (Stockreport!$C$2:$C$50151&lt;&gt;""),
    0)
  ),
0)</f>
        <v>74</v>
      </c>
      <c r="E173">
        <f>VLOOKUP(A173,Config!A:G,4,FALSE)</f>
        <v>72</v>
      </c>
      <c r="F173" t="str">
        <f>_xlfn.LET(
  _xlpm.q,   $D173,
  _xlpm.low, SUMIFS(Config!$E$2:$E$5017, Config!$A$2:$A$5017,$A173, Config!$C$2:$C$5017,$C173),
  _xlpm.med, SUMIFS(Config!$F$2:$F$5017, Config!$A$2:$A$5017,$A173, Config!$C$2:$C$5017,$C173),
  _xlpm.cap, SUMIFS(Config!$G$2:$G$5017, Config!$A$2:$A$5017,$A173, Config!$C$2:$C$5017,$C173),
  IF(_xlpm.cap=0,"SET-PICKFACE",
     IF(_xlpm.q&lt;=_xlpm.low,"LOW",
        IF(_xlpm.q&lt;=_xlpm.med,"MEDIUM",
           IF(_xlpm.q&lt;=_xlpm.cap,"FULL","OVER")
        )
     )
  )
)</f>
        <v>OVER</v>
      </c>
      <c r="G173" s="8">
        <f>IF(
   SUMIFS(Stockreport!$D:$D,
          Stockreport!$A:$A, $A173,
          Stockreport!$B:$B, $B173)
   -SUMIFS(Stockreport!$D:$D,
           Stockreport!$A:$A, $A173,
           Stockreport!$B:$B, $B173,
           Stockreport!$C:$C, $C173)=0,
   "No reserve",
   SUMIFS(Stockreport!$D:$D,
          Stockreport!$A:$A, $A173,
          Stockreport!$B:$B, $B173)
   -SUMIFS(Stockreport!$D:$D,
           Stockreport!$A:$A, $A173,
           Stockreport!$B:$B, $B173,
           Stockreport!$C:$C, $C173)
)</f>
        <v>1</v>
      </c>
      <c r="H173">
        <f t="shared" si="4"/>
        <v>0</v>
      </c>
      <c r="I173" s="5">
        <f t="shared" si="5"/>
        <v>0</v>
      </c>
    </row>
    <row r="174" spans="1:9">
      <c r="A174" s="1">
        <v>10555</v>
      </c>
      <c r="B174" s="1" t="s">
        <v>179</v>
      </c>
      <c r="C174" t="str">
        <f>VLOOKUP(A174,Config!A:C,3,FALSE)</f>
        <v>MA-B-14-L2-P1</v>
      </c>
      <c r="D174" cm="1">
        <f t="array" ref="D174">IFERROR(
  INDEX(Stockreport!$E$2:$E$50151,
    MATCH(1,
      ((Stockreport!$A$2:$A$50151&amp;"")=($A174&amp;""))*
      ((Stockreport!$B$2:$B$50151&amp;"")=($B174&amp;""))*
      (TRIM(Stockreport!$C$2:$C$50151)=TRIM($C174))*
      (Stockreport!$C$2:$C$50151&lt;&gt;""),
    0)
  ),
0)</f>
        <v>207</v>
      </c>
      <c r="E174">
        <f>VLOOKUP(A174,Config!A:G,4,FALSE)</f>
        <v>144</v>
      </c>
      <c r="F174" t="str">
        <f>_xlfn.LET(
  _xlpm.q,   $D174,
  _xlpm.low, SUMIFS(Config!$E$2:$E$5017, Config!$A$2:$A$5017,$A174, Config!$C$2:$C$5017,$C174),
  _xlpm.med, SUMIFS(Config!$F$2:$F$5017, Config!$A$2:$A$5017,$A174, Config!$C$2:$C$5017,$C174),
  _xlpm.cap, SUMIFS(Config!$G$2:$G$5017, Config!$A$2:$A$5017,$A174, Config!$C$2:$C$5017,$C174),
  IF(_xlpm.cap=0,"SET-PICKFACE",
     IF(_xlpm.q&lt;=_xlpm.low,"LOW",
        IF(_xlpm.q&lt;=_xlpm.med,"MEDIUM",
           IF(_xlpm.q&lt;=_xlpm.cap,"FULL","OVER")
        )
     )
  )
)</f>
        <v>OVER</v>
      </c>
      <c r="G174" s="8" t="str">
        <f>IF(
   SUMIFS(Stockreport!$D:$D,
          Stockreport!$A:$A, $A174,
          Stockreport!$B:$B, $B174)
   -SUMIFS(Stockreport!$D:$D,
           Stockreport!$A:$A, $A174,
           Stockreport!$B:$B, $B174,
           Stockreport!$C:$C, $C174)=0,
   "No reserve",
   SUMIFS(Stockreport!$D:$D,
          Stockreport!$A:$A, $A174,
          Stockreport!$B:$B, $B174)
   -SUMIFS(Stockreport!$D:$D,
           Stockreport!$A:$A, $A174,
           Stockreport!$B:$B, $B174,
           Stockreport!$C:$C, $C174)
)</f>
        <v>No reserve</v>
      </c>
      <c r="H174">
        <f t="shared" si="4"/>
        <v>0</v>
      </c>
      <c r="I174" s="5">
        <f t="shared" si="5"/>
        <v>1</v>
      </c>
    </row>
    <row r="175" spans="1:9">
      <c r="A175" s="1">
        <v>82095</v>
      </c>
      <c r="B175" s="1" t="s">
        <v>180</v>
      </c>
      <c r="C175" t="str">
        <f>VLOOKUP(A175,Config!A:C,3,FALSE)</f>
        <v>MA-B-15-L1-P1</v>
      </c>
      <c r="D175" cm="1">
        <f t="array" ref="D175">IFERROR(
  INDEX(Stockreport!$E$2:$E$50151,
    MATCH(1,
      ((Stockreport!$A$2:$A$50151&amp;"")=($A175&amp;""))*
      ((Stockreport!$B$2:$B$50151&amp;"")=($B175&amp;""))*
      (TRIM(Stockreport!$C$2:$C$50151)=TRIM($C175))*
      (Stockreport!$C$2:$C$50151&lt;&gt;""),
    0)
  ),
0)</f>
        <v>199</v>
      </c>
      <c r="E175">
        <f>VLOOKUP(A175,Config!A:G,4,FALSE)</f>
        <v>192</v>
      </c>
      <c r="F175" t="str">
        <f>_xlfn.LET(
  _xlpm.q,   $D175,
  _xlpm.low, SUMIFS(Config!$E$2:$E$5017, Config!$A$2:$A$5017,$A175, Config!$C$2:$C$5017,$C175),
  _xlpm.med, SUMIFS(Config!$F$2:$F$5017, Config!$A$2:$A$5017,$A175, Config!$C$2:$C$5017,$C175),
  _xlpm.cap, SUMIFS(Config!$G$2:$G$5017, Config!$A$2:$A$5017,$A175, Config!$C$2:$C$5017,$C175),
  IF(_xlpm.cap=0,"SET-PICKFACE",
     IF(_xlpm.q&lt;=_xlpm.low,"LOW",
        IF(_xlpm.q&lt;=_xlpm.med,"MEDIUM",
           IF(_xlpm.q&lt;=_xlpm.cap,"FULL","OVER")
        )
     )
  )
)</f>
        <v>OVER</v>
      </c>
      <c r="G175" s="8" t="str">
        <f>IF(
   SUMIFS(Stockreport!$D:$D,
          Stockreport!$A:$A, $A175,
          Stockreport!$B:$B, $B175)
   -SUMIFS(Stockreport!$D:$D,
           Stockreport!$A:$A, $A175,
           Stockreport!$B:$B, $B175,
           Stockreport!$C:$C, $C175)=0,
   "No reserve",
   SUMIFS(Stockreport!$D:$D,
          Stockreport!$A:$A, $A175,
          Stockreport!$B:$B, $B175)
   -SUMIFS(Stockreport!$D:$D,
           Stockreport!$A:$A, $A175,
           Stockreport!$B:$B, $B175,
           Stockreport!$C:$C, $C175)
)</f>
        <v>No reserve</v>
      </c>
      <c r="H175">
        <f t="shared" si="4"/>
        <v>0</v>
      </c>
      <c r="I175" s="5">
        <f t="shared" si="5"/>
        <v>1</v>
      </c>
    </row>
    <row r="176" spans="1:9">
      <c r="A176" s="1">
        <v>46400</v>
      </c>
      <c r="B176" s="1" t="s">
        <v>181</v>
      </c>
      <c r="C176" t="str">
        <f>VLOOKUP(A176,Config!A:C,3,FALSE)</f>
        <v>MA-B-15-L4-P1</v>
      </c>
      <c r="D176" cm="1">
        <f t="array" ref="D176">IFERROR(
  INDEX(Stockreport!$E$2:$E$50151,
    MATCH(1,
      ((Stockreport!$A$2:$A$50151&amp;"")=($A176&amp;""))*
      ((Stockreport!$B$2:$B$50151&amp;"")=($B176&amp;""))*
      (TRIM(Stockreport!$C$2:$C$50151)=TRIM($C176))*
      (Stockreport!$C$2:$C$50151&lt;&gt;""),
    0)
  ),
0)</f>
        <v>27</v>
      </c>
      <c r="E176">
        <f>VLOOKUP(A176,Config!A:G,4,FALSE)</f>
        <v>24</v>
      </c>
      <c r="F176" t="str">
        <f>_xlfn.LET(
  _xlpm.q,   $D176,
  _xlpm.low, SUMIFS(Config!$E$2:$E$5017, Config!$A$2:$A$5017,$A176, Config!$C$2:$C$5017,$C176),
  _xlpm.med, SUMIFS(Config!$F$2:$F$5017, Config!$A$2:$A$5017,$A176, Config!$C$2:$C$5017,$C176),
  _xlpm.cap, SUMIFS(Config!$G$2:$G$5017, Config!$A$2:$A$5017,$A176, Config!$C$2:$C$5017,$C176),
  IF(_xlpm.cap=0,"SET-PICKFACE",
     IF(_xlpm.q&lt;=_xlpm.low,"LOW",
        IF(_xlpm.q&lt;=_xlpm.med,"MEDIUM",
           IF(_xlpm.q&lt;=_xlpm.cap,"FULL","OVER")
        )
     )
  )
)</f>
        <v>OVER</v>
      </c>
      <c r="G176" s="8" t="str">
        <f>IF(
   SUMIFS(Stockreport!$D:$D,
          Stockreport!$A:$A, $A176,
          Stockreport!$B:$B, $B176)
   -SUMIFS(Stockreport!$D:$D,
           Stockreport!$A:$A, $A176,
           Stockreport!$B:$B, $B176,
           Stockreport!$C:$C, $C176)=0,
   "No reserve",
   SUMIFS(Stockreport!$D:$D,
          Stockreport!$A:$A, $A176,
          Stockreport!$B:$B, $B176)
   -SUMIFS(Stockreport!$D:$D,
           Stockreport!$A:$A, $A176,
           Stockreport!$B:$B, $B176,
           Stockreport!$C:$C, $C176)
)</f>
        <v>No reserve</v>
      </c>
      <c r="H176">
        <f t="shared" si="4"/>
        <v>0</v>
      </c>
      <c r="I176" s="5">
        <f t="shared" si="5"/>
        <v>1</v>
      </c>
    </row>
    <row r="177" spans="1:9">
      <c r="A177" s="1">
        <v>32591</v>
      </c>
      <c r="B177" s="1" t="s">
        <v>182</v>
      </c>
      <c r="C177" t="str">
        <f>VLOOKUP(A177,Config!A:C,3,FALSE)</f>
        <v>MA-E-14-L4-P1</v>
      </c>
      <c r="D177" cm="1">
        <f t="array" ref="D177">IFERROR(
  INDEX(Stockreport!$E$2:$E$50151,
    MATCH(1,
      ((Stockreport!$A$2:$A$50151&amp;"")=($A177&amp;""))*
      ((Stockreport!$B$2:$B$50151&amp;"")=($B177&amp;""))*
      (TRIM(Stockreport!$C$2:$C$50151)=TRIM($C177))*
      (Stockreport!$C$2:$C$50151&lt;&gt;""),
    0)
  ),
0)</f>
        <v>38</v>
      </c>
      <c r="E177">
        <f>VLOOKUP(A177,Config!A:G,4,FALSE)</f>
        <v>400</v>
      </c>
      <c r="F177" t="str">
        <f>_xlfn.LET(
  _xlpm.q,   $D177,
  _xlpm.low, SUMIFS(Config!$E$2:$E$5017, Config!$A$2:$A$5017,$A177, Config!$C$2:$C$5017,$C177),
  _xlpm.med, SUMIFS(Config!$F$2:$F$5017, Config!$A$2:$A$5017,$A177, Config!$C$2:$C$5017,$C177),
  _xlpm.cap, SUMIFS(Config!$G$2:$G$5017, Config!$A$2:$A$5017,$A177, Config!$C$2:$C$5017,$C177),
  IF(_xlpm.cap=0,"SET-PICKFACE",
     IF(_xlpm.q&lt;=_xlpm.low,"LOW",
        IF(_xlpm.q&lt;=_xlpm.med,"MEDIUM",
           IF(_xlpm.q&lt;=_xlpm.cap,"FULL","OVER")
        )
     )
  )
)</f>
        <v>LOW</v>
      </c>
      <c r="G177" s="8">
        <f>IF(
   SUMIFS(Stockreport!$D:$D,
          Stockreport!$A:$A, $A177,
          Stockreport!$B:$B, $B177)
   -SUMIFS(Stockreport!$D:$D,
           Stockreport!$A:$A, $A177,
           Stockreport!$B:$B, $B177,
           Stockreport!$C:$C, $C177)=0,
   "No reserve",
   SUMIFS(Stockreport!$D:$D,
          Stockreport!$A:$A, $A177,
          Stockreport!$B:$B, $B177)
   -SUMIFS(Stockreport!$D:$D,
           Stockreport!$A:$A, $A177,
           Stockreport!$B:$B, $B177,
           Stockreport!$C:$C, $C177)
)</f>
        <v>1</v>
      </c>
      <c r="H177">
        <f t="shared" si="4"/>
        <v>362</v>
      </c>
      <c r="I177" s="5">
        <f t="shared" si="5"/>
        <v>0</v>
      </c>
    </row>
    <row r="178" spans="1:9">
      <c r="A178" s="1">
        <v>17041</v>
      </c>
      <c r="B178" s="1" t="s">
        <v>183</v>
      </c>
      <c r="C178" t="str">
        <f>VLOOKUP(A178,Config!A:C,3,FALSE)</f>
        <v>MA-A-03-L2-P2</v>
      </c>
      <c r="D178" cm="1">
        <f t="array" ref="D178">IFERROR(
  INDEX(Stockreport!$E$2:$E$50151,
    MATCH(1,
      ((Stockreport!$A$2:$A$50151&amp;"")=($A178&amp;""))*
      ((Stockreport!$B$2:$B$50151&amp;"")=($B178&amp;""))*
      (TRIM(Stockreport!$C$2:$C$50151)=TRIM($C178))*
      (Stockreport!$C$2:$C$50151&lt;&gt;""),
    0)
  ),
0)</f>
        <v>0</v>
      </c>
      <c r="E178">
        <f>VLOOKUP(A178,Config!A:G,4,FALSE)</f>
        <v>0</v>
      </c>
      <c r="F178" t="str">
        <f>_xlfn.LET(
  _xlpm.q,   $D178,
  _xlpm.low, SUMIFS(Config!$E$2:$E$5017, Config!$A$2:$A$5017,$A178, Config!$C$2:$C$5017,$C178),
  _xlpm.med, SUMIFS(Config!$F$2:$F$5017, Config!$A$2:$A$5017,$A178, Config!$C$2:$C$5017,$C178),
  _xlpm.cap, SUMIFS(Config!$G$2:$G$5017, Config!$A$2:$A$5017,$A178, Config!$C$2:$C$5017,$C178),
  IF(_xlpm.cap=0,"SET-PICKFACE",
     IF(_xlpm.q&lt;=_xlpm.low,"LOW",
        IF(_xlpm.q&lt;=_xlpm.med,"MEDIUM",
           IF(_xlpm.q&lt;=_xlpm.cap,"FULL","OVER")
        )
     )
  )
)</f>
        <v>SET-PICKFACE</v>
      </c>
      <c r="G178" s="8">
        <f>IF(
   SUMIFS(Stockreport!$D:$D,
          Stockreport!$A:$A, $A178,
          Stockreport!$B:$B, $B178)
   -SUMIFS(Stockreport!$D:$D,
           Stockreport!$A:$A, $A178,
           Stockreport!$B:$B, $B178,
           Stockreport!$C:$C, $C178)=0,
   "No reserve",
   SUMIFS(Stockreport!$D:$D,
          Stockreport!$A:$A, $A178,
          Stockreport!$B:$B, $B178)
   -SUMIFS(Stockreport!$D:$D,
           Stockreport!$A:$A, $A178,
           Stockreport!$B:$B, $B178,
           Stockreport!$C:$C, $C178)
)</f>
        <v>1</v>
      </c>
      <c r="H178">
        <f t="shared" si="4"/>
        <v>0</v>
      </c>
      <c r="I178" s="5">
        <f t="shared" si="5"/>
        <v>0</v>
      </c>
    </row>
    <row r="179" spans="1:9">
      <c r="A179" s="1">
        <v>30957</v>
      </c>
      <c r="B179" s="1" t="s">
        <v>184</v>
      </c>
      <c r="C179" t="str">
        <f>VLOOKUP(A179,Config!A:C,3,FALSE)</f>
        <v>MA-A-05-L1-P1</v>
      </c>
      <c r="D179" cm="1">
        <f t="array" ref="D179">IFERROR(
  INDEX(Stockreport!$E$2:$E$50151,
    MATCH(1,
      ((Stockreport!$A$2:$A$50151&amp;"")=($A179&amp;""))*
      ((Stockreport!$B$2:$B$50151&amp;"")=($B179&amp;""))*
      (TRIM(Stockreport!$C$2:$C$50151)=TRIM($C179))*
      (Stockreport!$C$2:$C$50151&lt;&gt;""),
    0)
  ),
0)</f>
        <v>0</v>
      </c>
      <c r="E179">
        <f>VLOOKUP(A179,Config!A:G,4,FALSE)</f>
        <v>0</v>
      </c>
      <c r="F179" t="str">
        <f>_xlfn.LET(
  _xlpm.q,   $D179,
  _xlpm.low, SUMIFS(Config!$E$2:$E$5017, Config!$A$2:$A$5017,$A179, Config!$C$2:$C$5017,$C179),
  _xlpm.med, SUMIFS(Config!$F$2:$F$5017, Config!$A$2:$A$5017,$A179, Config!$C$2:$C$5017,$C179),
  _xlpm.cap, SUMIFS(Config!$G$2:$G$5017, Config!$A$2:$A$5017,$A179, Config!$C$2:$C$5017,$C179),
  IF(_xlpm.cap=0,"SET-PICKFACE",
     IF(_xlpm.q&lt;=_xlpm.low,"LOW",
        IF(_xlpm.q&lt;=_xlpm.med,"MEDIUM",
           IF(_xlpm.q&lt;=_xlpm.cap,"FULL","OVER")
        )
     )
  )
)</f>
        <v>SET-PICKFACE</v>
      </c>
      <c r="G179" s="8">
        <f>IF(
   SUMIFS(Stockreport!$D:$D,
          Stockreport!$A:$A, $A179,
          Stockreport!$B:$B, $B179)
   -SUMIFS(Stockreport!$D:$D,
           Stockreport!$A:$A, $A179,
           Stockreport!$B:$B, $B179,
           Stockreport!$C:$C, $C179)=0,
   "No reserve",
   SUMIFS(Stockreport!$D:$D,
          Stockreport!$A:$A, $A179,
          Stockreport!$B:$B, $B179)
   -SUMIFS(Stockreport!$D:$D,
           Stockreport!$A:$A, $A179,
           Stockreport!$B:$B, $B179,
           Stockreport!$C:$C, $C179)
)</f>
        <v>1</v>
      </c>
      <c r="H179">
        <f t="shared" si="4"/>
        <v>0</v>
      </c>
      <c r="I179" s="5">
        <f t="shared" si="5"/>
        <v>0</v>
      </c>
    </row>
    <row r="180" spans="1:9">
      <c r="A180" s="1">
        <v>16910</v>
      </c>
      <c r="B180" s="1" t="s">
        <v>185</v>
      </c>
      <c r="C180" t="str">
        <f>VLOOKUP(A180,Config!A:C,3,FALSE)</f>
        <v>MA-A-07-L5-P2</v>
      </c>
      <c r="D180" cm="1">
        <f t="array" ref="D180">IFERROR(
  INDEX(Stockreport!$E$2:$E$50151,
    MATCH(1,
      ((Stockreport!$A$2:$A$50151&amp;"")=($A180&amp;""))*
      ((Stockreport!$B$2:$B$50151&amp;"")=($B180&amp;""))*
      (TRIM(Stockreport!$C$2:$C$50151)=TRIM($C180))*
      (Stockreport!$C$2:$C$50151&lt;&gt;""),
    0)
  ),
0)</f>
        <v>0</v>
      </c>
      <c r="E180">
        <f>VLOOKUP(A180,Config!A:G,4,FALSE)</f>
        <v>0</v>
      </c>
      <c r="F180" t="str">
        <f>_xlfn.LET(
  _xlpm.q,   $D180,
  _xlpm.low, SUMIFS(Config!$E$2:$E$5017, Config!$A$2:$A$5017,$A180, Config!$C$2:$C$5017,$C180),
  _xlpm.med, SUMIFS(Config!$F$2:$F$5017, Config!$A$2:$A$5017,$A180, Config!$C$2:$C$5017,$C180),
  _xlpm.cap, SUMIFS(Config!$G$2:$G$5017, Config!$A$2:$A$5017,$A180, Config!$C$2:$C$5017,$C180),
  IF(_xlpm.cap=0,"SET-PICKFACE",
     IF(_xlpm.q&lt;=_xlpm.low,"LOW",
        IF(_xlpm.q&lt;=_xlpm.med,"MEDIUM",
           IF(_xlpm.q&lt;=_xlpm.cap,"FULL","OVER")
        )
     )
  )
)</f>
        <v>SET-PICKFACE</v>
      </c>
      <c r="G180" s="8">
        <f>IF(
   SUMIFS(Stockreport!$D:$D,
          Stockreport!$A:$A, $A180,
          Stockreport!$B:$B, $B180)
   -SUMIFS(Stockreport!$D:$D,
           Stockreport!$A:$A, $A180,
           Stockreport!$B:$B, $B180,
           Stockreport!$C:$C, $C180)=0,
   "No reserve",
   SUMIFS(Stockreport!$D:$D,
          Stockreport!$A:$A, $A180,
          Stockreport!$B:$B, $B180)
   -SUMIFS(Stockreport!$D:$D,
           Stockreport!$A:$A, $A180,
           Stockreport!$B:$B, $B180,
           Stockreport!$C:$C, $C180)
)</f>
        <v>1</v>
      </c>
      <c r="H180">
        <f t="shared" si="4"/>
        <v>0</v>
      </c>
      <c r="I180" s="5">
        <f t="shared" si="5"/>
        <v>0</v>
      </c>
    </row>
    <row r="181" spans="1:9">
      <c r="A181" s="1">
        <v>33590</v>
      </c>
      <c r="B181" s="1" t="s">
        <v>186</v>
      </c>
      <c r="C181" t="str">
        <f>VLOOKUP(A181,Config!A:C,3,FALSE)</f>
        <v>MA-A-07-L6-P1</v>
      </c>
      <c r="D181" cm="1">
        <f t="array" ref="D181">IFERROR(
  INDEX(Stockreport!$E$2:$E$50151,
    MATCH(1,
      ((Stockreport!$A$2:$A$50151&amp;"")=($A181&amp;""))*
      ((Stockreport!$B$2:$B$50151&amp;"")=($B181&amp;""))*
      (TRIM(Stockreport!$C$2:$C$50151)=TRIM($C181))*
      (Stockreport!$C$2:$C$50151&lt;&gt;""),
    0)
  ),
0)</f>
        <v>0</v>
      </c>
      <c r="E181">
        <f>VLOOKUP(A181,Config!A:G,4,FALSE)</f>
        <v>0</v>
      </c>
      <c r="F181" t="str">
        <f>_xlfn.LET(
  _xlpm.q,   $D181,
  _xlpm.low, SUMIFS(Config!$E$2:$E$5017, Config!$A$2:$A$5017,$A181, Config!$C$2:$C$5017,$C181),
  _xlpm.med, SUMIFS(Config!$F$2:$F$5017, Config!$A$2:$A$5017,$A181, Config!$C$2:$C$5017,$C181),
  _xlpm.cap, SUMIFS(Config!$G$2:$G$5017, Config!$A$2:$A$5017,$A181, Config!$C$2:$C$5017,$C181),
  IF(_xlpm.cap=0,"SET-PICKFACE",
     IF(_xlpm.q&lt;=_xlpm.low,"LOW",
        IF(_xlpm.q&lt;=_xlpm.med,"MEDIUM",
           IF(_xlpm.q&lt;=_xlpm.cap,"FULL","OVER")
        )
     )
  )
)</f>
        <v>SET-PICKFACE</v>
      </c>
      <c r="G181" s="8">
        <f>IF(
   SUMIFS(Stockreport!$D:$D,
          Stockreport!$A:$A, $A181,
          Stockreport!$B:$B, $B181)
   -SUMIFS(Stockreport!$D:$D,
           Stockreport!$A:$A, $A181,
           Stockreport!$B:$B, $B181,
           Stockreport!$C:$C, $C181)=0,
   "No reserve",
   SUMIFS(Stockreport!$D:$D,
          Stockreport!$A:$A, $A181,
          Stockreport!$B:$B, $B181)
   -SUMIFS(Stockreport!$D:$D,
           Stockreport!$A:$A, $A181,
           Stockreport!$B:$B, $B181,
           Stockreport!$C:$C, $C181)
)</f>
        <v>4</v>
      </c>
      <c r="H181">
        <f t="shared" si="4"/>
        <v>0</v>
      </c>
      <c r="I181" s="5">
        <f t="shared" si="5"/>
        <v>0</v>
      </c>
    </row>
    <row r="182" spans="1:9">
      <c r="A182" s="1">
        <v>17559</v>
      </c>
      <c r="B182" s="1" t="s">
        <v>187</v>
      </c>
      <c r="C182" t="str">
        <f>VLOOKUP(A182,Config!A:C,3,FALSE)</f>
        <v>MA-A-08-L1-P1</v>
      </c>
      <c r="D182" cm="1">
        <f t="array" ref="D182">IFERROR(
  INDEX(Stockreport!$E$2:$E$50151,
    MATCH(1,
      ((Stockreport!$A$2:$A$50151&amp;"")=($A182&amp;""))*
      ((Stockreport!$B$2:$B$50151&amp;"")=($B182&amp;""))*
      (TRIM(Stockreport!$C$2:$C$50151)=TRIM($C182))*
      (Stockreport!$C$2:$C$50151&lt;&gt;""),
    0)
  ),
0)</f>
        <v>0</v>
      </c>
      <c r="E182">
        <f>VLOOKUP(A182,Config!A:G,4,FALSE)</f>
        <v>0</v>
      </c>
      <c r="F182" t="str">
        <f>_xlfn.LET(
  _xlpm.q,   $D182,
  _xlpm.low, SUMIFS(Config!$E$2:$E$5017, Config!$A$2:$A$5017,$A182, Config!$C$2:$C$5017,$C182),
  _xlpm.med, SUMIFS(Config!$F$2:$F$5017, Config!$A$2:$A$5017,$A182, Config!$C$2:$C$5017,$C182),
  _xlpm.cap, SUMIFS(Config!$G$2:$G$5017, Config!$A$2:$A$5017,$A182, Config!$C$2:$C$5017,$C182),
  IF(_xlpm.cap=0,"SET-PICKFACE",
     IF(_xlpm.q&lt;=_xlpm.low,"LOW",
        IF(_xlpm.q&lt;=_xlpm.med,"MEDIUM",
           IF(_xlpm.q&lt;=_xlpm.cap,"FULL","OVER")
        )
     )
  )
)</f>
        <v>SET-PICKFACE</v>
      </c>
      <c r="G182" s="8">
        <f>IF(
   SUMIFS(Stockreport!$D:$D,
          Stockreport!$A:$A, $A182,
          Stockreport!$B:$B, $B182)
   -SUMIFS(Stockreport!$D:$D,
           Stockreport!$A:$A, $A182,
           Stockreport!$B:$B, $B182,
           Stockreport!$C:$C, $C182)=0,
   "No reserve",
   SUMIFS(Stockreport!$D:$D,
          Stockreport!$A:$A, $A182,
          Stockreport!$B:$B, $B182)
   -SUMIFS(Stockreport!$D:$D,
           Stockreport!$A:$A, $A182,
           Stockreport!$B:$B, $B182,
           Stockreport!$C:$C, $C182)
)</f>
        <v>1</v>
      </c>
      <c r="H182">
        <f t="shared" si="4"/>
        <v>0</v>
      </c>
      <c r="I182" s="5">
        <f t="shared" si="5"/>
        <v>0</v>
      </c>
    </row>
    <row r="183" spans="1:9">
      <c r="A183" s="1">
        <v>30766</v>
      </c>
      <c r="B183" s="1" t="s">
        <v>188</v>
      </c>
      <c r="C183" t="str">
        <f>VLOOKUP(A183,Config!A:C,3,FALSE)</f>
        <v>MA-B-16-L6-P2</v>
      </c>
      <c r="D183" cm="1">
        <f t="array" ref="D183">IFERROR(
  INDEX(Stockreport!$E$2:$E$50151,
    MATCH(1,
      ((Stockreport!$A$2:$A$50151&amp;"")=($A183&amp;""))*
      ((Stockreport!$B$2:$B$50151&amp;"")=($B183&amp;""))*
      (TRIM(Stockreport!$C$2:$C$50151)=TRIM($C183))*
      (Stockreport!$C$2:$C$50151&lt;&gt;""),
    0)
  ),
0)</f>
        <v>32</v>
      </c>
      <c r="E183">
        <f>VLOOKUP(A183,Config!A:G,4,FALSE)</f>
        <v>0</v>
      </c>
      <c r="F183" t="str">
        <f>_xlfn.LET(
  _xlpm.q,   $D183,
  _xlpm.low, SUMIFS(Config!$E$2:$E$5017, Config!$A$2:$A$5017,$A183, Config!$C$2:$C$5017,$C183),
  _xlpm.med, SUMIFS(Config!$F$2:$F$5017, Config!$A$2:$A$5017,$A183, Config!$C$2:$C$5017,$C183),
  _xlpm.cap, SUMIFS(Config!$G$2:$G$5017, Config!$A$2:$A$5017,$A183, Config!$C$2:$C$5017,$C183),
  IF(_xlpm.cap=0,"SET-PICKFACE",
     IF(_xlpm.q&lt;=_xlpm.low,"LOW",
        IF(_xlpm.q&lt;=_xlpm.med,"MEDIUM",
           IF(_xlpm.q&lt;=_xlpm.cap,"FULL","OVER")
        )
     )
  )
)</f>
        <v>SET-PICKFACE</v>
      </c>
      <c r="G183" s="8">
        <f>IF(
   SUMIFS(Stockreport!$D:$D,
          Stockreport!$A:$A, $A183,
          Stockreport!$B:$B, $B183)
   -SUMIFS(Stockreport!$D:$D,
           Stockreport!$A:$A, $A183,
           Stockreport!$B:$B, $B183,
           Stockreport!$C:$C, $C183)=0,
   "No reserve",
   SUMIFS(Stockreport!$D:$D,
          Stockreport!$A:$A, $A183,
          Stockreport!$B:$B, $B183)
   -SUMIFS(Stockreport!$D:$D,
           Stockreport!$A:$A, $A183,
           Stockreport!$B:$B, $B183,
           Stockreport!$C:$C, $C183)
)</f>
        <v>1</v>
      </c>
      <c r="H183">
        <f t="shared" si="4"/>
        <v>0</v>
      </c>
      <c r="I183" s="5">
        <f t="shared" si="5"/>
        <v>0</v>
      </c>
    </row>
    <row r="184" spans="1:9">
      <c r="A184" s="1">
        <v>30755</v>
      </c>
      <c r="B184" s="1" t="s">
        <v>189</v>
      </c>
      <c r="C184" t="str">
        <f>VLOOKUP(A184,Config!A:C,3,FALSE)</f>
        <v>MA-C-06-L2-P1</v>
      </c>
      <c r="D184" cm="1">
        <f t="array" ref="D184">IFERROR(
  INDEX(Stockreport!$E$2:$E$50151,
    MATCH(1,
      ((Stockreport!$A$2:$A$50151&amp;"")=($A184&amp;""))*
      ((Stockreport!$B$2:$B$50151&amp;"")=($B184&amp;""))*
      (TRIM(Stockreport!$C$2:$C$50151)=TRIM($C184))*
      (Stockreport!$C$2:$C$50151&lt;&gt;""),
    0)
  ),
0)</f>
        <v>87</v>
      </c>
      <c r="E184">
        <f>VLOOKUP(A184,Config!A:G,4,FALSE)</f>
        <v>0</v>
      </c>
      <c r="F184" t="str">
        <f>_xlfn.LET(
  _xlpm.q,   $D184,
  _xlpm.low, SUMIFS(Config!$E$2:$E$5017, Config!$A$2:$A$5017,$A184, Config!$C$2:$C$5017,$C184),
  _xlpm.med, SUMIFS(Config!$F$2:$F$5017, Config!$A$2:$A$5017,$A184, Config!$C$2:$C$5017,$C184),
  _xlpm.cap, SUMIFS(Config!$G$2:$G$5017, Config!$A$2:$A$5017,$A184, Config!$C$2:$C$5017,$C184),
  IF(_xlpm.cap=0,"SET-PICKFACE",
     IF(_xlpm.q&lt;=_xlpm.low,"LOW",
        IF(_xlpm.q&lt;=_xlpm.med,"MEDIUM",
           IF(_xlpm.q&lt;=_xlpm.cap,"FULL","OVER")
        )
     )
  )
)</f>
        <v>SET-PICKFACE</v>
      </c>
      <c r="G184" s="8">
        <f>IF(
   SUMIFS(Stockreport!$D:$D,
          Stockreport!$A:$A, $A184,
          Stockreport!$B:$B, $B184)
   -SUMIFS(Stockreport!$D:$D,
           Stockreport!$A:$A, $A184,
           Stockreport!$B:$B, $B184,
           Stockreport!$C:$C, $C184)=0,
   "No reserve",
   SUMIFS(Stockreport!$D:$D,
          Stockreport!$A:$A, $A184,
          Stockreport!$B:$B, $B184)
   -SUMIFS(Stockreport!$D:$D,
           Stockreport!$A:$A, $A184,
           Stockreport!$B:$B, $B184,
           Stockreport!$C:$C, $C184)
)</f>
        <v>1</v>
      </c>
      <c r="H184">
        <f t="shared" si="4"/>
        <v>0</v>
      </c>
      <c r="I184" s="5">
        <f t="shared" si="5"/>
        <v>0</v>
      </c>
    </row>
    <row r="185" spans="1:9">
      <c r="A185" s="1">
        <v>30428</v>
      </c>
      <c r="B185" s="1" t="s">
        <v>190</v>
      </c>
      <c r="C185" t="str">
        <f>VLOOKUP(A185,Config!A:C,3,FALSE)</f>
        <v>MA-C-08-L3-P2</v>
      </c>
      <c r="D185" cm="1">
        <f t="array" ref="D185">IFERROR(
  INDEX(Stockreport!$E$2:$E$50151,
    MATCH(1,
      ((Stockreport!$A$2:$A$50151&amp;"")=($A185&amp;""))*
      ((Stockreport!$B$2:$B$50151&amp;"")=($B185&amp;""))*
      (TRIM(Stockreport!$C$2:$C$50151)=TRIM($C185))*
      (Stockreport!$C$2:$C$50151&lt;&gt;""),
    0)
  ),
0)</f>
        <v>0</v>
      </c>
      <c r="E185">
        <f>VLOOKUP(A185,Config!A:G,4,FALSE)</f>
        <v>0</v>
      </c>
      <c r="F185" t="str">
        <f>_xlfn.LET(
  _xlpm.q,   $D185,
  _xlpm.low, SUMIFS(Config!$E$2:$E$5017, Config!$A$2:$A$5017,$A185, Config!$C$2:$C$5017,$C185),
  _xlpm.med, SUMIFS(Config!$F$2:$F$5017, Config!$A$2:$A$5017,$A185, Config!$C$2:$C$5017,$C185),
  _xlpm.cap, SUMIFS(Config!$G$2:$G$5017, Config!$A$2:$A$5017,$A185, Config!$C$2:$C$5017,$C185),
  IF(_xlpm.cap=0,"SET-PICKFACE",
     IF(_xlpm.q&lt;=_xlpm.low,"LOW",
        IF(_xlpm.q&lt;=_xlpm.med,"MEDIUM",
           IF(_xlpm.q&lt;=_xlpm.cap,"FULL","OVER")
        )
     )
  )
)</f>
        <v>SET-PICKFACE</v>
      </c>
      <c r="G185" s="8">
        <f>IF(
   SUMIFS(Stockreport!$D:$D,
          Stockreport!$A:$A, $A185,
          Stockreport!$B:$B, $B185)
   -SUMIFS(Stockreport!$D:$D,
           Stockreport!$A:$A, $A185,
           Stockreport!$B:$B, $B185,
           Stockreport!$C:$C, $C185)=0,
   "No reserve",
   SUMIFS(Stockreport!$D:$D,
          Stockreport!$A:$A, $A185,
          Stockreport!$B:$B, $B185)
   -SUMIFS(Stockreport!$D:$D,
           Stockreport!$A:$A, $A185,
           Stockreport!$B:$B, $B185,
           Stockreport!$C:$C, $C185)
)</f>
        <v>1</v>
      </c>
      <c r="H185">
        <f t="shared" si="4"/>
        <v>0</v>
      </c>
      <c r="I185" s="5">
        <f t="shared" si="5"/>
        <v>0</v>
      </c>
    </row>
    <row r="186" spans="1:9">
      <c r="A186" s="1">
        <v>30802</v>
      </c>
      <c r="B186" s="1" t="s">
        <v>191</v>
      </c>
      <c r="C186" t="str">
        <f>VLOOKUP(A186,Config!A:C,3,FALSE)</f>
        <v>MA-C-08-L3-P2</v>
      </c>
      <c r="D186" cm="1">
        <f t="array" ref="D186">IFERROR(
  INDEX(Stockreport!$E$2:$E$50151,
    MATCH(1,
      ((Stockreport!$A$2:$A$50151&amp;"")=($A186&amp;""))*
      ((Stockreport!$B$2:$B$50151&amp;"")=($B186&amp;""))*
      (TRIM(Stockreport!$C$2:$C$50151)=TRIM($C186))*
      (Stockreport!$C$2:$C$50151&lt;&gt;""),
    0)
  ),
0)</f>
        <v>0</v>
      </c>
      <c r="E186">
        <f>VLOOKUP(A186,Config!A:G,4,FALSE)</f>
        <v>0</v>
      </c>
      <c r="F186" t="str">
        <f>_xlfn.LET(
  _xlpm.q,   $D186,
  _xlpm.low, SUMIFS(Config!$E$2:$E$5017, Config!$A$2:$A$5017,$A186, Config!$C$2:$C$5017,$C186),
  _xlpm.med, SUMIFS(Config!$F$2:$F$5017, Config!$A$2:$A$5017,$A186, Config!$C$2:$C$5017,$C186),
  _xlpm.cap, SUMIFS(Config!$G$2:$G$5017, Config!$A$2:$A$5017,$A186, Config!$C$2:$C$5017,$C186),
  IF(_xlpm.cap=0,"SET-PICKFACE",
     IF(_xlpm.q&lt;=_xlpm.low,"LOW",
        IF(_xlpm.q&lt;=_xlpm.med,"MEDIUM",
           IF(_xlpm.q&lt;=_xlpm.cap,"FULL","OVER")
        )
     )
  )
)</f>
        <v>SET-PICKFACE</v>
      </c>
      <c r="G186" s="8">
        <f>IF(
   SUMIFS(Stockreport!$D:$D,
          Stockreport!$A:$A, $A186,
          Stockreport!$B:$B, $B186)
   -SUMIFS(Stockreport!$D:$D,
           Stockreport!$A:$A, $A186,
           Stockreport!$B:$B, $B186,
           Stockreport!$C:$C, $C186)=0,
   "No reserve",
   SUMIFS(Stockreport!$D:$D,
          Stockreport!$A:$A, $A186,
          Stockreport!$B:$B, $B186)
   -SUMIFS(Stockreport!$D:$D,
           Stockreport!$A:$A, $A186,
           Stockreport!$B:$B, $B186,
           Stockreport!$C:$C, $C186)
)</f>
        <v>1</v>
      </c>
      <c r="H186">
        <f t="shared" si="4"/>
        <v>0</v>
      </c>
      <c r="I186" s="5">
        <f t="shared" si="5"/>
        <v>0</v>
      </c>
    </row>
    <row r="187" spans="1:9">
      <c r="A187" s="1">
        <v>47383</v>
      </c>
      <c r="B187" s="1" t="s">
        <v>192</v>
      </c>
      <c r="C187" t="str">
        <f>VLOOKUP(A187,Config!A:C,3,FALSE)</f>
        <v>MA-C-08-L3-P2</v>
      </c>
      <c r="D187" cm="1">
        <f t="array" ref="D187">IFERROR(
  INDEX(Stockreport!$E$2:$E$50151,
    MATCH(1,
      ((Stockreport!$A$2:$A$50151&amp;"")=($A187&amp;""))*
      ((Stockreport!$B$2:$B$50151&amp;"")=($B187&amp;""))*
      (TRIM(Stockreport!$C$2:$C$50151)=TRIM($C187))*
      (Stockreport!$C$2:$C$50151&lt;&gt;""),
    0)
  ),
0)</f>
        <v>79</v>
      </c>
      <c r="E187">
        <f>VLOOKUP(A187,Config!A:G,4,FALSE)</f>
        <v>0</v>
      </c>
      <c r="F187" t="str">
        <f>_xlfn.LET(
  _xlpm.q,   $D187,
  _xlpm.low, SUMIFS(Config!$E$2:$E$5017, Config!$A$2:$A$5017,$A187, Config!$C$2:$C$5017,$C187),
  _xlpm.med, SUMIFS(Config!$F$2:$F$5017, Config!$A$2:$A$5017,$A187, Config!$C$2:$C$5017,$C187),
  _xlpm.cap, SUMIFS(Config!$G$2:$G$5017, Config!$A$2:$A$5017,$A187, Config!$C$2:$C$5017,$C187),
  IF(_xlpm.cap=0,"SET-PICKFACE",
     IF(_xlpm.q&lt;=_xlpm.low,"LOW",
        IF(_xlpm.q&lt;=_xlpm.med,"MEDIUM",
           IF(_xlpm.q&lt;=_xlpm.cap,"FULL","OVER")
        )
     )
  )
)</f>
        <v>SET-PICKFACE</v>
      </c>
      <c r="G187" s="8">
        <f>IF(
   SUMIFS(Stockreport!$D:$D,
          Stockreport!$A:$A, $A187,
          Stockreport!$B:$B, $B187)
   -SUMIFS(Stockreport!$D:$D,
           Stockreport!$A:$A, $A187,
           Stockreport!$B:$B, $B187,
           Stockreport!$C:$C, $C187)=0,
   "No reserve",
   SUMIFS(Stockreport!$D:$D,
          Stockreport!$A:$A, $A187,
          Stockreport!$B:$B, $B187)
   -SUMIFS(Stockreport!$D:$D,
           Stockreport!$A:$A, $A187,
           Stockreport!$B:$B, $B187,
           Stockreport!$C:$C, $C187)
)</f>
        <v>1</v>
      </c>
      <c r="H187">
        <f t="shared" si="4"/>
        <v>0</v>
      </c>
      <c r="I187" s="5">
        <f t="shared" si="5"/>
        <v>0</v>
      </c>
    </row>
    <row r="188" spans="1:9">
      <c r="A188" s="2">
        <v>30164</v>
      </c>
      <c r="B188" s="2" t="s">
        <v>193</v>
      </c>
      <c r="C188" t="str">
        <f>VLOOKUP(A188,Config!A:C,3,FALSE)</f>
        <v>MA-C-09-L2-P1</v>
      </c>
      <c r="D188" cm="1">
        <f t="array" ref="D188">IFERROR(
  INDEX(Stockreport!$E$2:$E$50151,
    MATCH(1,
      ((Stockreport!$A$2:$A$50151&amp;"")=($A188&amp;""))*
      ((Stockreport!$B$2:$B$50151&amp;"")=($B188&amp;""))*
      (TRIM(Stockreport!$C$2:$C$50151)=TRIM($C188))*
      (Stockreport!$C$2:$C$50151&lt;&gt;""),
    0)
  ),
0)</f>
        <v>32</v>
      </c>
      <c r="E188">
        <f>VLOOKUP(A188,Config!A:G,4,FALSE)</f>
        <v>0</v>
      </c>
      <c r="F188" t="str">
        <f>_xlfn.LET(
  _xlpm.q,   $D188,
  _xlpm.low, SUMIFS(Config!$E$2:$E$5017, Config!$A$2:$A$5017,$A188, Config!$C$2:$C$5017,$C188),
  _xlpm.med, SUMIFS(Config!$F$2:$F$5017, Config!$A$2:$A$5017,$A188, Config!$C$2:$C$5017,$C188),
  _xlpm.cap, SUMIFS(Config!$G$2:$G$5017, Config!$A$2:$A$5017,$A188, Config!$C$2:$C$5017,$C188),
  IF(_xlpm.cap=0,"SET-PICKFACE",
     IF(_xlpm.q&lt;=_xlpm.low,"LOW",
        IF(_xlpm.q&lt;=_xlpm.med,"MEDIUM",
           IF(_xlpm.q&lt;=_xlpm.cap,"FULL","OVER")
        )
     )
  )
)</f>
        <v>SET-PICKFACE</v>
      </c>
      <c r="G188" s="8">
        <f>IF(
   SUMIFS(Stockreport!$D:$D,
          Stockreport!$A:$A, $A188,
          Stockreport!$B:$B, $B188)
   -SUMIFS(Stockreport!$D:$D,
           Stockreport!$A:$A, $A188,
           Stockreport!$B:$B, $B188,
           Stockreport!$C:$C, $C188)=0,
   "No reserve",
   SUMIFS(Stockreport!$D:$D,
          Stockreport!$A:$A, $A188,
          Stockreport!$B:$B, $B188)
   -SUMIFS(Stockreport!$D:$D,
           Stockreport!$A:$A, $A188,
           Stockreport!$B:$B, $B188,
           Stockreport!$C:$C, $C188)
)</f>
        <v>1</v>
      </c>
      <c r="H188">
        <f t="shared" si="4"/>
        <v>0</v>
      </c>
      <c r="I188" s="5">
        <f t="shared" si="5"/>
        <v>0</v>
      </c>
    </row>
    <row r="189" spans="1:9">
      <c r="A189" s="1">
        <v>30825</v>
      </c>
      <c r="B189" s="1" t="s">
        <v>194</v>
      </c>
      <c r="C189" t="str">
        <f>VLOOKUP(A189,Config!A:C,3,FALSE)</f>
        <v>MA-C-14-L3-P2</v>
      </c>
      <c r="D189" cm="1">
        <f t="array" ref="D189">IFERROR(
  INDEX(Stockreport!$E$2:$E$50151,
    MATCH(1,
      ((Stockreport!$A$2:$A$50151&amp;"")=($A189&amp;""))*
      ((Stockreport!$B$2:$B$50151&amp;"")=($B189&amp;""))*
      (TRIM(Stockreport!$C$2:$C$50151)=TRIM($C189))*
      (Stockreport!$C$2:$C$50151&lt;&gt;""),
    0)
  ),
0)</f>
        <v>126</v>
      </c>
      <c r="E189">
        <f>VLOOKUP(A189,Config!A:G,4,FALSE)</f>
        <v>0</v>
      </c>
      <c r="F189" t="str">
        <f>_xlfn.LET(
  _xlpm.q,   $D189,
  _xlpm.low, SUMIFS(Config!$E$2:$E$5017, Config!$A$2:$A$5017,$A189, Config!$C$2:$C$5017,$C189),
  _xlpm.med, SUMIFS(Config!$F$2:$F$5017, Config!$A$2:$A$5017,$A189, Config!$C$2:$C$5017,$C189),
  _xlpm.cap, SUMIFS(Config!$G$2:$G$5017, Config!$A$2:$A$5017,$A189, Config!$C$2:$C$5017,$C189),
  IF(_xlpm.cap=0,"SET-PICKFACE",
     IF(_xlpm.q&lt;=_xlpm.low,"LOW",
        IF(_xlpm.q&lt;=_xlpm.med,"MEDIUM",
           IF(_xlpm.q&lt;=_xlpm.cap,"FULL","OVER")
        )
     )
  )
)</f>
        <v>SET-PICKFACE</v>
      </c>
      <c r="G189" s="8">
        <f>IF(
   SUMIFS(Stockreport!$D:$D,
          Stockreport!$A:$A, $A189,
          Stockreport!$B:$B, $B189)
   -SUMIFS(Stockreport!$D:$D,
           Stockreport!$A:$A, $A189,
           Stockreport!$B:$B, $B189,
           Stockreport!$C:$C, $C189)=0,
   "No reserve",
   SUMIFS(Stockreport!$D:$D,
          Stockreport!$A:$A, $A189,
          Stockreport!$B:$B, $B189)
   -SUMIFS(Stockreport!$D:$D,
           Stockreport!$A:$A, $A189,
           Stockreport!$B:$B, $B189,
           Stockreport!$C:$C, $C189)
)</f>
        <v>1</v>
      </c>
      <c r="H189">
        <f t="shared" si="4"/>
        <v>0</v>
      </c>
      <c r="I189" s="5">
        <f t="shared" si="5"/>
        <v>0</v>
      </c>
    </row>
    <row r="190" spans="1:9">
      <c r="A190" s="1">
        <v>16002</v>
      </c>
      <c r="B190" s="1" t="s">
        <v>195</v>
      </c>
      <c r="C190" t="str">
        <f>VLOOKUP(A190,Config!A:C,3,FALSE)</f>
        <v>MA-C-16-L4-P1</v>
      </c>
      <c r="D190" cm="1">
        <f t="array" ref="D190">IFERROR(
  INDEX(Stockreport!$E$2:$E$50151,
    MATCH(1,
      ((Stockreport!$A$2:$A$50151&amp;"")=($A190&amp;""))*
      ((Stockreport!$B$2:$B$50151&amp;"")=($B190&amp;""))*
      (TRIM(Stockreport!$C$2:$C$50151)=TRIM($C190))*
      (Stockreport!$C$2:$C$50151&lt;&gt;""),
    0)
  ),
0)</f>
        <v>14</v>
      </c>
      <c r="E190">
        <f>VLOOKUP(A190,Config!A:G,4,FALSE)</f>
        <v>0</v>
      </c>
      <c r="F190" t="str">
        <f>_xlfn.LET(
  _xlpm.q,   $D190,
  _xlpm.low, SUMIFS(Config!$E$2:$E$5017, Config!$A$2:$A$5017,$A190, Config!$C$2:$C$5017,$C190),
  _xlpm.med, SUMIFS(Config!$F$2:$F$5017, Config!$A$2:$A$5017,$A190, Config!$C$2:$C$5017,$C190),
  _xlpm.cap, SUMIFS(Config!$G$2:$G$5017, Config!$A$2:$A$5017,$A190, Config!$C$2:$C$5017,$C190),
  IF(_xlpm.cap=0,"SET-PICKFACE",
     IF(_xlpm.q&lt;=_xlpm.low,"LOW",
        IF(_xlpm.q&lt;=_xlpm.med,"MEDIUM",
           IF(_xlpm.q&lt;=_xlpm.cap,"FULL","OVER")
        )
     )
  )
)</f>
        <v>SET-PICKFACE</v>
      </c>
      <c r="G190" s="8">
        <f>IF(
   SUMIFS(Stockreport!$D:$D,
          Stockreport!$A:$A, $A190,
          Stockreport!$B:$B, $B190)
   -SUMIFS(Stockreport!$D:$D,
           Stockreport!$A:$A, $A190,
           Stockreport!$B:$B, $B190,
           Stockreport!$C:$C, $C190)=0,
   "No reserve",
   SUMIFS(Stockreport!$D:$D,
          Stockreport!$A:$A, $A190,
          Stockreport!$B:$B, $B190)
   -SUMIFS(Stockreport!$D:$D,
           Stockreport!$A:$A, $A190,
           Stockreport!$B:$B, $B190,
           Stockreport!$C:$C, $C190)
)</f>
        <v>1</v>
      </c>
      <c r="H190">
        <f t="shared" si="4"/>
        <v>0</v>
      </c>
      <c r="I190" s="5">
        <f t="shared" si="5"/>
        <v>0</v>
      </c>
    </row>
    <row r="191" spans="1:9">
      <c r="A191" s="1">
        <v>29950</v>
      </c>
      <c r="B191" s="1" t="s">
        <v>196</v>
      </c>
      <c r="C191" t="str">
        <f>VLOOKUP(A191,Config!A:C,3,FALSE)</f>
        <v>MA-D-11-L2-P1</v>
      </c>
      <c r="D191" cm="1">
        <f t="array" ref="D191">IFERROR(
  INDEX(Stockreport!$E$2:$E$50151,
    MATCH(1,
      ((Stockreport!$A$2:$A$50151&amp;"")=($A191&amp;""))*
      ((Stockreport!$B$2:$B$50151&amp;"")=($B191&amp;""))*
      (TRIM(Stockreport!$C$2:$C$50151)=TRIM($C191))*
      (Stockreport!$C$2:$C$50151&lt;&gt;""),
    0)
  ),
0)</f>
        <v>156</v>
      </c>
      <c r="E191">
        <f>VLOOKUP(A191,Config!A:G,4,FALSE)</f>
        <v>0</v>
      </c>
      <c r="F191" t="str">
        <f>_xlfn.LET(
  _xlpm.q,   $D191,
  _xlpm.low, SUMIFS(Config!$E$2:$E$5017, Config!$A$2:$A$5017,$A191, Config!$C$2:$C$5017,$C191),
  _xlpm.med, SUMIFS(Config!$F$2:$F$5017, Config!$A$2:$A$5017,$A191, Config!$C$2:$C$5017,$C191),
  _xlpm.cap, SUMIFS(Config!$G$2:$G$5017, Config!$A$2:$A$5017,$A191, Config!$C$2:$C$5017,$C191),
  IF(_xlpm.cap=0,"SET-PICKFACE",
     IF(_xlpm.q&lt;=_xlpm.low,"LOW",
        IF(_xlpm.q&lt;=_xlpm.med,"MEDIUM",
           IF(_xlpm.q&lt;=_xlpm.cap,"FULL","OVER")
        )
     )
  )
)</f>
        <v>SET-PICKFACE</v>
      </c>
      <c r="G191" s="8">
        <f>IF(
   SUMIFS(Stockreport!$D:$D,
          Stockreport!$A:$A, $A191,
          Stockreport!$B:$B, $B191)
   -SUMIFS(Stockreport!$D:$D,
           Stockreport!$A:$A, $A191,
           Stockreport!$B:$B, $B191,
           Stockreport!$C:$C, $C191)=0,
   "No reserve",
   SUMIFS(Stockreport!$D:$D,
          Stockreport!$A:$A, $A191,
          Stockreport!$B:$B, $B191)
   -SUMIFS(Stockreport!$D:$D,
           Stockreport!$A:$A, $A191,
           Stockreport!$B:$B, $B191,
           Stockreport!$C:$C, $C191)
)</f>
        <v>1</v>
      </c>
      <c r="H191">
        <f t="shared" si="4"/>
        <v>0</v>
      </c>
      <c r="I191" s="5">
        <f t="shared" si="5"/>
        <v>0</v>
      </c>
    </row>
    <row r="192" spans="1:9">
      <c r="A192" s="1">
        <v>30296</v>
      </c>
      <c r="B192" s="1" t="s">
        <v>197</v>
      </c>
      <c r="C192" t="str">
        <f>VLOOKUP(A192,Config!A:C,3,FALSE)</f>
        <v>MA-D-12-L1-P1</v>
      </c>
      <c r="D192" cm="1">
        <f t="array" ref="D192">IFERROR(
  INDEX(Stockreport!$E$2:$E$50151,
    MATCH(1,
      ((Stockreport!$A$2:$A$50151&amp;"")=($A192&amp;""))*
      ((Stockreport!$B$2:$B$50151&amp;"")=($B192&amp;""))*
      (TRIM(Stockreport!$C$2:$C$50151)=TRIM($C192))*
      (Stockreport!$C$2:$C$50151&lt;&gt;""),
    0)
  ),
0)</f>
        <v>47</v>
      </c>
      <c r="E192">
        <f>VLOOKUP(A192,Config!A:G,4,FALSE)</f>
        <v>0</v>
      </c>
      <c r="F192" t="str">
        <f>_xlfn.LET(
  _xlpm.q,   $D192,
  _xlpm.low, SUMIFS(Config!$E$2:$E$5017, Config!$A$2:$A$5017,$A192, Config!$C$2:$C$5017,$C192),
  _xlpm.med, SUMIFS(Config!$F$2:$F$5017, Config!$A$2:$A$5017,$A192, Config!$C$2:$C$5017,$C192),
  _xlpm.cap, SUMIFS(Config!$G$2:$G$5017, Config!$A$2:$A$5017,$A192, Config!$C$2:$C$5017,$C192),
  IF(_xlpm.cap=0,"SET-PICKFACE",
     IF(_xlpm.q&lt;=_xlpm.low,"LOW",
        IF(_xlpm.q&lt;=_xlpm.med,"MEDIUM",
           IF(_xlpm.q&lt;=_xlpm.cap,"FULL","OVER")
        )
     )
  )
)</f>
        <v>SET-PICKFACE</v>
      </c>
      <c r="G192" s="8">
        <f>IF(
   SUMIFS(Stockreport!$D:$D,
          Stockreport!$A:$A, $A192,
          Stockreport!$B:$B, $B192)
   -SUMIFS(Stockreport!$D:$D,
           Stockreport!$A:$A, $A192,
           Stockreport!$B:$B, $B192,
           Stockreport!$C:$C, $C192)=0,
   "No reserve",
   SUMIFS(Stockreport!$D:$D,
          Stockreport!$A:$A, $A192,
          Stockreport!$B:$B, $B192)
   -SUMIFS(Stockreport!$D:$D,
           Stockreport!$A:$A, $A192,
           Stockreport!$B:$B, $B192,
           Stockreport!$C:$C, $C192)
)</f>
        <v>1</v>
      </c>
      <c r="H192">
        <f t="shared" si="4"/>
        <v>0</v>
      </c>
      <c r="I192" s="5">
        <f t="shared" si="5"/>
        <v>0</v>
      </c>
    </row>
    <row r="193" spans="1:9">
      <c r="A193" s="1">
        <v>29960</v>
      </c>
      <c r="B193" s="1" t="s">
        <v>198</v>
      </c>
      <c r="C193" t="str">
        <f>VLOOKUP(A193,Config!A:C,3,FALSE)</f>
        <v>MA-D-12-L2-P1</v>
      </c>
      <c r="D193" cm="1">
        <f t="array" ref="D193">IFERROR(
  INDEX(Stockreport!$E$2:$E$50151,
    MATCH(1,
      ((Stockreport!$A$2:$A$50151&amp;"")=($A193&amp;""))*
      ((Stockreport!$B$2:$B$50151&amp;"")=($B193&amp;""))*
      (TRIM(Stockreport!$C$2:$C$50151)=TRIM($C193))*
      (Stockreport!$C$2:$C$50151&lt;&gt;""),
    0)
  ),
0)</f>
        <v>4</v>
      </c>
      <c r="E193">
        <f>VLOOKUP(A193,Config!A:G,4,FALSE)</f>
        <v>0</v>
      </c>
      <c r="F193" t="str">
        <f>_xlfn.LET(
  _xlpm.q,   $D193,
  _xlpm.low, SUMIFS(Config!$E$2:$E$5017, Config!$A$2:$A$5017,$A193, Config!$C$2:$C$5017,$C193),
  _xlpm.med, SUMIFS(Config!$F$2:$F$5017, Config!$A$2:$A$5017,$A193, Config!$C$2:$C$5017,$C193),
  _xlpm.cap, SUMIFS(Config!$G$2:$G$5017, Config!$A$2:$A$5017,$A193, Config!$C$2:$C$5017,$C193),
  IF(_xlpm.cap=0,"SET-PICKFACE",
     IF(_xlpm.q&lt;=_xlpm.low,"LOW",
        IF(_xlpm.q&lt;=_xlpm.med,"MEDIUM",
           IF(_xlpm.q&lt;=_xlpm.cap,"FULL","OVER")
        )
     )
  )
)</f>
        <v>SET-PICKFACE</v>
      </c>
      <c r="G193" s="8" t="str">
        <f>IF(
   SUMIFS(Stockreport!$D:$D,
          Stockreport!$A:$A, $A193,
          Stockreport!$B:$B, $B193)
   -SUMIFS(Stockreport!$D:$D,
           Stockreport!$A:$A, $A193,
           Stockreport!$B:$B, $B193,
           Stockreport!$C:$C, $C193)=0,
   "No reserve",
   SUMIFS(Stockreport!$D:$D,
          Stockreport!$A:$A, $A193,
          Stockreport!$B:$B, $B193)
   -SUMIFS(Stockreport!$D:$D,
           Stockreport!$A:$A, $A193,
           Stockreport!$B:$B, $B193,
           Stockreport!$C:$C, $C193)
)</f>
        <v>No reserve</v>
      </c>
      <c r="H193">
        <f t="shared" si="4"/>
        <v>0</v>
      </c>
      <c r="I193" s="5">
        <f t="shared" si="5"/>
        <v>1</v>
      </c>
    </row>
    <row r="194" spans="1:9">
      <c r="A194" s="1">
        <v>32840</v>
      </c>
      <c r="B194" s="1" t="s">
        <v>199</v>
      </c>
      <c r="C194" t="str">
        <f>VLOOKUP(A194,Config!A:C,3,FALSE)</f>
        <v>MA-D-15-L1-P1</v>
      </c>
      <c r="D194" cm="1">
        <f t="array" ref="D194">IFERROR(
  INDEX(Stockreport!$E$2:$E$50151,
    MATCH(1,
      ((Stockreport!$A$2:$A$50151&amp;"")=($A194&amp;""))*
      ((Stockreport!$B$2:$B$50151&amp;"")=($B194&amp;""))*
      (TRIM(Stockreport!$C$2:$C$50151)=TRIM($C194))*
      (Stockreport!$C$2:$C$50151&lt;&gt;""),
    0)
  ),
0)</f>
        <v>74</v>
      </c>
      <c r="E194">
        <f>VLOOKUP(A194,Config!A:G,4,FALSE)</f>
        <v>0</v>
      </c>
      <c r="F194" t="str">
        <f>_xlfn.LET(
  _xlpm.q,   $D194,
  _xlpm.low, SUMIFS(Config!$E$2:$E$5017, Config!$A$2:$A$5017,$A194, Config!$C$2:$C$5017,$C194),
  _xlpm.med, SUMIFS(Config!$F$2:$F$5017, Config!$A$2:$A$5017,$A194, Config!$C$2:$C$5017,$C194),
  _xlpm.cap, SUMIFS(Config!$G$2:$G$5017, Config!$A$2:$A$5017,$A194, Config!$C$2:$C$5017,$C194),
  IF(_xlpm.cap=0,"SET-PICKFACE",
     IF(_xlpm.q&lt;=_xlpm.low,"LOW",
        IF(_xlpm.q&lt;=_xlpm.med,"MEDIUM",
           IF(_xlpm.q&lt;=_xlpm.cap,"FULL","OVER")
        )
     )
  )
)</f>
        <v>SET-PICKFACE</v>
      </c>
      <c r="G194" s="8">
        <f>IF(
   SUMIFS(Stockreport!$D:$D,
          Stockreport!$A:$A, $A194,
          Stockreport!$B:$B, $B194)
   -SUMIFS(Stockreport!$D:$D,
           Stockreport!$A:$A, $A194,
           Stockreport!$B:$B, $B194,
           Stockreport!$C:$C, $C194)=0,
   "No reserve",
   SUMIFS(Stockreport!$D:$D,
          Stockreport!$A:$A, $A194,
          Stockreport!$B:$B, $B194)
   -SUMIFS(Stockreport!$D:$D,
           Stockreport!$A:$A, $A194,
           Stockreport!$B:$B, $B194,
           Stockreport!$C:$C, $C194)
)</f>
        <v>1</v>
      </c>
      <c r="H194">
        <f t="shared" ref="H194:H257" si="6">_xlfn.LET(_xlpm.cap,$E194, _xlpm.curr,$D194, MAX(0, _xlpm.cap-_xlpm.curr))</f>
        <v>0</v>
      </c>
      <c r="I194" s="5">
        <f t="shared" ref="I194:I257" si="7">IF(ISNUMBER(G194),0,1)</f>
        <v>0</v>
      </c>
    </row>
    <row r="195" spans="1:9">
      <c r="A195" s="1">
        <v>30492</v>
      </c>
      <c r="B195" s="1" t="s">
        <v>200</v>
      </c>
      <c r="C195" t="str">
        <f>VLOOKUP(A195,Config!A:C,3,FALSE)</f>
        <v>MA-E-08-L1-P1</v>
      </c>
      <c r="D195" cm="1">
        <f t="array" ref="D195">IFERROR(
  INDEX(Stockreport!$E$2:$E$50151,
    MATCH(1,
      ((Stockreport!$A$2:$A$50151&amp;"")=($A195&amp;""))*
      ((Stockreport!$B$2:$B$50151&amp;"")=($B195&amp;""))*
      (TRIM(Stockreport!$C$2:$C$50151)=TRIM($C195))*
      (Stockreport!$C$2:$C$50151&lt;&gt;""),
    0)
  ),
0)</f>
        <v>234</v>
      </c>
      <c r="E195">
        <f>VLOOKUP(A195,Config!A:G,4,FALSE)</f>
        <v>0</v>
      </c>
      <c r="F195" t="str">
        <f>_xlfn.LET(
  _xlpm.q,   $D195,
  _xlpm.low, SUMIFS(Config!$E$2:$E$5017, Config!$A$2:$A$5017,$A195, Config!$C$2:$C$5017,$C195),
  _xlpm.med, SUMIFS(Config!$F$2:$F$5017, Config!$A$2:$A$5017,$A195, Config!$C$2:$C$5017,$C195),
  _xlpm.cap, SUMIFS(Config!$G$2:$G$5017, Config!$A$2:$A$5017,$A195, Config!$C$2:$C$5017,$C195),
  IF(_xlpm.cap=0,"SET-PICKFACE",
     IF(_xlpm.q&lt;=_xlpm.low,"LOW",
        IF(_xlpm.q&lt;=_xlpm.med,"MEDIUM",
           IF(_xlpm.q&lt;=_xlpm.cap,"FULL","OVER")
        )
     )
  )
)</f>
        <v>SET-PICKFACE</v>
      </c>
      <c r="G195" s="8">
        <f>IF(
   SUMIFS(Stockreport!$D:$D,
          Stockreport!$A:$A, $A195,
          Stockreport!$B:$B, $B195)
   -SUMIFS(Stockreport!$D:$D,
           Stockreport!$A:$A, $A195,
           Stockreport!$B:$B, $B195,
           Stockreport!$C:$C, $C195)=0,
   "No reserve",
   SUMIFS(Stockreport!$D:$D,
          Stockreport!$A:$A, $A195,
          Stockreport!$B:$B, $B195)
   -SUMIFS(Stockreport!$D:$D,
           Stockreport!$A:$A, $A195,
           Stockreport!$B:$B, $B195,
           Stockreport!$C:$C, $C195)
)</f>
        <v>329</v>
      </c>
      <c r="H195">
        <f t="shared" si="6"/>
        <v>0</v>
      </c>
      <c r="I195" s="5">
        <f t="shared" si="7"/>
        <v>0</v>
      </c>
    </row>
    <row r="196" spans="1:9">
      <c r="A196" s="1">
        <v>30282</v>
      </c>
      <c r="B196" s="1" t="s">
        <v>201</v>
      </c>
      <c r="C196" t="str">
        <f>VLOOKUP(A196,Config!A:C,3,FALSE)</f>
        <v>MA-E-11-L1-P1</v>
      </c>
      <c r="D196" cm="1">
        <f t="array" ref="D196">IFERROR(
  INDEX(Stockreport!$E$2:$E$50151,
    MATCH(1,
      ((Stockreport!$A$2:$A$50151&amp;"")=($A196&amp;""))*
      ((Stockreport!$B$2:$B$50151&amp;"")=($B196&amp;""))*
      (TRIM(Stockreport!$C$2:$C$50151)=TRIM($C196))*
      (Stockreport!$C$2:$C$50151&lt;&gt;""),
    0)
  ),
0)</f>
        <v>0</v>
      </c>
      <c r="E196">
        <f>VLOOKUP(A196,Config!A:G,4,FALSE)</f>
        <v>0</v>
      </c>
      <c r="F196" t="str">
        <f>_xlfn.LET(
  _xlpm.q,   $D196,
  _xlpm.low, SUMIFS(Config!$E$2:$E$5017, Config!$A$2:$A$5017,$A196, Config!$C$2:$C$5017,$C196),
  _xlpm.med, SUMIFS(Config!$F$2:$F$5017, Config!$A$2:$A$5017,$A196, Config!$C$2:$C$5017,$C196),
  _xlpm.cap, SUMIFS(Config!$G$2:$G$5017, Config!$A$2:$A$5017,$A196, Config!$C$2:$C$5017,$C196),
  IF(_xlpm.cap=0,"SET-PICKFACE",
     IF(_xlpm.q&lt;=_xlpm.low,"LOW",
        IF(_xlpm.q&lt;=_xlpm.med,"MEDIUM",
           IF(_xlpm.q&lt;=_xlpm.cap,"FULL","OVER")
        )
     )
  )
)</f>
        <v>SET-PICKFACE</v>
      </c>
      <c r="G196" s="8">
        <f>IF(
   SUMIFS(Stockreport!$D:$D,
          Stockreport!$A:$A, $A196,
          Stockreport!$B:$B, $B196)
   -SUMIFS(Stockreport!$D:$D,
           Stockreport!$A:$A, $A196,
           Stockreport!$B:$B, $B196,
           Stockreport!$C:$C, $C196)=0,
   "No reserve",
   SUMIFS(Stockreport!$D:$D,
          Stockreport!$A:$A, $A196,
          Stockreport!$B:$B, $B196)
   -SUMIFS(Stockreport!$D:$D,
           Stockreport!$A:$A, $A196,
           Stockreport!$B:$B, $B196,
           Stockreport!$C:$C, $C196)
)</f>
        <v>1</v>
      </c>
      <c r="H196">
        <f t="shared" si="6"/>
        <v>0</v>
      </c>
      <c r="I196" s="5">
        <f t="shared" si="7"/>
        <v>0</v>
      </c>
    </row>
    <row r="197" spans="1:9">
      <c r="A197" s="1">
        <v>32451</v>
      </c>
      <c r="B197" s="1" t="s">
        <v>202</v>
      </c>
      <c r="C197" t="str">
        <f>VLOOKUP(A197,Config!A:C,3,FALSE)</f>
        <v>MA-E-14-L4-P2</v>
      </c>
      <c r="D197" cm="1">
        <f t="array" ref="D197">IFERROR(
  INDEX(Stockreport!$E$2:$E$50151,
    MATCH(1,
      ((Stockreport!$A$2:$A$50151&amp;"")=($A197&amp;""))*
      ((Stockreport!$B$2:$B$50151&amp;"")=($B197&amp;""))*
      (TRIM(Stockreport!$C$2:$C$50151)=TRIM($C197))*
      (Stockreport!$C$2:$C$50151&lt;&gt;""),
    0)
  ),
0)</f>
        <v>34</v>
      </c>
      <c r="E197">
        <f>VLOOKUP(A197,Config!A:G,4,FALSE)</f>
        <v>400</v>
      </c>
      <c r="F197" t="str">
        <f>_xlfn.LET(
  _xlpm.q,   $D197,
  _xlpm.low, SUMIFS(Config!$E$2:$E$5017, Config!$A$2:$A$5017,$A197, Config!$C$2:$C$5017,$C197),
  _xlpm.med, SUMIFS(Config!$F$2:$F$5017, Config!$A$2:$A$5017,$A197, Config!$C$2:$C$5017,$C197),
  _xlpm.cap, SUMIFS(Config!$G$2:$G$5017, Config!$A$2:$A$5017,$A197, Config!$C$2:$C$5017,$C197),
  IF(_xlpm.cap=0,"SET-PICKFACE",
     IF(_xlpm.q&lt;=_xlpm.low,"LOW",
        IF(_xlpm.q&lt;=_xlpm.med,"MEDIUM",
           IF(_xlpm.q&lt;=_xlpm.cap,"FULL","OVER")
        )
     )
  )
)</f>
        <v>LOW</v>
      </c>
      <c r="G197" s="8">
        <f>IF(
   SUMIFS(Stockreport!$D:$D,
          Stockreport!$A:$A, $A197,
          Stockreport!$B:$B, $B197)
   -SUMIFS(Stockreport!$D:$D,
           Stockreport!$A:$A, $A197,
           Stockreport!$B:$B, $B197,
           Stockreport!$C:$C, $C197)=0,
   "No reserve",
   SUMIFS(Stockreport!$D:$D,
          Stockreport!$A:$A, $A197,
          Stockreport!$B:$B, $B197)
   -SUMIFS(Stockreport!$D:$D,
           Stockreport!$A:$A, $A197,
           Stockreport!$B:$B, $B197,
           Stockreport!$C:$C, $C197)
)</f>
        <v>1</v>
      </c>
      <c r="H197">
        <f t="shared" si="6"/>
        <v>366</v>
      </c>
      <c r="I197" s="5">
        <f t="shared" si="7"/>
        <v>0</v>
      </c>
    </row>
    <row r="198" spans="1:9">
      <c r="A198" s="1">
        <v>31878</v>
      </c>
      <c r="B198" s="1" t="s">
        <v>203</v>
      </c>
      <c r="C198" t="str">
        <f>VLOOKUP(A198,Config!A:C,3,FALSE)</f>
        <v>MA-F-07-L2-P2</v>
      </c>
      <c r="D198" cm="1">
        <f t="array" ref="D198">IFERROR(
  INDEX(Stockreport!$E$2:$E$50151,
    MATCH(1,
      ((Stockreport!$A$2:$A$50151&amp;"")=($A198&amp;""))*
      ((Stockreport!$B$2:$B$50151&amp;"")=($B198&amp;""))*
      (TRIM(Stockreport!$C$2:$C$50151)=TRIM($C198))*
      (Stockreport!$C$2:$C$50151&lt;&gt;""),
    0)
  ),
0)</f>
        <v>59</v>
      </c>
      <c r="E198">
        <f>VLOOKUP(A198,Config!A:G,4,FALSE)</f>
        <v>0</v>
      </c>
      <c r="F198" t="str">
        <f>_xlfn.LET(
  _xlpm.q,   $D198,
  _xlpm.low, SUMIFS(Config!$E$2:$E$5017, Config!$A$2:$A$5017,$A198, Config!$C$2:$C$5017,$C198),
  _xlpm.med, SUMIFS(Config!$F$2:$F$5017, Config!$A$2:$A$5017,$A198, Config!$C$2:$C$5017,$C198),
  _xlpm.cap, SUMIFS(Config!$G$2:$G$5017, Config!$A$2:$A$5017,$A198, Config!$C$2:$C$5017,$C198),
  IF(_xlpm.cap=0,"SET-PICKFACE",
     IF(_xlpm.q&lt;=_xlpm.low,"LOW",
        IF(_xlpm.q&lt;=_xlpm.med,"MEDIUM",
           IF(_xlpm.q&lt;=_xlpm.cap,"FULL","OVER")
        )
     )
  )
)</f>
        <v>SET-PICKFACE</v>
      </c>
      <c r="G198" s="8">
        <f>IF(
   SUMIFS(Stockreport!$D:$D,
          Stockreport!$A:$A, $A198,
          Stockreport!$B:$B, $B198)
   -SUMIFS(Stockreport!$D:$D,
           Stockreport!$A:$A, $A198,
           Stockreport!$B:$B, $B198,
           Stockreport!$C:$C, $C198)=0,
   "No reserve",
   SUMIFS(Stockreport!$D:$D,
          Stockreport!$A:$A, $A198,
          Stockreport!$B:$B, $B198)
   -SUMIFS(Stockreport!$D:$D,
           Stockreport!$A:$A, $A198,
           Stockreport!$B:$B, $B198,
           Stockreport!$C:$C, $C198)
)</f>
        <v>1</v>
      </c>
      <c r="H198">
        <f t="shared" si="6"/>
        <v>0</v>
      </c>
      <c r="I198" s="5">
        <f t="shared" si="7"/>
        <v>0</v>
      </c>
    </row>
    <row r="199" spans="1:9">
      <c r="A199" s="1">
        <v>30108</v>
      </c>
      <c r="B199" s="1" t="s">
        <v>204</v>
      </c>
      <c r="C199" t="str">
        <f>VLOOKUP(A199,Config!A:C,3,FALSE)</f>
        <v>MA-F-08-L2-P2</v>
      </c>
      <c r="D199" cm="1">
        <f t="array" ref="D199">IFERROR(
  INDEX(Stockreport!$E$2:$E$50151,
    MATCH(1,
      ((Stockreport!$A$2:$A$50151&amp;"")=($A199&amp;""))*
      ((Stockreport!$B$2:$B$50151&amp;"")=($B199&amp;""))*
      (TRIM(Stockreport!$C$2:$C$50151)=TRIM($C199))*
      (Stockreport!$C$2:$C$50151&lt;&gt;""),
    0)
  ),
0)</f>
        <v>15</v>
      </c>
      <c r="E199">
        <f>VLOOKUP(A199,Config!A:G,4,FALSE)</f>
        <v>0</v>
      </c>
      <c r="F199" t="str">
        <f>_xlfn.LET(
  _xlpm.q,   $D199,
  _xlpm.low, SUMIFS(Config!$E$2:$E$5017, Config!$A$2:$A$5017,$A199, Config!$C$2:$C$5017,$C199),
  _xlpm.med, SUMIFS(Config!$F$2:$F$5017, Config!$A$2:$A$5017,$A199, Config!$C$2:$C$5017,$C199),
  _xlpm.cap, SUMIFS(Config!$G$2:$G$5017, Config!$A$2:$A$5017,$A199, Config!$C$2:$C$5017,$C199),
  IF(_xlpm.cap=0,"SET-PICKFACE",
     IF(_xlpm.q&lt;=_xlpm.low,"LOW",
        IF(_xlpm.q&lt;=_xlpm.med,"MEDIUM",
           IF(_xlpm.q&lt;=_xlpm.cap,"FULL","OVER")
        )
     )
  )
)</f>
        <v>SET-PICKFACE</v>
      </c>
      <c r="G199" s="8">
        <f>IF(
   SUMIFS(Stockreport!$D:$D,
          Stockreport!$A:$A, $A199,
          Stockreport!$B:$B, $B199)
   -SUMIFS(Stockreport!$D:$D,
           Stockreport!$A:$A, $A199,
           Stockreport!$B:$B, $B199,
           Stockreport!$C:$C, $C199)=0,
   "No reserve",
   SUMIFS(Stockreport!$D:$D,
          Stockreport!$A:$A, $A199,
          Stockreport!$B:$B, $B199)
   -SUMIFS(Stockreport!$D:$D,
           Stockreport!$A:$A, $A199,
           Stockreport!$B:$B, $B199,
           Stockreport!$C:$C, $C199)
)</f>
        <v>67</v>
      </c>
      <c r="H199">
        <f t="shared" si="6"/>
        <v>0</v>
      </c>
      <c r="I199" s="5">
        <f t="shared" si="7"/>
        <v>0</v>
      </c>
    </row>
    <row r="200" spans="1:9">
      <c r="A200" s="1">
        <v>30017</v>
      </c>
      <c r="B200" s="1" t="s">
        <v>205</v>
      </c>
      <c r="C200" t="str">
        <f>VLOOKUP(A200,Config!A:C,3,FALSE)</f>
        <v>MA-F-12-L1-P1</v>
      </c>
      <c r="D200" cm="1">
        <f t="array" ref="D200">IFERROR(
  INDEX(Stockreport!$E$2:$E$50151,
    MATCH(1,
      ((Stockreport!$A$2:$A$50151&amp;"")=($A200&amp;""))*
      ((Stockreport!$B$2:$B$50151&amp;"")=($B200&amp;""))*
      (TRIM(Stockreport!$C$2:$C$50151)=TRIM($C200))*
      (Stockreport!$C$2:$C$50151&lt;&gt;""),
    0)
  ),
0)</f>
        <v>0</v>
      </c>
      <c r="E200">
        <f>VLOOKUP(A200,Config!A:G,4,FALSE)</f>
        <v>0</v>
      </c>
      <c r="F200" t="str">
        <f>_xlfn.LET(
  _xlpm.q,   $D200,
  _xlpm.low, SUMIFS(Config!$E$2:$E$5017, Config!$A$2:$A$5017,$A200, Config!$C$2:$C$5017,$C200),
  _xlpm.med, SUMIFS(Config!$F$2:$F$5017, Config!$A$2:$A$5017,$A200, Config!$C$2:$C$5017,$C200),
  _xlpm.cap, SUMIFS(Config!$G$2:$G$5017, Config!$A$2:$A$5017,$A200, Config!$C$2:$C$5017,$C200),
  IF(_xlpm.cap=0,"SET-PICKFACE",
     IF(_xlpm.q&lt;=_xlpm.low,"LOW",
        IF(_xlpm.q&lt;=_xlpm.med,"MEDIUM",
           IF(_xlpm.q&lt;=_xlpm.cap,"FULL","OVER")
        )
     )
  )
)</f>
        <v>SET-PICKFACE</v>
      </c>
      <c r="G200" s="8" t="str">
        <f>IF(
   SUMIFS(Stockreport!$D:$D,
          Stockreport!$A:$A, $A200,
          Stockreport!$B:$B, $B200)
   -SUMIFS(Stockreport!$D:$D,
           Stockreport!$A:$A, $A200,
           Stockreport!$B:$B, $B200,
           Stockreport!$C:$C, $C200)=0,
   "No reserve",
   SUMIFS(Stockreport!$D:$D,
          Stockreport!$A:$A, $A200,
          Stockreport!$B:$B, $B200)
   -SUMIFS(Stockreport!$D:$D,
           Stockreport!$A:$A, $A200,
           Stockreport!$B:$B, $B200,
           Stockreport!$C:$C, $C200)
)</f>
        <v>No reserve</v>
      </c>
      <c r="H200">
        <f t="shared" si="6"/>
        <v>0</v>
      </c>
      <c r="I200" s="5">
        <f t="shared" si="7"/>
        <v>1</v>
      </c>
    </row>
    <row r="201" spans="1:9">
      <c r="A201" s="1">
        <v>55287</v>
      </c>
      <c r="B201" s="1" t="s">
        <v>206</v>
      </c>
      <c r="C201" t="str">
        <f>VLOOKUP(A201,Config!A:C,3,FALSE)</f>
        <v>MA-F-12-L1-P1</v>
      </c>
      <c r="D201" cm="1">
        <f t="array" ref="D201">IFERROR(
  INDEX(Stockreport!$E$2:$E$50151,
    MATCH(1,
      ((Stockreport!$A$2:$A$50151&amp;"")=($A201&amp;""))*
      ((Stockreport!$B$2:$B$50151&amp;"")=($B201&amp;""))*
      (TRIM(Stockreport!$C$2:$C$50151)=TRIM($C201))*
      (Stockreport!$C$2:$C$50151&lt;&gt;""),
    0)
  ),
0)</f>
        <v>0</v>
      </c>
      <c r="E201">
        <f>VLOOKUP(A201,Config!A:G,4,FALSE)</f>
        <v>0</v>
      </c>
      <c r="F201" t="str">
        <f>_xlfn.LET(
  _xlpm.q,   $D201,
  _xlpm.low, SUMIFS(Config!$E$2:$E$5017, Config!$A$2:$A$5017,$A201, Config!$C$2:$C$5017,$C201),
  _xlpm.med, SUMIFS(Config!$F$2:$F$5017, Config!$A$2:$A$5017,$A201, Config!$C$2:$C$5017,$C201),
  _xlpm.cap, SUMIFS(Config!$G$2:$G$5017, Config!$A$2:$A$5017,$A201, Config!$C$2:$C$5017,$C201),
  IF(_xlpm.cap=0,"SET-PICKFACE",
     IF(_xlpm.q&lt;=_xlpm.low,"LOW",
        IF(_xlpm.q&lt;=_xlpm.med,"MEDIUM",
           IF(_xlpm.q&lt;=_xlpm.cap,"FULL","OVER")
        )
     )
  )
)</f>
        <v>SET-PICKFACE</v>
      </c>
      <c r="G201" s="8">
        <f>IF(
   SUMIFS(Stockreport!$D:$D,
          Stockreport!$A:$A, $A201,
          Stockreport!$B:$B, $B201)
   -SUMIFS(Stockreport!$D:$D,
           Stockreport!$A:$A, $A201,
           Stockreport!$B:$B, $B201,
           Stockreport!$C:$C, $C201)=0,
   "No reserve",
   SUMIFS(Stockreport!$D:$D,
          Stockreport!$A:$A, $A201,
          Stockreport!$B:$B, $B201)
   -SUMIFS(Stockreport!$D:$D,
           Stockreport!$A:$A, $A201,
           Stockreport!$B:$B, $B201,
           Stockreport!$C:$C, $C201)
)</f>
        <v>1</v>
      </c>
      <c r="H201">
        <f t="shared" si="6"/>
        <v>0</v>
      </c>
      <c r="I201" s="5">
        <f t="shared" si="7"/>
        <v>0</v>
      </c>
    </row>
    <row r="202" spans="1:9">
      <c r="A202" s="1">
        <v>96958</v>
      </c>
      <c r="B202" s="1" t="s">
        <v>207</v>
      </c>
      <c r="C202" t="str">
        <f>VLOOKUP(A202,Config!A:C,3,FALSE)</f>
        <v>MA-F-12-L1-P1</v>
      </c>
      <c r="D202" cm="1">
        <f t="array" ref="D202">IFERROR(
  INDEX(Stockreport!$E$2:$E$50151,
    MATCH(1,
      ((Stockreport!$A$2:$A$50151&amp;"")=($A202&amp;""))*
      ((Stockreport!$B$2:$B$50151&amp;"")=($B202&amp;""))*
      (TRIM(Stockreport!$C$2:$C$50151)=TRIM($C202))*
      (Stockreport!$C$2:$C$50151&lt;&gt;""),
    0)
  ),
0)</f>
        <v>0</v>
      </c>
      <c r="E202">
        <f>VLOOKUP(A202,Config!A:G,4,FALSE)</f>
        <v>0</v>
      </c>
      <c r="F202" t="str">
        <f>_xlfn.LET(
  _xlpm.q,   $D202,
  _xlpm.low, SUMIFS(Config!$E$2:$E$5017, Config!$A$2:$A$5017,$A202, Config!$C$2:$C$5017,$C202),
  _xlpm.med, SUMIFS(Config!$F$2:$F$5017, Config!$A$2:$A$5017,$A202, Config!$C$2:$C$5017,$C202),
  _xlpm.cap, SUMIFS(Config!$G$2:$G$5017, Config!$A$2:$A$5017,$A202, Config!$C$2:$C$5017,$C202),
  IF(_xlpm.cap=0,"SET-PICKFACE",
     IF(_xlpm.q&lt;=_xlpm.low,"LOW",
        IF(_xlpm.q&lt;=_xlpm.med,"MEDIUM",
           IF(_xlpm.q&lt;=_xlpm.cap,"FULL","OVER")
        )
     )
  )
)</f>
        <v>SET-PICKFACE</v>
      </c>
      <c r="G202" s="8">
        <f>IF(
   SUMIFS(Stockreport!$D:$D,
          Stockreport!$A:$A, $A202,
          Stockreport!$B:$B, $B202)
   -SUMIFS(Stockreport!$D:$D,
           Stockreport!$A:$A, $A202,
           Stockreport!$B:$B, $B202,
           Stockreport!$C:$C, $C202)=0,
   "No reserve",
   SUMIFS(Stockreport!$D:$D,
          Stockreport!$A:$A, $A202,
          Stockreport!$B:$B, $B202)
   -SUMIFS(Stockreport!$D:$D,
           Stockreport!$A:$A, $A202,
           Stockreport!$B:$B, $B202,
           Stockreport!$C:$C, $C202)
)</f>
        <v>1</v>
      </c>
      <c r="H202">
        <f t="shared" si="6"/>
        <v>0</v>
      </c>
      <c r="I202" s="5">
        <f t="shared" si="7"/>
        <v>0</v>
      </c>
    </row>
    <row r="203" spans="1:9">
      <c r="A203" s="1">
        <v>30597</v>
      </c>
      <c r="B203" s="1" t="s">
        <v>208</v>
      </c>
      <c r="C203" t="str">
        <f>VLOOKUP(A203,Config!A:C,3,FALSE)</f>
        <v>MA-F-14-L2-P1</v>
      </c>
      <c r="D203" cm="1">
        <f t="array" ref="D203">IFERROR(
  INDEX(Stockreport!$E$2:$E$50151,
    MATCH(1,
      ((Stockreport!$A$2:$A$50151&amp;"")=($A203&amp;""))*
      ((Stockreport!$B$2:$B$50151&amp;"")=($B203&amp;""))*
      (TRIM(Stockreport!$C$2:$C$50151)=TRIM($C203))*
      (Stockreport!$C$2:$C$50151&lt;&gt;""),
    0)
  ),
0)</f>
        <v>0</v>
      </c>
      <c r="E203">
        <f>VLOOKUP(A203,Config!A:G,4,FALSE)</f>
        <v>0</v>
      </c>
      <c r="F203" t="str">
        <f>_xlfn.LET(
  _xlpm.q,   $D203,
  _xlpm.low, SUMIFS(Config!$E$2:$E$5017, Config!$A$2:$A$5017,$A203, Config!$C$2:$C$5017,$C203),
  _xlpm.med, SUMIFS(Config!$F$2:$F$5017, Config!$A$2:$A$5017,$A203, Config!$C$2:$C$5017,$C203),
  _xlpm.cap, SUMIFS(Config!$G$2:$G$5017, Config!$A$2:$A$5017,$A203, Config!$C$2:$C$5017,$C203),
  IF(_xlpm.cap=0,"SET-PICKFACE",
     IF(_xlpm.q&lt;=_xlpm.low,"LOW",
        IF(_xlpm.q&lt;=_xlpm.med,"MEDIUM",
           IF(_xlpm.q&lt;=_xlpm.cap,"FULL","OVER")
        )
     )
  )
)</f>
        <v>SET-PICKFACE</v>
      </c>
      <c r="G203" s="8">
        <f>IF(
   SUMIFS(Stockreport!$D:$D,
          Stockreport!$A:$A, $A203,
          Stockreport!$B:$B, $B203)
   -SUMIFS(Stockreport!$D:$D,
           Stockreport!$A:$A, $A203,
           Stockreport!$B:$B, $B203,
           Stockreport!$C:$C, $C203)=0,
   "No reserve",
   SUMIFS(Stockreport!$D:$D,
          Stockreport!$A:$A, $A203,
          Stockreport!$B:$B, $B203)
   -SUMIFS(Stockreport!$D:$D,
           Stockreport!$A:$A, $A203,
           Stockreport!$B:$B, $B203,
           Stockreport!$C:$C, $C203)
)</f>
        <v>1</v>
      </c>
      <c r="H203">
        <f t="shared" si="6"/>
        <v>0</v>
      </c>
      <c r="I203" s="5">
        <f t="shared" si="7"/>
        <v>0</v>
      </c>
    </row>
    <row r="204" spans="1:9">
      <c r="A204" s="1">
        <v>16831</v>
      </c>
      <c r="B204" s="1" t="s">
        <v>209</v>
      </c>
      <c r="C204" t="str">
        <f>VLOOKUP(A204,Config!A:C,3,FALSE)</f>
        <v>MA-F-15-L1-P1</v>
      </c>
      <c r="D204" cm="1">
        <f t="array" ref="D204">IFERROR(
  INDEX(Stockreport!$E$2:$E$50151,
    MATCH(1,
      ((Stockreport!$A$2:$A$50151&amp;"")=($A204&amp;""))*
      ((Stockreport!$B$2:$B$50151&amp;"")=($B204&amp;""))*
      (TRIM(Stockreport!$C$2:$C$50151)=TRIM($C204))*
      (Stockreport!$C$2:$C$50151&lt;&gt;""),
    0)
  ),
0)</f>
        <v>0</v>
      </c>
      <c r="E204">
        <f>VLOOKUP(A204,Config!A:G,4,FALSE)</f>
        <v>0</v>
      </c>
      <c r="F204" t="str">
        <f>_xlfn.LET(
  _xlpm.q,   $D204,
  _xlpm.low, SUMIFS(Config!$E$2:$E$5017, Config!$A$2:$A$5017,$A204, Config!$C$2:$C$5017,$C204),
  _xlpm.med, SUMIFS(Config!$F$2:$F$5017, Config!$A$2:$A$5017,$A204, Config!$C$2:$C$5017,$C204),
  _xlpm.cap, SUMIFS(Config!$G$2:$G$5017, Config!$A$2:$A$5017,$A204, Config!$C$2:$C$5017,$C204),
  IF(_xlpm.cap=0,"SET-PICKFACE",
     IF(_xlpm.q&lt;=_xlpm.low,"LOW",
        IF(_xlpm.q&lt;=_xlpm.med,"MEDIUM",
           IF(_xlpm.q&lt;=_xlpm.cap,"FULL","OVER")
        )
     )
  )
)</f>
        <v>SET-PICKFACE</v>
      </c>
      <c r="G204" s="8">
        <f>IF(
   SUMIFS(Stockreport!$D:$D,
          Stockreport!$A:$A, $A204,
          Stockreport!$B:$B, $B204)
   -SUMIFS(Stockreport!$D:$D,
           Stockreport!$A:$A, $A204,
           Stockreport!$B:$B, $B204,
           Stockreport!$C:$C, $C204)=0,
   "No reserve",
   SUMIFS(Stockreport!$D:$D,
          Stockreport!$A:$A, $A204,
          Stockreport!$B:$B, $B204)
   -SUMIFS(Stockreport!$D:$D,
           Stockreport!$A:$A, $A204,
           Stockreport!$B:$B, $B204,
           Stockreport!$C:$C, $C204)
)</f>
        <v>1</v>
      </c>
      <c r="H204">
        <f t="shared" si="6"/>
        <v>0</v>
      </c>
      <c r="I204" s="5">
        <f t="shared" si="7"/>
        <v>0</v>
      </c>
    </row>
    <row r="205" spans="1:9">
      <c r="A205" s="1">
        <v>90586</v>
      </c>
      <c r="B205" s="1" t="s">
        <v>210</v>
      </c>
      <c r="C205" t="str">
        <f>VLOOKUP(A205,Config!A:C,3,FALSE)</f>
        <v>MA-G-09-L1-P2</v>
      </c>
      <c r="D205" cm="1">
        <f t="array" ref="D205">IFERROR(
  INDEX(Stockreport!$E$2:$E$50151,
    MATCH(1,
      ((Stockreport!$A$2:$A$50151&amp;"")=($A205&amp;""))*
      ((Stockreport!$B$2:$B$50151&amp;"")=($B205&amp;""))*
      (TRIM(Stockreport!$C$2:$C$50151)=TRIM($C205))*
      (Stockreport!$C$2:$C$50151&lt;&gt;""),
    0)
  ),
0)</f>
        <v>0</v>
      </c>
      <c r="E205">
        <f>VLOOKUP(A205,Config!A:G,4,FALSE)</f>
        <v>0</v>
      </c>
      <c r="F205" t="str">
        <f>_xlfn.LET(
  _xlpm.q,   $D205,
  _xlpm.low, SUMIFS(Config!$E$2:$E$5017, Config!$A$2:$A$5017,$A205, Config!$C$2:$C$5017,$C205),
  _xlpm.med, SUMIFS(Config!$F$2:$F$5017, Config!$A$2:$A$5017,$A205, Config!$C$2:$C$5017,$C205),
  _xlpm.cap, SUMIFS(Config!$G$2:$G$5017, Config!$A$2:$A$5017,$A205, Config!$C$2:$C$5017,$C205),
  IF(_xlpm.cap=0,"SET-PICKFACE",
     IF(_xlpm.q&lt;=_xlpm.low,"LOW",
        IF(_xlpm.q&lt;=_xlpm.med,"MEDIUM",
           IF(_xlpm.q&lt;=_xlpm.cap,"FULL","OVER")
        )
     )
  )
)</f>
        <v>SET-PICKFACE</v>
      </c>
      <c r="G205" s="8">
        <f>IF(
   SUMIFS(Stockreport!$D:$D,
          Stockreport!$A:$A, $A205,
          Stockreport!$B:$B, $B205)
   -SUMIFS(Stockreport!$D:$D,
           Stockreport!$A:$A, $A205,
           Stockreport!$B:$B, $B205,
           Stockreport!$C:$C, $C205)=0,
   "No reserve",
   SUMIFS(Stockreport!$D:$D,
          Stockreport!$A:$A, $A205,
          Stockreport!$B:$B, $B205)
   -SUMIFS(Stockreport!$D:$D,
           Stockreport!$A:$A, $A205,
           Stockreport!$B:$B, $B205,
           Stockreport!$C:$C, $C205)
)</f>
        <v>1</v>
      </c>
      <c r="H205">
        <f t="shared" si="6"/>
        <v>0</v>
      </c>
      <c r="I205" s="5">
        <f t="shared" si="7"/>
        <v>0</v>
      </c>
    </row>
    <row r="206" spans="1:9">
      <c r="A206" s="1">
        <v>90513</v>
      </c>
      <c r="B206" s="1" t="s">
        <v>211</v>
      </c>
      <c r="C206" t="str">
        <f>VLOOKUP(A206,Config!A:C,3,FALSE)</f>
        <v>MA-G-10-L2-P2</v>
      </c>
      <c r="D206" cm="1">
        <f t="array" ref="D206">IFERROR(
  INDEX(Stockreport!$E$2:$E$50151,
    MATCH(1,
      ((Stockreport!$A$2:$A$50151&amp;"")=($A206&amp;""))*
      ((Stockreport!$B$2:$B$50151&amp;"")=($B206&amp;""))*
      (TRIM(Stockreport!$C$2:$C$50151)=TRIM($C206))*
      (Stockreport!$C$2:$C$50151&lt;&gt;""),
    0)
  ),
0)</f>
        <v>0</v>
      </c>
      <c r="E206">
        <f>VLOOKUP(A206,Config!A:G,4,FALSE)</f>
        <v>0</v>
      </c>
      <c r="F206" t="str">
        <f>_xlfn.LET(
  _xlpm.q,   $D206,
  _xlpm.low, SUMIFS(Config!$E$2:$E$5017, Config!$A$2:$A$5017,$A206, Config!$C$2:$C$5017,$C206),
  _xlpm.med, SUMIFS(Config!$F$2:$F$5017, Config!$A$2:$A$5017,$A206, Config!$C$2:$C$5017,$C206),
  _xlpm.cap, SUMIFS(Config!$G$2:$G$5017, Config!$A$2:$A$5017,$A206, Config!$C$2:$C$5017,$C206),
  IF(_xlpm.cap=0,"SET-PICKFACE",
     IF(_xlpm.q&lt;=_xlpm.low,"LOW",
        IF(_xlpm.q&lt;=_xlpm.med,"MEDIUM",
           IF(_xlpm.q&lt;=_xlpm.cap,"FULL","OVER")
        )
     )
  )
)</f>
        <v>SET-PICKFACE</v>
      </c>
      <c r="G206" s="8">
        <f>IF(
   SUMIFS(Stockreport!$D:$D,
          Stockreport!$A:$A, $A206,
          Stockreport!$B:$B, $B206)
   -SUMIFS(Stockreport!$D:$D,
           Stockreport!$A:$A, $A206,
           Stockreport!$B:$B, $B206,
           Stockreport!$C:$C, $C206)=0,
   "No reserve",
   SUMIFS(Stockreport!$D:$D,
          Stockreport!$A:$A, $A206,
          Stockreport!$B:$B, $B206)
   -SUMIFS(Stockreport!$D:$D,
           Stockreport!$A:$A, $A206,
           Stockreport!$B:$B, $B206,
           Stockreport!$C:$C, $C206)
)</f>
        <v>1</v>
      </c>
      <c r="H206">
        <f t="shared" si="6"/>
        <v>0</v>
      </c>
      <c r="I206" s="5">
        <f t="shared" si="7"/>
        <v>0</v>
      </c>
    </row>
    <row r="207" spans="1:9">
      <c r="A207" s="1">
        <v>90538</v>
      </c>
      <c r="B207" s="1" t="s">
        <v>212</v>
      </c>
      <c r="C207" t="str">
        <f>VLOOKUP(A207,Config!A:C,3,FALSE)</f>
        <v>MA-G-11-L2-P2</v>
      </c>
      <c r="D207" cm="1">
        <f t="array" ref="D207">IFERROR(
  INDEX(Stockreport!$E$2:$E$50151,
    MATCH(1,
      ((Stockreport!$A$2:$A$50151&amp;"")=($A207&amp;""))*
      ((Stockreport!$B$2:$B$50151&amp;"")=($B207&amp;""))*
      (TRIM(Stockreport!$C$2:$C$50151)=TRIM($C207))*
      (Stockreport!$C$2:$C$50151&lt;&gt;""),
    0)
  ),
0)</f>
        <v>0</v>
      </c>
      <c r="E207">
        <f>VLOOKUP(A207,Config!A:G,4,FALSE)</f>
        <v>0</v>
      </c>
      <c r="F207" t="str">
        <f>_xlfn.LET(
  _xlpm.q,   $D207,
  _xlpm.low, SUMIFS(Config!$E$2:$E$5017, Config!$A$2:$A$5017,$A207, Config!$C$2:$C$5017,$C207),
  _xlpm.med, SUMIFS(Config!$F$2:$F$5017, Config!$A$2:$A$5017,$A207, Config!$C$2:$C$5017,$C207),
  _xlpm.cap, SUMIFS(Config!$G$2:$G$5017, Config!$A$2:$A$5017,$A207, Config!$C$2:$C$5017,$C207),
  IF(_xlpm.cap=0,"SET-PICKFACE",
     IF(_xlpm.q&lt;=_xlpm.low,"LOW",
        IF(_xlpm.q&lt;=_xlpm.med,"MEDIUM",
           IF(_xlpm.q&lt;=_xlpm.cap,"FULL","OVER")
        )
     )
  )
)</f>
        <v>SET-PICKFACE</v>
      </c>
      <c r="G207" s="8">
        <f>IF(
   SUMIFS(Stockreport!$D:$D,
          Stockreport!$A:$A, $A207,
          Stockreport!$B:$B, $B207)
   -SUMIFS(Stockreport!$D:$D,
           Stockreport!$A:$A, $A207,
           Stockreport!$B:$B, $B207,
           Stockreport!$C:$C, $C207)=0,
   "No reserve",
   SUMIFS(Stockreport!$D:$D,
          Stockreport!$A:$A, $A207,
          Stockreport!$B:$B, $B207)
   -SUMIFS(Stockreport!$D:$D,
           Stockreport!$A:$A, $A207,
           Stockreport!$B:$B, $B207,
           Stockreport!$C:$C, $C207)
)</f>
        <v>1</v>
      </c>
      <c r="H207">
        <f t="shared" si="6"/>
        <v>0</v>
      </c>
      <c r="I207" s="5">
        <f t="shared" si="7"/>
        <v>0</v>
      </c>
    </row>
    <row r="208" spans="1:9">
      <c r="A208" s="1">
        <v>92345</v>
      </c>
      <c r="B208" s="1" t="s">
        <v>213</v>
      </c>
      <c r="C208" t="str">
        <f>VLOOKUP(A208,Config!A:C,3,FALSE)</f>
        <v>MA-G-12-L1-P1</v>
      </c>
      <c r="D208" cm="1">
        <f t="array" ref="D208">IFERROR(
  INDEX(Stockreport!$E$2:$E$50151,
    MATCH(1,
      ((Stockreport!$A$2:$A$50151&amp;"")=($A208&amp;""))*
      ((Stockreport!$B$2:$B$50151&amp;"")=($B208&amp;""))*
      (TRIM(Stockreport!$C$2:$C$50151)=TRIM($C208))*
      (Stockreport!$C$2:$C$50151&lt;&gt;""),
    0)
  ),
0)</f>
        <v>0</v>
      </c>
      <c r="E208">
        <f>VLOOKUP(A208,Config!A:G,4,FALSE)</f>
        <v>0</v>
      </c>
      <c r="F208" t="str">
        <f>_xlfn.LET(
  _xlpm.q,   $D208,
  _xlpm.low, SUMIFS(Config!$E$2:$E$5017, Config!$A$2:$A$5017,$A208, Config!$C$2:$C$5017,$C208),
  _xlpm.med, SUMIFS(Config!$F$2:$F$5017, Config!$A$2:$A$5017,$A208, Config!$C$2:$C$5017,$C208),
  _xlpm.cap, SUMIFS(Config!$G$2:$G$5017, Config!$A$2:$A$5017,$A208, Config!$C$2:$C$5017,$C208),
  IF(_xlpm.cap=0,"SET-PICKFACE",
     IF(_xlpm.q&lt;=_xlpm.low,"LOW",
        IF(_xlpm.q&lt;=_xlpm.med,"MEDIUM",
           IF(_xlpm.q&lt;=_xlpm.cap,"FULL","OVER")
        )
     )
  )
)</f>
        <v>SET-PICKFACE</v>
      </c>
      <c r="G208" s="8">
        <f>IF(
   SUMIFS(Stockreport!$D:$D,
          Stockreport!$A:$A, $A208,
          Stockreport!$B:$B, $B208)
   -SUMIFS(Stockreport!$D:$D,
           Stockreport!$A:$A, $A208,
           Stockreport!$B:$B, $B208,
           Stockreport!$C:$C, $C208)=0,
   "No reserve",
   SUMIFS(Stockreport!$D:$D,
          Stockreport!$A:$A, $A208,
          Stockreport!$B:$B, $B208)
   -SUMIFS(Stockreport!$D:$D,
           Stockreport!$A:$A, $A208,
           Stockreport!$B:$B, $B208,
           Stockreport!$C:$C, $C208)
)</f>
        <v>1</v>
      </c>
      <c r="H208">
        <f t="shared" si="6"/>
        <v>0</v>
      </c>
      <c r="I208" s="5">
        <f t="shared" si="7"/>
        <v>0</v>
      </c>
    </row>
    <row r="209" spans="1:9">
      <c r="A209" s="1">
        <v>90772</v>
      </c>
      <c r="B209" s="1" t="s">
        <v>214</v>
      </c>
      <c r="C209" t="str">
        <f>VLOOKUP(A209,Config!A:C,3,FALSE)</f>
        <v>MA-G-14-L2-P1</v>
      </c>
      <c r="D209" cm="1">
        <f t="array" ref="D209">IFERROR(
  INDEX(Stockreport!$E$2:$E$50151,
    MATCH(1,
      ((Stockreport!$A$2:$A$50151&amp;"")=($A209&amp;""))*
      ((Stockreport!$B$2:$B$50151&amp;"")=($B209&amp;""))*
      (TRIM(Stockreport!$C$2:$C$50151)=TRIM($C209))*
      (Stockreport!$C$2:$C$50151&lt;&gt;""),
    0)
  ),
0)</f>
        <v>0</v>
      </c>
      <c r="E209">
        <f>VLOOKUP(A209,Config!A:G,4,FALSE)</f>
        <v>0</v>
      </c>
      <c r="F209" t="str">
        <f>_xlfn.LET(
  _xlpm.q,   $D209,
  _xlpm.low, SUMIFS(Config!$E$2:$E$5017, Config!$A$2:$A$5017,$A209, Config!$C$2:$C$5017,$C209),
  _xlpm.med, SUMIFS(Config!$F$2:$F$5017, Config!$A$2:$A$5017,$A209, Config!$C$2:$C$5017,$C209),
  _xlpm.cap, SUMIFS(Config!$G$2:$G$5017, Config!$A$2:$A$5017,$A209, Config!$C$2:$C$5017,$C209),
  IF(_xlpm.cap=0,"SET-PICKFACE",
     IF(_xlpm.q&lt;=_xlpm.low,"LOW",
        IF(_xlpm.q&lt;=_xlpm.med,"MEDIUM",
           IF(_xlpm.q&lt;=_xlpm.cap,"FULL","OVER")
        )
     )
  )
)</f>
        <v>SET-PICKFACE</v>
      </c>
      <c r="G209" s="8">
        <f>IF(
   SUMIFS(Stockreport!$D:$D,
          Stockreport!$A:$A, $A209,
          Stockreport!$B:$B, $B209)
   -SUMIFS(Stockreport!$D:$D,
           Stockreport!$A:$A, $A209,
           Stockreport!$B:$B, $B209,
           Stockreport!$C:$C, $C209)=0,
   "No reserve",
   SUMIFS(Stockreport!$D:$D,
          Stockreport!$A:$A, $A209,
          Stockreport!$B:$B, $B209)
   -SUMIFS(Stockreport!$D:$D,
           Stockreport!$A:$A, $A209,
           Stockreport!$B:$B, $B209,
           Stockreport!$C:$C, $C209)
)</f>
        <v>1</v>
      </c>
      <c r="H209">
        <f t="shared" si="6"/>
        <v>0</v>
      </c>
      <c r="I209" s="5">
        <f t="shared" si="7"/>
        <v>0</v>
      </c>
    </row>
    <row r="210" spans="1:9">
      <c r="A210" s="1">
        <v>31333</v>
      </c>
      <c r="B210" s="1" t="s">
        <v>215</v>
      </c>
      <c r="C210" t="str">
        <f>VLOOKUP(A210,Config!A:C,3,FALSE)</f>
        <v>MA-G-14-L4-P1</v>
      </c>
      <c r="D210" cm="1">
        <f t="array" ref="D210">IFERROR(
  INDEX(Stockreport!$E$2:$E$50151,
    MATCH(1,
      ((Stockreport!$A$2:$A$50151&amp;"")=($A210&amp;""))*
      ((Stockreport!$B$2:$B$50151&amp;"")=($B210&amp;""))*
      (TRIM(Stockreport!$C$2:$C$50151)=TRIM($C210))*
      (Stockreport!$C$2:$C$50151&lt;&gt;""),
    0)
  ),
0)</f>
        <v>0</v>
      </c>
      <c r="E210">
        <f>VLOOKUP(A210,Config!A:G,4,FALSE)</f>
        <v>0</v>
      </c>
      <c r="F210" t="str">
        <f>_xlfn.LET(
  _xlpm.q,   $D210,
  _xlpm.low, SUMIFS(Config!$E$2:$E$5017, Config!$A$2:$A$5017,$A210, Config!$C$2:$C$5017,$C210),
  _xlpm.med, SUMIFS(Config!$F$2:$F$5017, Config!$A$2:$A$5017,$A210, Config!$C$2:$C$5017,$C210),
  _xlpm.cap, SUMIFS(Config!$G$2:$G$5017, Config!$A$2:$A$5017,$A210, Config!$C$2:$C$5017,$C210),
  IF(_xlpm.cap=0,"SET-PICKFACE",
     IF(_xlpm.q&lt;=_xlpm.low,"LOW",
        IF(_xlpm.q&lt;=_xlpm.med,"MEDIUM",
           IF(_xlpm.q&lt;=_xlpm.cap,"FULL","OVER")
        )
     )
  )
)</f>
        <v>SET-PICKFACE</v>
      </c>
      <c r="G210" s="8">
        <f>IF(
   SUMIFS(Stockreport!$D:$D,
          Stockreport!$A:$A, $A210,
          Stockreport!$B:$B, $B210)
   -SUMIFS(Stockreport!$D:$D,
           Stockreport!$A:$A, $A210,
           Stockreport!$B:$B, $B210,
           Stockreport!$C:$C, $C210)=0,
   "No reserve",
   SUMIFS(Stockreport!$D:$D,
          Stockreport!$A:$A, $A210,
          Stockreport!$B:$B, $B210)
   -SUMIFS(Stockreport!$D:$D,
           Stockreport!$A:$A, $A210,
           Stockreport!$B:$B, $B210,
           Stockreport!$C:$C, $C210)
)</f>
        <v>1</v>
      </c>
      <c r="H210">
        <f t="shared" si="6"/>
        <v>0</v>
      </c>
      <c r="I210" s="5">
        <f t="shared" si="7"/>
        <v>0</v>
      </c>
    </row>
    <row r="211" spans="1:9">
      <c r="A211" s="1">
        <v>91191</v>
      </c>
      <c r="B211" s="1" t="s">
        <v>216</v>
      </c>
      <c r="C211" t="str">
        <f>VLOOKUP(A211,Config!A:C,3,FALSE)</f>
        <v>MA-G-15-L3-P2</v>
      </c>
      <c r="D211" cm="1">
        <f t="array" ref="D211">IFERROR(
  INDEX(Stockreport!$E$2:$E$50151,
    MATCH(1,
      ((Stockreport!$A$2:$A$50151&amp;"")=($A211&amp;""))*
      ((Stockreport!$B$2:$B$50151&amp;"")=($B211&amp;""))*
      (TRIM(Stockreport!$C$2:$C$50151)=TRIM($C211))*
      (Stockreport!$C$2:$C$50151&lt;&gt;""),
    0)
  ),
0)</f>
        <v>0</v>
      </c>
      <c r="E211">
        <f>VLOOKUP(A211,Config!A:G,4,FALSE)</f>
        <v>0</v>
      </c>
      <c r="F211" t="str">
        <f>_xlfn.LET(
  _xlpm.q,   $D211,
  _xlpm.low, SUMIFS(Config!$E$2:$E$5017, Config!$A$2:$A$5017,$A211, Config!$C$2:$C$5017,$C211),
  _xlpm.med, SUMIFS(Config!$F$2:$F$5017, Config!$A$2:$A$5017,$A211, Config!$C$2:$C$5017,$C211),
  _xlpm.cap, SUMIFS(Config!$G$2:$G$5017, Config!$A$2:$A$5017,$A211, Config!$C$2:$C$5017,$C211),
  IF(_xlpm.cap=0,"SET-PICKFACE",
     IF(_xlpm.q&lt;=_xlpm.low,"LOW",
        IF(_xlpm.q&lt;=_xlpm.med,"MEDIUM",
           IF(_xlpm.q&lt;=_xlpm.cap,"FULL","OVER")
        )
     )
  )
)</f>
        <v>SET-PICKFACE</v>
      </c>
      <c r="G211" s="8" t="str">
        <f>IF(
   SUMIFS(Stockreport!$D:$D,
          Stockreport!$A:$A, $A211,
          Stockreport!$B:$B, $B211)
   -SUMIFS(Stockreport!$D:$D,
           Stockreport!$A:$A, $A211,
           Stockreport!$B:$B, $B211,
           Stockreport!$C:$C, $C211)=0,
   "No reserve",
   SUMIFS(Stockreport!$D:$D,
          Stockreport!$A:$A, $A211,
          Stockreport!$B:$B, $B211)
   -SUMIFS(Stockreport!$D:$D,
           Stockreport!$A:$A, $A211,
           Stockreport!$B:$B, $B211,
           Stockreport!$C:$C, $C211)
)</f>
        <v>No reserve</v>
      </c>
      <c r="H211">
        <f t="shared" si="6"/>
        <v>0</v>
      </c>
      <c r="I211" s="5">
        <f t="shared" si="7"/>
        <v>1</v>
      </c>
    </row>
    <row r="212" spans="1:9">
      <c r="A212" s="1">
        <v>31432</v>
      </c>
      <c r="B212" s="1" t="s">
        <v>217</v>
      </c>
      <c r="C212" t="str">
        <f>VLOOKUP(A212,Config!A:C,3,FALSE)</f>
        <v>MA-G-15-L5-P2</v>
      </c>
      <c r="D212" cm="1">
        <f t="array" ref="D212">IFERROR(
  INDEX(Stockreport!$E$2:$E$50151,
    MATCH(1,
      ((Stockreport!$A$2:$A$50151&amp;"")=($A212&amp;""))*
      ((Stockreport!$B$2:$B$50151&amp;"")=($B212&amp;""))*
      (TRIM(Stockreport!$C$2:$C$50151)=TRIM($C212))*
      (Stockreport!$C$2:$C$50151&lt;&gt;""),
    0)
  ),
0)</f>
        <v>0</v>
      </c>
      <c r="E212">
        <f>VLOOKUP(A212,Config!A:G,4,FALSE)</f>
        <v>0</v>
      </c>
      <c r="F212" t="str">
        <f>_xlfn.LET(
  _xlpm.q,   $D212,
  _xlpm.low, SUMIFS(Config!$E$2:$E$5017, Config!$A$2:$A$5017,$A212, Config!$C$2:$C$5017,$C212),
  _xlpm.med, SUMIFS(Config!$F$2:$F$5017, Config!$A$2:$A$5017,$A212, Config!$C$2:$C$5017,$C212),
  _xlpm.cap, SUMIFS(Config!$G$2:$G$5017, Config!$A$2:$A$5017,$A212, Config!$C$2:$C$5017,$C212),
  IF(_xlpm.cap=0,"SET-PICKFACE",
     IF(_xlpm.q&lt;=_xlpm.low,"LOW",
        IF(_xlpm.q&lt;=_xlpm.med,"MEDIUM",
           IF(_xlpm.q&lt;=_xlpm.cap,"FULL","OVER")
        )
     )
  )
)</f>
        <v>SET-PICKFACE</v>
      </c>
      <c r="G212" s="8">
        <f>IF(
   SUMIFS(Stockreport!$D:$D,
          Stockreport!$A:$A, $A212,
          Stockreport!$B:$B, $B212)
   -SUMIFS(Stockreport!$D:$D,
           Stockreport!$A:$A, $A212,
           Stockreport!$B:$B, $B212,
           Stockreport!$C:$C, $C212)=0,
   "No reserve",
   SUMIFS(Stockreport!$D:$D,
          Stockreport!$A:$A, $A212,
          Stockreport!$B:$B, $B212)
   -SUMIFS(Stockreport!$D:$D,
           Stockreport!$A:$A, $A212,
           Stockreport!$B:$B, $B212,
           Stockreport!$C:$C, $C212)
)</f>
        <v>1</v>
      </c>
      <c r="H212">
        <f t="shared" si="6"/>
        <v>0</v>
      </c>
      <c r="I212" s="5">
        <f t="shared" si="7"/>
        <v>0</v>
      </c>
    </row>
    <row r="213" spans="1:9">
      <c r="A213" s="1">
        <v>30491</v>
      </c>
      <c r="B213" s="1" t="s">
        <v>218</v>
      </c>
      <c r="C213" t="str">
        <f>VLOOKUP(A213,Config!A:C,3,FALSE)</f>
        <v>MA-H-01-L1-P1</v>
      </c>
      <c r="D213" cm="1">
        <f t="array" ref="D213">IFERROR(
  INDEX(Stockreport!$E$2:$E$50151,
    MATCH(1,
      ((Stockreport!$A$2:$A$50151&amp;"")=($A213&amp;""))*
      ((Stockreport!$B$2:$B$50151&amp;"")=($B213&amp;""))*
      (TRIM(Stockreport!$C$2:$C$50151)=TRIM($C213))*
      (Stockreport!$C$2:$C$50151&lt;&gt;""),
    0)
  ),
0)</f>
        <v>0</v>
      </c>
      <c r="E213">
        <f>VLOOKUP(A213,Config!A:G,4,FALSE)</f>
        <v>0</v>
      </c>
      <c r="F213" t="str">
        <f>_xlfn.LET(
  _xlpm.q,   $D213,
  _xlpm.low, SUMIFS(Config!$E$2:$E$5017, Config!$A$2:$A$5017,$A213, Config!$C$2:$C$5017,$C213),
  _xlpm.med, SUMIFS(Config!$F$2:$F$5017, Config!$A$2:$A$5017,$A213, Config!$C$2:$C$5017,$C213),
  _xlpm.cap, SUMIFS(Config!$G$2:$G$5017, Config!$A$2:$A$5017,$A213, Config!$C$2:$C$5017,$C213),
  IF(_xlpm.cap=0,"SET-PICKFACE",
     IF(_xlpm.q&lt;=_xlpm.low,"LOW",
        IF(_xlpm.q&lt;=_xlpm.med,"MEDIUM",
           IF(_xlpm.q&lt;=_xlpm.cap,"FULL","OVER")
        )
     )
  )
)</f>
        <v>SET-PICKFACE</v>
      </c>
      <c r="G213" s="8" t="str">
        <f>IF(
   SUMIFS(Stockreport!$D:$D,
          Stockreport!$A:$A, $A213,
          Stockreport!$B:$B, $B213)
   -SUMIFS(Stockreport!$D:$D,
           Stockreport!$A:$A, $A213,
           Stockreport!$B:$B, $B213,
           Stockreport!$C:$C, $C213)=0,
   "No reserve",
   SUMIFS(Stockreport!$D:$D,
          Stockreport!$A:$A, $A213,
          Stockreport!$B:$B, $B213)
   -SUMIFS(Stockreport!$D:$D,
           Stockreport!$A:$A, $A213,
           Stockreport!$B:$B, $B213,
           Stockreport!$C:$C, $C213)
)</f>
        <v>No reserve</v>
      </c>
      <c r="H213">
        <f t="shared" si="6"/>
        <v>0</v>
      </c>
      <c r="I213" s="5">
        <f t="shared" si="7"/>
        <v>1</v>
      </c>
    </row>
    <row r="214" spans="1:9">
      <c r="A214" s="1">
        <v>92988</v>
      </c>
      <c r="B214" s="1" t="s">
        <v>219</v>
      </c>
      <c r="C214" t="str">
        <f>VLOOKUP(A214,Config!A:C,3,FALSE)</f>
        <v>MA-H-10-L2-P2</v>
      </c>
      <c r="D214" cm="1">
        <f t="array" ref="D214">IFERROR(
  INDEX(Stockreport!$E$2:$E$50151,
    MATCH(1,
      ((Stockreport!$A$2:$A$50151&amp;"")=($A214&amp;""))*
      ((Stockreport!$B$2:$B$50151&amp;"")=($B214&amp;""))*
      (TRIM(Stockreport!$C$2:$C$50151)=TRIM($C214))*
      (Stockreport!$C$2:$C$50151&lt;&gt;""),
    0)
  ),
0)</f>
        <v>0</v>
      </c>
      <c r="E214">
        <f>VLOOKUP(A214,Config!A:G,4,FALSE)</f>
        <v>0</v>
      </c>
      <c r="F214" t="str">
        <f>_xlfn.LET(
  _xlpm.q,   $D214,
  _xlpm.low, SUMIFS(Config!$E$2:$E$5017, Config!$A$2:$A$5017,$A214, Config!$C$2:$C$5017,$C214),
  _xlpm.med, SUMIFS(Config!$F$2:$F$5017, Config!$A$2:$A$5017,$A214, Config!$C$2:$C$5017,$C214),
  _xlpm.cap, SUMIFS(Config!$G$2:$G$5017, Config!$A$2:$A$5017,$A214, Config!$C$2:$C$5017,$C214),
  IF(_xlpm.cap=0,"SET-PICKFACE",
     IF(_xlpm.q&lt;=_xlpm.low,"LOW",
        IF(_xlpm.q&lt;=_xlpm.med,"MEDIUM",
           IF(_xlpm.q&lt;=_xlpm.cap,"FULL","OVER")
        )
     )
  )
)</f>
        <v>SET-PICKFACE</v>
      </c>
      <c r="G214" s="8">
        <f>IF(
   SUMIFS(Stockreport!$D:$D,
          Stockreport!$A:$A, $A214,
          Stockreport!$B:$B, $B214)
   -SUMIFS(Stockreport!$D:$D,
           Stockreport!$A:$A, $A214,
           Stockreport!$B:$B, $B214,
           Stockreport!$C:$C, $C214)=0,
   "No reserve",
   SUMIFS(Stockreport!$D:$D,
          Stockreport!$A:$A, $A214,
          Stockreport!$B:$B, $B214)
   -SUMIFS(Stockreport!$D:$D,
           Stockreport!$A:$A, $A214,
           Stockreport!$B:$B, $B214,
           Stockreport!$C:$C, $C214)
)</f>
        <v>1</v>
      </c>
      <c r="H214">
        <f t="shared" si="6"/>
        <v>0</v>
      </c>
      <c r="I214" s="5">
        <f t="shared" si="7"/>
        <v>0</v>
      </c>
    </row>
    <row r="215" spans="1:9">
      <c r="A215" s="1">
        <v>95433</v>
      </c>
      <c r="B215" s="1" t="s">
        <v>220</v>
      </c>
      <c r="C215" t="str">
        <f>VLOOKUP(A215,Config!A:C,3,FALSE)</f>
        <v>MA-H-11-L2-P1</v>
      </c>
      <c r="D215" cm="1">
        <f t="array" ref="D215">IFERROR(
  INDEX(Stockreport!$E$2:$E$50151,
    MATCH(1,
      ((Stockreport!$A$2:$A$50151&amp;"")=($A215&amp;""))*
      ((Stockreport!$B$2:$B$50151&amp;"")=($B215&amp;""))*
      (TRIM(Stockreport!$C$2:$C$50151)=TRIM($C215))*
      (Stockreport!$C$2:$C$50151&lt;&gt;""),
    0)
  ),
0)</f>
        <v>0</v>
      </c>
      <c r="E215">
        <f>VLOOKUP(A215,Config!A:G,4,FALSE)</f>
        <v>0</v>
      </c>
      <c r="F215" t="str">
        <f>_xlfn.LET(
  _xlpm.q,   $D215,
  _xlpm.low, SUMIFS(Config!$E$2:$E$5017, Config!$A$2:$A$5017,$A215, Config!$C$2:$C$5017,$C215),
  _xlpm.med, SUMIFS(Config!$F$2:$F$5017, Config!$A$2:$A$5017,$A215, Config!$C$2:$C$5017,$C215),
  _xlpm.cap, SUMIFS(Config!$G$2:$G$5017, Config!$A$2:$A$5017,$A215, Config!$C$2:$C$5017,$C215),
  IF(_xlpm.cap=0,"SET-PICKFACE",
     IF(_xlpm.q&lt;=_xlpm.low,"LOW",
        IF(_xlpm.q&lt;=_xlpm.med,"MEDIUM",
           IF(_xlpm.q&lt;=_xlpm.cap,"FULL","OVER")
        )
     )
  )
)</f>
        <v>SET-PICKFACE</v>
      </c>
      <c r="G215" s="8">
        <f>IF(
   SUMIFS(Stockreport!$D:$D,
          Stockreport!$A:$A, $A215,
          Stockreport!$B:$B, $B215)
   -SUMIFS(Stockreport!$D:$D,
           Stockreport!$A:$A, $A215,
           Stockreport!$B:$B, $B215,
           Stockreport!$C:$C, $C215)=0,
   "No reserve",
   SUMIFS(Stockreport!$D:$D,
          Stockreport!$A:$A, $A215,
          Stockreport!$B:$B, $B215)
   -SUMIFS(Stockreport!$D:$D,
           Stockreport!$A:$A, $A215,
           Stockreport!$B:$B, $B215,
           Stockreport!$C:$C, $C215)
)</f>
        <v>1</v>
      </c>
      <c r="H215">
        <f t="shared" si="6"/>
        <v>0</v>
      </c>
      <c r="I215" s="5">
        <f t="shared" si="7"/>
        <v>0</v>
      </c>
    </row>
    <row r="216" spans="1:9">
      <c r="A216" s="1">
        <v>56367</v>
      </c>
      <c r="B216" s="1" t="s">
        <v>221</v>
      </c>
      <c r="C216" t="str">
        <f>VLOOKUP(A216,Config!A:C,3,FALSE)</f>
        <v>MA-B-11-L1-P2</v>
      </c>
      <c r="D216" cm="1">
        <f t="array" ref="D216">IFERROR(
  INDEX(Stockreport!$E$2:$E$50151,
    MATCH(1,
      ((Stockreport!$A$2:$A$50151&amp;"")=($A216&amp;""))*
      ((Stockreport!$B$2:$B$50151&amp;"")=($B216&amp;""))*
      (TRIM(Stockreport!$C$2:$C$50151)=TRIM($C216))*
      (Stockreport!$C$2:$C$50151&lt;&gt;""),
    0)
  ),
0)</f>
        <v>0</v>
      </c>
      <c r="E216">
        <f>VLOOKUP(A216,Config!A:G,4,FALSE)</f>
        <v>0</v>
      </c>
      <c r="F216" t="str">
        <f>_xlfn.LET(
  _xlpm.q,   $D216,
  _xlpm.low, SUMIFS(Config!$E$2:$E$5017, Config!$A$2:$A$5017,$A216, Config!$C$2:$C$5017,$C216),
  _xlpm.med, SUMIFS(Config!$F$2:$F$5017, Config!$A$2:$A$5017,$A216, Config!$C$2:$C$5017,$C216),
  _xlpm.cap, SUMIFS(Config!$G$2:$G$5017, Config!$A$2:$A$5017,$A216, Config!$C$2:$C$5017,$C216),
  IF(_xlpm.cap=0,"SET-PICKFACE",
     IF(_xlpm.q&lt;=_xlpm.low,"LOW",
        IF(_xlpm.q&lt;=_xlpm.med,"MEDIUM",
           IF(_xlpm.q&lt;=_xlpm.cap,"FULL","OVER")
        )
     )
  )
)</f>
        <v>SET-PICKFACE</v>
      </c>
      <c r="G216" s="8">
        <f>IF(
   SUMIFS(Stockreport!$D:$D,
          Stockreport!$A:$A, $A216,
          Stockreport!$B:$B, $B216)
   -SUMIFS(Stockreport!$D:$D,
           Stockreport!$A:$A, $A216,
           Stockreport!$B:$B, $B216,
           Stockreport!$C:$C, $C216)=0,
   "No reserve",
   SUMIFS(Stockreport!$D:$D,
          Stockreport!$A:$A, $A216,
          Stockreport!$B:$B, $B216)
   -SUMIFS(Stockreport!$D:$D,
           Stockreport!$A:$A, $A216,
           Stockreport!$B:$B, $B216,
           Stockreport!$C:$C, $C216)
)</f>
        <v>1</v>
      </c>
      <c r="H216">
        <f t="shared" si="6"/>
        <v>0</v>
      </c>
      <c r="I216" s="5">
        <f t="shared" si="7"/>
        <v>0</v>
      </c>
    </row>
    <row r="217" spans="1:9">
      <c r="A217" s="1">
        <v>30547</v>
      </c>
      <c r="B217" s="1" t="s">
        <v>222</v>
      </c>
      <c r="C217" t="str">
        <f>VLOOKUP(A217,Config!A:C,3,FALSE)</f>
        <v>MA-F-13-L1-P1</v>
      </c>
      <c r="D217" cm="1">
        <f t="array" ref="D217">IFERROR(
  INDEX(Stockreport!$E$2:$E$50151,
    MATCH(1,
      ((Stockreport!$A$2:$A$50151&amp;"")=($A217&amp;""))*
      ((Stockreport!$B$2:$B$50151&amp;"")=($B217&amp;""))*
      (TRIM(Stockreport!$C$2:$C$50151)=TRIM($C217))*
      (Stockreport!$C$2:$C$50151&lt;&gt;""),
    0)
  ),
0)</f>
        <v>1</v>
      </c>
      <c r="E217">
        <f>VLOOKUP(A217,Config!A:G,4,FALSE)</f>
        <v>0</v>
      </c>
      <c r="F217" t="str">
        <f>_xlfn.LET(
  _xlpm.q,   $D217,
  _xlpm.low, SUMIFS(Config!$E$2:$E$5017, Config!$A$2:$A$5017,$A217, Config!$C$2:$C$5017,$C217),
  _xlpm.med, SUMIFS(Config!$F$2:$F$5017, Config!$A$2:$A$5017,$A217, Config!$C$2:$C$5017,$C217),
  _xlpm.cap, SUMIFS(Config!$G$2:$G$5017, Config!$A$2:$A$5017,$A217, Config!$C$2:$C$5017,$C217),
  IF(_xlpm.cap=0,"SET-PICKFACE",
     IF(_xlpm.q&lt;=_xlpm.low,"LOW",
        IF(_xlpm.q&lt;=_xlpm.med,"MEDIUM",
           IF(_xlpm.q&lt;=_xlpm.cap,"FULL","OVER")
        )
     )
  )
)</f>
        <v>SET-PICKFACE</v>
      </c>
      <c r="G217" s="8">
        <f>IF(
   SUMIFS(Stockreport!$D:$D,
          Stockreport!$A:$A, $A217,
          Stockreport!$B:$B, $B217)
   -SUMIFS(Stockreport!$D:$D,
           Stockreport!$A:$A, $A217,
           Stockreport!$B:$B, $B217,
           Stockreport!$C:$C, $C217)=0,
   "No reserve",
   SUMIFS(Stockreport!$D:$D,
          Stockreport!$A:$A, $A217,
          Stockreport!$B:$B, $B217)
   -SUMIFS(Stockreport!$D:$D,
           Stockreport!$A:$A, $A217,
           Stockreport!$B:$B, $B217,
           Stockreport!$C:$C, $C217)
)</f>
        <v>1</v>
      </c>
      <c r="H217">
        <f t="shared" si="6"/>
        <v>0</v>
      </c>
      <c r="I217" s="5">
        <f t="shared" si="7"/>
        <v>0</v>
      </c>
    </row>
    <row r="218" spans="1:9">
      <c r="A218" s="1">
        <v>30299</v>
      </c>
      <c r="B218" s="1" t="s">
        <v>223</v>
      </c>
      <c r="C218" t="str">
        <f>VLOOKUP(A218,Config!A:C,3,FALSE)</f>
        <v>MA-B-11-L4-P1</v>
      </c>
      <c r="D218" cm="1">
        <f t="array" ref="D218">IFERROR(
  INDEX(Stockreport!$E$2:$E$50151,
    MATCH(1,
      ((Stockreport!$A$2:$A$50151&amp;"")=($A218&amp;""))*
      ((Stockreport!$B$2:$B$50151&amp;"")=($B218&amp;""))*
      (TRIM(Stockreport!$C$2:$C$50151)=TRIM($C218))*
      (Stockreport!$C$2:$C$50151&lt;&gt;""),
    0)
  ),
0)</f>
        <v>0</v>
      </c>
      <c r="E218">
        <f>VLOOKUP(A218,Config!A:G,4,FALSE)</f>
        <v>0</v>
      </c>
      <c r="F218" t="str">
        <f>_xlfn.LET(
  _xlpm.q,   $D218,
  _xlpm.low, SUMIFS(Config!$E$2:$E$5017, Config!$A$2:$A$5017,$A218, Config!$C$2:$C$5017,$C218),
  _xlpm.med, SUMIFS(Config!$F$2:$F$5017, Config!$A$2:$A$5017,$A218, Config!$C$2:$C$5017,$C218),
  _xlpm.cap, SUMIFS(Config!$G$2:$G$5017, Config!$A$2:$A$5017,$A218, Config!$C$2:$C$5017,$C218),
  IF(_xlpm.cap=0,"SET-PICKFACE",
     IF(_xlpm.q&lt;=_xlpm.low,"LOW",
        IF(_xlpm.q&lt;=_xlpm.med,"MEDIUM",
           IF(_xlpm.q&lt;=_xlpm.cap,"FULL","OVER")
        )
     )
  )
)</f>
        <v>SET-PICKFACE</v>
      </c>
      <c r="G218" s="8">
        <f>IF(
   SUMIFS(Stockreport!$D:$D,
          Stockreport!$A:$A, $A218,
          Stockreport!$B:$B, $B218)
   -SUMIFS(Stockreport!$D:$D,
           Stockreport!$A:$A, $A218,
           Stockreport!$B:$B, $B218,
           Stockreport!$C:$C, $C218)=0,
   "No reserve",
   SUMIFS(Stockreport!$D:$D,
          Stockreport!$A:$A, $A218,
          Stockreport!$B:$B, $B218)
   -SUMIFS(Stockreport!$D:$D,
           Stockreport!$A:$A, $A218,
           Stockreport!$B:$B, $B218,
           Stockreport!$C:$C, $C218)
)</f>
        <v>2</v>
      </c>
      <c r="H218">
        <f t="shared" si="6"/>
        <v>0</v>
      </c>
      <c r="I218" s="5">
        <f t="shared" si="7"/>
        <v>0</v>
      </c>
    </row>
    <row r="219" spans="1:9">
      <c r="A219" s="1">
        <v>30005</v>
      </c>
      <c r="B219" s="1" t="s">
        <v>224</v>
      </c>
      <c r="C219" t="str">
        <f>VLOOKUP(A219,Config!A:C,3,FALSE)</f>
        <v>MA-F-17-L2-P2</v>
      </c>
      <c r="D219" cm="1">
        <f t="array" ref="D219">IFERROR(
  INDEX(Stockreport!$E$2:$E$50151,
    MATCH(1,
      ((Stockreport!$A$2:$A$50151&amp;"")=($A219&amp;""))*
      ((Stockreport!$B$2:$B$50151&amp;"")=($B219&amp;""))*
      (TRIM(Stockreport!$C$2:$C$50151)=TRIM($C219))*
      (Stockreport!$C$2:$C$50151&lt;&gt;""),
    0)
  ),
0)</f>
        <v>9</v>
      </c>
      <c r="E219">
        <f>VLOOKUP(A219,Config!A:G,4,FALSE)</f>
        <v>0</v>
      </c>
      <c r="F219" t="str">
        <f>_xlfn.LET(
  _xlpm.q,   $D219,
  _xlpm.low, SUMIFS(Config!$E$2:$E$5017, Config!$A$2:$A$5017,$A219, Config!$C$2:$C$5017,$C219),
  _xlpm.med, SUMIFS(Config!$F$2:$F$5017, Config!$A$2:$A$5017,$A219, Config!$C$2:$C$5017,$C219),
  _xlpm.cap, SUMIFS(Config!$G$2:$G$5017, Config!$A$2:$A$5017,$A219, Config!$C$2:$C$5017,$C219),
  IF(_xlpm.cap=0,"SET-PICKFACE",
     IF(_xlpm.q&lt;=_xlpm.low,"LOW",
        IF(_xlpm.q&lt;=_xlpm.med,"MEDIUM",
           IF(_xlpm.q&lt;=_xlpm.cap,"FULL","OVER")
        )
     )
  )
)</f>
        <v>SET-PICKFACE</v>
      </c>
      <c r="G219" s="8">
        <f>IF(
   SUMIFS(Stockreport!$D:$D,
          Stockreport!$A:$A, $A219,
          Stockreport!$B:$B, $B219)
   -SUMIFS(Stockreport!$D:$D,
           Stockreport!$A:$A, $A219,
           Stockreport!$B:$B, $B219,
           Stockreport!$C:$C, $C219)=0,
   "No reserve",
   SUMIFS(Stockreport!$D:$D,
          Stockreport!$A:$A, $A219,
          Stockreport!$B:$B, $B219)
   -SUMIFS(Stockreport!$D:$D,
           Stockreport!$A:$A, $A219,
           Stockreport!$B:$B, $B219,
           Stockreport!$C:$C, $C219)
)</f>
        <v>2</v>
      </c>
      <c r="H219">
        <f t="shared" si="6"/>
        <v>0</v>
      </c>
      <c r="I219" s="5">
        <f t="shared" si="7"/>
        <v>0</v>
      </c>
    </row>
    <row r="220" spans="1:9">
      <c r="A220" s="1">
        <v>56324</v>
      </c>
      <c r="B220" s="1" t="s">
        <v>225</v>
      </c>
      <c r="C220" t="str">
        <f>VLOOKUP(A220,Config!A:C,3,FALSE)</f>
        <v>MA-A-08-L5-P1</v>
      </c>
      <c r="D220" cm="1">
        <f t="array" ref="D220">IFERROR(
  INDEX(Stockreport!$E$2:$E$50151,
    MATCH(1,
      ((Stockreport!$A$2:$A$50151&amp;"")=($A220&amp;""))*
      ((Stockreport!$B$2:$B$50151&amp;"")=($B220&amp;""))*
      (TRIM(Stockreport!$C$2:$C$50151)=TRIM($C220))*
      (Stockreport!$C$2:$C$50151&lt;&gt;""),
    0)
  ),
0)</f>
        <v>0</v>
      </c>
      <c r="E220">
        <f>VLOOKUP(A220,Config!A:G,4,FALSE)</f>
        <v>0</v>
      </c>
      <c r="F220" t="str">
        <f>_xlfn.LET(
  _xlpm.q,   $D220,
  _xlpm.low, SUMIFS(Config!$E$2:$E$5017, Config!$A$2:$A$5017,$A220, Config!$C$2:$C$5017,$C220),
  _xlpm.med, SUMIFS(Config!$F$2:$F$5017, Config!$A$2:$A$5017,$A220, Config!$C$2:$C$5017,$C220),
  _xlpm.cap, SUMIFS(Config!$G$2:$G$5017, Config!$A$2:$A$5017,$A220, Config!$C$2:$C$5017,$C220),
  IF(_xlpm.cap=0,"SET-PICKFACE",
     IF(_xlpm.q&lt;=_xlpm.low,"LOW",
        IF(_xlpm.q&lt;=_xlpm.med,"MEDIUM",
           IF(_xlpm.q&lt;=_xlpm.cap,"FULL","OVER")
        )
     )
  )
)</f>
        <v>SET-PICKFACE</v>
      </c>
      <c r="G220" s="8" t="str">
        <f>IF(
   SUMIFS(Stockreport!$D:$D,
          Stockreport!$A:$A, $A220,
          Stockreport!$B:$B, $B220)
   -SUMIFS(Stockreport!$D:$D,
           Stockreport!$A:$A, $A220,
           Stockreport!$B:$B, $B220,
           Stockreport!$C:$C, $C220)=0,
   "No reserve",
   SUMIFS(Stockreport!$D:$D,
          Stockreport!$A:$A, $A220,
          Stockreport!$B:$B, $B220)
   -SUMIFS(Stockreport!$D:$D,
           Stockreport!$A:$A, $A220,
           Stockreport!$B:$B, $B220,
           Stockreport!$C:$C, $C220)
)</f>
        <v>No reserve</v>
      </c>
      <c r="H220">
        <f t="shared" si="6"/>
        <v>0</v>
      </c>
      <c r="I220" s="5">
        <f t="shared" si="7"/>
        <v>1</v>
      </c>
    </row>
    <row r="221" spans="1:9">
      <c r="A221" s="1">
        <v>16957</v>
      </c>
      <c r="B221" s="1" t="s">
        <v>226</v>
      </c>
      <c r="C221" t="str">
        <f>VLOOKUP(A221,Config!A:C,3,FALSE)</f>
        <v>MA-A-05-L4-P2</v>
      </c>
      <c r="D221" cm="1">
        <f t="array" ref="D221">IFERROR(
  INDEX(Stockreport!$E$2:$E$50151,
    MATCH(1,
      ((Stockreport!$A$2:$A$50151&amp;"")=($A221&amp;""))*
      ((Stockreport!$B$2:$B$50151&amp;"")=($B221&amp;""))*
      (TRIM(Stockreport!$C$2:$C$50151)=TRIM($C221))*
      (Stockreport!$C$2:$C$50151&lt;&gt;""),
    0)
  ),
0)</f>
        <v>0</v>
      </c>
      <c r="E221">
        <f>VLOOKUP(A221,Config!A:G,4,FALSE)</f>
        <v>0</v>
      </c>
      <c r="F221" t="str">
        <f>_xlfn.LET(
  _xlpm.q,   $D221,
  _xlpm.low, SUMIFS(Config!$E$2:$E$5017, Config!$A$2:$A$5017,$A221, Config!$C$2:$C$5017,$C221),
  _xlpm.med, SUMIFS(Config!$F$2:$F$5017, Config!$A$2:$A$5017,$A221, Config!$C$2:$C$5017,$C221),
  _xlpm.cap, SUMIFS(Config!$G$2:$G$5017, Config!$A$2:$A$5017,$A221, Config!$C$2:$C$5017,$C221),
  IF(_xlpm.cap=0,"SET-PICKFACE",
     IF(_xlpm.q&lt;=_xlpm.low,"LOW",
        IF(_xlpm.q&lt;=_xlpm.med,"MEDIUM",
           IF(_xlpm.q&lt;=_xlpm.cap,"FULL","OVER")
        )
     )
  )
)</f>
        <v>SET-PICKFACE</v>
      </c>
      <c r="G221" s="8">
        <f>IF(
   SUMIFS(Stockreport!$D:$D,
          Stockreport!$A:$A, $A221,
          Stockreport!$B:$B, $B221)
   -SUMIFS(Stockreport!$D:$D,
           Stockreport!$A:$A, $A221,
           Stockreport!$B:$B, $B221,
           Stockreport!$C:$C, $C221)=0,
   "No reserve",
   SUMIFS(Stockreport!$D:$D,
          Stockreport!$A:$A, $A221,
          Stockreport!$B:$B, $B221)
   -SUMIFS(Stockreport!$D:$D,
           Stockreport!$A:$A, $A221,
           Stockreport!$B:$B, $B221,
           Stockreport!$C:$C, $C221)
)</f>
        <v>2</v>
      </c>
      <c r="H221">
        <f t="shared" si="6"/>
        <v>0</v>
      </c>
      <c r="I221" s="5">
        <f t="shared" si="7"/>
        <v>0</v>
      </c>
    </row>
    <row r="222" spans="1:9">
      <c r="A222" s="1">
        <v>56010</v>
      </c>
      <c r="B222" s="1" t="s">
        <v>227</v>
      </c>
      <c r="C222" t="str">
        <f>VLOOKUP(A222,Config!A:C,3,FALSE)</f>
        <v>MA-A-08-L4-P1</v>
      </c>
      <c r="D222" cm="1">
        <f t="array" ref="D222">IFERROR(
  INDEX(Stockreport!$E$2:$E$50151,
    MATCH(1,
      ((Stockreport!$A$2:$A$50151&amp;"")=($A222&amp;""))*
      ((Stockreport!$B$2:$B$50151&amp;"")=($B222&amp;""))*
      (TRIM(Stockreport!$C$2:$C$50151)=TRIM($C222))*
      (Stockreport!$C$2:$C$50151&lt;&gt;""),
    0)
  ),
0)</f>
        <v>0</v>
      </c>
      <c r="E222">
        <f>VLOOKUP(A222,Config!A:G,4,FALSE)</f>
        <v>0</v>
      </c>
      <c r="F222" t="str">
        <f>_xlfn.LET(
  _xlpm.q,   $D222,
  _xlpm.low, SUMIFS(Config!$E$2:$E$5017, Config!$A$2:$A$5017,$A222, Config!$C$2:$C$5017,$C222),
  _xlpm.med, SUMIFS(Config!$F$2:$F$5017, Config!$A$2:$A$5017,$A222, Config!$C$2:$C$5017,$C222),
  _xlpm.cap, SUMIFS(Config!$G$2:$G$5017, Config!$A$2:$A$5017,$A222, Config!$C$2:$C$5017,$C222),
  IF(_xlpm.cap=0,"SET-PICKFACE",
     IF(_xlpm.q&lt;=_xlpm.low,"LOW",
        IF(_xlpm.q&lt;=_xlpm.med,"MEDIUM",
           IF(_xlpm.q&lt;=_xlpm.cap,"FULL","OVER")
        )
     )
  )
)</f>
        <v>SET-PICKFACE</v>
      </c>
      <c r="G222" s="8">
        <f>IF(
   SUMIFS(Stockreport!$D:$D,
          Stockreport!$A:$A, $A222,
          Stockreport!$B:$B, $B222)
   -SUMIFS(Stockreport!$D:$D,
           Stockreport!$A:$A, $A222,
           Stockreport!$B:$B, $B222,
           Stockreport!$C:$C, $C222)=0,
   "No reserve",
   SUMIFS(Stockreport!$D:$D,
          Stockreport!$A:$A, $A222,
          Stockreport!$B:$B, $B222)
   -SUMIFS(Stockreport!$D:$D,
           Stockreport!$A:$A, $A222,
           Stockreport!$B:$B, $B222,
           Stockreport!$C:$C, $C222)
)</f>
        <v>2</v>
      </c>
      <c r="H222">
        <f t="shared" si="6"/>
        <v>0</v>
      </c>
      <c r="I222" s="5">
        <f t="shared" si="7"/>
        <v>0</v>
      </c>
    </row>
    <row r="223" spans="1:9">
      <c r="A223" s="1">
        <v>55700</v>
      </c>
      <c r="B223" s="1" t="s">
        <v>228</v>
      </c>
      <c r="C223" t="str">
        <f>VLOOKUP(A223,Config!A:C,3,FALSE)</f>
        <v>MA-A-08-L5-P2</v>
      </c>
      <c r="D223" cm="1">
        <f t="array" ref="D223">IFERROR(
  INDEX(Stockreport!$E$2:$E$50151,
    MATCH(1,
      ((Stockreport!$A$2:$A$50151&amp;"")=($A223&amp;""))*
      ((Stockreport!$B$2:$B$50151&amp;"")=($B223&amp;""))*
      (TRIM(Stockreport!$C$2:$C$50151)=TRIM($C223))*
      (Stockreport!$C$2:$C$50151&lt;&gt;""),
    0)
  ),
0)</f>
        <v>1</v>
      </c>
      <c r="E223">
        <f>VLOOKUP(A223,Config!A:G,4,FALSE)</f>
        <v>0</v>
      </c>
      <c r="F223" t="str">
        <f>_xlfn.LET(
  _xlpm.q,   $D223,
  _xlpm.low, SUMIFS(Config!$E$2:$E$5017, Config!$A$2:$A$5017,$A223, Config!$C$2:$C$5017,$C223),
  _xlpm.med, SUMIFS(Config!$F$2:$F$5017, Config!$A$2:$A$5017,$A223, Config!$C$2:$C$5017,$C223),
  _xlpm.cap, SUMIFS(Config!$G$2:$G$5017, Config!$A$2:$A$5017,$A223, Config!$C$2:$C$5017,$C223),
  IF(_xlpm.cap=0,"SET-PICKFACE",
     IF(_xlpm.q&lt;=_xlpm.low,"LOW",
        IF(_xlpm.q&lt;=_xlpm.med,"MEDIUM",
           IF(_xlpm.q&lt;=_xlpm.cap,"FULL","OVER")
        )
     )
  )
)</f>
        <v>SET-PICKFACE</v>
      </c>
      <c r="G223" s="8">
        <f>IF(
   SUMIFS(Stockreport!$D:$D,
          Stockreport!$A:$A, $A223,
          Stockreport!$B:$B, $B223)
   -SUMIFS(Stockreport!$D:$D,
           Stockreport!$A:$A, $A223,
           Stockreport!$B:$B, $B223,
           Stockreport!$C:$C, $C223)=0,
   "No reserve",
   SUMIFS(Stockreport!$D:$D,
          Stockreport!$A:$A, $A223,
          Stockreport!$B:$B, $B223)
   -SUMIFS(Stockreport!$D:$D,
           Stockreport!$A:$A, $A223,
           Stockreport!$B:$B, $B223,
           Stockreport!$C:$C, $C223)
)</f>
        <v>2</v>
      </c>
      <c r="H223">
        <f t="shared" si="6"/>
        <v>0</v>
      </c>
      <c r="I223" s="5">
        <f t="shared" si="7"/>
        <v>0</v>
      </c>
    </row>
    <row r="224" spans="1:9">
      <c r="A224" s="1">
        <v>30945</v>
      </c>
      <c r="B224" s="1" t="s">
        <v>229</v>
      </c>
      <c r="C224" t="str">
        <f>VLOOKUP(A224,Config!A:C,3,FALSE)</f>
        <v>MA-C-01-L1-P2</v>
      </c>
      <c r="D224" cm="1">
        <f t="array" ref="D224">IFERROR(
  INDEX(Stockreport!$E$2:$E$50151,
    MATCH(1,
      ((Stockreport!$A$2:$A$50151&amp;"")=($A224&amp;""))*
      ((Stockreport!$B$2:$B$50151&amp;"")=($B224&amp;""))*
      (TRIM(Stockreport!$C$2:$C$50151)=TRIM($C224))*
      (Stockreport!$C$2:$C$50151&lt;&gt;""),
    0)
  ),
0)</f>
        <v>4</v>
      </c>
      <c r="E224">
        <f>VLOOKUP(A224,Config!A:G,4,FALSE)</f>
        <v>0</v>
      </c>
      <c r="F224" t="str">
        <f>_xlfn.LET(
  _xlpm.q,   $D224,
  _xlpm.low, SUMIFS(Config!$E$2:$E$5017, Config!$A$2:$A$5017,$A224, Config!$C$2:$C$5017,$C224),
  _xlpm.med, SUMIFS(Config!$F$2:$F$5017, Config!$A$2:$A$5017,$A224, Config!$C$2:$C$5017,$C224),
  _xlpm.cap, SUMIFS(Config!$G$2:$G$5017, Config!$A$2:$A$5017,$A224, Config!$C$2:$C$5017,$C224),
  IF(_xlpm.cap=0,"SET-PICKFACE",
     IF(_xlpm.q&lt;=_xlpm.low,"LOW",
        IF(_xlpm.q&lt;=_xlpm.med,"MEDIUM",
           IF(_xlpm.q&lt;=_xlpm.cap,"FULL","OVER")
        )
     )
  )
)</f>
        <v>SET-PICKFACE</v>
      </c>
      <c r="G224" s="8">
        <f>IF(
   SUMIFS(Stockreport!$D:$D,
          Stockreport!$A:$A, $A224,
          Stockreport!$B:$B, $B224)
   -SUMIFS(Stockreport!$D:$D,
           Stockreport!$A:$A, $A224,
           Stockreport!$B:$B, $B224,
           Stockreport!$C:$C, $C224)=0,
   "No reserve",
   SUMIFS(Stockreport!$D:$D,
          Stockreport!$A:$A, $A224,
          Stockreport!$B:$B, $B224)
   -SUMIFS(Stockreport!$D:$D,
           Stockreport!$A:$A, $A224,
           Stockreport!$B:$B, $B224,
           Stockreport!$C:$C, $C224)
)</f>
        <v>2</v>
      </c>
      <c r="H224">
        <f t="shared" si="6"/>
        <v>0</v>
      </c>
      <c r="I224" s="5">
        <f t="shared" si="7"/>
        <v>0</v>
      </c>
    </row>
    <row r="225" spans="1:9">
      <c r="A225" s="1">
        <v>30147</v>
      </c>
      <c r="B225" s="1" t="s">
        <v>230</v>
      </c>
      <c r="C225" t="str">
        <f>VLOOKUP(A225,Config!A:C,3,FALSE)</f>
        <v>MA-C-08-L1-P1</v>
      </c>
      <c r="D225" cm="1">
        <f t="array" ref="D225">IFERROR(
  INDEX(Stockreport!$E$2:$E$50151,
    MATCH(1,
      ((Stockreport!$A$2:$A$50151&amp;"")=($A225&amp;""))*
      ((Stockreport!$B$2:$B$50151&amp;"")=($B225&amp;""))*
      (TRIM(Stockreport!$C$2:$C$50151)=TRIM($C225))*
      (Stockreport!$C$2:$C$50151&lt;&gt;""),
    0)
  ),
0)</f>
        <v>0</v>
      </c>
      <c r="E225">
        <f>VLOOKUP(A225,Config!A:G,4,FALSE)</f>
        <v>0</v>
      </c>
      <c r="F225" t="str">
        <f>_xlfn.LET(
  _xlpm.q,   $D225,
  _xlpm.low, SUMIFS(Config!$E$2:$E$5017, Config!$A$2:$A$5017,$A225, Config!$C$2:$C$5017,$C225),
  _xlpm.med, SUMIFS(Config!$F$2:$F$5017, Config!$A$2:$A$5017,$A225, Config!$C$2:$C$5017,$C225),
  _xlpm.cap, SUMIFS(Config!$G$2:$G$5017, Config!$A$2:$A$5017,$A225, Config!$C$2:$C$5017,$C225),
  IF(_xlpm.cap=0,"SET-PICKFACE",
     IF(_xlpm.q&lt;=_xlpm.low,"LOW",
        IF(_xlpm.q&lt;=_xlpm.med,"MEDIUM",
           IF(_xlpm.q&lt;=_xlpm.cap,"FULL","OVER")
        )
     )
  )
)</f>
        <v>SET-PICKFACE</v>
      </c>
      <c r="G225" s="8">
        <f>IF(
   SUMIFS(Stockreport!$D:$D,
          Stockreport!$A:$A, $A225,
          Stockreport!$B:$B, $B225)
   -SUMIFS(Stockreport!$D:$D,
           Stockreport!$A:$A, $A225,
           Stockreport!$B:$B, $B225,
           Stockreport!$C:$C, $C225)=0,
   "No reserve",
   SUMIFS(Stockreport!$D:$D,
          Stockreport!$A:$A, $A225,
          Stockreport!$B:$B, $B225)
   -SUMIFS(Stockreport!$D:$D,
           Stockreport!$A:$A, $A225,
           Stockreport!$B:$B, $B225,
           Stockreport!$C:$C, $C225)
)</f>
        <v>2</v>
      </c>
      <c r="H225">
        <f t="shared" si="6"/>
        <v>0</v>
      </c>
      <c r="I225" s="5">
        <f t="shared" si="7"/>
        <v>0</v>
      </c>
    </row>
    <row r="226" spans="1:9">
      <c r="A226" s="1">
        <v>31289</v>
      </c>
      <c r="B226" s="1" t="s">
        <v>231</v>
      </c>
      <c r="C226" t="str">
        <f>VLOOKUP(A226,Config!A:C,3,FALSE)</f>
        <v>MA-D-17-L3-P1</v>
      </c>
      <c r="D226" cm="1">
        <f t="array" ref="D226">IFERROR(
  INDEX(Stockreport!$E$2:$E$50151,
    MATCH(1,
      ((Stockreport!$A$2:$A$50151&amp;"")=($A226&amp;""))*
      ((Stockreport!$B$2:$B$50151&amp;"")=($B226&amp;""))*
      (TRIM(Stockreport!$C$2:$C$50151)=TRIM($C226))*
      (Stockreport!$C$2:$C$50151&lt;&gt;""),
    0)
  ),
0)</f>
        <v>49</v>
      </c>
      <c r="E226">
        <f>VLOOKUP(A226,Config!A:G,4,FALSE)</f>
        <v>0</v>
      </c>
      <c r="F226" t="str">
        <f>_xlfn.LET(
  _xlpm.q,   $D226,
  _xlpm.low, SUMIFS(Config!$E$2:$E$5017, Config!$A$2:$A$5017,$A226, Config!$C$2:$C$5017,$C226),
  _xlpm.med, SUMIFS(Config!$F$2:$F$5017, Config!$A$2:$A$5017,$A226, Config!$C$2:$C$5017,$C226),
  _xlpm.cap, SUMIFS(Config!$G$2:$G$5017, Config!$A$2:$A$5017,$A226, Config!$C$2:$C$5017,$C226),
  IF(_xlpm.cap=0,"SET-PICKFACE",
     IF(_xlpm.q&lt;=_xlpm.low,"LOW",
        IF(_xlpm.q&lt;=_xlpm.med,"MEDIUM",
           IF(_xlpm.q&lt;=_xlpm.cap,"FULL","OVER")
        )
     )
  )
)</f>
        <v>SET-PICKFACE</v>
      </c>
      <c r="G226" s="8">
        <f>IF(
   SUMIFS(Stockreport!$D:$D,
          Stockreport!$A:$A, $A226,
          Stockreport!$B:$B, $B226)
   -SUMIFS(Stockreport!$D:$D,
           Stockreport!$A:$A, $A226,
           Stockreport!$B:$B, $B226,
           Stockreport!$C:$C, $C226)=0,
   "No reserve",
   SUMIFS(Stockreport!$D:$D,
          Stockreport!$A:$A, $A226,
          Stockreport!$B:$B, $B226)
   -SUMIFS(Stockreport!$D:$D,
           Stockreport!$A:$A, $A226,
           Stockreport!$B:$B, $B226,
           Stockreport!$C:$C, $C226)
)</f>
        <v>2</v>
      </c>
      <c r="H226">
        <f t="shared" si="6"/>
        <v>0</v>
      </c>
      <c r="I226" s="5">
        <f t="shared" si="7"/>
        <v>0</v>
      </c>
    </row>
    <row r="227" spans="1:9">
      <c r="A227" s="1">
        <v>29823</v>
      </c>
      <c r="B227" s="1" t="s">
        <v>232</v>
      </c>
      <c r="C227" t="str">
        <f>VLOOKUP(A227,Config!A:C,3,FALSE)</f>
        <v>MA-E-13-L1-P2</v>
      </c>
      <c r="D227" cm="1">
        <f t="array" ref="D227">IFERROR(
  INDEX(Stockreport!$E$2:$E$50151,
    MATCH(1,
      ((Stockreport!$A$2:$A$50151&amp;"")=($A227&amp;""))*
      ((Stockreport!$B$2:$B$50151&amp;"")=($B227&amp;""))*
      (TRIM(Stockreport!$C$2:$C$50151)=TRIM($C227))*
      (Stockreport!$C$2:$C$50151&lt;&gt;""),
    0)
  ),
0)</f>
        <v>4</v>
      </c>
      <c r="E227">
        <f>VLOOKUP(A227,Config!A:G,4,FALSE)</f>
        <v>72</v>
      </c>
      <c r="F227" t="str">
        <f>_xlfn.LET(
  _xlpm.q,   $D227,
  _xlpm.low, SUMIFS(Config!$E$2:$E$5017, Config!$A$2:$A$5017,$A227, Config!$C$2:$C$5017,$C227),
  _xlpm.med, SUMIFS(Config!$F$2:$F$5017, Config!$A$2:$A$5017,$A227, Config!$C$2:$C$5017,$C227),
  _xlpm.cap, SUMIFS(Config!$G$2:$G$5017, Config!$A$2:$A$5017,$A227, Config!$C$2:$C$5017,$C227),
  IF(_xlpm.cap=0,"SET-PICKFACE",
     IF(_xlpm.q&lt;=_xlpm.low,"LOW",
        IF(_xlpm.q&lt;=_xlpm.med,"MEDIUM",
           IF(_xlpm.q&lt;=_xlpm.cap,"FULL","OVER")
        )
     )
  )
)</f>
        <v>LOW</v>
      </c>
      <c r="G227" s="8">
        <f>IF(
   SUMIFS(Stockreport!$D:$D,
          Stockreport!$A:$A, $A227,
          Stockreport!$B:$B, $B227)
   -SUMIFS(Stockreport!$D:$D,
           Stockreport!$A:$A, $A227,
           Stockreport!$B:$B, $B227,
           Stockreport!$C:$C, $C227)=0,
   "No reserve",
   SUMIFS(Stockreport!$D:$D,
          Stockreport!$A:$A, $A227,
          Stockreport!$B:$B, $B227)
   -SUMIFS(Stockreport!$D:$D,
           Stockreport!$A:$A, $A227,
           Stockreport!$B:$B, $B227,
           Stockreport!$C:$C, $C227)
)</f>
        <v>2</v>
      </c>
      <c r="H227">
        <f t="shared" si="6"/>
        <v>68</v>
      </c>
      <c r="I227" s="5">
        <f t="shared" si="7"/>
        <v>0</v>
      </c>
    </row>
    <row r="228" spans="1:9">
      <c r="A228" s="1">
        <v>30917</v>
      </c>
      <c r="B228" s="1" t="s">
        <v>233</v>
      </c>
      <c r="C228" t="str">
        <f>VLOOKUP(A228,Config!A:C,3,FALSE)</f>
        <v>MA-F-09-L1-P1</v>
      </c>
      <c r="D228" cm="1">
        <f t="array" ref="D228">IFERROR(
  INDEX(Stockreport!$E$2:$E$50151,
    MATCH(1,
      ((Stockreport!$A$2:$A$50151&amp;"")=($A228&amp;""))*
      ((Stockreport!$B$2:$B$50151&amp;"")=($B228&amp;""))*
      (TRIM(Stockreport!$C$2:$C$50151)=TRIM($C228))*
      (Stockreport!$C$2:$C$50151&lt;&gt;""),
    0)
  ),
0)</f>
        <v>0</v>
      </c>
      <c r="E228">
        <f>VLOOKUP(A228,Config!A:G,4,FALSE)</f>
        <v>0</v>
      </c>
      <c r="F228" t="str">
        <f>_xlfn.LET(
  _xlpm.q,   $D228,
  _xlpm.low, SUMIFS(Config!$E$2:$E$5017, Config!$A$2:$A$5017,$A228, Config!$C$2:$C$5017,$C228),
  _xlpm.med, SUMIFS(Config!$F$2:$F$5017, Config!$A$2:$A$5017,$A228, Config!$C$2:$C$5017,$C228),
  _xlpm.cap, SUMIFS(Config!$G$2:$G$5017, Config!$A$2:$A$5017,$A228, Config!$C$2:$C$5017,$C228),
  IF(_xlpm.cap=0,"SET-PICKFACE",
     IF(_xlpm.q&lt;=_xlpm.low,"LOW",
        IF(_xlpm.q&lt;=_xlpm.med,"MEDIUM",
           IF(_xlpm.q&lt;=_xlpm.cap,"FULL","OVER")
        )
     )
  )
)</f>
        <v>SET-PICKFACE</v>
      </c>
      <c r="G228" s="8">
        <f>IF(
   SUMIFS(Stockreport!$D:$D,
          Stockreport!$A:$A, $A228,
          Stockreport!$B:$B, $B228)
   -SUMIFS(Stockreport!$D:$D,
           Stockreport!$A:$A, $A228,
           Stockreport!$B:$B, $B228,
           Stockreport!$C:$C, $C228)=0,
   "No reserve",
   SUMIFS(Stockreport!$D:$D,
          Stockreport!$A:$A, $A228,
          Stockreport!$B:$B, $B228)
   -SUMIFS(Stockreport!$D:$D,
           Stockreport!$A:$A, $A228,
           Stockreport!$B:$B, $B228,
           Stockreport!$C:$C, $C228)
)</f>
        <v>2</v>
      </c>
      <c r="H228">
        <f t="shared" si="6"/>
        <v>0</v>
      </c>
      <c r="I228" s="5">
        <f t="shared" si="7"/>
        <v>0</v>
      </c>
    </row>
    <row r="229" spans="1:9">
      <c r="A229" s="1">
        <v>30157</v>
      </c>
      <c r="B229" s="1" t="s">
        <v>234</v>
      </c>
      <c r="C229" t="str">
        <f>VLOOKUP(A229,Config!A:C,3,FALSE)</f>
        <v>MA-F-16-L3-P2</v>
      </c>
      <c r="D229" cm="1">
        <f t="array" ref="D229">IFERROR(
  INDEX(Stockreport!$E$2:$E$50151,
    MATCH(1,
      ((Stockreport!$A$2:$A$50151&amp;"")=($A229&amp;""))*
      ((Stockreport!$B$2:$B$50151&amp;"")=($B229&amp;""))*
      (TRIM(Stockreport!$C$2:$C$50151)=TRIM($C229))*
      (Stockreport!$C$2:$C$50151&lt;&gt;""),
    0)
  ),
0)</f>
        <v>0</v>
      </c>
      <c r="E229">
        <f>VLOOKUP(A229,Config!A:G,4,FALSE)</f>
        <v>0</v>
      </c>
      <c r="F229" t="str">
        <f>_xlfn.LET(
  _xlpm.q,   $D229,
  _xlpm.low, SUMIFS(Config!$E$2:$E$5017, Config!$A$2:$A$5017,$A229, Config!$C$2:$C$5017,$C229),
  _xlpm.med, SUMIFS(Config!$F$2:$F$5017, Config!$A$2:$A$5017,$A229, Config!$C$2:$C$5017,$C229),
  _xlpm.cap, SUMIFS(Config!$G$2:$G$5017, Config!$A$2:$A$5017,$A229, Config!$C$2:$C$5017,$C229),
  IF(_xlpm.cap=0,"SET-PICKFACE",
     IF(_xlpm.q&lt;=_xlpm.low,"LOW",
        IF(_xlpm.q&lt;=_xlpm.med,"MEDIUM",
           IF(_xlpm.q&lt;=_xlpm.cap,"FULL","OVER")
        )
     )
  )
)</f>
        <v>SET-PICKFACE</v>
      </c>
      <c r="G229" s="8">
        <f>IF(
   SUMIFS(Stockreport!$D:$D,
          Stockreport!$A:$A, $A229,
          Stockreport!$B:$B, $B229)
   -SUMIFS(Stockreport!$D:$D,
           Stockreport!$A:$A, $A229,
           Stockreport!$B:$B, $B229,
           Stockreport!$C:$C, $C229)=0,
   "No reserve",
   SUMIFS(Stockreport!$D:$D,
          Stockreport!$A:$A, $A229,
          Stockreport!$B:$B, $B229)
   -SUMIFS(Stockreport!$D:$D,
           Stockreport!$A:$A, $A229,
           Stockreport!$B:$B, $B229,
           Stockreport!$C:$C, $C229)
)</f>
        <v>2</v>
      </c>
      <c r="H229">
        <f t="shared" si="6"/>
        <v>0</v>
      </c>
      <c r="I229" s="5">
        <f t="shared" si="7"/>
        <v>0</v>
      </c>
    </row>
    <row r="230" spans="1:9">
      <c r="A230" s="1">
        <v>97621</v>
      </c>
      <c r="B230" s="1" t="s">
        <v>235</v>
      </c>
      <c r="C230" t="str">
        <f>VLOOKUP(A230,Config!A:C,3,FALSE)</f>
        <v>MA-G-12-L1-P1</v>
      </c>
      <c r="D230" cm="1">
        <f t="array" ref="D230">IFERROR(
  INDEX(Stockreport!$E$2:$E$50151,
    MATCH(1,
      ((Stockreport!$A$2:$A$50151&amp;"")=($A230&amp;""))*
      ((Stockreport!$B$2:$B$50151&amp;"")=($B230&amp;""))*
      (TRIM(Stockreport!$C$2:$C$50151)=TRIM($C230))*
      (Stockreport!$C$2:$C$50151&lt;&gt;""),
    0)
  ),
0)</f>
        <v>0</v>
      </c>
      <c r="E230">
        <f>VLOOKUP(A230,Config!A:G,4,FALSE)</f>
        <v>0</v>
      </c>
      <c r="F230" t="str">
        <f>_xlfn.LET(
  _xlpm.q,   $D230,
  _xlpm.low, SUMIFS(Config!$E$2:$E$5017, Config!$A$2:$A$5017,$A230, Config!$C$2:$C$5017,$C230),
  _xlpm.med, SUMIFS(Config!$F$2:$F$5017, Config!$A$2:$A$5017,$A230, Config!$C$2:$C$5017,$C230),
  _xlpm.cap, SUMIFS(Config!$G$2:$G$5017, Config!$A$2:$A$5017,$A230, Config!$C$2:$C$5017,$C230),
  IF(_xlpm.cap=0,"SET-PICKFACE",
     IF(_xlpm.q&lt;=_xlpm.low,"LOW",
        IF(_xlpm.q&lt;=_xlpm.med,"MEDIUM",
           IF(_xlpm.q&lt;=_xlpm.cap,"FULL","OVER")
        )
     )
  )
)</f>
        <v>SET-PICKFACE</v>
      </c>
      <c r="G230" s="8">
        <f>IF(
   SUMIFS(Stockreport!$D:$D,
          Stockreport!$A:$A, $A230,
          Stockreport!$B:$B, $B230)
   -SUMIFS(Stockreport!$D:$D,
           Stockreport!$A:$A, $A230,
           Stockreport!$B:$B, $B230,
           Stockreport!$C:$C, $C230)=0,
   "No reserve",
   SUMIFS(Stockreport!$D:$D,
          Stockreport!$A:$A, $A230,
          Stockreport!$B:$B, $B230)
   -SUMIFS(Stockreport!$D:$D,
           Stockreport!$A:$A, $A230,
           Stockreport!$B:$B, $B230,
           Stockreport!$C:$C, $C230)
)</f>
        <v>2</v>
      </c>
      <c r="H230">
        <f t="shared" si="6"/>
        <v>0</v>
      </c>
      <c r="I230" s="5">
        <f t="shared" si="7"/>
        <v>0</v>
      </c>
    </row>
    <row r="231" spans="1:9">
      <c r="A231" s="1">
        <v>91804</v>
      </c>
      <c r="B231" s="1" t="s">
        <v>236</v>
      </c>
      <c r="C231" t="str">
        <f>VLOOKUP(A231,Config!A:C,3,FALSE)</f>
        <v>MA-H-10-L3-P1</v>
      </c>
      <c r="D231" cm="1">
        <f t="array" ref="D231">IFERROR(
  INDEX(Stockreport!$E$2:$E$50151,
    MATCH(1,
      ((Stockreport!$A$2:$A$50151&amp;"")=($A231&amp;""))*
      ((Stockreport!$B$2:$B$50151&amp;"")=($B231&amp;""))*
      (TRIM(Stockreport!$C$2:$C$50151)=TRIM($C231))*
      (Stockreport!$C$2:$C$50151&lt;&gt;""),
    0)
  ),
0)</f>
        <v>0</v>
      </c>
      <c r="E231">
        <f>VLOOKUP(A231,Config!A:G,4,FALSE)</f>
        <v>0</v>
      </c>
      <c r="F231" t="str">
        <f>_xlfn.LET(
  _xlpm.q,   $D231,
  _xlpm.low, SUMIFS(Config!$E$2:$E$5017, Config!$A$2:$A$5017,$A231, Config!$C$2:$C$5017,$C231),
  _xlpm.med, SUMIFS(Config!$F$2:$F$5017, Config!$A$2:$A$5017,$A231, Config!$C$2:$C$5017,$C231),
  _xlpm.cap, SUMIFS(Config!$G$2:$G$5017, Config!$A$2:$A$5017,$A231, Config!$C$2:$C$5017,$C231),
  IF(_xlpm.cap=0,"SET-PICKFACE",
     IF(_xlpm.q&lt;=_xlpm.low,"LOW",
        IF(_xlpm.q&lt;=_xlpm.med,"MEDIUM",
           IF(_xlpm.q&lt;=_xlpm.cap,"FULL","OVER")
        )
     )
  )
)</f>
        <v>SET-PICKFACE</v>
      </c>
      <c r="G231" s="8">
        <f>IF(
   SUMIFS(Stockreport!$D:$D,
          Stockreport!$A:$A, $A231,
          Stockreport!$B:$B, $B231)
   -SUMIFS(Stockreport!$D:$D,
           Stockreport!$A:$A, $A231,
           Stockreport!$B:$B, $B231,
           Stockreport!$C:$C, $C231)=0,
   "No reserve",
   SUMIFS(Stockreport!$D:$D,
          Stockreport!$A:$A, $A231,
          Stockreport!$B:$B, $B231)
   -SUMIFS(Stockreport!$D:$D,
           Stockreport!$A:$A, $A231,
           Stockreport!$B:$B, $B231,
           Stockreport!$C:$C, $C231)
)</f>
        <v>2</v>
      </c>
      <c r="H231">
        <f t="shared" si="6"/>
        <v>0</v>
      </c>
      <c r="I231" s="5">
        <f t="shared" si="7"/>
        <v>0</v>
      </c>
    </row>
    <row r="232" spans="1:9">
      <c r="A232" s="1">
        <v>93799</v>
      </c>
      <c r="B232" s="1" t="s">
        <v>237</v>
      </c>
      <c r="C232" t="str">
        <f>VLOOKUP(A232,Config!A:C,3,FALSE)</f>
        <v>MA-H-11-L2-P1</v>
      </c>
      <c r="D232" cm="1">
        <f t="array" ref="D232">IFERROR(
  INDEX(Stockreport!$E$2:$E$50151,
    MATCH(1,
      ((Stockreport!$A$2:$A$50151&amp;"")=($A232&amp;""))*
      ((Stockreport!$B$2:$B$50151&amp;"")=($B232&amp;""))*
      (TRIM(Stockreport!$C$2:$C$50151)=TRIM($C232))*
      (Stockreport!$C$2:$C$50151&lt;&gt;""),
    0)
  ),
0)</f>
        <v>0</v>
      </c>
      <c r="E232">
        <f>VLOOKUP(A232,Config!A:G,4,FALSE)</f>
        <v>0</v>
      </c>
      <c r="F232" t="str">
        <f>_xlfn.LET(
  _xlpm.q,   $D232,
  _xlpm.low, SUMIFS(Config!$E$2:$E$5017, Config!$A$2:$A$5017,$A232, Config!$C$2:$C$5017,$C232),
  _xlpm.med, SUMIFS(Config!$F$2:$F$5017, Config!$A$2:$A$5017,$A232, Config!$C$2:$C$5017,$C232),
  _xlpm.cap, SUMIFS(Config!$G$2:$G$5017, Config!$A$2:$A$5017,$A232, Config!$C$2:$C$5017,$C232),
  IF(_xlpm.cap=0,"SET-PICKFACE",
     IF(_xlpm.q&lt;=_xlpm.low,"LOW",
        IF(_xlpm.q&lt;=_xlpm.med,"MEDIUM",
           IF(_xlpm.q&lt;=_xlpm.cap,"FULL","OVER")
        )
     )
  )
)</f>
        <v>SET-PICKFACE</v>
      </c>
      <c r="G232" s="8">
        <f>IF(
   SUMIFS(Stockreport!$D:$D,
          Stockreport!$A:$A, $A232,
          Stockreport!$B:$B, $B232)
   -SUMIFS(Stockreport!$D:$D,
           Stockreport!$A:$A, $A232,
           Stockreport!$B:$B, $B232,
           Stockreport!$C:$C, $C232)=0,
   "No reserve",
   SUMIFS(Stockreport!$D:$D,
          Stockreport!$A:$A, $A232,
          Stockreport!$B:$B, $B232)
   -SUMIFS(Stockreport!$D:$D,
           Stockreport!$A:$A, $A232,
           Stockreport!$B:$B, $B232,
           Stockreport!$C:$C, $C232)
)</f>
        <v>2</v>
      </c>
      <c r="H232">
        <f t="shared" si="6"/>
        <v>0</v>
      </c>
      <c r="I232" s="5">
        <f t="shared" si="7"/>
        <v>0</v>
      </c>
    </row>
    <row r="233" spans="1:9">
      <c r="A233" s="1">
        <v>17821</v>
      </c>
      <c r="B233" s="1" t="s">
        <v>238</v>
      </c>
      <c r="C233" t="str">
        <f>VLOOKUP(A233,Config!A:C,3,FALSE)</f>
        <v>MA-A-04-L3-P1</v>
      </c>
      <c r="D233" cm="1">
        <f t="array" ref="D233">IFERROR(
  INDEX(Stockreport!$E$2:$E$50151,
    MATCH(1,
      ((Stockreport!$A$2:$A$50151&amp;"")=($A233&amp;""))*
      ((Stockreport!$B$2:$B$50151&amp;"")=($B233&amp;""))*
      (TRIM(Stockreport!$C$2:$C$50151)=TRIM($C233))*
      (Stockreport!$C$2:$C$50151&lt;&gt;""),
    0)
  ),
0)</f>
        <v>30</v>
      </c>
      <c r="E233">
        <f>VLOOKUP(A233,Config!A:G,4,FALSE)</f>
        <v>0</v>
      </c>
      <c r="F233" t="str">
        <f>_xlfn.LET(
  _xlpm.q,   $D233,
  _xlpm.low, SUMIFS(Config!$E$2:$E$5017, Config!$A$2:$A$5017,$A233, Config!$C$2:$C$5017,$C233),
  _xlpm.med, SUMIFS(Config!$F$2:$F$5017, Config!$A$2:$A$5017,$A233, Config!$C$2:$C$5017,$C233),
  _xlpm.cap, SUMIFS(Config!$G$2:$G$5017, Config!$A$2:$A$5017,$A233, Config!$C$2:$C$5017,$C233),
  IF(_xlpm.cap=0,"SET-PICKFACE",
     IF(_xlpm.q&lt;=_xlpm.low,"LOW",
        IF(_xlpm.q&lt;=_xlpm.med,"MEDIUM",
           IF(_xlpm.q&lt;=_xlpm.cap,"FULL","OVER")
        )
     )
  )
)</f>
        <v>SET-PICKFACE</v>
      </c>
      <c r="G233" s="8">
        <f>IF(
   SUMIFS(Stockreport!$D:$D,
          Stockreport!$A:$A, $A233,
          Stockreport!$B:$B, $B233)
   -SUMIFS(Stockreport!$D:$D,
           Stockreport!$A:$A, $A233,
           Stockreport!$B:$B, $B233,
           Stockreport!$C:$C, $C233)=0,
   "No reserve",
   SUMIFS(Stockreport!$D:$D,
          Stockreport!$A:$A, $A233,
          Stockreport!$B:$B, $B233)
   -SUMIFS(Stockreport!$D:$D,
           Stockreport!$A:$A, $A233,
           Stockreport!$B:$B, $B233,
           Stockreport!$C:$C, $C233)
)</f>
        <v>2</v>
      </c>
      <c r="H233">
        <f t="shared" si="6"/>
        <v>0</v>
      </c>
      <c r="I233" s="5">
        <f t="shared" si="7"/>
        <v>0</v>
      </c>
    </row>
    <row r="234" spans="1:9">
      <c r="A234" s="1">
        <v>17165</v>
      </c>
      <c r="B234" s="1" t="s">
        <v>239</v>
      </c>
      <c r="C234" t="str">
        <f>VLOOKUP(A234,Config!A:C,3,FALSE)</f>
        <v>MA-A-05-L4-P2</v>
      </c>
      <c r="D234" cm="1">
        <f t="array" ref="D234">IFERROR(
  INDEX(Stockreport!$E$2:$E$50151,
    MATCH(1,
      ((Stockreport!$A$2:$A$50151&amp;"")=($A234&amp;""))*
      ((Stockreport!$B$2:$B$50151&amp;"")=($B234&amp;""))*
      (TRIM(Stockreport!$C$2:$C$50151)=TRIM($C234))*
      (Stockreport!$C$2:$C$50151&lt;&gt;""),
    0)
  ),
0)</f>
        <v>53</v>
      </c>
      <c r="E234">
        <f>VLOOKUP(A234,Config!A:G,4,FALSE)</f>
        <v>0</v>
      </c>
      <c r="F234" t="str">
        <f>_xlfn.LET(
  _xlpm.q,   $D234,
  _xlpm.low, SUMIFS(Config!$E$2:$E$5017, Config!$A$2:$A$5017,$A234, Config!$C$2:$C$5017,$C234),
  _xlpm.med, SUMIFS(Config!$F$2:$F$5017, Config!$A$2:$A$5017,$A234, Config!$C$2:$C$5017,$C234),
  _xlpm.cap, SUMIFS(Config!$G$2:$G$5017, Config!$A$2:$A$5017,$A234, Config!$C$2:$C$5017,$C234),
  IF(_xlpm.cap=0,"SET-PICKFACE",
     IF(_xlpm.q&lt;=_xlpm.low,"LOW",
        IF(_xlpm.q&lt;=_xlpm.med,"MEDIUM",
           IF(_xlpm.q&lt;=_xlpm.cap,"FULL","OVER")
        )
     )
  )
)</f>
        <v>SET-PICKFACE</v>
      </c>
      <c r="G234" s="8">
        <f>IF(
   SUMIFS(Stockreport!$D:$D,
          Stockreport!$A:$A, $A234,
          Stockreport!$B:$B, $B234)
   -SUMIFS(Stockreport!$D:$D,
           Stockreport!$A:$A, $A234,
           Stockreport!$B:$B, $B234,
           Stockreport!$C:$C, $C234)=0,
   "No reserve",
   SUMIFS(Stockreport!$D:$D,
          Stockreport!$A:$A, $A234,
          Stockreport!$B:$B, $B234)
   -SUMIFS(Stockreport!$D:$D,
           Stockreport!$A:$A, $A234,
           Stockreport!$B:$B, $B234,
           Stockreport!$C:$C, $C234)
)</f>
        <v>3</v>
      </c>
      <c r="H234">
        <f t="shared" si="6"/>
        <v>0</v>
      </c>
      <c r="I234" s="5">
        <f t="shared" si="7"/>
        <v>0</v>
      </c>
    </row>
    <row r="235" spans="1:9">
      <c r="A235" s="1">
        <v>30896</v>
      </c>
      <c r="B235" s="1" t="s">
        <v>240</v>
      </c>
      <c r="C235" t="str">
        <f>VLOOKUP(A235,Config!A:C,3,FALSE)</f>
        <v>MA-A-12-L4-P1</v>
      </c>
      <c r="D235" cm="1">
        <f t="array" ref="D235">IFERROR(
  INDEX(Stockreport!$E$2:$E$50151,
    MATCH(1,
      ((Stockreport!$A$2:$A$50151&amp;"")=($A235&amp;""))*
      ((Stockreport!$B$2:$B$50151&amp;"")=($B235&amp;""))*
      (TRIM(Stockreport!$C$2:$C$50151)=TRIM($C235))*
      (Stockreport!$C$2:$C$50151&lt;&gt;""),
    0)
  ),
0)</f>
        <v>0</v>
      </c>
      <c r="E235">
        <f>VLOOKUP(A235,Config!A:G,4,FALSE)</f>
        <v>0</v>
      </c>
      <c r="F235" t="str">
        <f>_xlfn.LET(
  _xlpm.q,   $D235,
  _xlpm.low, SUMIFS(Config!$E$2:$E$5017, Config!$A$2:$A$5017,$A235, Config!$C$2:$C$5017,$C235),
  _xlpm.med, SUMIFS(Config!$F$2:$F$5017, Config!$A$2:$A$5017,$A235, Config!$C$2:$C$5017,$C235),
  _xlpm.cap, SUMIFS(Config!$G$2:$G$5017, Config!$A$2:$A$5017,$A235, Config!$C$2:$C$5017,$C235),
  IF(_xlpm.cap=0,"SET-PICKFACE",
     IF(_xlpm.q&lt;=_xlpm.low,"LOW",
        IF(_xlpm.q&lt;=_xlpm.med,"MEDIUM",
           IF(_xlpm.q&lt;=_xlpm.cap,"FULL","OVER")
        )
     )
  )
)</f>
        <v>SET-PICKFACE</v>
      </c>
      <c r="G235" s="8">
        <f>IF(
   SUMIFS(Stockreport!$D:$D,
          Stockreport!$A:$A, $A235,
          Stockreport!$B:$B, $B235)
   -SUMIFS(Stockreport!$D:$D,
           Stockreport!$A:$A, $A235,
           Stockreport!$B:$B, $B235,
           Stockreport!$C:$C, $C235)=0,
   "No reserve",
   SUMIFS(Stockreport!$D:$D,
          Stockreport!$A:$A, $A235,
          Stockreport!$B:$B, $B235)
   -SUMIFS(Stockreport!$D:$D,
           Stockreport!$A:$A, $A235,
           Stockreport!$B:$B, $B235,
           Stockreport!$C:$C, $C235)
)</f>
        <v>3</v>
      </c>
      <c r="H235">
        <f t="shared" si="6"/>
        <v>0</v>
      </c>
      <c r="I235" s="5">
        <f t="shared" si="7"/>
        <v>0</v>
      </c>
    </row>
    <row r="236" spans="1:9">
      <c r="A236" s="1">
        <v>30129</v>
      </c>
      <c r="B236" s="1" t="s">
        <v>241</v>
      </c>
      <c r="C236" t="str">
        <f>VLOOKUP(A236,Config!A:C,3,FALSE)</f>
        <v>MA-C-13-L2-P2</v>
      </c>
      <c r="D236" cm="1">
        <f t="array" ref="D236">IFERROR(
  INDEX(Stockreport!$E$2:$E$50151,
    MATCH(1,
      ((Stockreport!$A$2:$A$50151&amp;"")=($A236&amp;""))*
      ((Stockreport!$B$2:$B$50151&amp;"")=($B236&amp;""))*
      (TRIM(Stockreport!$C$2:$C$50151)=TRIM($C236))*
      (Stockreport!$C$2:$C$50151&lt;&gt;""),
    0)
  ),
0)</f>
        <v>67</v>
      </c>
      <c r="E236">
        <f>VLOOKUP(A236,Config!A:G,4,FALSE)</f>
        <v>0</v>
      </c>
      <c r="F236" t="str">
        <f>_xlfn.LET(
  _xlpm.q,   $D236,
  _xlpm.low, SUMIFS(Config!$E$2:$E$5017, Config!$A$2:$A$5017,$A236, Config!$C$2:$C$5017,$C236),
  _xlpm.med, SUMIFS(Config!$F$2:$F$5017, Config!$A$2:$A$5017,$A236, Config!$C$2:$C$5017,$C236),
  _xlpm.cap, SUMIFS(Config!$G$2:$G$5017, Config!$A$2:$A$5017,$A236, Config!$C$2:$C$5017,$C236),
  IF(_xlpm.cap=0,"SET-PICKFACE",
     IF(_xlpm.q&lt;=_xlpm.low,"LOW",
        IF(_xlpm.q&lt;=_xlpm.med,"MEDIUM",
           IF(_xlpm.q&lt;=_xlpm.cap,"FULL","OVER")
        )
     )
  )
)</f>
        <v>SET-PICKFACE</v>
      </c>
      <c r="G236" s="8">
        <f>IF(
   SUMIFS(Stockreport!$D:$D,
          Stockreport!$A:$A, $A236,
          Stockreport!$B:$B, $B236)
   -SUMIFS(Stockreport!$D:$D,
           Stockreport!$A:$A, $A236,
           Stockreport!$B:$B, $B236,
           Stockreport!$C:$C, $C236)=0,
   "No reserve",
   SUMIFS(Stockreport!$D:$D,
          Stockreport!$A:$A, $A236,
          Stockreport!$B:$B, $B236)
   -SUMIFS(Stockreport!$D:$D,
           Stockreport!$A:$A, $A236,
           Stockreport!$B:$B, $B236,
           Stockreport!$C:$C, $C236)
)</f>
        <v>3</v>
      </c>
      <c r="H236">
        <f t="shared" si="6"/>
        <v>0</v>
      </c>
      <c r="I236" s="5">
        <f t="shared" si="7"/>
        <v>0</v>
      </c>
    </row>
    <row r="237" spans="1:9">
      <c r="A237" s="1">
        <v>30173</v>
      </c>
      <c r="B237" s="1" t="s">
        <v>242</v>
      </c>
      <c r="C237" t="str">
        <f>VLOOKUP(A237,Config!A:C,3,FALSE)</f>
        <v>MA-C-14-L2-P1</v>
      </c>
      <c r="D237" cm="1">
        <f t="array" ref="D237">IFERROR(
  INDEX(Stockreport!$E$2:$E$50151,
    MATCH(1,
      ((Stockreport!$A$2:$A$50151&amp;"")=($A237&amp;""))*
      ((Stockreport!$B$2:$B$50151&amp;"")=($B237&amp;""))*
      (TRIM(Stockreport!$C$2:$C$50151)=TRIM($C237))*
      (Stockreport!$C$2:$C$50151&lt;&gt;""),
    0)
  ),
0)</f>
        <v>19</v>
      </c>
      <c r="E237">
        <f>VLOOKUP(A237,Config!A:G,4,FALSE)</f>
        <v>0</v>
      </c>
      <c r="F237" t="str">
        <f>_xlfn.LET(
  _xlpm.q,   $D237,
  _xlpm.low, SUMIFS(Config!$E$2:$E$5017, Config!$A$2:$A$5017,$A237, Config!$C$2:$C$5017,$C237),
  _xlpm.med, SUMIFS(Config!$F$2:$F$5017, Config!$A$2:$A$5017,$A237, Config!$C$2:$C$5017,$C237),
  _xlpm.cap, SUMIFS(Config!$G$2:$G$5017, Config!$A$2:$A$5017,$A237, Config!$C$2:$C$5017,$C237),
  IF(_xlpm.cap=0,"SET-PICKFACE",
     IF(_xlpm.q&lt;=_xlpm.low,"LOW",
        IF(_xlpm.q&lt;=_xlpm.med,"MEDIUM",
           IF(_xlpm.q&lt;=_xlpm.cap,"FULL","OVER")
        )
     )
  )
)</f>
        <v>SET-PICKFACE</v>
      </c>
      <c r="G237" s="8">
        <f>IF(
   SUMIFS(Stockreport!$D:$D,
          Stockreport!$A:$A, $A237,
          Stockreport!$B:$B, $B237)
   -SUMIFS(Stockreport!$D:$D,
           Stockreport!$A:$A, $A237,
           Stockreport!$B:$B, $B237,
           Stockreport!$C:$C, $C237)=0,
   "No reserve",
   SUMIFS(Stockreport!$D:$D,
          Stockreport!$A:$A, $A237,
          Stockreport!$B:$B, $B237)
   -SUMIFS(Stockreport!$D:$D,
           Stockreport!$A:$A, $A237,
           Stockreport!$B:$B, $B237,
           Stockreport!$C:$C, $C237)
)</f>
        <v>3</v>
      </c>
      <c r="H237">
        <f t="shared" si="6"/>
        <v>0</v>
      </c>
      <c r="I237" s="5">
        <f t="shared" si="7"/>
        <v>0</v>
      </c>
    </row>
    <row r="238" spans="1:9">
      <c r="A238" s="1">
        <v>17141</v>
      </c>
      <c r="B238" s="1" t="s">
        <v>243</v>
      </c>
      <c r="C238" t="str">
        <f>VLOOKUP(A238,Config!A:C,3,FALSE)</f>
        <v>MA-C-16-L4-P2</v>
      </c>
      <c r="D238" cm="1">
        <f t="array" ref="D238">IFERROR(
  INDEX(Stockreport!$E$2:$E$50151,
    MATCH(1,
      ((Stockreport!$A$2:$A$50151&amp;"")=($A238&amp;""))*
      ((Stockreport!$B$2:$B$50151&amp;"")=($B238&amp;""))*
      (TRIM(Stockreport!$C$2:$C$50151)=TRIM($C238))*
      (Stockreport!$C$2:$C$50151&lt;&gt;""),
    0)
  ),
0)</f>
        <v>8</v>
      </c>
      <c r="E238">
        <f>VLOOKUP(A238,Config!A:G,4,FALSE)</f>
        <v>0</v>
      </c>
      <c r="F238" t="str">
        <f>_xlfn.LET(
  _xlpm.q,   $D238,
  _xlpm.low, SUMIFS(Config!$E$2:$E$5017, Config!$A$2:$A$5017,$A238, Config!$C$2:$C$5017,$C238),
  _xlpm.med, SUMIFS(Config!$F$2:$F$5017, Config!$A$2:$A$5017,$A238, Config!$C$2:$C$5017,$C238),
  _xlpm.cap, SUMIFS(Config!$G$2:$G$5017, Config!$A$2:$A$5017,$A238, Config!$C$2:$C$5017,$C238),
  IF(_xlpm.cap=0,"SET-PICKFACE",
     IF(_xlpm.q&lt;=_xlpm.low,"LOW",
        IF(_xlpm.q&lt;=_xlpm.med,"MEDIUM",
           IF(_xlpm.q&lt;=_xlpm.cap,"FULL","OVER")
        )
     )
  )
)</f>
        <v>SET-PICKFACE</v>
      </c>
      <c r="G238" s="8">
        <f>IF(
   SUMIFS(Stockreport!$D:$D,
          Stockreport!$A:$A, $A238,
          Stockreport!$B:$B, $B238)
   -SUMIFS(Stockreport!$D:$D,
           Stockreport!$A:$A, $A238,
           Stockreport!$B:$B, $B238,
           Stockreport!$C:$C, $C238)=0,
   "No reserve",
   SUMIFS(Stockreport!$D:$D,
          Stockreport!$A:$A, $A238,
          Stockreport!$B:$B, $B238)
   -SUMIFS(Stockreport!$D:$D,
           Stockreport!$A:$A, $A238,
           Stockreport!$B:$B, $B238,
           Stockreport!$C:$C, $C238)
)</f>
        <v>3</v>
      </c>
      <c r="H238">
        <f t="shared" si="6"/>
        <v>0</v>
      </c>
      <c r="I238" s="5">
        <f t="shared" si="7"/>
        <v>0</v>
      </c>
    </row>
    <row r="239" spans="1:9">
      <c r="A239" s="1">
        <v>30622</v>
      </c>
      <c r="B239" s="1" t="s">
        <v>244</v>
      </c>
      <c r="C239" t="str">
        <f>VLOOKUP(A239,Config!A:C,3,FALSE)</f>
        <v>MA-F-14-L5-P2</v>
      </c>
      <c r="D239" cm="1">
        <f t="array" ref="D239">IFERROR(
  INDEX(Stockreport!$E$2:$E$50151,
    MATCH(1,
      ((Stockreport!$A$2:$A$50151&amp;"")=($A239&amp;""))*
      ((Stockreport!$B$2:$B$50151&amp;"")=($B239&amp;""))*
      (TRIM(Stockreport!$C$2:$C$50151)=TRIM($C239))*
      (Stockreport!$C$2:$C$50151&lt;&gt;""),
    0)
  ),
0)</f>
        <v>0</v>
      </c>
      <c r="E239">
        <f>VLOOKUP(A239,Config!A:G,4,FALSE)</f>
        <v>0</v>
      </c>
      <c r="F239" t="str">
        <f>_xlfn.LET(
  _xlpm.q,   $D239,
  _xlpm.low, SUMIFS(Config!$E$2:$E$5017, Config!$A$2:$A$5017,$A239, Config!$C$2:$C$5017,$C239),
  _xlpm.med, SUMIFS(Config!$F$2:$F$5017, Config!$A$2:$A$5017,$A239, Config!$C$2:$C$5017,$C239),
  _xlpm.cap, SUMIFS(Config!$G$2:$G$5017, Config!$A$2:$A$5017,$A239, Config!$C$2:$C$5017,$C239),
  IF(_xlpm.cap=0,"SET-PICKFACE",
     IF(_xlpm.q&lt;=_xlpm.low,"LOW",
        IF(_xlpm.q&lt;=_xlpm.med,"MEDIUM",
           IF(_xlpm.q&lt;=_xlpm.cap,"FULL","OVER")
        )
     )
  )
)</f>
        <v>SET-PICKFACE</v>
      </c>
      <c r="G239" s="8">
        <f>IF(
   SUMIFS(Stockreport!$D:$D,
          Stockreport!$A:$A, $A239,
          Stockreport!$B:$B, $B239)
   -SUMIFS(Stockreport!$D:$D,
           Stockreport!$A:$A, $A239,
           Stockreport!$B:$B, $B239,
           Stockreport!$C:$C, $C239)=0,
   "No reserve",
   SUMIFS(Stockreport!$D:$D,
          Stockreport!$A:$A, $A239,
          Stockreport!$B:$B, $B239)
   -SUMIFS(Stockreport!$D:$D,
           Stockreport!$A:$A, $A239,
           Stockreport!$B:$B, $B239,
           Stockreport!$C:$C, $C239)
)</f>
        <v>3</v>
      </c>
      <c r="H239">
        <f t="shared" si="6"/>
        <v>0</v>
      </c>
      <c r="I239" s="5">
        <f t="shared" si="7"/>
        <v>0</v>
      </c>
    </row>
    <row r="240" spans="1:9">
      <c r="A240" s="1">
        <v>90170</v>
      </c>
      <c r="B240" s="1" t="s">
        <v>245</v>
      </c>
      <c r="C240" t="str">
        <f>VLOOKUP(A240,Config!A:C,3,FALSE)</f>
        <v>MA-G-09-L2-P1</v>
      </c>
      <c r="D240" cm="1">
        <f t="array" ref="D240">IFERROR(
  INDEX(Stockreport!$E$2:$E$50151,
    MATCH(1,
      ((Stockreport!$A$2:$A$50151&amp;"")=($A240&amp;""))*
      ((Stockreport!$B$2:$B$50151&amp;"")=($B240&amp;""))*
      (TRIM(Stockreport!$C$2:$C$50151)=TRIM($C240))*
      (Stockreport!$C$2:$C$50151&lt;&gt;""),
    0)
  ),
0)</f>
        <v>0</v>
      </c>
      <c r="E240">
        <f>VLOOKUP(A240,Config!A:G,4,FALSE)</f>
        <v>0</v>
      </c>
      <c r="F240" t="str">
        <f>_xlfn.LET(
  _xlpm.q,   $D240,
  _xlpm.low, SUMIFS(Config!$E$2:$E$5017, Config!$A$2:$A$5017,$A240, Config!$C$2:$C$5017,$C240),
  _xlpm.med, SUMIFS(Config!$F$2:$F$5017, Config!$A$2:$A$5017,$A240, Config!$C$2:$C$5017,$C240),
  _xlpm.cap, SUMIFS(Config!$G$2:$G$5017, Config!$A$2:$A$5017,$A240, Config!$C$2:$C$5017,$C240),
  IF(_xlpm.cap=0,"SET-PICKFACE",
     IF(_xlpm.q&lt;=_xlpm.low,"LOW",
        IF(_xlpm.q&lt;=_xlpm.med,"MEDIUM",
           IF(_xlpm.q&lt;=_xlpm.cap,"FULL","OVER")
        )
     )
  )
)</f>
        <v>SET-PICKFACE</v>
      </c>
      <c r="G240" s="8">
        <f>IF(
   SUMIFS(Stockreport!$D:$D,
          Stockreport!$A:$A, $A240,
          Stockreport!$B:$B, $B240)
   -SUMIFS(Stockreport!$D:$D,
           Stockreport!$A:$A, $A240,
           Stockreport!$B:$B, $B240,
           Stockreport!$C:$C, $C240)=0,
   "No reserve",
   SUMIFS(Stockreport!$D:$D,
          Stockreport!$A:$A, $A240,
          Stockreport!$B:$B, $B240)
   -SUMIFS(Stockreport!$D:$D,
           Stockreport!$A:$A, $A240,
           Stockreport!$B:$B, $B240,
           Stockreport!$C:$C, $C240)
)</f>
        <v>3</v>
      </c>
      <c r="H240">
        <f t="shared" si="6"/>
        <v>0</v>
      </c>
      <c r="I240" s="5">
        <f t="shared" si="7"/>
        <v>0</v>
      </c>
    </row>
    <row r="241" spans="1:9">
      <c r="A241" s="1">
        <v>90550</v>
      </c>
      <c r="B241" s="1" t="s">
        <v>246</v>
      </c>
      <c r="C241" t="str">
        <f>VLOOKUP(A241,Config!A:C,3,FALSE)</f>
        <v>MA-G-10-L2-P1</v>
      </c>
      <c r="D241" cm="1">
        <f t="array" ref="D241">IFERROR(
  INDEX(Stockreport!$E$2:$E$50151,
    MATCH(1,
      ((Stockreport!$A$2:$A$50151&amp;"")=($A241&amp;""))*
      ((Stockreport!$B$2:$B$50151&amp;"")=($B241&amp;""))*
      (TRIM(Stockreport!$C$2:$C$50151)=TRIM($C241))*
      (Stockreport!$C$2:$C$50151&lt;&gt;""),
    0)
  ),
0)</f>
        <v>0</v>
      </c>
      <c r="E241">
        <f>VLOOKUP(A241,Config!A:G,4,FALSE)</f>
        <v>0</v>
      </c>
      <c r="F241" t="str">
        <f>_xlfn.LET(
  _xlpm.q,   $D241,
  _xlpm.low, SUMIFS(Config!$E$2:$E$5017, Config!$A$2:$A$5017,$A241, Config!$C$2:$C$5017,$C241),
  _xlpm.med, SUMIFS(Config!$F$2:$F$5017, Config!$A$2:$A$5017,$A241, Config!$C$2:$C$5017,$C241),
  _xlpm.cap, SUMIFS(Config!$G$2:$G$5017, Config!$A$2:$A$5017,$A241, Config!$C$2:$C$5017,$C241),
  IF(_xlpm.cap=0,"SET-PICKFACE",
     IF(_xlpm.q&lt;=_xlpm.low,"LOW",
        IF(_xlpm.q&lt;=_xlpm.med,"MEDIUM",
           IF(_xlpm.q&lt;=_xlpm.cap,"FULL","OVER")
        )
     )
  )
)</f>
        <v>SET-PICKFACE</v>
      </c>
      <c r="G241" s="8">
        <f>IF(
   SUMIFS(Stockreport!$D:$D,
          Stockreport!$A:$A, $A241,
          Stockreport!$B:$B, $B241)
   -SUMIFS(Stockreport!$D:$D,
           Stockreport!$A:$A, $A241,
           Stockreport!$B:$B, $B241,
           Stockreport!$C:$C, $C241)=0,
   "No reserve",
   SUMIFS(Stockreport!$D:$D,
          Stockreport!$A:$A, $A241,
          Stockreport!$B:$B, $B241)
   -SUMIFS(Stockreport!$D:$D,
           Stockreport!$A:$A, $A241,
           Stockreport!$B:$B, $B241,
           Stockreport!$C:$C, $C241)
)</f>
        <v>2</v>
      </c>
      <c r="H241">
        <f t="shared" si="6"/>
        <v>0</v>
      </c>
      <c r="I241" s="5">
        <f t="shared" si="7"/>
        <v>0</v>
      </c>
    </row>
    <row r="242" spans="1:9">
      <c r="A242" s="1">
        <v>92610</v>
      </c>
      <c r="B242" s="1" t="s">
        <v>247</v>
      </c>
      <c r="C242" t="str">
        <f>VLOOKUP(A242,Config!A:C,3,FALSE)</f>
        <v>MA-G-15-L2-P1</v>
      </c>
      <c r="D242" cm="1">
        <f t="array" ref="D242">IFERROR(
  INDEX(Stockreport!$E$2:$E$50151,
    MATCH(1,
      ((Stockreport!$A$2:$A$50151&amp;"")=($A242&amp;""))*
      ((Stockreport!$B$2:$B$50151&amp;"")=($B242&amp;""))*
      (TRIM(Stockreport!$C$2:$C$50151)=TRIM($C242))*
      (Stockreport!$C$2:$C$50151&lt;&gt;""),
    0)
  ),
0)</f>
        <v>0</v>
      </c>
      <c r="E242">
        <f>VLOOKUP(A242,Config!A:G,4,FALSE)</f>
        <v>0</v>
      </c>
      <c r="F242" t="str">
        <f>_xlfn.LET(
  _xlpm.q,   $D242,
  _xlpm.low, SUMIFS(Config!$E$2:$E$5017, Config!$A$2:$A$5017,$A242, Config!$C$2:$C$5017,$C242),
  _xlpm.med, SUMIFS(Config!$F$2:$F$5017, Config!$A$2:$A$5017,$A242, Config!$C$2:$C$5017,$C242),
  _xlpm.cap, SUMIFS(Config!$G$2:$G$5017, Config!$A$2:$A$5017,$A242, Config!$C$2:$C$5017,$C242),
  IF(_xlpm.cap=0,"SET-PICKFACE",
     IF(_xlpm.q&lt;=_xlpm.low,"LOW",
        IF(_xlpm.q&lt;=_xlpm.med,"MEDIUM",
           IF(_xlpm.q&lt;=_xlpm.cap,"FULL","OVER")
        )
     )
  )
)</f>
        <v>SET-PICKFACE</v>
      </c>
      <c r="G242" s="8" t="str">
        <f>IF(
   SUMIFS(Stockreport!$D:$D,
          Stockreport!$A:$A, $A242,
          Stockreport!$B:$B, $B242)
   -SUMIFS(Stockreport!$D:$D,
           Stockreport!$A:$A, $A242,
           Stockreport!$B:$B, $B242,
           Stockreport!$C:$C, $C242)=0,
   "No reserve",
   SUMIFS(Stockreport!$D:$D,
          Stockreport!$A:$A, $A242,
          Stockreport!$B:$B, $B242)
   -SUMIFS(Stockreport!$D:$D,
           Stockreport!$A:$A, $A242,
           Stockreport!$B:$B, $B242,
           Stockreport!$C:$C, $C242)
)</f>
        <v>No reserve</v>
      </c>
      <c r="H242">
        <f t="shared" si="6"/>
        <v>0</v>
      </c>
      <c r="I242" s="5">
        <f t="shared" si="7"/>
        <v>1</v>
      </c>
    </row>
    <row r="243" spans="1:9">
      <c r="A243" s="1">
        <v>31283</v>
      </c>
      <c r="B243" s="1" t="s">
        <v>248</v>
      </c>
      <c r="C243" t="str">
        <f>VLOOKUP(A243,Config!A:C,3,FALSE)</f>
        <v>MA-G-16-L5-P1</v>
      </c>
      <c r="D243" cm="1">
        <f t="array" ref="D243">IFERROR(
  INDEX(Stockreport!$E$2:$E$50151,
    MATCH(1,
      ((Stockreport!$A$2:$A$50151&amp;"")=($A243&amp;""))*
      ((Stockreport!$B$2:$B$50151&amp;"")=($B243&amp;""))*
      (TRIM(Stockreport!$C$2:$C$50151)=TRIM($C243))*
      (Stockreport!$C$2:$C$50151&lt;&gt;""),
    0)
  ),
0)</f>
        <v>0</v>
      </c>
      <c r="E243">
        <f>VLOOKUP(A243,Config!A:G,4,FALSE)</f>
        <v>0</v>
      </c>
      <c r="F243" t="str">
        <f>_xlfn.LET(
  _xlpm.q,   $D243,
  _xlpm.low, SUMIFS(Config!$E$2:$E$5017, Config!$A$2:$A$5017,$A243, Config!$C$2:$C$5017,$C243),
  _xlpm.med, SUMIFS(Config!$F$2:$F$5017, Config!$A$2:$A$5017,$A243, Config!$C$2:$C$5017,$C243),
  _xlpm.cap, SUMIFS(Config!$G$2:$G$5017, Config!$A$2:$A$5017,$A243, Config!$C$2:$C$5017,$C243),
  IF(_xlpm.cap=0,"SET-PICKFACE",
     IF(_xlpm.q&lt;=_xlpm.low,"LOW",
        IF(_xlpm.q&lt;=_xlpm.med,"MEDIUM",
           IF(_xlpm.q&lt;=_xlpm.cap,"FULL","OVER")
        )
     )
  )
)</f>
        <v>SET-PICKFACE</v>
      </c>
      <c r="G243" s="8">
        <f>IF(
   SUMIFS(Stockreport!$D:$D,
          Stockreport!$A:$A, $A243,
          Stockreport!$B:$B, $B243)
   -SUMIFS(Stockreport!$D:$D,
           Stockreport!$A:$A, $A243,
           Stockreport!$B:$B, $B243,
           Stockreport!$C:$C, $C243)=0,
   "No reserve",
   SUMIFS(Stockreport!$D:$D,
          Stockreport!$A:$A, $A243,
          Stockreport!$B:$B, $B243)
   -SUMIFS(Stockreport!$D:$D,
           Stockreport!$A:$A, $A243,
           Stockreport!$B:$B, $B243,
           Stockreport!$C:$C, $C243)
)</f>
        <v>3</v>
      </c>
      <c r="H243">
        <f t="shared" si="6"/>
        <v>0</v>
      </c>
      <c r="I243" s="5">
        <f t="shared" si="7"/>
        <v>0</v>
      </c>
    </row>
    <row r="244" spans="1:9">
      <c r="A244" s="1">
        <v>31007</v>
      </c>
      <c r="B244" s="1" t="s">
        <v>249</v>
      </c>
      <c r="C244" t="str">
        <f>VLOOKUP(A244,Config!A:C,3,FALSE)</f>
        <v>MA-A-11-L3-P2</v>
      </c>
      <c r="D244" cm="1">
        <f t="array" ref="D244">IFERROR(
  INDEX(Stockreport!$E$2:$E$50151,
    MATCH(1,
      ((Stockreport!$A$2:$A$50151&amp;"")=($A244&amp;""))*
      ((Stockreport!$B$2:$B$50151&amp;"")=($B244&amp;""))*
      (TRIM(Stockreport!$C$2:$C$50151)=TRIM($C244))*
      (Stockreport!$C$2:$C$50151&lt;&gt;""),
    0)
  ),
0)</f>
        <v>0</v>
      </c>
      <c r="E244">
        <f>VLOOKUP(A244,Config!A:G,4,FALSE)</f>
        <v>0</v>
      </c>
      <c r="F244" t="str">
        <f>_xlfn.LET(
  _xlpm.q,   $D244,
  _xlpm.low, SUMIFS(Config!$E$2:$E$5017, Config!$A$2:$A$5017,$A244, Config!$C$2:$C$5017,$C244),
  _xlpm.med, SUMIFS(Config!$F$2:$F$5017, Config!$A$2:$A$5017,$A244, Config!$C$2:$C$5017,$C244),
  _xlpm.cap, SUMIFS(Config!$G$2:$G$5017, Config!$A$2:$A$5017,$A244, Config!$C$2:$C$5017,$C244),
  IF(_xlpm.cap=0,"SET-PICKFACE",
     IF(_xlpm.q&lt;=_xlpm.low,"LOW",
        IF(_xlpm.q&lt;=_xlpm.med,"MEDIUM",
           IF(_xlpm.q&lt;=_xlpm.cap,"FULL","OVER")
        )
     )
  )
)</f>
        <v>SET-PICKFACE</v>
      </c>
      <c r="G244" s="8">
        <f>IF(
   SUMIFS(Stockreport!$D:$D,
          Stockreport!$A:$A, $A244,
          Stockreport!$B:$B, $B244)
   -SUMIFS(Stockreport!$D:$D,
           Stockreport!$A:$A, $A244,
           Stockreport!$B:$B, $B244,
           Stockreport!$C:$C, $C244)=0,
   "No reserve",
   SUMIFS(Stockreport!$D:$D,
          Stockreport!$A:$A, $A244,
          Stockreport!$B:$B, $B244)
   -SUMIFS(Stockreport!$D:$D,
           Stockreport!$A:$A, $A244,
           Stockreport!$B:$B, $B244,
           Stockreport!$C:$C, $C244)
)</f>
        <v>4</v>
      </c>
      <c r="H244">
        <f t="shared" si="6"/>
        <v>0</v>
      </c>
      <c r="I244" s="5">
        <f t="shared" si="7"/>
        <v>0</v>
      </c>
    </row>
    <row r="245" spans="1:9">
      <c r="A245" s="1">
        <v>17850</v>
      </c>
      <c r="B245" s="1" t="s">
        <v>250</v>
      </c>
      <c r="C245" t="str">
        <f>VLOOKUP(A245,Config!A:C,3,FALSE)</f>
        <v>MA-A-04-L3-P2</v>
      </c>
      <c r="D245" cm="1">
        <f t="array" ref="D245">IFERROR(
  INDEX(Stockreport!$E$2:$E$50151,
    MATCH(1,
      ((Stockreport!$A$2:$A$50151&amp;"")=($A245&amp;""))*
      ((Stockreport!$B$2:$B$50151&amp;"")=($B245&amp;""))*
      (TRIM(Stockreport!$C$2:$C$50151)=TRIM($C245))*
      (Stockreport!$C$2:$C$50151&lt;&gt;""),
    0)
  ),
0)</f>
        <v>0</v>
      </c>
      <c r="E245">
        <f>VLOOKUP(A245,Config!A:G,4,FALSE)</f>
        <v>0</v>
      </c>
      <c r="F245" t="str">
        <f>_xlfn.LET(
  _xlpm.q,   $D245,
  _xlpm.low, SUMIFS(Config!$E$2:$E$5017, Config!$A$2:$A$5017,$A245, Config!$C$2:$C$5017,$C245),
  _xlpm.med, SUMIFS(Config!$F$2:$F$5017, Config!$A$2:$A$5017,$A245, Config!$C$2:$C$5017,$C245),
  _xlpm.cap, SUMIFS(Config!$G$2:$G$5017, Config!$A$2:$A$5017,$A245, Config!$C$2:$C$5017,$C245),
  IF(_xlpm.cap=0,"SET-PICKFACE",
     IF(_xlpm.q&lt;=_xlpm.low,"LOW",
        IF(_xlpm.q&lt;=_xlpm.med,"MEDIUM",
           IF(_xlpm.q&lt;=_xlpm.cap,"FULL","OVER")
        )
     )
  )
)</f>
        <v>SET-PICKFACE</v>
      </c>
      <c r="G245" s="8">
        <f>IF(
   SUMIFS(Stockreport!$D:$D,
          Stockreport!$A:$A, $A245,
          Stockreport!$B:$B, $B245)
   -SUMIFS(Stockreport!$D:$D,
           Stockreport!$A:$A, $A245,
           Stockreport!$B:$B, $B245,
           Stockreport!$C:$C, $C245)=0,
   "No reserve",
   SUMIFS(Stockreport!$D:$D,
          Stockreport!$A:$A, $A245,
          Stockreport!$B:$B, $B245)
   -SUMIFS(Stockreport!$D:$D,
           Stockreport!$A:$A, $A245,
           Stockreport!$B:$B, $B245,
           Stockreport!$C:$C, $C245)
)</f>
        <v>4</v>
      </c>
      <c r="H245">
        <f t="shared" si="6"/>
        <v>0</v>
      </c>
      <c r="I245" s="5">
        <f t="shared" si="7"/>
        <v>0</v>
      </c>
    </row>
    <row r="246" spans="1:9">
      <c r="A246" s="1">
        <v>31710</v>
      </c>
      <c r="B246" s="1" t="s">
        <v>251</v>
      </c>
      <c r="C246" t="str">
        <f>VLOOKUP(A246,Config!A:C,3,FALSE)</f>
        <v>MA-A-05-L5-P1</v>
      </c>
      <c r="D246" cm="1">
        <f t="array" ref="D246">IFERROR(
  INDEX(Stockreport!$E$2:$E$50151,
    MATCH(1,
      ((Stockreport!$A$2:$A$50151&amp;"")=($A246&amp;""))*
      ((Stockreport!$B$2:$B$50151&amp;"")=($B246&amp;""))*
      (TRIM(Stockreport!$C$2:$C$50151)=TRIM($C246))*
      (Stockreport!$C$2:$C$50151&lt;&gt;""),
    0)
  ),
0)</f>
        <v>28</v>
      </c>
      <c r="E246">
        <f>VLOOKUP(A246,Config!A:G,4,FALSE)</f>
        <v>0</v>
      </c>
      <c r="F246" t="str">
        <f>_xlfn.LET(
  _xlpm.q,   $D246,
  _xlpm.low, SUMIFS(Config!$E$2:$E$5017, Config!$A$2:$A$5017,$A246, Config!$C$2:$C$5017,$C246),
  _xlpm.med, SUMIFS(Config!$F$2:$F$5017, Config!$A$2:$A$5017,$A246, Config!$C$2:$C$5017,$C246),
  _xlpm.cap, SUMIFS(Config!$G$2:$G$5017, Config!$A$2:$A$5017,$A246, Config!$C$2:$C$5017,$C246),
  IF(_xlpm.cap=0,"SET-PICKFACE",
     IF(_xlpm.q&lt;=_xlpm.low,"LOW",
        IF(_xlpm.q&lt;=_xlpm.med,"MEDIUM",
           IF(_xlpm.q&lt;=_xlpm.cap,"FULL","OVER")
        )
     )
  )
)</f>
        <v>SET-PICKFACE</v>
      </c>
      <c r="G246" s="8">
        <f>IF(
   SUMIFS(Stockreport!$D:$D,
          Stockreport!$A:$A, $A246,
          Stockreport!$B:$B, $B246)
   -SUMIFS(Stockreport!$D:$D,
           Stockreport!$A:$A, $A246,
           Stockreport!$B:$B, $B246,
           Stockreport!$C:$C, $C246)=0,
   "No reserve",
   SUMIFS(Stockreport!$D:$D,
          Stockreport!$A:$A, $A246,
          Stockreport!$B:$B, $B246)
   -SUMIFS(Stockreport!$D:$D,
           Stockreport!$A:$A, $A246,
           Stockreport!$B:$B, $B246,
           Stockreport!$C:$C, $C246)
)</f>
        <v>4</v>
      </c>
      <c r="H246">
        <f t="shared" si="6"/>
        <v>0</v>
      </c>
      <c r="I246" s="5">
        <f t="shared" si="7"/>
        <v>0</v>
      </c>
    </row>
    <row r="247" spans="1:9">
      <c r="A247" s="1">
        <v>74404</v>
      </c>
      <c r="B247" s="1" t="s">
        <v>252</v>
      </c>
      <c r="C247" t="str">
        <f>VLOOKUP(A247,Config!A:C,3,FALSE)</f>
        <v>MA-B-11-L3-P1</v>
      </c>
      <c r="D247" cm="1">
        <f t="array" ref="D247">IFERROR(
  INDEX(Stockreport!$E$2:$E$50151,
    MATCH(1,
      ((Stockreport!$A$2:$A$50151&amp;"")=($A247&amp;""))*
      ((Stockreport!$B$2:$B$50151&amp;"")=($B247&amp;""))*
      (TRIM(Stockreport!$C$2:$C$50151)=TRIM($C247))*
      (Stockreport!$C$2:$C$50151&lt;&gt;""),
    0)
  ),
0)</f>
        <v>0</v>
      </c>
      <c r="E247">
        <f>VLOOKUP(A247,Config!A:G,4,FALSE)</f>
        <v>0</v>
      </c>
      <c r="F247" t="str">
        <f>_xlfn.LET(
  _xlpm.q,   $D247,
  _xlpm.low, SUMIFS(Config!$E$2:$E$5017, Config!$A$2:$A$5017,$A247, Config!$C$2:$C$5017,$C247),
  _xlpm.med, SUMIFS(Config!$F$2:$F$5017, Config!$A$2:$A$5017,$A247, Config!$C$2:$C$5017,$C247),
  _xlpm.cap, SUMIFS(Config!$G$2:$G$5017, Config!$A$2:$A$5017,$A247, Config!$C$2:$C$5017,$C247),
  IF(_xlpm.cap=0,"SET-PICKFACE",
     IF(_xlpm.q&lt;=_xlpm.low,"LOW",
        IF(_xlpm.q&lt;=_xlpm.med,"MEDIUM",
           IF(_xlpm.q&lt;=_xlpm.cap,"FULL","OVER")
        )
     )
  )
)</f>
        <v>SET-PICKFACE</v>
      </c>
      <c r="G247" s="8">
        <f>IF(
   SUMIFS(Stockreport!$D:$D,
          Stockreport!$A:$A, $A247,
          Stockreport!$B:$B, $B247)
   -SUMIFS(Stockreport!$D:$D,
           Stockreport!$A:$A, $A247,
           Stockreport!$B:$B, $B247,
           Stockreport!$C:$C, $C247)=0,
   "No reserve",
   SUMIFS(Stockreport!$D:$D,
          Stockreport!$A:$A, $A247,
          Stockreport!$B:$B, $B247)
   -SUMIFS(Stockreport!$D:$D,
           Stockreport!$A:$A, $A247,
           Stockreport!$B:$B, $B247,
           Stockreport!$C:$C, $C247)
)</f>
        <v>1</v>
      </c>
      <c r="H247">
        <f t="shared" si="6"/>
        <v>0</v>
      </c>
      <c r="I247" s="5">
        <f t="shared" si="7"/>
        <v>0</v>
      </c>
    </row>
    <row r="248" spans="1:9">
      <c r="A248" s="1">
        <v>16632</v>
      </c>
      <c r="B248" s="1" t="s">
        <v>253</v>
      </c>
      <c r="C248" t="str">
        <f>VLOOKUP(A248,Config!A:C,3,FALSE)</f>
        <v>MA-C-02-L1-P2</v>
      </c>
      <c r="D248" cm="1">
        <f t="array" ref="D248">IFERROR(
  INDEX(Stockreport!$E$2:$E$50151,
    MATCH(1,
      ((Stockreport!$A$2:$A$50151&amp;"")=($A248&amp;""))*
      ((Stockreport!$B$2:$B$50151&amp;"")=($B248&amp;""))*
      (TRIM(Stockreport!$C$2:$C$50151)=TRIM($C248))*
      (Stockreport!$C$2:$C$50151&lt;&gt;""),
    0)
  ),
0)</f>
        <v>7</v>
      </c>
      <c r="E248">
        <f>VLOOKUP(A248,Config!A:G,4,FALSE)</f>
        <v>0</v>
      </c>
      <c r="F248" t="str">
        <f>_xlfn.LET(
  _xlpm.q,   $D248,
  _xlpm.low, SUMIFS(Config!$E$2:$E$5017, Config!$A$2:$A$5017,$A248, Config!$C$2:$C$5017,$C248),
  _xlpm.med, SUMIFS(Config!$F$2:$F$5017, Config!$A$2:$A$5017,$A248, Config!$C$2:$C$5017,$C248),
  _xlpm.cap, SUMIFS(Config!$G$2:$G$5017, Config!$A$2:$A$5017,$A248, Config!$C$2:$C$5017,$C248),
  IF(_xlpm.cap=0,"SET-PICKFACE",
     IF(_xlpm.q&lt;=_xlpm.low,"LOW",
        IF(_xlpm.q&lt;=_xlpm.med,"MEDIUM",
           IF(_xlpm.q&lt;=_xlpm.cap,"FULL","OVER")
        )
     )
  )
)</f>
        <v>SET-PICKFACE</v>
      </c>
      <c r="G248" s="8">
        <f>IF(
   SUMIFS(Stockreport!$D:$D,
          Stockreport!$A:$A, $A248,
          Stockreport!$B:$B, $B248)
   -SUMIFS(Stockreport!$D:$D,
           Stockreport!$A:$A, $A248,
           Stockreport!$B:$B, $B248,
           Stockreport!$C:$C, $C248)=0,
   "No reserve",
   SUMIFS(Stockreport!$D:$D,
          Stockreport!$A:$A, $A248,
          Stockreport!$B:$B, $B248)
   -SUMIFS(Stockreport!$D:$D,
           Stockreport!$A:$A, $A248,
           Stockreport!$B:$B, $B248,
           Stockreport!$C:$C, $C248)
)</f>
        <v>4</v>
      </c>
      <c r="H248">
        <f t="shared" si="6"/>
        <v>0</v>
      </c>
      <c r="I248" s="5">
        <f t="shared" si="7"/>
        <v>0</v>
      </c>
    </row>
    <row r="249" spans="1:9">
      <c r="A249" s="1">
        <v>30580</v>
      </c>
      <c r="B249" s="1" t="s">
        <v>254</v>
      </c>
      <c r="C249" t="str">
        <f>VLOOKUP(A249,Config!A:C,3,FALSE)</f>
        <v>MA-C-11-L2-P1</v>
      </c>
      <c r="D249" cm="1">
        <f t="array" ref="D249">IFERROR(
  INDEX(Stockreport!$E$2:$E$50151,
    MATCH(1,
      ((Stockreport!$A$2:$A$50151&amp;"")=($A249&amp;""))*
      ((Stockreport!$B$2:$B$50151&amp;"")=($B249&amp;""))*
      (TRIM(Stockreport!$C$2:$C$50151)=TRIM($C249))*
      (Stockreport!$C$2:$C$50151&lt;&gt;""),
    0)
  ),
0)</f>
        <v>0</v>
      </c>
      <c r="E249">
        <f>VLOOKUP(A249,Config!A:G,4,FALSE)</f>
        <v>0</v>
      </c>
      <c r="F249" t="str">
        <f>_xlfn.LET(
  _xlpm.q,   $D249,
  _xlpm.low, SUMIFS(Config!$E$2:$E$5017, Config!$A$2:$A$5017,$A249, Config!$C$2:$C$5017,$C249),
  _xlpm.med, SUMIFS(Config!$F$2:$F$5017, Config!$A$2:$A$5017,$A249, Config!$C$2:$C$5017,$C249),
  _xlpm.cap, SUMIFS(Config!$G$2:$G$5017, Config!$A$2:$A$5017,$A249, Config!$C$2:$C$5017,$C249),
  IF(_xlpm.cap=0,"SET-PICKFACE",
     IF(_xlpm.q&lt;=_xlpm.low,"LOW",
        IF(_xlpm.q&lt;=_xlpm.med,"MEDIUM",
           IF(_xlpm.q&lt;=_xlpm.cap,"FULL","OVER")
        )
     )
  )
)</f>
        <v>SET-PICKFACE</v>
      </c>
      <c r="G249" s="8">
        <f>IF(
   SUMIFS(Stockreport!$D:$D,
          Stockreport!$A:$A, $A249,
          Stockreport!$B:$B, $B249)
   -SUMIFS(Stockreport!$D:$D,
           Stockreport!$A:$A, $A249,
           Stockreport!$B:$B, $B249,
           Stockreport!$C:$C, $C249)=0,
   "No reserve",
   SUMIFS(Stockreport!$D:$D,
          Stockreport!$A:$A, $A249,
          Stockreport!$B:$B, $B249)
   -SUMIFS(Stockreport!$D:$D,
           Stockreport!$A:$A, $A249,
           Stockreport!$B:$B, $B249,
           Stockreport!$C:$C, $C249)
)</f>
        <v>4</v>
      </c>
      <c r="H249">
        <f t="shared" si="6"/>
        <v>0</v>
      </c>
      <c r="I249" s="5">
        <f t="shared" si="7"/>
        <v>0</v>
      </c>
    </row>
    <row r="250" spans="1:9">
      <c r="A250" s="1">
        <v>31434</v>
      </c>
      <c r="B250" s="1" t="s">
        <v>255</v>
      </c>
      <c r="C250" t="str">
        <f>VLOOKUP(A250,Config!A:C,3,FALSE)</f>
        <v>MA-E-16-L2-P1</v>
      </c>
      <c r="D250" cm="1">
        <f t="array" ref="D250">IFERROR(
  INDEX(Stockreport!$E$2:$E$50151,
    MATCH(1,
      ((Stockreport!$A$2:$A$50151&amp;"")=($A250&amp;""))*
      ((Stockreport!$B$2:$B$50151&amp;"")=($B250&amp;""))*
      (TRIM(Stockreport!$C$2:$C$50151)=TRIM($C250))*
      (Stockreport!$C$2:$C$50151&lt;&gt;""),
    0)
  ),
0)</f>
        <v>83</v>
      </c>
      <c r="E250">
        <f>VLOOKUP(A250,Config!A:G,4,FALSE)</f>
        <v>108</v>
      </c>
      <c r="F250" t="str">
        <f>_xlfn.LET(
  _xlpm.q,   $D250,
  _xlpm.low, SUMIFS(Config!$E$2:$E$5017, Config!$A$2:$A$5017,$A250, Config!$C$2:$C$5017,$C250),
  _xlpm.med, SUMIFS(Config!$F$2:$F$5017, Config!$A$2:$A$5017,$A250, Config!$C$2:$C$5017,$C250),
  _xlpm.cap, SUMIFS(Config!$G$2:$G$5017, Config!$A$2:$A$5017,$A250, Config!$C$2:$C$5017,$C250),
  IF(_xlpm.cap=0,"SET-PICKFACE",
     IF(_xlpm.q&lt;=_xlpm.low,"LOW",
        IF(_xlpm.q&lt;=_xlpm.med,"MEDIUM",
           IF(_xlpm.q&lt;=_xlpm.cap,"FULL","OVER")
        )
     )
  )
)</f>
        <v>FULL</v>
      </c>
      <c r="G250" s="8">
        <f>IF(
   SUMIFS(Stockreport!$D:$D,
          Stockreport!$A:$A, $A250,
          Stockreport!$B:$B, $B250)
   -SUMIFS(Stockreport!$D:$D,
           Stockreport!$A:$A, $A250,
           Stockreport!$B:$B, $B250,
           Stockreport!$C:$C, $C250)=0,
   "No reserve",
   SUMIFS(Stockreport!$D:$D,
          Stockreport!$A:$A, $A250,
          Stockreport!$B:$B, $B250)
   -SUMIFS(Stockreport!$D:$D,
           Stockreport!$A:$A, $A250,
           Stockreport!$B:$B, $B250,
           Stockreport!$C:$C, $C250)
)</f>
        <v>58</v>
      </c>
      <c r="H250">
        <f t="shared" si="6"/>
        <v>25</v>
      </c>
      <c r="I250" s="5">
        <f t="shared" si="7"/>
        <v>0</v>
      </c>
    </row>
    <row r="251" spans="1:9">
      <c r="A251" s="1">
        <v>30892</v>
      </c>
      <c r="B251" s="1" t="s">
        <v>256</v>
      </c>
      <c r="C251" t="str">
        <f>VLOOKUP(A251,Config!A:C,3,FALSE)</f>
        <v>MA-F-10-L1-P2</v>
      </c>
      <c r="D251" cm="1">
        <f t="array" ref="D251">IFERROR(
  INDEX(Stockreport!$E$2:$E$50151,
    MATCH(1,
      ((Stockreport!$A$2:$A$50151&amp;"")=($A251&amp;""))*
      ((Stockreport!$B$2:$B$50151&amp;"")=($B251&amp;""))*
      (TRIM(Stockreport!$C$2:$C$50151)=TRIM($C251))*
      (Stockreport!$C$2:$C$50151&lt;&gt;""),
    0)
  ),
0)</f>
        <v>0</v>
      </c>
      <c r="E251">
        <f>VLOOKUP(A251,Config!A:G,4,FALSE)</f>
        <v>0</v>
      </c>
      <c r="F251" t="str">
        <f>_xlfn.LET(
  _xlpm.q,   $D251,
  _xlpm.low, SUMIFS(Config!$E$2:$E$5017, Config!$A$2:$A$5017,$A251, Config!$C$2:$C$5017,$C251),
  _xlpm.med, SUMIFS(Config!$F$2:$F$5017, Config!$A$2:$A$5017,$A251, Config!$C$2:$C$5017,$C251),
  _xlpm.cap, SUMIFS(Config!$G$2:$G$5017, Config!$A$2:$A$5017,$A251, Config!$C$2:$C$5017,$C251),
  IF(_xlpm.cap=0,"SET-PICKFACE",
     IF(_xlpm.q&lt;=_xlpm.low,"LOW",
        IF(_xlpm.q&lt;=_xlpm.med,"MEDIUM",
           IF(_xlpm.q&lt;=_xlpm.cap,"FULL","OVER")
        )
     )
  )
)</f>
        <v>SET-PICKFACE</v>
      </c>
      <c r="G251" s="8">
        <f>IF(
   SUMIFS(Stockreport!$D:$D,
          Stockreport!$A:$A, $A251,
          Stockreport!$B:$B, $B251)
   -SUMIFS(Stockreport!$D:$D,
           Stockreport!$A:$A, $A251,
           Stockreport!$B:$B, $B251,
           Stockreport!$C:$C, $C251)=0,
   "No reserve",
   SUMIFS(Stockreport!$D:$D,
          Stockreport!$A:$A, $A251,
          Stockreport!$B:$B, $B251)
   -SUMIFS(Stockreport!$D:$D,
           Stockreport!$A:$A, $A251,
           Stockreport!$B:$B, $B251,
           Stockreport!$C:$C, $C251)
)</f>
        <v>4</v>
      </c>
      <c r="H251">
        <f t="shared" si="6"/>
        <v>0</v>
      </c>
      <c r="I251" s="5">
        <f t="shared" si="7"/>
        <v>0</v>
      </c>
    </row>
    <row r="252" spans="1:9">
      <c r="A252" s="1">
        <v>92555</v>
      </c>
      <c r="B252" s="1" t="s">
        <v>257</v>
      </c>
      <c r="C252" t="str">
        <f>VLOOKUP(A252,Config!A:C,3,FALSE)</f>
        <v>MA-G-16-L3-P1</v>
      </c>
      <c r="D252" cm="1">
        <f t="array" ref="D252">IFERROR(
  INDEX(Stockreport!$E$2:$E$50151,
    MATCH(1,
      ((Stockreport!$A$2:$A$50151&amp;"")=($A252&amp;""))*
      ((Stockreport!$B$2:$B$50151&amp;"")=($B252&amp;""))*
      (TRIM(Stockreport!$C$2:$C$50151)=TRIM($C252))*
      (Stockreport!$C$2:$C$50151&lt;&gt;""),
    0)
  ),
0)</f>
        <v>0</v>
      </c>
      <c r="E252">
        <f>VLOOKUP(A252,Config!A:G,4,FALSE)</f>
        <v>0</v>
      </c>
      <c r="F252" t="str">
        <f>_xlfn.LET(
  _xlpm.q,   $D252,
  _xlpm.low, SUMIFS(Config!$E$2:$E$5017, Config!$A$2:$A$5017,$A252, Config!$C$2:$C$5017,$C252),
  _xlpm.med, SUMIFS(Config!$F$2:$F$5017, Config!$A$2:$A$5017,$A252, Config!$C$2:$C$5017,$C252),
  _xlpm.cap, SUMIFS(Config!$G$2:$G$5017, Config!$A$2:$A$5017,$A252, Config!$C$2:$C$5017,$C252),
  IF(_xlpm.cap=0,"SET-PICKFACE",
     IF(_xlpm.q&lt;=_xlpm.low,"LOW",
        IF(_xlpm.q&lt;=_xlpm.med,"MEDIUM",
           IF(_xlpm.q&lt;=_xlpm.cap,"FULL","OVER")
        )
     )
  )
)</f>
        <v>SET-PICKFACE</v>
      </c>
      <c r="G252" s="8">
        <f>IF(
   SUMIFS(Stockreport!$D:$D,
          Stockreport!$A:$A, $A252,
          Stockreport!$B:$B, $B252)
   -SUMIFS(Stockreport!$D:$D,
           Stockreport!$A:$A, $A252,
           Stockreport!$B:$B, $B252,
           Stockreport!$C:$C, $C252)=0,
   "No reserve",
   SUMIFS(Stockreport!$D:$D,
          Stockreport!$A:$A, $A252,
          Stockreport!$B:$B, $B252)
   -SUMIFS(Stockreport!$D:$D,
           Stockreport!$A:$A, $A252,
           Stockreport!$B:$B, $B252,
           Stockreport!$C:$C, $C252)
)</f>
        <v>4</v>
      </c>
      <c r="H252">
        <f t="shared" si="6"/>
        <v>0</v>
      </c>
      <c r="I252" s="5">
        <f t="shared" si="7"/>
        <v>0</v>
      </c>
    </row>
    <row r="253" spans="1:9">
      <c r="A253" s="1">
        <v>31359</v>
      </c>
      <c r="B253" s="1" t="s">
        <v>258</v>
      </c>
      <c r="C253" t="str">
        <f>VLOOKUP(A253,Config!A:C,3,FALSE)</f>
        <v>MA-G-16-L4-P2</v>
      </c>
      <c r="D253" cm="1">
        <f t="array" ref="D253">IFERROR(
  INDEX(Stockreport!$E$2:$E$50151,
    MATCH(1,
      ((Stockreport!$A$2:$A$50151&amp;"")=($A253&amp;""))*
      ((Stockreport!$B$2:$B$50151&amp;"")=($B253&amp;""))*
      (TRIM(Stockreport!$C$2:$C$50151)=TRIM($C253))*
      (Stockreport!$C$2:$C$50151&lt;&gt;""),
    0)
  ),
0)</f>
        <v>0</v>
      </c>
      <c r="E253">
        <f>VLOOKUP(A253,Config!A:G,4,FALSE)</f>
        <v>0</v>
      </c>
      <c r="F253" t="str">
        <f>_xlfn.LET(
  _xlpm.q,   $D253,
  _xlpm.low, SUMIFS(Config!$E$2:$E$5017, Config!$A$2:$A$5017,$A253, Config!$C$2:$C$5017,$C253),
  _xlpm.med, SUMIFS(Config!$F$2:$F$5017, Config!$A$2:$A$5017,$A253, Config!$C$2:$C$5017,$C253),
  _xlpm.cap, SUMIFS(Config!$G$2:$G$5017, Config!$A$2:$A$5017,$A253, Config!$C$2:$C$5017,$C253),
  IF(_xlpm.cap=0,"SET-PICKFACE",
     IF(_xlpm.q&lt;=_xlpm.low,"LOW",
        IF(_xlpm.q&lt;=_xlpm.med,"MEDIUM",
           IF(_xlpm.q&lt;=_xlpm.cap,"FULL","OVER")
        )
     )
  )
)</f>
        <v>SET-PICKFACE</v>
      </c>
      <c r="G253" s="8">
        <f>IF(
   SUMIFS(Stockreport!$D:$D,
          Stockreport!$A:$A, $A253,
          Stockreport!$B:$B, $B253)
   -SUMIFS(Stockreport!$D:$D,
           Stockreport!$A:$A, $A253,
           Stockreport!$B:$B, $B253,
           Stockreport!$C:$C, $C253)=0,
   "No reserve",
   SUMIFS(Stockreport!$D:$D,
          Stockreport!$A:$A, $A253,
          Stockreport!$B:$B, $B253)
   -SUMIFS(Stockreport!$D:$D,
           Stockreport!$A:$A, $A253,
           Stockreport!$B:$B, $B253,
           Stockreport!$C:$C, $C253)
)</f>
        <v>4</v>
      </c>
      <c r="H253">
        <f t="shared" si="6"/>
        <v>0</v>
      </c>
      <c r="I253" s="5">
        <f t="shared" si="7"/>
        <v>0</v>
      </c>
    </row>
    <row r="254" spans="1:9">
      <c r="A254" s="1">
        <v>92779</v>
      </c>
      <c r="B254" s="1" t="s">
        <v>259</v>
      </c>
      <c r="C254" t="str">
        <f>VLOOKUP(A254,Config!A:C,3,FALSE)</f>
        <v>MA-H-07-L2-P1</v>
      </c>
      <c r="D254" cm="1">
        <f t="array" ref="D254">IFERROR(
  INDEX(Stockreport!$E$2:$E$50151,
    MATCH(1,
      ((Stockreport!$A$2:$A$50151&amp;"")=($A254&amp;""))*
      ((Stockreport!$B$2:$B$50151&amp;"")=($B254&amp;""))*
      (TRIM(Stockreport!$C$2:$C$50151)=TRIM($C254))*
      (Stockreport!$C$2:$C$50151&lt;&gt;""),
    0)
  ),
0)</f>
        <v>1</v>
      </c>
      <c r="E254">
        <f>VLOOKUP(A254,Config!A:G,4,FALSE)</f>
        <v>0</v>
      </c>
      <c r="F254" t="str">
        <f>_xlfn.LET(
  _xlpm.q,   $D254,
  _xlpm.low, SUMIFS(Config!$E$2:$E$5017, Config!$A$2:$A$5017,$A254, Config!$C$2:$C$5017,$C254),
  _xlpm.med, SUMIFS(Config!$F$2:$F$5017, Config!$A$2:$A$5017,$A254, Config!$C$2:$C$5017,$C254),
  _xlpm.cap, SUMIFS(Config!$G$2:$G$5017, Config!$A$2:$A$5017,$A254, Config!$C$2:$C$5017,$C254),
  IF(_xlpm.cap=0,"SET-PICKFACE",
     IF(_xlpm.q&lt;=_xlpm.low,"LOW",
        IF(_xlpm.q&lt;=_xlpm.med,"MEDIUM",
           IF(_xlpm.q&lt;=_xlpm.cap,"FULL","OVER")
        )
     )
  )
)</f>
        <v>SET-PICKFACE</v>
      </c>
      <c r="G254" s="8">
        <f>IF(
   SUMIFS(Stockreport!$D:$D,
          Stockreport!$A:$A, $A254,
          Stockreport!$B:$B, $B254)
   -SUMIFS(Stockreport!$D:$D,
           Stockreport!$A:$A, $A254,
           Stockreport!$B:$B, $B254,
           Stockreport!$C:$C, $C254)=0,
   "No reserve",
   SUMIFS(Stockreport!$D:$D,
          Stockreport!$A:$A, $A254,
          Stockreport!$B:$B, $B254)
   -SUMIFS(Stockreport!$D:$D,
           Stockreport!$A:$A, $A254,
           Stockreport!$B:$B, $B254,
           Stockreport!$C:$C, $C254)
)</f>
        <v>1</v>
      </c>
      <c r="H254">
        <f t="shared" si="6"/>
        <v>0</v>
      </c>
      <c r="I254" s="5">
        <f t="shared" si="7"/>
        <v>0</v>
      </c>
    </row>
    <row r="255" spans="1:9">
      <c r="A255" s="1">
        <v>30136</v>
      </c>
      <c r="B255" s="1" t="s">
        <v>260</v>
      </c>
      <c r="C255" t="str">
        <f>VLOOKUP(A255,Config!A:C,3,FALSE)</f>
        <v>MA-A-04-L2-P1</v>
      </c>
      <c r="D255" cm="1">
        <f t="array" ref="D255">IFERROR(
  INDEX(Stockreport!$E$2:$E$50151,
    MATCH(1,
      ((Stockreport!$A$2:$A$50151&amp;"")=($A255&amp;""))*
      ((Stockreport!$B$2:$B$50151&amp;"")=($B255&amp;""))*
      (TRIM(Stockreport!$C$2:$C$50151)=TRIM($C255))*
      (Stockreport!$C$2:$C$50151&lt;&gt;""),
    0)
  ),
0)</f>
        <v>0</v>
      </c>
      <c r="E255">
        <f>VLOOKUP(A255,Config!A:G,4,FALSE)</f>
        <v>0</v>
      </c>
      <c r="F255" t="str">
        <f>_xlfn.LET(
  _xlpm.q,   $D255,
  _xlpm.low, SUMIFS(Config!$E$2:$E$5017, Config!$A$2:$A$5017,$A255, Config!$C$2:$C$5017,$C255),
  _xlpm.med, SUMIFS(Config!$F$2:$F$5017, Config!$A$2:$A$5017,$A255, Config!$C$2:$C$5017,$C255),
  _xlpm.cap, SUMIFS(Config!$G$2:$G$5017, Config!$A$2:$A$5017,$A255, Config!$C$2:$C$5017,$C255),
  IF(_xlpm.cap=0,"SET-PICKFACE",
     IF(_xlpm.q&lt;=_xlpm.low,"LOW",
        IF(_xlpm.q&lt;=_xlpm.med,"MEDIUM",
           IF(_xlpm.q&lt;=_xlpm.cap,"FULL","OVER")
        )
     )
  )
)</f>
        <v>SET-PICKFACE</v>
      </c>
      <c r="G255" s="8">
        <f>IF(
   SUMIFS(Stockreport!$D:$D,
          Stockreport!$A:$A, $A255,
          Stockreport!$B:$B, $B255)
   -SUMIFS(Stockreport!$D:$D,
           Stockreport!$A:$A, $A255,
           Stockreport!$B:$B, $B255,
           Stockreport!$C:$C, $C255)=0,
   "No reserve",
   SUMIFS(Stockreport!$D:$D,
          Stockreport!$A:$A, $A255,
          Stockreport!$B:$B, $B255)
   -SUMIFS(Stockreport!$D:$D,
           Stockreport!$A:$A, $A255,
           Stockreport!$B:$B, $B255,
           Stockreport!$C:$C, $C255)
)</f>
        <v>5</v>
      </c>
      <c r="H255">
        <f t="shared" si="6"/>
        <v>0</v>
      </c>
      <c r="I255" s="5">
        <f t="shared" si="7"/>
        <v>0</v>
      </c>
    </row>
    <row r="256" spans="1:9">
      <c r="A256" s="1">
        <v>30792</v>
      </c>
      <c r="B256" s="1" t="s">
        <v>261</v>
      </c>
      <c r="C256" t="str">
        <f>VLOOKUP(A256,Config!A:C,3,FALSE)</f>
        <v>MA-A-12-L3-P1</v>
      </c>
      <c r="D256" cm="1">
        <f t="array" ref="D256">IFERROR(
  INDEX(Stockreport!$E$2:$E$50151,
    MATCH(1,
      ((Stockreport!$A$2:$A$50151&amp;"")=($A256&amp;""))*
      ((Stockreport!$B$2:$B$50151&amp;"")=($B256&amp;""))*
      (TRIM(Stockreport!$C$2:$C$50151)=TRIM($C256))*
      (Stockreport!$C$2:$C$50151&lt;&gt;""),
    0)
  ),
0)</f>
        <v>0</v>
      </c>
      <c r="E256">
        <f>VLOOKUP(A256,Config!A:G,4,FALSE)</f>
        <v>0</v>
      </c>
      <c r="F256" t="str">
        <f>_xlfn.LET(
  _xlpm.q,   $D256,
  _xlpm.low, SUMIFS(Config!$E$2:$E$5017, Config!$A$2:$A$5017,$A256, Config!$C$2:$C$5017,$C256),
  _xlpm.med, SUMIFS(Config!$F$2:$F$5017, Config!$A$2:$A$5017,$A256, Config!$C$2:$C$5017,$C256),
  _xlpm.cap, SUMIFS(Config!$G$2:$G$5017, Config!$A$2:$A$5017,$A256, Config!$C$2:$C$5017,$C256),
  IF(_xlpm.cap=0,"SET-PICKFACE",
     IF(_xlpm.q&lt;=_xlpm.low,"LOW",
        IF(_xlpm.q&lt;=_xlpm.med,"MEDIUM",
           IF(_xlpm.q&lt;=_xlpm.cap,"FULL","OVER")
        )
     )
  )
)</f>
        <v>SET-PICKFACE</v>
      </c>
      <c r="G256" s="8">
        <f>IF(
   SUMIFS(Stockreport!$D:$D,
          Stockreport!$A:$A, $A256,
          Stockreport!$B:$B, $B256)
   -SUMIFS(Stockreport!$D:$D,
           Stockreport!$A:$A, $A256,
           Stockreport!$B:$B, $B256,
           Stockreport!$C:$C, $C256)=0,
   "No reserve",
   SUMIFS(Stockreport!$D:$D,
          Stockreport!$A:$A, $A256,
          Stockreport!$B:$B, $B256)
   -SUMIFS(Stockreport!$D:$D,
           Stockreport!$A:$A, $A256,
           Stockreport!$B:$B, $B256,
           Stockreport!$C:$C, $C256)
)</f>
        <v>5</v>
      </c>
      <c r="H256">
        <f t="shared" si="6"/>
        <v>0</v>
      </c>
      <c r="I256" s="5">
        <f t="shared" si="7"/>
        <v>0</v>
      </c>
    </row>
    <row r="257" spans="1:9">
      <c r="A257" s="1">
        <v>96031</v>
      </c>
      <c r="B257" s="1" t="s">
        <v>262</v>
      </c>
      <c r="C257" t="str">
        <f>VLOOKUP(A257,Config!A:C,3,FALSE)</f>
        <v>MA-D-05-L1-P1</v>
      </c>
      <c r="D257" cm="1">
        <f t="array" ref="D257">IFERROR(
  INDEX(Stockreport!$E$2:$E$50151,
    MATCH(1,
      ((Stockreport!$A$2:$A$50151&amp;"")=($A257&amp;""))*
      ((Stockreport!$B$2:$B$50151&amp;"")=($B257&amp;""))*
      (TRIM(Stockreport!$C$2:$C$50151)=TRIM($C257))*
      (Stockreport!$C$2:$C$50151&lt;&gt;""),
    0)
  ),
0)</f>
        <v>1</v>
      </c>
      <c r="E257">
        <f>VLOOKUP(A257,Config!A:G,4,FALSE)</f>
        <v>0</v>
      </c>
      <c r="F257" t="str">
        <f>_xlfn.LET(
  _xlpm.q,   $D257,
  _xlpm.low, SUMIFS(Config!$E$2:$E$5017, Config!$A$2:$A$5017,$A257, Config!$C$2:$C$5017,$C257),
  _xlpm.med, SUMIFS(Config!$F$2:$F$5017, Config!$A$2:$A$5017,$A257, Config!$C$2:$C$5017,$C257),
  _xlpm.cap, SUMIFS(Config!$G$2:$G$5017, Config!$A$2:$A$5017,$A257, Config!$C$2:$C$5017,$C257),
  IF(_xlpm.cap=0,"SET-PICKFACE",
     IF(_xlpm.q&lt;=_xlpm.low,"LOW",
        IF(_xlpm.q&lt;=_xlpm.med,"MEDIUM",
           IF(_xlpm.q&lt;=_xlpm.cap,"FULL","OVER")
        )
     )
  )
)</f>
        <v>SET-PICKFACE</v>
      </c>
      <c r="G257" s="8">
        <f>IF(
   SUMIFS(Stockreport!$D:$D,
          Stockreport!$A:$A, $A257,
          Stockreport!$B:$B, $B257)
   -SUMIFS(Stockreport!$D:$D,
           Stockreport!$A:$A, $A257,
           Stockreport!$B:$B, $B257,
           Stockreport!$C:$C, $C257)=0,
   "No reserve",
   SUMIFS(Stockreport!$D:$D,
          Stockreport!$A:$A, $A257,
          Stockreport!$B:$B, $B257)
   -SUMIFS(Stockreport!$D:$D,
           Stockreport!$A:$A, $A257,
           Stockreport!$B:$B, $B257,
           Stockreport!$C:$C, $C257)
)</f>
        <v>5</v>
      </c>
      <c r="H257">
        <f t="shared" si="6"/>
        <v>0</v>
      </c>
      <c r="I257" s="5">
        <f t="shared" si="7"/>
        <v>0</v>
      </c>
    </row>
    <row r="258" spans="1:9">
      <c r="A258" s="1">
        <v>96277</v>
      </c>
      <c r="B258" s="1" t="s">
        <v>263</v>
      </c>
      <c r="C258" t="str">
        <f>VLOOKUP(A258,Config!A:C,3,FALSE)</f>
        <v>MA-D-05-L1-P1</v>
      </c>
      <c r="D258" cm="1">
        <f t="array" ref="D258">IFERROR(
  INDEX(Stockreport!$E$2:$E$50151,
    MATCH(1,
      ((Stockreport!$A$2:$A$50151&amp;"")=($A258&amp;""))*
      ((Stockreport!$B$2:$B$50151&amp;"")=($B258&amp;""))*
      (TRIM(Stockreport!$C$2:$C$50151)=TRIM($C258))*
      (Stockreport!$C$2:$C$50151&lt;&gt;""),
    0)
  ),
0)</f>
        <v>1</v>
      </c>
      <c r="E258">
        <f>VLOOKUP(A258,Config!A:G,4,FALSE)</f>
        <v>0</v>
      </c>
      <c r="F258" t="str">
        <f>_xlfn.LET(
  _xlpm.q,   $D258,
  _xlpm.low, SUMIFS(Config!$E$2:$E$5017, Config!$A$2:$A$5017,$A258, Config!$C$2:$C$5017,$C258),
  _xlpm.med, SUMIFS(Config!$F$2:$F$5017, Config!$A$2:$A$5017,$A258, Config!$C$2:$C$5017,$C258),
  _xlpm.cap, SUMIFS(Config!$G$2:$G$5017, Config!$A$2:$A$5017,$A258, Config!$C$2:$C$5017,$C258),
  IF(_xlpm.cap=0,"SET-PICKFACE",
     IF(_xlpm.q&lt;=_xlpm.low,"LOW",
        IF(_xlpm.q&lt;=_xlpm.med,"MEDIUM",
           IF(_xlpm.q&lt;=_xlpm.cap,"FULL","OVER")
        )
     )
  )
)</f>
        <v>SET-PICKFACE</v>
      </c>
      <c r="G258" s="8">
        <f>IF(
   SUMIFS(Stockreport!$D:$D,
          Stockreport!$A:$A, $A258,
          Stockreport!$B:$B, $B258)
   -SUMIFS(Stockreport!$D:$D,
           Stockreport!$A:$A, $A258,
           Stockreport!$B:$B, $B258,
           Stockreport!$C:$C, $C258)=0,
   "No reserve",
   SUMIFS(Stockreport!$D:$D,
          Stockreport!$A:$A, $A258,
          Stockreport!$B:$B, $B258)
   -SUMIFS(Stockreport!$D:$D,
           Stockreport!$A:$A, $A258,
           Stockreport!$B:$B, $B258,
           Stockreport!$C:$C, $C258)
)</f>
        <v>5</v>
      </c>
      <c r="H258">
        <f t="shared" ref="H258:H321" si="8">_xlfn.LET(_xlpm.cap,$E258, _xlpm.curr,$D258, MAX(0, _xlpm.cap-_xlpm.curr))</f>
        <v>0</v>
      </c>
      <c r="I258" s="5">
        <f t="shared" ref="I258:I321" si="9">IF(ISNUMBER(G258),0,1)</f>
        <v>0</v>
      </c>
    </row>
    <row r="259" spans="1:9">
      <c r="A259" s="1">
        <v>90501</v>
      </c>
      <c r="B259" s="1" t="s">
        <v>264</v>
      </c>
      <c r="C259" t="str">
        <f>VLOOKUP(A259,Config!A:C,3,FALSE)</f>
        <v>MA-G-11-L2-P1</v>
      </c>
      <c r="D259" cm="1">
        <f t="array" ref="D259">IFERROR(
  INDEX(Stockreport!$E$2:$E$50151,
    MATCH(1,
      ((Stockreport!$A$2:$A$50151&amp;"")=($A259&amp;""))*
      ((Stockreport!$B$2:$B$50151&amp;"")=($B259&amp;""))*
      (TRIM(Stockreport!$C$2:$C$50151)=TRIM($C259))*
      (Stockreport!$C$2:$C$50151&lt;&gt;""),
    0)
  ),
0)</f>
        <v>0</v>
      </c>
      <c r="E259">
        <f>VLOOKUP(A259,Config!A:G,4,FALSE)</f>
        <v>0</v>
      </c>
      <c r="F259" t="str">
        <f>_xlfn.LET(
  _xlpm.q,   $D259,
  _xlpm.low, SUMIFS(Config!$E$2:$E$5017, Config!$A$2:$A$5017,$A259, Config!$C$2:$C$5017,$C259),
  _xlpm.med, SUMIFS(Config!$F$2:$F$5017, Config!$A$2:$A$5017,$A259, Config!$C$2:$C$5017,$C259),
  _xlpm.cap, SUMIFS(Config!$G$2:$G$5017, Config!$A$2:$A$5017,$A259, Config!$C$2:$C$5017,$C259),
  IF(_xlpm.cap=0,"SET-PICKFACE",
     IF(_xlpm.q&lt;=_xlpm.low,"LOW",
        IF(_xlpm.q&lt;=_xlpm.med,"MEDIUM",
           IF(_xlpm.q&lt;=_xlpm.cap,"FULL","OVER")
        )
     )
  )
)</f>
        <v>SET-PICKFACE</v>
      </c>
      <c r="G259" s="8">
        <f>IF(
   SUMIFS(Stockreport!$D:$D,
          Stockreport!$A:$A, $A259,
          Stockreport!$B:$B, $B259)
   -SUMIFS(Stockreport!$D:$D,
           Stockreport!$A:$A, $A259,
           Stockreport!$B:$B, $B259,
           Stockreport!$C:$C, $C259)=0,
   "No reserve",
   SUMIFS(Stockreport!$D:$D,
          Stockreport!$A:$A, $A259,
          Stockreport!$B:$B, $B259)
   -SUMIFS(Stockreport!$D:$D,
           Stockreport!$A:$A, $A259,
           Stockreport!$B:$B, $B259,
           Stockreport!$C:$C, $C259)
)</f>
        <v>5</v>
      </c>
      <c r="H259">
        <f t="shared" si="8"/>
        <v>0</v>
      </c>
      <c r="I259" s="5">
        <f t="shared" si="9"/>
        <v>0</v>
      </c>
    </row>
    <row r="260" spans="1:9">
      <c r="A260" s="1">
        <v>97534</v>
      </c>
      <c r="B260" s="1" t="s">
        <v>265</v>
      </c>
      <c r="C260" t="str">
        <f>VLOOKUP(A260,Config!A:C,3,FALSE)</f>
        <v>MA-G-14-L3-P1</v>
      </c>
      <c r="D260" cm="1">
        <f t="array" ref="D260">IFERROR(
  INDEX(Stockreport!$E$2:$E$50151,
    MATCH(1,
      ((Stockreport!$A$2:$A$50151&amp;"")=($A260&amp;""))*
      ((Stockreport!$B$2:$B$50151&amp;"")=($B260&amp;""))*
      (TRIM(Stockreport!$C$2:$C$50151)=TRIM($C260))*
      (Stockreport!$C$2:$C$50151&lt;&gt;""),
    0)
  ),
0)</f>
        <v>0</v>
      </c>
      <c r="E260">
        <f>VLOOKUP(A260,Config!A:G,4,FALSE)</f>
        <v>0</v>
      </c>
      <c r="F260" t="str">
        <f>_xlfn.LET(
  _xlpm.q,   $D260,
  _xlpm.low, SUMIFS(Config!$E$2:$E$5017, Config!$A$2:$A$5017,$A260, Config!$C$2:$C$5017,$C260),
  _xlpm.med, SUMIFS(Config!$F$2:$F$5017, Config!$A$2:$A$5017,$A260, Config!$C$2:$C$5017,$C260),
  _xlpm.cap, SUMIFS(Config!$G$2:$G$5017, Config!$A$2:$A$5017,$A260, Config!$C$2:$C$5017,$C260),
  IF(_xlpm.cap=0,"SET-PICKFACE",
     IF(_xlpm.q&lt;=_xlpm.low,"LOW",
        IF(_xlpm.q&lt;=_xlpm.med,"MEDIUM",
           IF(_xlpm.q&lt;=_xlpm.cap,"FULL","OVER")
        )
     )
  )
)</f>
        <v>SET-PICKFACE</v>
      </c>
      <c r="G260" s="8">
        <f>IF(
   SUMIFS(Stockreport!$D:$D,
          Stockreport!$A:$A, $A260,
          Stockreport!$B:$B, $B260)
   -SUMIFS(Stockreport!$D:$D,
           Stockreport!$A:$A, $A260,
           Stockreport!$B:$B, $B260,
           Stockreport!$C:$C, $C260)=0,
   "No reserve",
   SUMIFS(Stockreport!$D:$D,
          Stockreport!$A:$A, $A260,
          Stockreport!$B:$B, $B260)
   -SUMIFS(Stockreport!$D:$D,
           Stockreport!$A:$A, $A260,
           Stockreport!$B:$B, $B260,
           Stockreport!$C:$C, $C260)
)</f>
        <v>5</v>
      </c>
      <c r="H260">
        <f t="shared" si="8"/>
        <v>0</v>
      </c>
      <c r="I260" s="5">
        <f t="shared" si="9"/>
        <v>0</v>
      </c>
    </row>
    <row r="261" spans="1:9">
      <c r="A261" s="1">
        <v>92330</v>
      </c>
      <c r="B261" s="1" t="s">
        <v>266</v>
      </c>
      <c r="C261" t="str">
        <f>VLOOKUP(A261,Config!A:C,3,FALSE)</f>
        <v>MA-G-16-L3-P2</v>
      </c>
      <c r="D261" cm="1">
        <f t="array" ref="D261">IFERROR(
  INDEX(Stockreport!$E$2:$E$50151,
    MATCH(1,
      ((Stockreport!$A$2:$A$50151&amp;"")=($A261&amp;""))*
      ((Stockreport!$B$2:$B$50151&amp;"")=($B261&amp;""))*
      (TRIM(Stockreport!$C$2:$C$50151)=TRIM($C261))*
      (Stockreport!$C$2:$C$50151&lt;&gt;""),
    0)
  ),
0)</f>
        <v>0</v>
      </c>
      <c r="E261">
        <f>VLOOKUP(A261,Config!A:G,4,FALSE)</f>
        <v>0</v>
      </c>
      <c r="F261" t="str">
        <f>_xlfn.LET(
  _xlpm.q,   $D261,
  _xlpm.low, SUMIFS(Config!$E$2:$E$5017, Config!$A$2:$A$5017,$A261, Config!$C$2:$C$5017,$C261),
  _xlpm.med, SUMIFS(Config!$F$2:$F$5017, Config!$A$2:$A$5017,$A261, Config!$C$2:$C$5017,$C261),
  _xlpm.cap, SUMIFS(Config!$G$2:$G$5017, Config!$A$2:$A$5017,$A261, Config!$C$2:$C$5017,$C261),
  IF(_xlpm.cap=0,"SET-PICKFACE",
     IF(_xlpm.q&lt;=_xlpm.low,"LOW",
        IF(_xlpm.q&lt;=_xlpm.med,"MEDIUM",
           IF(_xlpm.q&lt;=_xlpm.cap,"FULL","OVER")
        )
     )
  )
)</f>
        <v>SET-PICKFACE</v>
      </c>
      <c r="G261" s="8">
        <f>IF(
   SUMIFS(Stockreport!$D:$D,
          Stockreport!$A:$A, $A261,
          Stockreport!$B:$B, $B261)
   -SUMIFS(Stockreport!$D:$D,
           Stockreport!$A:$A, $A261,
           Stockreport!$B:$B, $B261,
           Stockreport!$C:$C, $C261)=0,
   "No reserve",
   SUMIFS(Stockreport!$D:$D,
          Stockreport!$A:$A, $A261,
          Stockreport!$B:$B, $B261)
   -SUMIFS(Stockreport!$D:$D,
           Stockreport!$A:$A, $A261,
           Stockreport!$B:$B, $B261,
           Stockreport!$C:$C, $C261)
)</f>
        <v>5</v>
      </c>
      <c r="H261">
        <f t="shared" si="8"/>
        <v>0</v>
      </c>
      <c r="I261" s="5">
        <f t="shared" si="9"/>
        <v>0</v>
      </c>
    </row>
    <row r="262" spans="1:9">
      <c r="A262" s="1">
        <v>18052</v>
      </c>
      <c r="B262" s="1" t="s">
        <v>267</v>
      </c>
      <c r="C262" t="str">
        <f>VLOOKUP(A262,Config!A:C,3,FALSE)</f>
        <v>MA-A-03-L5-P2</v>
      </c>
      <c r="D262" cm="1">
        <f t="array" ref="D262">IFERROR(
  INDEX(Stockreport!$E$2:$E$50151,
    MATCH(1,
      ((Stockreport!$A$2:$A$50151&amp;"")=($A262&amp;""))*
      ((Stockreport!$B$2:$B$50151&amp;"")=($B262&amp;""))*
      (TRIM(Stockreport!$C$2:$C$50151)=TRIM($C262))*
      (Stockreport!$C$2:$C$50151&lt;&gt;""),
    0)
  ),
0)</f>
        <v>0</v>
      </c>
      <c r="E262">
        <f>VLOOKUP(A262,Config!A:G,4,FALSE)</f>
        <v>0</v>
      </c>
      <c r="F262" t="str">
        <f>_xlfn.LET(
  _xlpm.q,   $D262,
  _xlpm.low, SUMIFS(Config!$E$2:$E$5017, Config!$A$2:$A$5017,$A262, Config!$C$2:$C$5017,$C262),
  _xlpm.med, SUMIFS(Config!$F$2:$F$5017, Config!$A$2:$A$5017,$A262, Config!$C$2:$C$5017,$C262),
  _xlpm.cap, SUMIFS(Config!$G$2:$G$5017, Config!$A$2:$A$5017,$A262, Config!$C$2:$C$5017,$C262),
  IF(_xlpm.cap=0,"SET-PICKFACE",
     IF(_xlpm.q&lt;=_xlpm.low,"LOW",
        IF(_xlpm.q&lt;=_xlpm.med,"MEDIUM",
           IF(_xlpm.q&lt;=_xlpm.cap,"FULL","OVER")
        )
     )
  )
)</f>
        <v>SET-PICKFACE</v>
      </c>
      <c r="G262" s="8">
        <f>IF(
   SUMIFS(Stockreport!$D:$D,
          Stockreport!$A:$A, $A262,
          Stockreport!$B:$B, $B262)
   -SUMIFS(Stockreport!$D:$D,
           Stockreport!$A:$A, $A262,
           Stockreport!$B:$B, $B262,
           Stockreport!$C:$C, $C262)=0,
   "No reserve",
   SUMIFS(Stockreport!$D:$D,
          Stockreport!$A:$A, $A262,
          Stockreport!$B:$B, $B262)
   -SUMIFS(Stockreport!$D:$D,
           Stockreport!$A:$A, $A262,
           Stockreport!$B:$B, $B262,
           Stockreport!$C:$C, $C262)
)</f>
        <v>6</v>
      </c>
      <c r="H262">
        <f t="shared" si="8"/>
        <v>0</v>
      </c>
      <c r="I262" s="5">
        <f t="shared" si="9"/>
        <v>0</v>
      </c>
    </row>
    <row r="263" spans="1:9">
      <c r="A263" s="1">
        <v>17837</v>
      </c>
      <c r="B263" s="1" t="s">
        <v>268</v>
      </c>
      <c r="C263" t="str">
        <f>VLOOKUP(A263,Config!A:C,3,FALSE)</f>
        <v>MA-A-04-L3-P2</v>
      </c>
      <c r="D263" cm="1">
        <f t="array" ref="D263">IFERROR(
  INDEX(Stockreport!$E$2:$E$50151,
    MATCH(1,
      ((Stockreport!$A$2:$A$50151&amp;"")=($A263&amp;""))*
      ((Stockreport!$B$2:$B$50151&amp;"")=($B263&amp;""))*
      (TRIM(Stockreport!$C$2:$C$50151)=TRIM($C263))*
      (Stockreport!$C$2:$C$50151&lt;&gt;""),
    0)
  ),
0)</f>
        <v>0</v>
      </c>
      <c r="E263">
        <f>VLOOKUP(A263,Config!A:G,4,FALSE)</f>
        <v>0</v>
      </c>
      <c r="F263" t="str">
        <f>_xlfn.LET(
  _xlpm.q,   $D263,
  _xlpm.low, SUMIFS(Config!$E$2:$E$5017, Config!$A$2:$A$5017,$A263, Config!$C$2:$C$5017,$C263),
  _xlpm.med, SUMIFS(Config!$F$2:$F$5017, Config!$A$2:$A$5017,$A263, Config!$C$2:$C$5017,$C263),
  _xlpm.cap, SUMIFS(Config!$G$2:$G$5017, Config!$A$2:$A$5017,$A263, Config!$C$2:$C$5017,$C263),
  IF(_xlpm.cap=0,"SET-PICKFACE",
     IF(_xlpm.q&lt;=_xlpm.low,"LOW",
        IF(_xlpm.q&lt;=_xlpm.med,"MEDIUM",
           IF(_xlpm.q&lt;=_xlpm.cap,"FULL","OVER")
        )
     )
  )
)</f>
        <v>SET-PICKFACE</v>
      </c>
      <c r="G263" s="8">
        <f>IF(
   SUMIFS(Stockreport!$D:$D,
          Stockreport!$A:$A, $A263,
          Stockreport!$B:$B, $B263)
   -SUMIFS(Stockreport!$D:$D,
           Stockreport!$A:$A, $A263,
           Stockreport!$B:$B, $B263,
           Stockreport!$C:$C, $C263)=0,
   "No reserve",
   SUMIFS(Stockreport!$D:$D,
          Stockreport!$A:$A, $A263,
          Stockreport!$B:$B, $B263)
   -SUMIFS(Stockreport!$D:$D,
           Stockreport!$A:$A, $A263,
           Stockreport!$B:$B, $B263,
           Stockreport!$C:$C, $C263)
)</f>
        <v>6</v>
      </c>
      <c r="H263">
        <f t="shared" si="8"/>
        <v>0</v>
      </c>
      <c r="I263" s="5">
        <f t="shared" si="9"/>
        <v>0</v>
      </c>
    </row>
    <row r="264" spans="1:9">
      <c r="A264" s="1">
        <v>30969</v>
      </c>
      <c r="B264" s="1" t="s">
        <v>269</v>
      </c>
      <c r="C264" t="str">
        <f>VLOOKUP(A264,Config!A:C,3,FALSE)</f>
        <v>MA-A-06-L3-P2</v>
      </c>
      <c r="D264" cm="1">
        <f t="array" ref="D264">IFERROR(
  INDEX(Stockreport!$E$2:$E$50151,
    MATCH(1,
      ((Stockreport!$A$2:$A$50151&amp;"")=($A264&amp;""))*
      ((Stockreport!$B$2:$B$50151&amp;"")=($B264&amp;""))*
      (TRIM(Stockreport!$C$2:$C$50151)=TRIM($C264))*
      (Stockreport!$C$2:$C$50151&lt;&gt;""),
    0)
  ),
0)</f>
        <v>1</v>
      </c>
      <c r="E264">
        <f>VLOOKUP(A264,Config!A:G,4,FALSE)</f>
        <v>0</v>
      </c>
      <c r="F264" t="str">
        <f>_xlfn.LET(
  _xlpm.q,   $D264,
  _xlpm.low, SUMIFS(Config!$E$2:$E$5017, Config!$A$2:$A$5017,$A264, Config!$C$2:$C$5017,$C264),
  _xlpm.med, SUMIFS(Config!$F$2:$F$5017, Config!$A$2:$A$5017,$A264, Config!$C$2:$C$5017,$C264),
  _xlpm.cap, SUMIFS(Config!$G$2:$G$5017, Config!$A$2:$A$5017,$A264, Config!$C$2:$C$5017,$C264),
  IF(_xlpm.cap=0,"SET-PICKFACE",
     IF(_xlpm.q&lt;=_xlpm.low,"LOW",
        IF(_xlpm.q&lt;=_xlpm.med,"MEDIUM",
           IF(_xlpm.q&lt;=_xlpm.cap,"FULL","OVER")
        )
     )
  )
)</f>
        <v>SET-PICKFACE</v>
      </c>
      <c r="G264" s="8">
        <f>IF(
   SUMIFS(Stockreport!$D:$D,
          Stockreport!$A:$A, $A264,
          Stockreport!$B:$B, $B264)
   -SUMIFS(Stockreport!$D:$D,
           Stockreport!$A:$A, $A264,
           Stockreport!$B:$B, $B264,
           Stockreport!$C:$C, $C264)=0,
   "No reserve",
   SUMIFS(Stockreport!$D:$D,
          Stockreport!$A:$A, $A264,
          Stockreport!$B:$B, $B264)
   -SUMIFS(Stockreport!$D:$D,
           Stockreport!$A:$A, $A264,
           Stockreport!$B:$B, $B264,
           Stockreport!$C:$C, $C264)
)</f>
        <v>6</v>
      </c>
      <c r="H264">
        <f t="shared" si="8"/>
        <v>0</v>
      </c>
      <c r="I264" s="5">
        <f t="shared" si="9"/>
        <v>0</v>
      </c>
    </row>
    <row r="265" spans="1:9">
      <c r="A265" s="1">
        <v>17458</v>
      </c>
      <c r="B265" s="1" t="s">
        <v>270</v>
      </c>
      <c r="C265" t="str">
        <f>VLOOKUP(A265,Config!A:C,3,FALSE)</f>
        <v>MA-A-11-L1-P2</v>
      </c>
      <c r="D265" cm="1">
        <f t="array" ref="D265">IFERROR(
  INDEX(Stockreport!$E$2:$E$50151,
    MATCH(1,
      ((Stockreport!$A$2:$A$50151&amp;"")=($A265&amp;""))*
      ((Stockreport!$B$2:$B$50151&amp;"")=($B265&amp;""))*
      (TRIM(Stockreport!$C$2:$C$50151)=TRIM($C265))*
      (Stockreport!$C$2:$C$50151&lt;&gt;""),
    0)
  ),
0)</f>
        <v>0</v>
      </c>
      <c r="E265">
        <f>VLOOKUP(A265,Config!A:G,4,FALSE)</f>
        <v>0</v>
      </c>
      <c r="F265" t="str">
        <f>_xlfn.LET(
  _xlpm.q,   $D265,
  _xlpm.low, SUMIFS(Config!$E$2:$E$5017, Config!$A$2:$A$5017,$A265, Config!$C$2:$C$5017,$C265),
  _xlpm.med, SUMIFS(Config!$F$2:$F$5017, Config!$A$2:$A$5017,$A265, Config!$C$2:$C$5017,$C265),
  _xlpm.cap, SUMIFS(Config!$G$2:$G$5017, Config!$A$2:$A$5017,$A265, Config!$C$2:$C$5017,$C265),
  IF(_xlpm.cap=0,"SET-PICKFACE",
     IF(_xlpm.q&lt;=_xlpm.low,"LOW",
        IF(_xlpm.q&lt;=_xlpm.med,"MEDIUM",
           IF(_xlpm.q&lt;=_xlpm.cap,"FULL","OVER")
        )
     )
  )
)</f>
        <v>SET-PICKFACE</v>
      </c>
      <c r="G265" s="8">
        <f>IF(
   SUMIFS(Stockreport!$D:$D,
          Stockreport!$A:$A, $A265,
          Stockreport!$B:$B, $B265)
   -SUMIFS(Stockreport!$D:$D,
           Stockreport!$A:$A, $A265,
           Stockreport!$B:$B, $B265,
           Stockreport!$C:$C, $C265)=0,
   "No reserve",
   SUMIFS(Stockreport!$D:$D,
          Stockreport!$A:$A, $A265,
          Stockreport!$B:$B, $B265)
   -SUMIFS(Stockreport!$D:$D,
           Stockreport!$A:$A, $A265,
           Stockreport!$B:$B, $B265,
           Stockreport!$C:$C, $C265)
)</f>
        <v>6</v>
      </c>
      <c r="H265">
        <f t="shared" si="8"/>
        <v>0</v>
      </c>
      <c r="I265" s="5">
        <f t="shared" si="9"/>
        <v>0</v>
      </c>
    </row>
    <row r="266" spans="1:9">
      <c r="A266" s="1">
        <v>75755</v>
      </c>
      <c r="B266" s="1" t="s">
        <v>271</v>
      </c>
      <c r="C266" t="str">
        <f>VLOOKUP(A266,Config!A:C,3,FALSE)</f>
        <v>MA-F-12-L1-P1</v>
      </c>
      <c r="D266" cm="1">
        <f t="array" ref="D266">IFERROR(
  INDEX(Stockreport!$E$2:$E$50151,
    MATCH(1,
      ((Stockreport!$A$2:$A$50151&amp;"")=($A266&amp;""))*
      ((Stockreport!$B$2:$B$50151&amp;"")=($B266&amp;""))*
      (TRIM(Stockreport!$C$2:$C$50151)=TRIM($C266))*
      (Stockreport!$C$2:$C$50151&lt;&gt;""),
    0)
  ),
0)</f>
        <v>0</v>
      </c>
      <c r="E266">
        <f>VLOOKUP(A266,Config!A:G,4,FALSE)</f>
        <v>0</v>
      </c>
      <c r="F266" t="str">
        <f>_xlfn.LET(
  _xlpm.q,   $D266,
  _xlpm.low, SUMIFS(Config!$E$2:$E$5017, Config!$A$2:$A$5017,$A266, Config!$C$2:$C$5017,$C266),
  _xlpm.med, SUMIFS(Config!$F$2:$F$5017, Config!$A$2:$A$5017,$A266, Config!$C$2:$C$5017,$C266),
  _xlpm.cap, SUMIFS(Config!$G$2:$G$5017, Config!$A$2:$A$5017,$A266, Config!$C$2:$C$5017,$C266),
  IF(_xlpm.cap=0,"SET-PICKFACE",
     IF(_xlpm.q&lt;=_xlpm.low,"LOW",
        IF(_xlpm.q&lt;=_xlpm.med,"MEDIUM",
           IF(_xlpm.q&lt;=_xlpm.cap,"FULL","OVER")
        )
     )
  )
)</f>
        <v>SET-PICKFACE</v>
      </c>
      <c r="G266" s="8">
        <f>IF(
   SUMIFS(Stockreport!$D:$D,
          Stockreport!$A:$A, $A266,
          Stockreport!$B:$B, $B266)
   -SUMIFS(Stockreport!$D:$D,
           Stockreport!$A:$A, $A266,
           Stockreport!$B:$B, $B266,
           Stockreport!$C:$C, $C266)=0,
   "No reserve",
   SUMIFS(Stockreport!$D:$D,
          Stockreport!$A:$A, $A266,
          Stockreport!$B:$B, $B266)
   -SUMIFS(Stockreport!$D:$D,
           Stockreport!$A:$A, $A266,
           Stockreport!$B:$B, $B266,
           Stockreport!$C:$C, $C266)
)</f>
        <v>5</v>
      </c>
      <c r="H266">
        <f t="shared" si="8"/>
        <v>0</v>
      </c>
      <c r="I266" s="5">
        <f t="shared" si="9"/>
        <v>0</v>
      </c>
    </row>
    <row r="267" spans="1:9">
      <c r="A267" s="1">
        <v>90031</v>
      </c>
      <c r="B267" s="1" t="s">
        <v>272</v>
      </c>
      <c r="C267" t="str">
        <f>VLOOKUP(A267,Config!A:C,3,FALSE)</f>
        <v>MA-G-11-L1-P2</v>
      </c>
      <c r="D267" cm="1">
        <f t="array" ref="D267">IFERROR(
  INDEX(Stockreport!$E$2:$E$50151,
    MATCH(1,
      ((Stockreport!$A$2:$A$50151&amp;"")=($A267&amp;""))*
      ((Stockreport!$B$2:$B$50151&amp;"")=($B267&amp;""))*
      (TRIM(Stockreport!$C$2:$C$50151)=TRIM($C267))*
      (Stockreport!$C$2:$C$50151&lt;&gt;""),
    0)
  ),
0)</f>
        <v>0</v>
      </c>
      <c r="E267">
        <f>VLOOKUP(A267,Config!A:G,4,FALSE)</f>
        <v>0</v>
      </c>
      <c r="F267" t="str">
        <f>_xlfn.LET(
  _xlpm.q,   $D267,
  _xlpm.low, SUMIFS(Config!$E$2:$E$5017, Config!$A$2:$A$5017,$A267, Config!$C$2:$C$5017,$C267),
  _xlpm.med, SUMIFS(Config!$F$2:$F$5017, Config!$A$2:$A$5017,$A267, Config!$C$2:$C$5017,$C267),
  _xlpm.cap, SUMIFS(Config!$G$2:$G$5017, Config!$A$2:$A$5017,$A267, Config!$C$2:$C$5017,$C267),
  IF(_xlpm.cap=0,"SET-PICKFACE",
     IF(_xlpm.q&lt;=_xlpm.low,"LOW",
        IF(_xlpm.q&lt;=_xlpm.med,"MEDIUM",
           IF(_xlpm.q&lt;=_xlpm.cap,"FULL","OVER")
        )
     )
  )
)</f>
        <v>SET-PICKFACE</v>
      </c>
      <c r="G267" s="8">
        <f>IF(
   SUMIFS(Stockreport!$D:$D,
          Stockreport!$A:$A, $A267,
          Stockreport!$B:$B, $B267)
   -SUMIFS(Stockreport!$D:$D,
           Stockreport!$A:$A, $A267,
           Stockreport!$B:$B, $B267,
           Stockreport!$C:$C, $C267)=0,
   "No reserve",
   SUMIFS(Stockreport!$D:$D,
          Stockreport!$A:$A, $A267,
          Stockreport!$B:$B, $B267)
   -SUMIFS(Stockreport!$D:$D,
           Stockreport!$A:$A, $A267,
           Stockreport!$B:$B, $B267,
           Stockreport!$C:$C, $C267)
)</f>
        <v>6</v>
      </c>
      <c r="H267">
        <f t="shared" si="8"/>
        <v>0</v>
      </c>
      <c r="I267" s="5">
        <f t="shared" si="9"/>
        <v>0</v>
      </c>
    </row>
    <row r="268" spans="1:9">
      <c r="A268" s="1">
        <v>90579</v>
      </c>
      <c r="B268" s="1" t="s">
        <v>273</v>
      </c>
      <c r="C268" t="str">
        <f>VLOOKUP(A268,Config!A:C,3,FALSE)</f>
        <v>MA-G-11-L2-P1</v>
      </c>
      <c r="D268" cm="1">
        <f t="array" ref="D268">IFERROR(
  INDEX(Stockreport!$E$2:$E$50151,
    MATCH(1,
      ((Stockreport!$A$2:$A$50151&amp;"")=($A268&amp;""))*
      ((Stockreport!$B$2:$B$50151&amp;"")=($B268&amp;""))*
      (TRIM(Stockreport!$C$2:$C$50151)=TRIM($C268))*
      (Stockreport!$C$2:$C$50151&lt;&gt;""),
    0)
  ),
0)</f>
        <v>0</v>
      </c>
      <c r="E268">
        <f>VLOOKUP(A268,Config!A:G,4,FALSE)</f>
        <v>0</v>
      </c>
      <c r="F268" t="str">
        <f>_xlfn.LET(
  _xlpm.q,   $D268,
  _xlpm.low, SUMIFS(Config!$E$2:$E$5017, Config!$A$2:$A$5017,$A268, Config!$C$2:$C$5017,$C268),
  _xlpm.med, SUMIFS(Config!$F$2:$F$5017, Config!$A$2:$A$5017,$A268, Config!$C$2:$C$5017,$C268),
  _xlpm.cap, SUMIFS(Config!$G$2:$G$5017, Config!$A$2:$A$5017,$A268, Config!$C$2:$C$5017,$C268),
  IF(_xlpm.cap=0,"SET-PICKFACE",
     IF(_xlpm.q&lt;=_xlpm.low,"LOW",
        IF(_xlpm.q&lt;=_xlpm.med,"MEDIUM",
           IF(_xlpm.q&lt;=_xlpm.cap,"FULL","OVER")
        )
     )
  )
)</f>
        <v>SET-PICKFACE</v>
      </c>
      <c r="G268" s="8">
        <f>IF(
   SUMIFS(Stockreport!$D:$D,
          Stockreport!$A:$A, $A268,
          Stockreport!$B:$B, $B268)
   -SUMIFS(Stockreport!$D:$D,
           Stockreport!$A:$A, $A268,
           Stockreport!$B:$B, $B268,
           Stockreport!$C:$C, $C268)=0,
   "No reserve",
   SUMIFS(Stockreport!$D:$D,
          Stockreport!$A:$A, $A268,
          Stockreport!$B:$B, $B268)
   -SUMIFS(Stockreport!$D:$D,
           Stockreport!$A:$A, $A268,
           Stockreport!$B:$B, $B268,
           Stockreport!$C:$C, $C268)
)</f>
        <v>6</v>
      </c>
      <c r="H268">
        <f t="shared" si="8"/>
        <v>0</v>
      </c>
      <c r="I268" s="5">
        <f t="shared" si="9"/>
        <v>0</v>
      </c>
    </row>
    <row r="269" spans="1:9">
      <c r="A269" s="1">
        <v>31279</v>
      </c>
      <c r="B269" s="1" t="s">
        <v>274</v>
      </c>
      <c r="C269" t="str">
        <f>VLOOKUP(A269,Config!A:C,3,FALSE)</f>
        <v>MA-G-17-L4-P2</v>
      </c>
      <c r="D269" cm="1">
        <f t="array" ref="D269">IFERROR(
  INDEX(Stockreport!$E$2:$E$50151,
    MATCH(1,
      ((Stockreport!$A$2:$A$50151&amp;"")=($A269&amp;""))*
      ((Stockreport!$B$2:$B$50151&amp;"")=($B269&amp;""))*
      (TRIM(Stockreport!$C$2:$C$50151)=TRIM($C269))*
      (Stockreport!$C$2:$C$50151&lt;&gt;""),
    0)
  ),
0)</f>
        <v>3</v>
      </c>
      <c r="E269">
        <f>VLOOKUP(A269,Config!A:G,4,FALSE)</f>
        <v>0</v>
      </c>
      <c r="F269" t="str">
        <f>_xlfn.LET(
  _xlpm.q,   $D269,
  _xlpm.low, SUMIFS(Config!$E$2:$E$5017, Config!$A$2:$A$5017,$A269, Config!$C$2:$C$5017,$C269),
  _xlpm.med, SUMIFS(Config!$F$2:$F$5017, Config!$A$2:$A$5017,$A269, Config!$C$2:$C$5017,$C269),
  _xlpm.cap, SUMIFS(Config!$G$2:$G$5017, Config!$A$2:$A$5017,$A269, Config!$C$2:$C$5017,$C269),
  IF(_xlpm.cap=0,"SET-PICKFACE",
     IF(_xlpm.q&lt;=_xlpm.low,"LOW",
        IF(_xlpm.q&lt;=_xlpm.med,"MEDIUM",
           IF(_xlpm.q&lt;=_xlpm.cap,"FULL","OVER")
        )
     )
  )
)</f>
        <v>SET-PICKFACE</v>
      </c>
      <c r="G269" s="8">
        <f>IF(
   SUMIFS(Stockreport!$D:$D,
          Stockreport!$A:$A, $A269,
          Stockreport!$B:$B, $B269)
   -SUMIFS(Stockreport!$D:$D,
           Stockreport!$A:$A, $A269,
           Stockreport!$B:$B, $B269,
           Stockreport!$C:$C, $C269)=0,
   "No reserve",
   SUMIFS(Stockreport!$D:$D,
          Stockreport!$A:$A, $A269,
          Stockreport!$B:$B, $B269)
   -SUMIFS(Stockreport!$D:$D,
           Stockreport!$A:$A, $A269,
           Stockreport!$B:$B, $B269,
           Stockreport!$C:$C, $C269)
)</f>
        <v>6</v>
      </c>
      <c r="H269">
        <f t="shared" si="8"/>
        <v>0</v>
      </c>
      <c r="I269" s="5">
        <f t="shared" si="9"/>
        <v>0</v>
      </c>
    </row>
    <row r="270" spans="1:9">
      <c r="A270" s="1">
        <v>93153</v>
      </c>
      <c r="B270" s="1" t="s">
        <v>275</v>
      </c>
      <c r="C270" t="str">
        <f>VLOOKUP(A270,Config!A:C,3,FALSE)</f>
        <v>MA-H-08-L2-P1</v>
      </c>
      <c r="D270" cm="1">
        <f t="array" ref="D270">IFERROR(
  INDEX(Stockreport!$E$2:$E$50151,
    MATCH(1,
      ((Stockreport!$A$2:$A$50151&amp;"")=($A270&amp;""))*
      ((Stockreport!$B$2:$B$50151&amp;"")=($B270&amp;""))*
      (TRIM(Stockreport!$C$2:$C$50151)=TRIM($C270))*
      (Stockreport!$C$2:$C$50151&lt;&gt;""),
    0)
  ),
0)</f>
        <v>0</v>
      </c>
      <c r="E270">
        <f>VLOOKUP(A270,Config!A:G,4,FALSE)</f>
        <v>0</v>
      </c>
      <c r="F270" t="str">
        <f>_xlfn.LET(
  _xlpm.q,   $D270,
  _xlpm.low, SUMIFS(Config!$E$2:$E$5017, Config!$A$2:$A$5017,$A270, Config!$C$2:$C$5017,$C270),
  _xlpm.med, SUMIFS(Config!$F$2:$F$5017, Config!$A$2:$A$5017,$A270, Config!$C$2:$C$5017,$C270),
  _xlpm.cap, SUMIFS(Config!$G$2:$G$5017, Config!$A$2:$A$5017,$A270, Config!$C$2:$C$5017,$C270),
  IF(_xlpm.cap=0,"SET-PICKFACE",
     IF(_xlpm.q&lt;=_xlpm.low,"LOW",
        IF(_xlpm.q&lt;=_xlpm.med,"MEDIUM",
           IF(_xlpm.q&lt;=_xlpm.cap,"FULL","OVER")
        )
     )
  )
)</f>
        <v>SET-PICKFACE</v>
      </c>
      <c r="G270" s="8">
        <f>IF(
   SUMIFS(Stockreport!$D:$D,
          Stockreport!$A:$A, $A270,
          Stockreport!$B:$B, $B270)
   -SUMIFS(Stockreport!$D:$D,
           Stockreport!$A:$A, $A270,
           Stockreport!$B:$B, $B270,
           Stockreport!$C:$C, $C270)=0,
   "No reserve",
   SUMIFS(Stockreport!$D:$D,
          Stockreport!$A:$A, $A270,
          Stockreport!$B:$B, $B270)
   -SUMIFS(Stockreport!$D:$D,
           Stockreport!$A:$A, $A270,
           Stockreport!$B:$B, $B270,
           Stockreport!$C:$C, $C270)
)</f>
        <v>6</v>
      </c>
      <c r="H270">
        <f t="shared" si="8"/>
        <v>0</v>
      </c>
      <c r="I270" s="5">
        <f t="shared" si="9"/>
        <v>0</v>
      </c>
    </row>
    <row r="271" spans="1:9">
      <c r="A271" s="1">
        <v>92002</v>
      </c>
      <c r="B271" s="1" t="s">
        <v>276</v>
      </c>
      <c r="C271" t="str">
        <f>VLOOKUP(A271,Config!A:C,3,FALSE)</f>
        <v>MA-H-10-L3-P1</v>
      </c>
      <c r="D271" cm="1">
        <f t="array" ref="D271">IFERROR(
  INDEX(Stockreport!$E$2:$E$50151,
    MATCH(1,
      ((Stockreport!$A$2:$A$50151&amp;"")=($A271&amp;""))*
      ((Stockreport!$B$2:$B$50151&amp;"")=($B271&amp;""))*
      (TRIM(Stockreport!$C$2:$C$50151)=TRIM($C271))*
      (Stockreport!$C$2:$C$50151&lt;&gt;""),
    0)
  ),
0)</f>
        <v>0</v>
      </c>
      <c r="E271">
        <f>VLOOKUP(A271,Config!A:G,4,FALSE)</f>
        <v>0</v>
      </c>
      <c r="F271" t="str">
        <f>_xlfn.LET(
  _xlpm.q,   $D271,
  _xlpm.low, SUMIFS(Config!$E$2:$E$5017, Config!$A$2:$A$5017,$A271, Config!$C$2:$C$5017,$C271),
  _xlpm.med, SUMIFS(Config!$F$2:$F$5017, Config!$A$2:$A$5017,$A271, Config!$C$2:$C$5017,$C271),
  _xlpm.cap, SUMIFS(Config!$G$2:$G$5017, Config!$A$2:$A$5017,$A271, Config!$C$2:$C$5017,$C271),
  IF(_xlpm.cap=0,"SET-PICKFACE",
     IF(_xlpm.q&lt;=_xlpm.low,"LOW",
        IF(_xlpm.q&lt;=_xlpm.med,"MEDIUM",
           IF(_xlpm.q&lt;=_xlpm.cap,"FULL","OVER")
        )
     )
  )
)</f>
        <v>SET-PICKFACE</v>
      </c>
      <c r="G271" s="8">
        <f>IF(
   SUMIFS(Stockreport!$D:$D,
          Stockreport!$A:$A, $A271,
          Stockreport!$B:$B, $B271)
   -SUMIFS(Stockreport!$D:$D,
           Stockreport!$A:$A, $A271,
           Stockreport!$B:$B, $B271,
           Stockreport!$C:$C, $C271)=0,
   "No reserve",
   SUMIFS(Stockreport!$D:$D,
          Stockreport!$A:$A, $A271,
          Stockreport!$B:$B, $B271)
   -SUMIFS(Stockreport!$D:$D,
           Stockreport!$A:$A, $A271,
           Stockreport!$B:$B, $B271,
           Stockreport!$C:$C, $C271)
)</f>
        <v>6</v>
      </c>
      <c r="H271">
        <f t="shared" si="8"/>
        <v>0</v>
      </c>
      <c r="I271" s="5">
        <f t="shared" si="9"/>
        <v>0</v>
      </c>
    </row>
    <row r="272" spans="1:9">
      <c r="A272" s="1">
        <v>30148</v>
      </c>
      <c r="B272" s="1" t="s">
        <v>277</v>
      </c>
      <c r="C272" t="str">
        <f>VLOOKUP(A272,Config!A:C,3,FALSE)</f>
        <v>MA-A-02-L2-P2</v>
      </c>
      <c r="D272" cm="1">
        <f t="array" ref="D272">IFERROR(
  INDEX(Stockreport!$E$2:$E$50151,
    MATCH(1,
      ((Stockreport!$A$2:$A$50151&amp;"")=($A272&amp;""))*
      ((Stockreport!$B$2:$B$50151&amp;"")=($B272&amp;""))*
      (TRIM(Stockreport!$C$2:$C$50151)=TRIM($C272))*
      (Stockreport!$C$2:$C$50151&lt;&gt;""),
    0)
  ),
0)</f>
        <v>0</v>
      </c>
      <c r="E272">
        <f>VLOOKUP(A272,Config!A:G,4,FALSE)</f>
        <v>0</v>
      </c>
      <c r="F272" t="str">
        <f>_xlfn.LET(
  _xlpm.q,   $D272,
  _xlpm.low, SUMIFS(Config!$E$2:$E$5017, Config!$A$2:$A$5017,$A272, Config!$C$2:$C$5017,$C272),
  _xlpm.med, SUMIFS(Config!$F$2:$F$5017, Config!$A$2:$A$5017,$A272, Config!$C$2:$C$5017,$C272),
  _xlpm.cap, SUMIFS(Config!$G$2:$G$5017, Config!$A$2:$A$5017,$A272, Config!$C$2:$C$5017,$C272),
  IF(_xlpm.cap=0,"SET-PICKFACE",
     IF(_xlpm.q&lt;=_xlpm.low,"LOW",
        IF(_xlpm.q&lt;=_xlpm.med,"MEDIUM",
           IF(_xlpm.q&lt;=_xlpm.cap,"FULL","OVER")
        )
     )
  )
)</f>
        <v>SET-PICKFACE</v>
      </c>
      <c r="G272" s="8">
        <f>IF(
   SUMIFS(Stockreport!$D:$D,
          Stockreport!$A:$A, $A272,
          Stockreport!$B:$B, $B272)
   -SUMIFS(Stockreport!$D:$D,
           Stockreport!$A:$A, $A272,
           Stockreport!$B:$B, $B272,
           Stockreport!$C:$C, $C272)=0,
   "No reserve",
   SUMIFS(Stockreport!$D:$D,
          Stockreport!$A:$A, $A272,
          Stockreport!$B:$B, $B272)
   -SUMIFS(Stockreport!$D:$D,
           Stockreport!$A:$A, $A272,
           Stockreport!$B:$B, $B272,
           Stockreport!$C:$C, $C272)
)</f>
        <v>7</v>
      </c>
      <c r="H272">
        <f t="shared" si="8"/>
        <v>0</v>
      </c>
      <c r="I272" s="5">
        <f t="shared" si="9"/>
        <v>0</v>
      </c>
    </row>
    <row r="273" spans="1:9">
      <c r="A273" s="1">
        <v>32945</v>
      </c>
      <c r="B273" s="1" t="s">
        <v>278</v>
      </c>
      <c r="C273" t="str">
        <f>VLOOKUP(A273,Config!A:C,3,FALSE)</f>
        <v>MA-A-03-L5-P1</v>
      </c>
      <c r="D273" cm="1">
        <f t="array" ref="D273">IFERROR(
  INDEX(Stockreport!$E$2:$E$50151,
    MATCH(1,
      ((Stockreport!$A$2:$A$50151&amp;"")=($A273&amp;""))*
      ((Stockreport!$B$2:$B$50151&amp;"")=($B273&amp;""))*
      (TRIM(Stockreport!$C$2:$C$50151)=TRIM($C273))*
      (Stockreport!$C$2:$C$50151&lt;&gt;""),
    0)
  ),
0)</f>
        <v>13</v>
      </c>
      <c r="E273">
        <f>VLOOKUP(A273,Config!A:G,4,FALSE)</f>
        <v>0</v>
      </c>
      <c r="F273" t="str">
        <f>_xlfn.LET(
  _xlpm.q,   $D273,
  _xlpm.low, SUMIFS(Config!$E$2:$E$5017, Config!$A$2:$A$5017,$A273, Config!$C$2:$C$5017,$C273),
  _xlpm.med, SUMIFS(Config!$F$2:$F$5017, Config!$A$2:$A$5017,$A273, Config!$C$2:$C$5017,$C273),
  _xlpm.cap, SUMIFS(Config!$G$2:$G$5017, Config!$A$2:$A$5017,$A273, Config!$C$2:$C$5017,$C273),
  IF(_xlpm.cap=0,"SET-PICKFACE",
     IF(_xlpm.q&lt;=_xlpm.low,"LOW",
        IF(_xlpm.q&lt;=_xlpm.med,"MEDIUM",
           IF(_xlpm.q&lt;=_xlpm.cap,"FULL","OVER")
        )
     )
  )
)</f>
        <v>SET-PICKFACE</v>
      </c>
      <c r="G273" s="8">
        <f>IF(
   SUMIFS(Stockreport!$D:$D,
          Stockreport!$A:$A, $A273,
          Stockreport!$B:$B, $B273)
   -SUMIFS(Stockreport!$D:$D,
           Stockreport!$A:$A, $A273,
           Stockreport!$B:$B, $B273,
           Stockreport!$C:$C, $C273)=0,
   "No reserve",
   SUMIFS(Stockreport!$D:$D,
          Stockreport!$A:$A, $A273,
          Stockreport!$B:$B, $B273)
   -SUMIFS(Stockreport!$D:$D,
           Stockreport!$A:$A, $A273,
           Stockreport!$B:$B, $B273,
           Stockreport!$C:$C, $C273)
)</f>
        <v>6</v>
      </c>
      <c r="H273">
        <f t="shared" si="8"/>
        <v>0</v>
      </c>
      <c r="I273" s="5">
        <f t="shared" si="9"/>
        <v>0</v>
      </c>
    </row>
    <row r="274" spans="1:9">
      <c r="A274" s="1">
        <v>18186</v>
      </c>
      <c r="B274" s="1" t="s">
        <v>279</v>
      </c>
      <c r="C274" t="str">
        <f>VLOOKUP(A274,Config!A:C,3,FALSE)</f>
        <v>MA-C-04-L1-P2</v>
      </c>
      <c r="D274" cm="1">
        <f t="array" ref="D274">IFERROR(
  INDEX(Stockreport!$E$2:$E$50151,
    MATCH(1,
      ((Stockreport!$A$2:$A$50151&amp;"")=($A274&amp;""))*
      ((Stockreport!$B$2:$B$50151&amp;"")=($B274&amp;""))*
      (TRIM(Stockreport!$C$2:$C$50151)=TRIM($C274))*
      (Stockreport!$C$2:$C$50151&lt;&gt;""),
    0)
  ),
0)</f>
        <v>0</v>
      </c>
      <c r="E274">
        <f>VLOOKUP(A274,Config!A:G,4,FALSE)</f>
        <v>0</v>
      </c>
      <c r="F274" t="str">
        <f>_xlfn.LET(
  _xlpm.q,   $D274,
  _xlpm.low, SUMIFS(Config!$E$2:$E$5017, Config!$A$2:$A$5017,$A274, Config!$C$2:$C$5017,$C274),
  _xlpm.med, SUMIFS(Config!$F$2:$F$5017, Config!$A$2:$A$5017,$A274, Config!$C$2:$C$5017,$C274),
  _xlpm.cap, SUMIFS(Config!$G$2:$G$5017, Config!$A$2:$A$5017,$A274, Config!$C$2:$C$5017,$C274),
  IF(_xlpm.cap=0,"SET-PICKFACE",
     IF(_xlpm.q&lt;=_xlpm.low,"LOW",
        IF(_xlpm.q&lt;=_xlpm.med,"MEDIUM",
           IF(_xlpm.q&lt;=_xlpm.cap,"FULL","OVER")
        )
     )
  )
)</f>
        <v>SET-PICKFACE</v>
      </c>
      <c r="G274" s="8">
        <f>IF(
   SUMIFS(Stockreport!$D:$D,
          Stockreport!$A:$A, $A274,
          Stockreport!$B:$B, $B274)
   -SUMIFS(Stockreport!$D:$D,
           Stockreport!$A:$A, $A274,
           Stockreport!$B:$B, $B274,
           Stockreport!$C:$C, $C274)=0,
   "No reserve",
   SUMIFS(Stockreport!$D:$D,
          Stockreport!$A:$A, $A274,
          Stockreport!$B:$B, $B274)
   -SUMIFS(Stockreport!$D:$D,
           Stockreport!$A:$A, $A274,
           Stockreport!$B:$B, $B274,
           Stockreport!$C:$C, $C274)
)</f>
        <v>7</v>
      </c>
      <c r="H274">
        <f t="shared" si="8"/>
        <v>0</v>
      </c>
      <c r="I274" s="5">
        <f t="shared" si="9"/>
        <v>0</v>
      </c>
    </row>
    <row r="275" spans="1:9">
      <c r="A275" s="1">
        <v>96705</v>
      </c>
      <c r="B275" s="1" t="s">
        <v>280</v>
      </c>
      <c r="C275" t="str">
        <f>VLOOKUP(A275,Config!A:C,3,FALSE)</f>
        <v>MA-E-05-L2-P1</v>
      </c>
      <c r="D275" cm="1">
        <f t="array" ref="D275">IFERROR(
  INDEX(Stockreport!$E$2:$E$50151,
    MATCH(1,
      ((Stockreport!$A$2:$A$50151&amp;"")=($A275&amp;""))*
      ((Stockreport!$B$2:$B$50151&amp;"")=($B275&amp;""))*
      (TRIM(Stockreport!$C$2:$C$50151)=TRIM($C275))*
      (Stockreport!$C$2:$C$50151&lt;&gt;""),
    0)
  ),
0)</f>
        <v>0</v>
      </c>
      <c r="E275">
        <f>VLOOKUP(A275,Config!A:G,4,FALSE)</f>
        <v>0</v>
      </c>
      <c r="F275" t="str">
        <f>_xlfn.LET(
  _xlpm.q,   $D275,
  _xlpm.low, SUMIFS(Config!$E$2:$E$5017, Config!$A$2:$A$5017,$A275, Config!$C$2:$C$5017,$C275),
  _xlpm.med, SUMIFS(Config!$F$2:$F$5017, Config!$A$2:$A$5017,$A275, Config!$C$2:$C$5017,$C275),
  _xlpm.cap, SUMIFS(Config!$G$2:$G$5017, Config!$A$2:$A$5017,$A275, Config!$C$2:$C$5017,$C275),
  IF(_xlpm.cap=0,"SET-PICKFACE",
     IF(_xlpm.q&lt;=_xlpm.low,"LOW",
        IF(_xlpm.q&lt;=_xlpm.med,"MEDIUM",
           IF(_xlpm.q&lt;=_xlpm.cap,"FULL","OVER")
        )
     )
  )
)</f>
        <v>SET-PICKFACE</v>
      </c>
      <c r="G275" s="8">
        <f>IF(
   SUMIFS(Stockreport!$D:$D,
          Stockreport!$A:$A, $A275,
          Stockreport!$B:$B, $B275)
   -SUMIFS(Stockreport!$D:$D,
           Stockreport!$A:$A, $A275,
           Stockreport!$B:$B, $B275,
           Stockreport!$C:$C, $C275)=0,
   "No reserve",
   SUMIFS(Stockreport!$D:$D,
          Stockreport!$A:$A, $A275,
          Stockreport!$B:$B, $B275)
   -SUMIFS(Stockreport!$D:$D,
           Stockreport!$A:$A, $A275,
           Stockreport!$B:$B, $B275,
           Stockreport!$C:$C, $C275)
)</f>
        <v>7</v>
      </c>
      <c r="H275">
        <f t="shared" si="8"/>
        <v>0</v>
      </c>
      <c r="I275" s="5">
        <f t="shared" si="9"/>
        <v>0</v>
      </c>
    </row>
    <row r="276" spans="1:9">
      <c r="A276" s="1">
        <v>97097</v>
      </c>
      <c r="B276" s="1" t="s">
        <v>281</v>
      </c>
      <c r="C276" t="str">
        <f>VLOOKUP(A276,Config!A:C,3,FALSE)</f>
        <v>MA-E-05-L2-P1</v>
      </c>
      <c r="D276" cm="1">
        <f t="array" ref="D276">IFERROR(
  INDEX(Stockreport!$E$2:$E$50151,
    MATCH(1,
      ((Stockreport!$A$2:$A$50151&amp;"")=($A276&amp;""))*
      ((Stockreport!$B$2:$B$50151&amp;"")=($B276&amp;""))*
      (TRIM(Stockreport!$C$2:$C$50151)=TRIM($C276))*
      (Stockreport!$C$2:$C$50151&lt;&gt;""),
    0)
  ),
0)</f>
        <v>0</v>
      </c>
      <c r="E276">
        <f>VLOOKUP(A276,Config!A:G,4,FALSE)</f>
        <v>0</v>
      </c>
      <c r="F276" t="str">
        <f>_xlfn.LET(
  _xlpm.q,   $D276,
  _xlpm.low, SUMIFS(Config!$E$2:$E$5017, Config!$A$2:$A$5017,$A276, Config!$C$2:$C$5017,$C276),
  _xlpm.med, SUMIFS(Config!$F$2:$F$5017, Config!$A$2:$A$5017,$A276, Config!$C$2:$C$5017,$C276),
  _xlpm.cap, SUMIFS(Config!$G$2:$G$5017, Config!$A$2:$A$5017,$A276, Config!$C$2:$C$5017,$C276),
  IF(_xlpm.cap=0,"SET-PICKFACE",
     IF(_xlpm.q&lt;=_xlpm.low,"LOW",
        IF(_xlpm.q&lt;=_xlpm.med,"MEDIUM",
           IF(_xlpm.q&lt;=_xlpm.cap,"FULL","OVER")
        )
     )
  )
)</f>
        <v>SET-PICKFACE</v>
      </c>
      <c r="G276" s="8">
        <f>IF(
   SUMIFS(Stockreport!$D:$D,
          Stockreport!$A:$A, $A276,
          Stockreport!$B:$B, $B276)
   -SUMIFS(Stockreport!$D:$D,
           Stockreport!$A:$A, $A276,
           Stockreport!$B:$B, $B276,
           Stockreport!$C:$C, $C276)=0,
   "No reserve",
   SUMIFS(Stockreport!$D:$D,
          Stockreport!$A:$A, $A276,
          Stockreport!$B:$B, $B276)
   -SUMIFS(Stockreport!$D:$D,
           Stockreport!$A:$A, $A276,
           Stockreport!$B:$B, $B276,
           Stockreport!$C:$C, $C276)
)</f>
        <v>7</v>
      </c>
      <c r="H276">
        <f t="shared" si="8"/>
        <v>0</v>
      </c>
      <c r="I276" s="5">
        <f t="shared" si="9"/>
        <v>0</v>
      </c>
    </row>
    <row r="277" spans="1:9">
      <c r="A277" s="1">
        <v>30061</v>
      </c>
      <c r="B277" s="1" t="s">
        <v>282</v>
      </c>
      <c r="C277" t="str">
        <f>VLOOKUP(A277,Config!A:C,3,FALSE)</f>
        <v>MA-E-14-L3-P1</v>
      </c>
      <c r="D277" cm="1">
        <f t="array" ref="D277">IFERROR(
  INDEX(Stockreport!$E$2:$E$50151,
    MATCH(1,
      ((Stockreport!$A$2:$A$50151&amp;"")=($A277&amp;""))*
      ((Stockreport!$B$2:$B$50151&amp;"")=($B277&amp;""))*
      (TRIM(Stockreport!$C$2:$C$50151)=TRIM($C277))*
      (Stockreport!$C$2:$C$50151&lt;&gt;""),
    0)
  ),
0)</f>
        <v>0</v>
      </c>
      <c r="E277">
        <f>VLOOKUP(A277,Config!A:G,4,FALSE)</f>
        <v>0</v>
      </c>
      <c r="F277" t="str">
        <f>_xlfn.LET(
  _xlpm.q,   $D277,
  _xlpm.low, SUMIFS(Config!$E$2:$E$5017, Config!$A$2:$A$5017,$A277, Config!$C$2:$C$5017,$C277),
  _xlpm.med, SUMIFS(Config!$F$2:$F$5017, Config!$A$2:$A$5017,$A277, Config!$C$2:$C$5017,$C277),
  _xlpm.cap, SUMIFS(Config!$G$2:$G$5017, Config!$A$2:$A$5017,$A277, Config!$C$2:$C$5017,$C277),
  IF(_xlpm.cap=0,"SET-PICKFACE",
     IF(_xlpm.q&lt;=_xlpm.low,"LOW",
        IF(_xlpm.q&lt;=_xlpm.med,"MEDIUM",
           IF(_xlpm.q&lt;=_xlpm.cap,"FULL","OVER")
        )
     )
  )
)</f>
        <v>SET-PICKFACE</v>
      </c>
      <c r="G277" s="8">
        <f>IF(
   SUMIFS(Stockreport!$D:$D,
          Stockreport!$A:$A, $A277,
          Stockreport!$B:$B, $B277)
   -SUMIFS(Stockreport!$D:$D,
           Stockreport!$A:$A, $A277,
           Stockreport!$B:$B, $B277,
           Stockreport!$C:$C, $C277)=0,
   "No reserve",
   SUMIFS(Stockreport!$D:$D,
          Stockreport!$A:$A, $A277,
          Stockreport!$B:$B, $B277)
   -SUMIFS(Stockreport!$D:$D,
           Stockreport!$A:$A, $A277,
           Stockreport!$B:$B, $B277,
           Stockreport!$C:$C, $C277)
)</f>
        <v>7</v>
      </c>
      <c r="H277">
        <f t="shared" si="8"/>
        <v>0</v>
      </c>
      <c r="I277" s="5">
        <f t="shared" si="9"/>
        <v>0</v>
      </c>
    </row>
    <row r="278" spans="1:9">
      <c r="A278" s="1">
        <v>31296</v>
      </c>
      <c r="B278" s="1" t="s">
        <v>283</v>
      </c>
      <c r="C278" t="str">
        <f>VLOOKUP(A278,Config!A:C,3,FALSE)</f>
        <v>MA-G-14-L5-P1</v>
      </c>
      <c r="D278" cm="1">
        <f t="array" ref="D278">IFERROR(
  INDEX(Stockreport!$E$2:$E$50151,
    MATCH(1,
      ((Stockreport!$A$2:$A$50151&amp;"")=($A278&amp;""))*
      ((Stockreport!$B$2:$B$50151&amp;"")=($B278&amp;""))*
      (TRIM(Stockreport!$C$2:$C$50151)=TRIM($C278))*
      (Stockreport!$C$2:$C$50151&lt;&gt;""),
    0)
  ),
0)</f>
        <v>0</v>
      </c>
      <c r="E278">
        <f>VLOOKUP(A278,Config!A:G,4,FALSE)</f>
        <v>0</v>
      </c>
      <c r="F278" t="str">
        <f>_xlfn.LET(
  _xlpm.q,   $D278,
  _xlpm.low, SUMIFS(Config!$E$2:$E$5017, Config!$A$2:$A$5017,$A278, Config!$C$2:$C$5017,$C278),
  _xlpm.med, SUMIFS(Config!$F$2:$F$5017, Config!$A$2:$A$5017,$A278, Config!$C$2:$C$5017,$C278),
  _xlpm.cap, SUMIFS(Config!$G$2:$G$5017, Config!$A$2:$A$5017,$A278, Config!$C$2:$C$5017,$C278),
  IF(_xlpm.cap=0,"SET-PICKFACE",
     IF(_xlpm.q&lt;=_xlpm.low,"LOW",
        IF(_xlpm.q&lt;=_xlpm.med,"MEDIUM",
           IF(_xlpm.q&lt;=_xlpm.cap,"FULL","OVER")
        )
     )
  )
)</f>
        <v>SET-PICKFACE</v>
      </c>
      <c r="G278" s="8">
        <f>IF(
   SUMIFS(Stockreport!$D:$D,
          Stockreport!$A:$A, $A278,
          Stockreport!$B:$B, $B278)
   -SUMIFS(Stockreport!$D:$D,
           Stockreport!$A:$A, $A278,
           Stockreport!$B:$B, $B278,
           Stockreport!$C:$C, $C278)=0,
   "No reserve",
   SUMIFS(Stockreport!$D:$D,
          Stockreport!$A:$A, $A278,
          Stockreport!$B:$B, $B278)
   -SUMIFS(Stockreport!$D:$D,
           Stockreport!$A:$A, $A278,
           Stockreport!$B:$B, $B278,
           Stockreport!$C:$C, $C278)
)</f>
        <v>7</v>
      </c>
      <c r="H278">
        <f t="shared" si="8"/>
        <v>0</v>
      </c>
      <c r="I278" s="5">
        <f t="shared" si="9"/>
        <v>0</v>
      </c>
    </row>
    <row r="279" spans="1:9">
      <c r="A279" s="1">
        <v>92822</v>
      </c>
      <c r="B279" s="1" t="s">
        <v>284</v>
      </c>
      <c r="C279" t="str">
        <f>VLOOKUP(A279,Config!A:C,3,FALSE)</f>
        <v>MA-H-07-L2-P1</v>
      </c>
      <c r="D279" cm="1">
        <f t="array" ref="D279">IFERROR(
  INDEX(Stockreport!$E$2:$E$50151,
    MATCH(1,
      ((Stockreport!$A$2:$A$50151&amp;"")=($A279&amp;""))*
      ((Stockreport!$B$2:$B$50151&amp;"")=($B279&amp;""))*
      (TRIM(Stockreport!$C$2:$C$50151)=TRIM($C279))*
      (Stockreport!$C$2:$C$50151&lt;&gt;""),
    0)
  ),
0)</f>
        <v>0</v>
      </c>
      <c r="E279">
        <f>VLOOKUP(A279,Config!A:G,4,FALSE)</f>
        <v>0</v>
      </c>
      <c r="F279" t="str">
        <f>_xlfn.LET(
  _xlpm.q,   $D279,
  _xlpm.low, SUMIFS(Config!$E$2:$E$5017, Config!$A$2:$A$5017,$A279, Config!$C$2:$C$5017,$C279),
  _xlpm.med, SUMIFS(Config!$F$2:$F$5017, Config!$A$2:$A$5017,$A279, Config!$C$2:$C$5017,$C279),
  _xlpm.cap, SUMIFS(Config!$G$2:$G$5017, Config!$A$2:$A$5017,$A279, Config!$C$2:$C$5017,$C279),
  IF(_xlpm.cap=0,"SET-PICKFACE",
     IF(_xlpm.q&lt;=_xlpm.low,"LOW",
        IF(_xlpm.q&lt;=_xlpm.med,"MEDIUM",
           IF(_xlpm.q&lt;=_xlpm.cap,"FULL","OVER")
        )
     )
  )
)</f>
        <v>SET-PICKFACE</v>
      </c>
      <c r="G279" s="8">
        <f>IF(
   SUMIFS(Stockreport!$D:$D,
          Stockreport!$A:$A, $A279,
          Stockreport!$B:$B, $B279)
   -SUMIFS(Stockreport!$D:$D,
           Stockreport!$A:$A, $A279,
           Stockreport!$B:$B, $B279,
           Stockreport!$C:$C, $C279)=0,
   "No reserve",
   SUMIFS(Stockreport!$D:$D,
          Stockreport!$A:$A, $A279,
          Stockreport!$B:$B, $B279)
   -SUMIFS(Stockreport!$D:$D,
           Stockreport!$A:$A, $A279,
           Stockreport!$B:$B, $B279,
           Stockreport!$C:$C, $C279)
)</f>
        <v>8</v>
      </c>
      <c r="H279">
        <f t="shared" si="8"/>
        <v>0</v>
      </c>
      <c r="I279" s="5">
        <f t="shared" si="9"/>
        <v>0</v>
      </c>
    </row>
    <row r="280" spans="1:9">
      <c r="A280" s="1">
        <v>96233</v>
      </c>
      <c r="B280" s="1" t="s">
        <v>285</v>
      </c>
      <c r="C280" t="str">
        <f>VLOOKUP(A280,Config!A:C,3,FALSE)</f>
        <v>MA-A-02-L2-P1</v>
      </c>
      <c r="D280" cm="1">
        <f t="array" ref="D280">IFERROR(
  INDEX(Stockreport!$E$2:$E$50151,
    MATCH(1,
      ((Stockreport!$A$2:$A$50151&amp;"")=($A280&amp;""))*
      ((Stockreport!$B$2:$B$50151&amp;"")=($B280&amp;""))*
      (TRIM(Stockreport!$C$2:$C$50151)=TRIM($C280))*
      (Stockreport!$C$2:$C$50151&lt;&gt;""),
    0)
  ),
0)</f>
        <v>0</v>
      </c>
      <c r="E280">
        <f>VLOOKUP(A280,Config!A:G,4,FALSE)</f>
        <v>0</v>
      </c>
      <c r="F280" t="str">
        <f>_xlfn.LET(
  _xlpm.q,   $D280,
  _xlpm.low, SUMIFS(Config!$E$2:$E$5017, Config!$A$2:$A$5017,$A280, Config!$C$2:$C$5017,$C280),
  _xlpm.med, SUMIFS(Config!$F$2:$F$5017, Config!$A$2:$A$5017,$A280, Config!$C$2:$C$5017,$C280),
  _xlpm.cap, SUMIFS(Config!$G$2:$G$5017, Config!$A$2:$A$5017,$A280, Config!$C$2:$C$5017,$C280),
  IF(_xlpm.cap=0,"SET-PICKFACE",
     IF(_xlpm.q&lt;=_xlpm.low,"LOW",
        IF(_xlpm.q&lt;=_xlpm.med,"MEDIUM",
           IF(_xlpm.q&lt;=_xlpm.cap,"FULL","OVER")
        )
     )
  )
)</f>
        <v>SET-PICKFACE</v>
      </c>
      <c r="G280" s="8">
        <f>IF(
   SUMIFS(Stockreport!$D:$D,
          Stockreport!$A:$A, $A280,
          Stockreport!$B:$B, $B280)
   -SUMIFS(Stockreport!$D:$D,
           Stockreport!$A:$A, $A280,
           Stockreport!$B:$B, $B280,
           Stockreport!$C:$C, $C280)=0,
   "No reserve",
   SUMIFS(Stockreport!$D:$D,
          Stockreport!$A:$A, $A280,
          Stockreport!$B:$B, $B280)
   -SUMIFS(Stockreport!$D:$D,
           Stockreport!$A:$A, $A280,
           Stockreport!$B:$B, $B280,
           Stockreport!$C:$C, $C280)
)</f>
        <v>8</v>
      </c>
      <c r="H280">
        <f t="shared" si="8"/>
        <v>0</v>
      </c>
      <c r="I280" s="5">
        <f t="shared" si="9"/>
        <v>0</v>
      </c>
    </row>
    <row r="281" spans="1:9">
      <c r="A281" s="1">
        <v>88718</v>
      </c>
      <c r="B281" s="1" t="s">
        <v>286</v>
      </c>
      <c r="C281" t="str">
        <f>VLOOKUP(A281,Config!A:C,3,FALSE)</f>
        <v>MA-F-14-L3-P2</v>
      </c>
      <c r="D281" cm="1">
        <f t="array" ref="D281">IFERROR(
  INDEX(Stockreport!$E$2:$E$50151,
    MATCH(1,
      ((Stockreport!$A$2:$A$50151&amp;"")=($A281&amp;""))*
      ((Stockreport!$B$2:$B$50151&amp;"")=($B281&amp;""))*
      (TRIM(Stockreport!$C$2:$C$50151)=TRIM($C281))*
      (Stockreport!$C$2:$C$50151&lt;&gt;""),
    0)
  ),
0)</f>
        <v>0</v>
      </c>
      <c r="E281">
        <f>VLOOKUP(A281,Config!A:G,4,FALSE)</f>
        <v>0</v>
      </c>
      <c r="F281" t="str">
        <f>_xlfn.LET(
  _xlpm.q,   $D281,
  _xlpm.low, SUMIFS(Config!$E$2:$E$5017, Config!$A$2:$A$5017,$A281, Config!$C$2:$C$5017,$C281),
  _xlpm.med, SUMIFS(Config!$F$2:$F$5017, Config!$A$2:$A$5017,$A281, Config!$C$2:$C$5017,$C281),
  _xlpm.cap, SUMIFS(Config!$G$2:$G$5017, Config!$A$2:$A$5017,$A281, Config!$C$2:$C$5017,$C281),
  IF(_xlpm.cap=0,"SET-PICKFACE",
     IF(_xlpm.q&lt;=_xlpm.low,"LOW",
        IF(_xlpm.q&lt;=_xlpm.med,"MEDIUM",
           IF(_xlpm.q&lt;=_xlpm.cap,"FULL","OVER")
        )
     )
  )
)</f>
        <v>SET-PICKFACE</v>
      </c>
      <c r="G281" s="8">
        <f>IF(
   SUMIFS(Stockreport!$D:$D,
          Stockreport!$A:$A, $A281,
          Stockreport!$B:$B, $B281)
   -SUMIFS(Stockreport!$D:$D,
           Stockreport!$A:$A, $A281,
           Stockreport!$B:$B, $B281,
           Stockreport!$C:$C, $C281)=0,
   "No reserve",
   SUMIFS(Stockreport!$D:$D,
          Stockreport!$A:$A, $A281,
          Stockreport!$B:$B, $B281)
   -SUMIFS(Stockreport!$D:$D,
           Stockreport!$A:$A, $A281,
           Stockreport!$B:$B, $B281,
           Stockreport!$C:$C, $C281)
)</f>
        <v>8</v>
      </c>
      <c r="H281">
        <f t="shared" si="8"/>
        <v>0</v>
      </c>
      <c r="I281" s="5">
        <f t="shared" si="9"/>
        <v>0</v>
      </c>
    </row>
    <row r="282" spans="1:9">
      <c r="A282" s="1">
        <v>30514</v>
      </c>
      <c r="B282" s="1" t="s">
        <v>287</v>
      </c>
      <c r="C282" t="str">
        <f>VLOOKUP(A282,Config!A:C,3,FALSE)</f>
        <v>MA-F-16-L3-P2</v>
      </c>
      <c r="D282" cm="1">
        <f t="array" ref="D282">IFERROR(
  INDEX(Stockreport!$E$2:$E$50151,
    MATCH(1,
      ((Stockreport!$A$2:$A$50151&amp;"")=($A282&amp;""))*
      ((Stockreport!$B$2:$B$50151&amp;"")=($B282&amp;""))*
      (TRIM(Stockreport!$C$2:$C$50151)=TRIM($C282))*
      (Stockreport!$C$2:$C$50151&lt;&gt;""),
    0)
  ),
0)</f>
        <v>0</v>
      </c>
      <c r="E282">
        <f>VLOOKUP(A282,Config!A:G,4,FALSE)</f>
        <v>0</v>
      </c>
      <c r="F282" t="str">
        <f>_xlfn.LET(
  _xlpm.q,   $D282,
  _xlpm.low, SUMIFS(Config!$E$2:$E$5017, Config!$A$2:$A$5017,$A282, Config!$C$2:$C$5017,$C282),
  _xlpm.med, SUMIFS(Config!$F$2:$F$5017, Config!$A$2:$A$5017,$A282, Config!$C$2:$C$5017,$C282),
  _xlpm.cap, SUMIFS(Config!$G$2:$G$5017, Config!$A$2:$A$5017,$A282, Config!$C$2:$C$5017,$C282),
  IF(_xlpm.cap=0,"SET-PICKFACE",
     IF(_xlpm.q&lt;=_xlpm.low,"LOW",
        IF(_xlpm.q&lt;=_xlpm.med,"MEDIUM",
           IF(_xlpm.q&lt;=_xlpm.cap,"FULL","OVER")
        )
     )
  )
)</f>
        <v>SET-PICKFACE</v>
      </c>
      <c r="G282" s="8">
        <f>IF(
   SUMIFS(Stockreport!$D:$D,
          Stockreport!$A:$A, $A282,
          Stockreport!$B:$B, $B282)
   -SUMIFS(Stockreport!$D:$D,
           Stockreport!$A:$A, $A282,
           Stockreport!$B:$B, $B282,
           Stockreport!$C:$C, $C282)=0,
   "No reserve",
   SUMIFS(Stockreport!$D:$D,
          Stockreport!$A:$A, $A282,
          Stockreport!$B:$B, $B282)
   -SUMIFS(Stockreport!$D:$D,
           Stockreport!$A:$A, $A282,
           Stockreport!$B:$B, $B282,
           Stockreport!$C:$C, $C282)
)</f>
        <v>8</v>
      </c>
      <c r="H282">
        <f t="shared" si="8"/>
        <v>0</v>
      </c>
      <c r="I282" s="5">
        <f t="shared" si="9"/>
        <v>0</v>
      </c>
    </row>
    <row r="283" spans="1:9">
      <c r="A283" s="1">
        <v>90359</v>
      </c>
      <c r="B283" s="1" t="s">
        <v>288</v>
      </c>
      <c r="C283" t="str">
        <f>VLOOKUP(A283,Config!A:C,3,FALSE)</f>
        <v>MA-G-09-L2-P1</v>
      </c>
      <c r="D283" cm="1">
        <f t="array" ref="D283">IFERROR(
  INDEX(Stockreport!$E$2:$E$50151,
    MATCH(1,
      ((Stockreport!$A$2:$A$50151&amp;"")=($A283&amp;""))*
      ((Stockreport!$B$2:$B$50151&amp;"")=($B283&amp;""))*
      (TRIM(Stockreport!$C$2:$C$50151)=TRIM($C283))*
      (Stockreport!$C$2:$C$50151&lt;&gt;""),
    0)
  ),
0)</f>
        <v>0</v>
      </c>
      <c r="E283">
        <f>VLOOKUP(A283,Config!A:G,4,FALSE)</f>
        <v>0</v>
      </c>
      <c r="F283" t="str">
        <f>_xlfn.LET(
  _xlpm.q,   $D283,
  _xlpm.low, SUMIFS(Config!$E$2:$E$5017, Config!$A$2:$A$5017,$A283, Config!$C$2:$C$5017,$C283),
  _xlpm.med, SUMIFS(Config!$F$2:$F$5017, Config!$A$2:$A$5017,$A283, Config!$C$2:$C$5017,$C283),
  _xlpm.cap, SUMIFS(Config!$G$2:$G$5017, Config!$A$2:$A$5017,$A283, Config!$C$2:$C$5017,$C283),
  IF(_xlpm.cap=0,"SET-PICKFACE",
     IF(_xlpm.q&lt;=_xlpm.low,"LOW",
        IF(_xlpm.q&lt;=_xlpm.med,"MEDIUM",
           IF(_xlpm.q&lt;=_xlpm.cap,"FULL","OVER")
        )
     )
  )
)</f>
        <v>SET-PICKFACE</v>
      </c>
      <c r="G283" s="8">
        <f>IF(
   SUMIFS(Stockreport!$D:$D,
          Stockreport!$A:$A, $A283,
          Stockreport!$B:$B, $B283)
   -SUMIFS(Stockreport!$D:$D,
           Stockreport!$A:$A, $A283,
           Stockreport!$B:$B, $B283,
           Stockreport!$C:$C, $C283)=0,
   "No reserve",
   SUMIFS(Stockreport!$D:$D,
          Stockreport!$A:$A, $A283,
          Stockreport!$B:$B, $B283)
   -SUMIFS(Stockreport!$D:$D,
           Stockreport!$A:$A, $A283,
           Stockreport!$B:$B, $B283,
           Stockreport!$C:$C, $C283)
)</f>
        <v>8</v>
      </c>
      <c r="H283">
        <f t="shared" si="8"/>
        <v>0</v>
      </c>
      <c r="I283" s="5">
        <f t="shared" si="9"/>
        <v>0</v>
      </c>
    </row>
    <row r="284" spans="1:9">
      <c r="A284" s="1">
        <v>33767</v>
      </c>
      <c r="B284" s="1" t="s">
        <v>289</v>
      </c>
      <c r="C284" t="str">
        <f>VLOOKUP(A284,Config!A:C,3,FALSE)</f>
        <v>MA-A-03-L1-P2</v>
      </c>
      <c r="D284" cm="1">
        <f t="array" ref="D284">IFERROR(
  INDEX(Stockreport!$E$2:$E$50151,
    MATCH(1,
      ((Stockreport!$A$2:$A$50151&amp;"")=($A284&amp;""))*
      ((Stockreport!$B$2:$B$50151&amp;"")=($B284&amp;""))*
      (TRIM(Stockreport!$C$2:$C$50151)=TRIM($C284))*
      (Stockreport!$C$2:$C$50151&lt;&gt;""),
    0)
  ),
0)</f>
        <v>0</v>
      </c>
      <c r="E284">
        <f>VLOOKUP(A284,Config!A:G,4,FALSE)</f>
        <v>0</v>
      </c>
      <c r="F284" t="str">
        <f>_xlfn.LET(
  _xlpm.q,   $D284,
  _xlpm.low, SUMIFS(Config!$E$2:$E$5017, Config!$A$2:$A$5017,$A284, Config!$C$2:$C$5017,$C284),
  _xlpm.med, SUMIFS(Config!$F$2:$F$5017, Config!$A$2:$A$5017,$A284, Config!$C$2:$C$5017,$C284),
  _xlpm.cap, SUMIFS(Config!$G$2:$G$5017, Config!$A$2:$A$5017,$A284, Config!$C$2:$C$5017,$C284),
  IF(_xlpm.cap=0,"SET-PICKFACE",
     IF(_xlpm.q&lt;=_xlpm.low,"LOW",
        IF(_xlpm.q&lt;=_xlpm.med,"MEDIUM",
           IF(_xlpm.q&lt;=_xlpm.cap,"FULL","OVER")
        )
     )
  )
)</f>
        <v>SET-PICKFACE</v>
      </c>
      <c r="G284" s="8" t="str">
        <f>IF(
   SUMIFS(Stockreport!$D:$D,
          Stockreport!$A:$A, $A284,
          Stockreport!$B:$B, $B284)
   -SUMIFS(Stockreport!$D:$D,
           Stockreport!$A:$A, $A284,
           Stockreport!$B:$B, $B284,
           Stockreport!$C:$C, $C284)=0,
   "No reserve",
   SUMIFS(Stockreport!$D:$D,
          Stockreport!$A:$A, $A284,
          Stockreport!$B:$B, $B284)
   -SUMIFS(Stockreport!$D:$D,
           Stockreport!$A:$A, $A284,
           Stockreport!$B:$B, $B284,
           Stockreport!$C:$C, $C284)
)</f>
        <v>No reserve</v>
      </c>
      <c r="H284">
        <f t="shared" si="8"/>
        <v>0</v>
      </c>
      <c r="I284" s="5">
        <f t="shared" si="9"/>
        <v>1</v>
      </c>
    </row>
    <row r="285" spans="1:9">
      <c r="A285" s="1">
        <v>30767</v>
      </c>
      <c r="B285" s="1" t="s">
        <v>290</v>
      </c>
      <c r="C285" t="str">
        <f>VLOOKUP(A285,Config!A:C,3,FALSE)</f>
        <v>MA-B-02-L1-P2</v>
      </c>
      <c r="D285" cm="1">
        <f t="array" ref="D285">IFERROR(
  INDEX(Stockreport!$E$2:$E$50151,
    MATCH(1,
      ((Stockreport!$A$2:$A$50151&amp;"")=($A285&amp;""))*
      ((Stockreport!$B$2:$B$50151&amp;"")=($B285&amp;""))*
      (TRIM(Stockreport!$C$2:$C$50151)=TRIM($C285))*
      (Stockreport!$C$2:$C$50151&lt;&gt;""),
    0)
  ),
0)</f>
        <v>0</v>
      </c>
      <c r="E285">
        <f>VLOOKUP(A285,Config!A:G,4,FALSE)</f>
        <v>0</v>
      </c>
      <c r="F285" t="str">
        <f>_xlfn.LET(
  _xlpm.q,   $D285,
  _xlpm.low, SUMIFS(Config!$E$2:$E$5017, Config!$A$2:$A$5017,$A285, Config!$C$2:$C$5017,$C285),
  _xlpm.med, SUMIFS(Config!$F$2:$F$5017, Config!$A$2:$A$5017,$A285, Config!$C$2:$C$5017,$C285),
  _xlpm.cap, SUMIFS(Config!$G$2:$G$5017, Config!$A$2:$A$5017,$A285, Config!$C$2:$C$5017,$C285),
  IF(_xlpm.cap=0,"SET-PICKFACE",
     IF(_xlpm.q&lt;=_xlpm.low,"LOW",
        IF(_xlpm.q&lt;=_xlpm.med,"MEDIUM",
           IF(_xlpm.q&lt;=_xlpm.cap,"FULL","OVER")
        )
     )
  )
)</f>
        <v>SET-PICKFACE</v>
      </c>
      <c r="G285" s="8">
        <f>IF(
   SUMIFS(Stockreport!$D:$D,
          Stockreport!$A:$A, $A285,
          Stockreport!$B:$B, $B285)
   -SUMIFS(Stockreport!$D:$D,
           Stockreport!$A:$A, $A285,
           Stockreport!$B:$B, $B285,
           Stockreport!$C:$C, $C285)=0,
   "No reserve",
   SUMIFS(Stockreport!$D:$D,
          Stockreport!$A:$A, $A285,
          Stockreport!$B:$B, $B285)
   -SUMIFS(Stockreport!$D:$D,
           Stockreport!$A:$A, $A285,
           Stockreport!$B:$B, $B285,
           Stockreport!$C:$C, $C285)
)</f>
        <v>9</v>
      </c>
      <c r="H285">
        <f t="shared" si="8"/>
        <v>0</v>
      </c>
      <c r="I285" s="5">
        <f t="shared" si="9"/>
        <v>0</v>
      </c>
    </row>
    <row r="286" spans="1:9">
      <c r="A286" s="1">
        <v>30834</v>
      </c>
      <c r="B286" s="1" t="s">
        <v>291</v>
      </c>
      <c r="C286" t="str">
        <f>VLOOKUP(A286,Config!A:C,3,FALSE)</f>
        <v>MA-C-01-L1-P1</v>
      </c>
      <c r="D286" cm="1">
        <f t="array" ref="D286">IFERROR(
  INDEX(Stockreport!$E$2:$E$50151,
    MATCH(1,
      ((Stockreport!$A$2:$A$50151&amp;"")=($A286&amp;""))*
      ((Stockreport!$B$2:$B$50151&amp;"")=($B286&amp;""))*
      (TRIM(Stockreport!$C$2:$C$50151)=TRIM($C286))*
      (Stockreport!$C$2:$C$50151&lt;&gt;""),
    0)
  ),
0)</f>
        <v>0</v>
      </c>
      <c r="E286">
        <f>VLOOKUP(A286,Config!A:G,4,FALSE)</f>
        <v>0</v>
      </c>
      <c r="F286" t="str">
        <f>_xlfn.LET(
  _xlpm.q,   $D286,
  _xlpm.low, SUMIFS(Config!$E$2:$E$5017, Config!$A$2:$A$5017,$A286, Config!$C$2:$C$5017,$C286),
  _xlpm.med, SUMIFS(Config!$F$2:$F$5017, Config!$A$2:$A$5017,$A286, Config!$C$2:$C$5017,$C286),
  _xlpm.cap, SUMIFS(Config!$G$2:$G$5017, Config!$A$2:$A$5017,$A286, Config!$C$2:$C$5017,$C286),
  IF(_xlpm.cap=0,"SET-PICKFACE",
     IF(_xlpm.q&lt;=_xlpm.low,"LOW",
        IF(_xlpm.q&lt;=_xlpm.med,"MEDIUM",
           IF(_xlpm.q&lt;=_xlpm.cap,"FULL","OVER")
        )
     )
  )
)</f>
        <v>SET-PICKFACE</v>
      </c>
      <c r="G286" s="8">
        <f>IF(
   SUMIFS(Stockreport!$D:$D,
          Stockreport!$A:$A, $A286,
          Stockreport!$B:$B, $B286)
   -SUMIFS(Stockreport!$D:$D,
           Stockreport!$A:$A, $A286,
           Stockreport!$B:$B, $B286,
           Stockreport!$C:$C, $C286)=0,
   "No reserve",
   SUMIFS(Stockreport!$D:$D,
          Stockreport!$A:$A, $A286,
          Stockreport!$B:$B, $B286)
   -SUMIFS(Stockreport!$D:$D,
           Stockreport!$A:$A, $A286,
           Stockreport!$B:$B, $B286,
           Stockreport!$C:$C, $C286)
)</f>
        <v>9</v>
      </c>
      <c r="H286">
        <f t="shared" si="8"/>
        <v>0</v>
      </c>
      <c r="I286" s="5">
        <f t="shared" si="9"/>
        <v>0</v>
      </c>
    </row>
    <row r="287" spans="1:9">
      <c r="A287" s="1">
        <v>31585</v>
      </c>
      <c r="B287" s="1" t="s">
        <v>292</v>
      </c>
      <c r="C287" t="str">
        <f>VLOOKUP(A287,Config!A:C,3,FALSE)</f>
        <v>MA-E-13-L6-P2</v>
      </c>
      <c r="D287" cm="1">
        <f t="array" ref="D287">IFERROR(
  INDEX(Stockreport!$E$2:$E$50151,
    MATCH(1,
      ((Stockreport!$A$2:$A$50151&amp;"")=($A287&amp;""))*
      ((Stockreport!$B$2:$B$50151&amp;"")=($B287&amp;""))*
      (TRIM(Stockreport!$C$2:$C$50151)=TRIM($C287))*
      (Stockreport!$C$2:$C$50151&lt;&gt;""),
    0)
  ),
0)</f>
        <v>60</v>
      </c>
      <c r="E287">
        <f>VLOOKUP(A287,Config!A:G,4,FALSE)</f>
        <v>0</v>
      </c>
      <c r="F287" t="str">
        <f>_xlfn.LET(
  _xlpm.q,   $D287,
  _xlpm.low, SUMIFS(Config!$E$2:$E$5017, Config!$A$2:$A$5017,$A287, Config!$C$2:$C$5017,$C287),
  _xlpm.med, SUMIFS(Config!$F$2:$F$5017, Config!$A$2:$A$5017,$A287, Config!$C$2:$C$5017,$C287),
  _xlpm.cap, SUMIFS(Config!$G$2:$G$5017, Config!$A$2:$A$5017,$A287, Config!$C$2:$C$5017,$C287),
  IF(_xlpm.cap=0,"SET-PICKFACE",
     IF(_xlpm.q&lt;=_xlpm.low,"LOW",
        IF(_xlpm.q&lt;=_xlpm.med,"MEDIUM",
           IF(_xlpm.q&lt;=_xlpm.cap,"FULL","OVER")
        )
     )
  )
)</f>
        <v>SET-PICKFACE</v>
      </c>
      <c r="G287" s="8">
        <f>IF(
   SUMIFS(Stockreport!$D:$D,
          Stockreport!$A:$A, $A287,
          Stockreport!$B:$B, $B287)
   -SUMIFS(Stockreport!$D:$D,
           Stockreport!$A:$A, $A287,
           Stockreport!$B:$B, $B287,
           Stockreport!$C:$C, $C287)=0,
   "No reserve",
   SUMIFS(Stockreport!$D:$D,
          Stockreport!$A:$A, $A287,
          Stockreport!$B:$B, $B287)
   -SUMIFS(Stockreport!$D:$D,
           Stockreport!$A:$A, $A287,
           Stockreport!$B:$B, $B287,
           Stockreport!$C:$C, $C287)
)</f>
        <v>7</v>
      </c>
      <c r="H287">
        <f t="shared" si="8"/>
        <v>0</v>
      </c>
      <c r="I287" s="5">
        <f t="shared" si="9"/>
        <v>0</v>
      </c>
    </row>
    <row r="288" spans="1:9">
      <c r="A288" s="1">
        <v>55919</v>
      </c>
      <c r="B288" s="1" t="s">
        <v>293</v>
      </c>
      <c r="C288" t="str">
        <f>VLOOKUP(A288,Config!A:C,3,FALSE)</f>
        <v>MA-A-08-L5-P2</v>
      </c>
      <c r="D288" cm="1">
        <f t="array" ref="D288">IFERROR(
  INDEX(Stockreport!$E$2:$E$50151,
    MATCH(1,
      ((Stockreport!$A$2:$A$50151&amp;"")=($A288&amp;""))*
      ((Stockreport!$B$2:$B$50151&amp;"")=($B288&amp;""))*
      (TRIM(Stockreport!$C$2:$C$50151)=TRIM($C288))*
      (Stockreport!$C$2:$C$50151&lt;&gt;""),
    0)
  ),
0)</f>
        <v>0</v>
      </c>
      <c r="E288">
        <f>VLOOKUP(A288,Config!A:G,4,FALSE)</f>
        <v>0</v>
      </c>
      <c r="F288" t="str">
        <f>_xlfn.LET(
  _xlpm.q,   $D288,
  _xlpm.low, SUMIFS(Config!$E$2:$E$5017, Config!$A$2:$A$5017,$A288, Config!$C$2:$C$5017,$C288),
  _xlpm.med, SUMIFS(Config!$F$2:$F$5017, Config!$A$2:$A$5017,$A288, Config!$C$2:$C$5017,$C288),
  _xlpm.cap, SUMIFS(Config!$G$2:$G$5017, Config!$A$2:$A$5017,$A288, Config!$C$2:$C$5017,$C288),
  IF(_xlpm.cap=0,"SET-PICKFACE",
     IF(_xlpm.q&lt;=_xlpm.low,"LOW",
        IF(_xlpm.q&lt;=_xlpm.med,"MEDIUM",
           IF(_xlpm.q&lt;=_xlpm.cap,"FULL","OVER")
        )
     )
  )
)</f>
        <v>SET-PICKFACE</v>
      </c>
      <c r="G288" s="8">
        <f>IF(
   SUMIFS(Stockreport!$D:$D,
          Stockreport!$A:$A, $A288,
          Stockreport!$B:$B, $B288)
   -SUMIFS(Stockreport!$D:$D,
           Stockreport!$A:$A, $A288,
           Stockreport!$B:$B, $B288,
           Stockreport!$C:$C, $C288)=0,
   "No reserve",
   SUMIFS(Stockreport!$D:$D,
          Stockreport!$A:$A, $A288,
          Stockreport!$B:$B, $B288)
   -SUMIFS(Stockreport!$D:$D,
           Stockreport!$A:$A, $A288,
           Stockreport!$B:$B, $B288,
           Stockreport!$C:$C, $C288)
)</f>
        <v>10</v>
      </c>
      <c r="H288">
        <f t="shared" si="8"/>
        <v>0</v>
      </c>
      <c r="I288" s="5">
        <f t="shared" si="9"/>
        <v>0</v>
      </c>
    </row>
    <row r="289" spans="1:9">
      <c r="A289" s="1">
        <v>30971</v>
      </c>
      <c r="B289" s="1" t="s">
        <v>294</v>
      </c>
      <c r="C289" t="str">
        <f>VLOOKUP(A289,Config!A:C,3,FALSE)</f>
        <v>MA-E-10-L2-P1</v>
      </c>
      <c r="D289" cm="1">
        <f t="array" ref="D289">IFERROR(
  INDEX(Stockreport!$E$2:$E$50151,
    MATCH(1,
      ((Stockreport!$A$2:$A$50151&amp;"")=($A289&amp;""))*
      ((Stockreport!$B$2:$B$50151&amp;"")=($B289&amp;""))*
      (TRIM(Stockreport!$C$2:$C$50151)=TRIM($C289))*
      (Stockreport!$C$2:$C$50151&lt;&gt;""),
    0)
  ),
0)</f>
        <v>10</v>
      </c>
      <c r="E289">
        <f>VLOOKUP(A289,Config!A:G,4,FALSE)</f>
        <v>0</v>
      </c>
      <c r="F289" t="str">
        <f>_xlfn.LET(
  _xlpm.q,   $D289,
  _xlpm.low, SUMIFS(Config!$E$2:$E$5017, Config!$A$2:$A$5017,$A289, Config!$C$2:$C$5017,$C289),
  _xlpm.med, SUMIFS(Config!$F$2:$F$5017, Config!$A$2:$A$5017,$A289, Config!$C$2:$C$5017,$C289),
  _xlpm.cap, SUMIFS(Config!$G$2:$G$5017, Config!$A$2:$A$5017,$A289, Config!$C$2:$C$5017,$C289),
  IF(_xlpm.cap=0,"SET-PICKFACE",
     IF(_xlpm.q&lt;=_xlpm.low,"LOW",
        IF(_xlpm.q&lt;=_xlpm.med,"MEDIUM",
           IF(_xlpm.q&lt;=_xlpm.cap,"FULL","OVER")
        )
     )
  )
)</f>
        <v>SET-PICKFACE</v>
      </c>
      <c r="G289" s="8" t="str">
        <f>IF(
   SUMIFS(Stockreport!$D:$D,
          Stockreport!$A:$A, $A289,
          Stockreport!$B:$B, $B289)
   -SUMIFS(Stockreport!$D:$D,
           Stockreport!$A:$A, $A289,
           Stockreport!$B:$B, $B289,
           Stockreport!$C:$C, $C289)=0,
   "No reserve",
   SUMIFS(Stockreport!$D:$D,
          Stockreport!$A:$A, $A289,
          Stockreport!$B:$B, $B289)
   -SUMIFS(Stockreport!$D:$D,
           Stockreport!$A:$A, $A289,
           Stockreport!$B:$B, $B289,
           Stockreport!$C:$C, $C289)
)</f>
        <v>No reserve</v>
      </c>
      <c r="H289">
        <f t="shared" si="8"/>
        <v>0</v>
      </c>
      <c r="I289" s="5">
        <f t="shared" si="9"/>
        <v>1</v>
      </c>
    </row>
    <row r="290" spans="1:9">
      <c r="A290" s="1">
        <v>64819</v>
      </c>
      <c r="B290" s="1" t="s">
        <v>295</v>
      </c>
      <c r="C290" t="str">
        <f>VLOOKUP(A290,Config!A:C,3,FALSE)</f>
        <v>MA-H-01-L6-P1</v>
      </c>
      <c r="D290" cm="1">
        <f t="array" ref="D290">IFERROR(
  INDEX(Stockreport!$E$2:$E$50151,
    MATCH(1,
      ((Stockreport!$A$2:$A$50151&amp;"")=($A290&amp;""))*
      ((Stockreport!$B$2:$B$50151&amp;"")=($B290&amp;""))*
      (TRIM(Stockreport!$C$2:$C$50151)=TRIM($C290))*
      (Stockreport!$C$2:$C$50151&lt;&gt;""),
    0)
  ),
0)</f>
        <v>0</v>
      </c>
      <c r="E290">
        <f>VLOOKUP(A290,Config!A:G,4,FALSE)</f>
        <v>0</v>
      </c>
      <c r="F290" t="str">
        <f>_xlfn.LET(
  _xlpm.q,   $D290,
  _xlpm.low, SUMIFS(Config!$E$2:$E$5017, Config!$A$2:$A$5017,$A290, Config!$C$2:$C$5017,$C290),
  _xlpm.med, SUMIFS(Config!$F$2:$F$5017, Config!$A$2:$A$5017,$A290, Config!$C$2:$C$5017,$C290),
  _xlpm.cap, SUMIFS(Config!$G$2:$G$5017, Config!$A$2:$A$5017,$A290, Config!$C$2:$C$5017,$C290),
  IF(_xlpm.cap=0,"SET-PICKFACE",
     IF(_xlpm.q&lt;=_xlpm.low,"LOW",
        IF(_xlpm.q&lt;=_xlpm.med,"MEDIUM",
           IF(_xlpm.q&lt;=_xlpm.cap,"FULL","OVER")
        )
     )
  )
)</f>
        <v>SET-PICKFACE</v>
      </c>
      <c r="G290" s="8">
        <f>IF(
   SUMIFS(Stockreport!$D:$D,
          Stockreport!$A:$A, $A290,
          Stockreport!$B:$B, $B290)
   -SUMIFS(Stockreport!$D:$D,
           Stockreport!$A:$A, $A290,
           Stockreport!$B:$B, $B290,
           Stockreport!$C:$C, $C290)=0,
   "No reserve",
   SUMIFS(Stockreport!$D:$D,
          Stockreport!$A:$A, $A290,
          Stockreport!$B:$B, $B290)
   -SUMIFS(Stockreport!$D:$D,
           Stockreport!$A:$A, $A290,
           Stockreport!$B:$B, $B290,
           Stockreport!$C:$C, $C290)
)</f>
        <v>10</v>
      </c>
      <c r="H290">
        <f t="shared" si="8"/>
        <v>0</v>
      </c>
      <c r="I290" s="5">
        <f t="shared" si="9"/>
        <v>0</v>
      </c>
    </row>
    <row r="291" spans="1:9">
      <c r="A291" s="1">
        <v>33553</v>
      </c>
      <c r="B291" s="1" t="s">
        <v>296</v>
      </c>
      <c r="C291" t="str">
        <f>VLOOKUP(A291,Config!A:C,3,FALSE)</f>
        <v>MA-A-03-L1-P1</v>
      </c>
      <c r="D291" cm="1">
        <f t="array" ref="D291">IFERROR(
  INDEX(Stockreport!$E$2:$E$50151,
    MATCH(1,
      ((Stockreport!$A$2:$A$50151&amp;"")=($A291&amp;""))*
      ((Stockreport!$B$2:$B$50151&amp;"")=($B291&amp;""))*
      (TRIM(Stockreport!$C$2:$C$50151)=TRIM($C291))*
      (Stockreport!$C$2:$C$50151&lt;&gt;""),
    0)
  ),
0)</f>
        <v>0</v>
      </c>
      <c r="E291">
        <f>VLOOKUP(A291,Config!A:G,4,FALSE)</f>
        <v>0</v>
      </c>
      <c r="F291" t="str">
        <f>_xlfn.LET(
  _xlpm.q,   $D291,
  _xlpm.low, SUMIFS(Config!$E$2:$E$5017, Config!$A$2:$A$5017,$A291, Config!$C$2:$C$5017,$C291),
  _xlpm.med, SUMIFS(Config!$F$2:$F$5017, Config!$A$2:$A$5017,$A291, Config!$C$2:$C$5017,$C291),
  _xlpm.cap, SUMIFS(Config!$G$2:$G$5017, Config!$A$2:$A$5017,$A291, Config!$C$2:$C$5017,$C291),
  IF(_xlpm.cap=0,"SET-PICKFACE",
     IF(_xlpm.q&lt;=_xlpm.low,"LOW",
        IF(_xlpm.q&lt;=_xlpm.med,"MEDIUM",
           IF(_xlpm.q&lt;=_xlpm.cap,"FULL","OVER")
        )
     )
  )
)</f>
        <v>SET-PICKFACE</v>
      </c>
      <c r="G291" s="8">
        <f>IF(
   SUMIFS(Stockreport!$D:$D,
          Stockreport!$A:$A, $A291,
          Stockreport!$B:$B, $B291)
   -SUMIFS(Stockreport!$D:$D,
           Stockreport!$A:$A, $A291,
           Stockreport!$B:$B, $B291,
           Stockreport!$C:$C, $C291)=0,
   "No reserve",
   SUMIFS(Stockreport!$D:$D,
          Stockreport!$A:$A, $A291,
          Stockreport!$B:$B, $B291)
   -SUMIFS(Stockreport!$D:$D,
           Stockreport!$A:$A, $A291,
           Stockreport!$B:$B, $B291,
           Stockreport!$C:$C, $C291)
)</f>
        <v>10</v>
      </c>
      <c r="H291">
        <f t="shared" si="8"/>
        <v>0</v>
      </c>
      <c r="I291" s="5">
        <f t="shared" si="9"/>
        <v>0</v>
      </c>
    </row>
    <row r="292" spans="1:9">
      <c r="A292" s="1">
        <v>33581</v>
      </c>
      <c r="B292" s="1" t="s">
        <v>297</v>
      </c>
      <c r="C292" t="str">
        <f>VLOOKUP(A292,Config!A:C,3,FALSE)</f>
        <v>MA-A-06-L1-P1</v>
      </c>
      <c r="D292" cm="1">
        <f t="array" ref="D292">IFERROR(
  INDEX(Stockreport!$E$2:$E$50151,
    MATCH(1,
      ((Stockreport!$A$2:$A$50151&amp;"")=($A292&amp;""))*
      ((Stockreport!$B$2:$B$50151&amp;"")=($B292&amp;""))*
      (TRIM(Stockreport!$C$2:$C$50151)=TRIM($C292))*
      (Stockreport!$C$2:$C$50151&lt;&gt;""),
    0)
  ),
0)</f>
        <v>0</v>
      </c>
      <c r="E292">
        <f>VLOOKUP(A292,Config!A:G,4,FALSE)</f>
        <v>0</v>
      </c>
      <c r="F292" t="str">
        <f>_xlfn.LET(
  _xlpm.q,   $D292,
  _xlpm.low, SUMIFS(Config!$E$2:$E$5017, Config!$A$2:$A$5017,$A292, Config!$C$2:$C$5017,$C292),
  _xlpm.med, SUMIFS(Config!$F$2:$F$5017, Config!$A$2:$A$5017,$A292, Config!$C$2:$C$5017,$C292),
  _xlpm.cap, SUMIFS(Config!$G$2:$G$5017, Config!$A$2:$A$5017,$A292, Config!$C$2:$C$5017,$C292),
  IF(_xlpm.cap=0,"SET-PICKFACE",
     IF(_xlpm.q&lt;=_xlpm.low,"LOW",
        IF(_xlpm.q&lt;=_xlpm.med,"MEDIUM",
           IF(_xlpm.q&lt;=_xlpm.cap,"FULL","OVER")
        )
     )
  )
)</f>
        <v>SET-PICKFACE</v>
      </c>
      <c r="G292" s="8">
        <f>IF(
   SUMIFS(Stockreport!$D:$D,
          Stockreport!$A:$A, $A292,
          Stockreport!$B:$B, $B292)
   -SUMIFS(Stockreport!$D:$D,
           Stockreport!$A:$A, $A292,
           Stockreport!$B:$B, $B292,
           Stockreport!$C:$C, $C292)=0,
   "No reserve",
   SUMIFS(Stockreport!$D:$D,
          Stockreport!$A:$A, $A292,
          Stockreport!$B:$B, $B292)
   -SUMIFS(Stockreport!$D:$D,
           Stockreport!$A:$A, $A292,
           Stockreport!$B:$B, $B292,
           Stockreport!$C:$C, $C292)
)</f>
        <v>11</v>
      </c>
      <c r="H292">
        <f t="shared" si="8"/>
        <v>0</v>
      </c>
      <c r="I292" s="5">
        <f t="shared" si="9"/>
        <v>0</v>
      </c>
    </row>
    <row r="293" spans="1:9">
      <c r="A293" s="1">
        <v>30807</v>
      </c>
      <c r="B293" s="1" t="s">
        <v>298</v>
      </c>
      <c r="C293" t="str">
        <f>VLOOKUP(A293,Config!A:C,3,FALSE)</f>
        <v>MA-D-01-L7-P1</v>
      </c>
      <c r="D293" cm="1">
        <f t="array" ref="D293">IFERROR(
  INDEX(Stockreport!$E$2:$E$50151,
    MATCH(1,
      ((Stockreport!$A$2:$A$50151&amp;"")=($A293&amp;""))*
      ((Stockreport!$B$2:$B$50151&amp;"")=($B293&amp;""))*
      (TRIM(Stockreport!$C$2:$C$50151)=TRIM($C293))*
      (Stockreport!$C$2:$C$50151&lt;&gt;""),
    0)
  ),
0)</f>
        <v>0</v>
      </c>
      <c r="E293">
        <f>VLOOKUP(A293,Config!A:G,4,FALSE)</f>
        <v>0</v>
      </c>
      <c r="F293" t="str">
        <f>_xlfn.LET(
  _xlpm.q,   $D293,
  _xlpm.low, SUMIFS(Config!$E$2:$E$5017, Config!$A$2:$A$5017,$A293, Config!$C$2:$C$5017,$C293),
  _xlpm.med, SUMIFS(Config!$F$2:$F$5017, Config!$A$2:$A$5017,$A293, Config!$C$2:$C$5017,$C293),
  _xlpm.cap, SUMIFS(Config!$G$2:$G$5017, Config!$A$2:$A$5017,$A293, Config!$C$2:$C$5017,$C293),
  IF(_xlpm.cap=0,"SET-PICKFACE",
     IF(_xlpm.q&lt;=_xlpm.low,"LOW",
        IF(_xlpm.q&lt;=_xlpm.med,"MEDIUM",
           IF(_xlpm.q&lt;=_xlpm.cap,"FULL","OVER")
        )
     )
  )
)</f>
        <v>SET-PICKFACE</v>
      </c>
      <c r="G293" s="8">
        <f>IF(
   SUMIFS(Stockreport!$D:$D,
          Stockreport!$A:$A, $A293,
          Stockreport!$B:$B, $B293)
   -SUMIFS(Stockreport!$D:$D,
           Stockreport!$A:$A, $A293,
           Stockreport!$B:$B, $B293,
           Stockreport!$C:$C, $C293)=0,
   "No reserve",
   SUMIFS(Stockreport!$D:$D,
          Stockreport!$A:$A, $A293,
          Stockreport!$B:$B, $B293)
   -SUMIFS(Stockreport!$D:$D,
           Stockreport!$A:$A, $A293,
           Stockreport!$B:$B, $B293,
           Stockreport!$C:$C, $C293)
)</f>
        <v>11</v>
      </c>
      <c r="H293">
        <f t="shared" si="8"/>
        <v>0</v>
      </c>
      <c r="I293" s="5">
        <f t="shared" si="9"/>
        <v>0</v>
      </c>
    </row>
    <row r="294" spans="1:9">
      <c r="A294" s="1">
        <v>56355</v>
      </c>
      <c r="B294" s="1" t="s">
        <v>299</v>
      </c>
      <c r="C294" t="str">
        <f>VLOOKUP(A294,Config!A:C,3,FALSE)</f>
        <v>MA-F-12-L1-P1</v>
      </c>
      <c r="D294" cm="1">
        <f t="array" ref="D294">IFERROR(
  INDEX(Stockreport!$E$2:$E$50151,
    MATCH(1,
      ((Stockreport!$A$2:$A$50151&amp;"")=($A294&amp;""))*
      ((Stockreport!$B$2:$B$50151&amp;"")=($B294&amp;""))*
      (TRIM(Stockreport!$C$2:$C$50151)=TRIM($C294))*
      (Stockreport!$C$2:$C$50151&lt;&gt;""),
    0)
  ),
0)</f>
        <v>0</v>
      </c>
      <c r="E294">
        <f>VLOOKUP(A294,Config!A:G,4,FALSE)</f>
        <v>0</v>
      </c>
      <c r="F294" t="str">
        <f>_xlfn.LET(
  _xlpm.q,   $D294,
  _xlpm.low, SUMIFS(Config!$E$2:$E$5017, Config!$A$2:$A$5017,$A294, Config!$C$2:$C$5017,$C294),
  _xlpm.med, SUMIFS(Config!$F$2:$F$5017, Config!$A$2:$A$5017,$A294, Config!$C$2:$C$5017,$C294),
  _xlpm.cap, SUMIFS(Config!$G$2:$G$5017, Config!$A$2:$A$5017,$A294, Config!$C$2:$C$5017,$C294),
  IF(_xlpm.cap=0,"SET-PICKFACE",
     IF(_xlpm.q&lt;=_xlpm.low,"LOW",
        IF(_xlpm.q&lt;=_xlpm.med,"MEDIUM",
           IF(_xlpm.q&lt;=_xlpm.cap,"FULL","OVER")
        )
     )
  )
)</f>
        <v>SET-PICKFACE</v>
      </c>
      <c r="G294" s="8">
        <f>IF(
   SUMIFS(Stockreport!$D:$D,
          Stockreport!$A:$A, $A294,
          Stockreport!$B:$B, $B294)
   -SUMIFS(Stockreport!$D:$D,
           Stockreport!$A:$A, $A294,
           Stockreport!$B:$B, $B294,
           Stockreport!$C:$C, $C294)=0,
   "No reserve",
   SUMIFS(Stockreport!$D:$D,
          Stockreport!$A:$A, $A294,
          Stockreport!$B:$B, $B294)
   -SUMIFS(Stockreport!$D:$D,
           Stockreport!$A:$A, $A294,
           Stockreport!$B:$B, $B294,
           Stockreport!$C:$C, $C294)
)</f>
        <v>11</v>
      </c>
      <c r="H294">
        <f t="shared" si="8"/>
        <v>0</v>
      </c>
      <c r="I294" s="5">
        <f t="shared" si="9"/>
        <v>0</v>
      </c>
    </row>
    <row r="295" spans="1:9">
      <c r="A295" s="1">
        <v>75877</v>
      </c>
      <c r="B295" s="1" t="s">
        <v>300</v>
      </c>
      <c r="C295" t="str">
        <f>VLOOKUP(A295,Config!A:C,3,FALSE)</f>
        <v>MA-F-12-L1-P1</v>
      </c>
      <c r="D295" cm="1">
        <f t="array" ref="D295">IFERROR(
  INDEX(Stockreport!$E$2:$E$50151,
    MATCH(1,
      ((Stockreport!$A$2:$A$50151&amp;"")=($A295&amp;""))*
      ((Stockreport!$B$2:$B$50151&amp;"")=($B295&amp;""))*
      (TRIM(Stockreport!$C$2:$C$50151)=TRIM($C295))*
      (Stockreport!$C$2:$C$50151&lt;&gt;""),
    0)
  ),
0)</f>
        <v>0</v>
      </c>
      <c r="E295">
        <f>VLOOKUP(A295,Config!A:G,4,FALSE)</f>
        <v>0</v>
      </c>
      <c r="F295" t="str">
        <f>_xlfn.LET(
  _xlpm.q,   $D295,
  _xlpm.low, SUMIFS(Config!$E$2:$E$5017, Config!$A$2:$A$5017,$A295, Config!$C$2:$C$5017,$C295),
  _xlpm.med, SUMIFS(Config!$F$2:$F$5017, Config!$A$2:$A$5017,$A295, Config!$C$2:$C$5017,$C295),
  _xlpm.cap, SUMIFS(Config!$G$2:$G$5017, Config!$A$2:$A$5017,$A295, Config!$C$2:$C$5017,$C295),
  IF(_xlpm.cap=0,"SET-PICKFACE",
     IF(_xlpm.q&lt;=_xlpm.low,"LOW",
        IF(_xlpm.q&lt;=_xlpm.med,"MEDIUM",
           IF(_xlpm.q&lt;=_xlpm.cap,"FULL","OVER")
        )
     )
  )
)</f>
        <v>SET-PICKFACE</v>
      </c>
      <c r="G295" s="8">
        <f>IF(
   SUMIFS(Stockreport!$D:$D,
          Stockreport!$A:$A, $A295,
          Stockreport!$B:$B, $B295)
   -SUMIFS(Stockreport!$D:$D,
           Stockreport!$A:$A, $A295,
           Stockreport!$B:$B, $B295,
           Stockreport!$C:$C, $C295)=0,
   "No reserve",
   SUMIFS(Stockreport!$D:$D,
          Stockreport!$A:$A, $A295,
          Stockreport!$B:$B, $B295)
   -SUMIFS(Stockreport!$D:$D,
           Stockreport!$A:$A, $A295,
           Stockreport!$B:$B, $B295,
           Stockreport!$C:$C, $C295)
)</f>
        <v>11</v>
      </c>
      <c r="H295">
        <f t="shared" si="8"/>
        <v>0</v>
      </c>
      <c r="I295" s="5">
        <f t="shared" si="9"/>
        <v>0</v>
      </c>
    </row>
    <row r="296" spans="1:9">
      <c r="A296" s="1">
        <v>97026</v>
      </c>
      <c r="B296" s="1" t="s">
        <v>301</v>
      </c>
      <c r="C296" t="str">
        <f>VLOOKUP(A296,Config!A:C,3,FALSE)</f>
        <v>MA-F-12-L1-P1</v>
      </c>
      <c r="D296" cm="1">
        <f t="array" ref="D296">IFERROR(
  INDEX(Stockreport!$E$2:$E$50151,
    MATCH(1,
      ((Stockreport!$A$2:$A$50151&amp;"")=($A296&amp;""))*
      ((Stockreport!$B$2:$B$50151&amp;"")=($B296&amp;""))*
      (TRIM(Stockreport!$C$2:$C$50151)=TRIM($C296))*
      (Stockreport!$C$2:$C$50151&lt;&gt;""),
    0)
  ),
0)</f>
        <v>0</v>
      </c>
      <c r="E296">
        <f>VLOOKUP(A296,Config!A:G,4,FALSE)</f>
        <v>0</v>
      </c>
      <c r="F296" t="str">
        <f>_xlfn.LET(
  _xlpm.q,   $D296,
  _xlpm.low, SUMIFS(Config!$E$2:$E$5017, Config!$A$2:$A$5017,$A296, Config!$C$2:$C$5017,$C296),
  _xlpm.med, SUMIFS(Config!$F$2:$F$5017, Config!$A$2:$A$5017,$A296, Config!$C$2:$C$5017,$C296),
  _xlpm.cap, SUMIFS(Config!$G$2:$G$5017, Config!$A$2:$A$5017,$A296, Config!$C$2:$C$5017,$C296),
  IF(_xlpm.cap=0,"SET-PICKFACE",
     IF(_xlpm.q&lt;=_xlpm.low,"LOW",
        IF(_xlpm.q&lt;=_xlpm.med,"MEDIUM",
           IF(_xlpm.q&lt;=_xlpm.cap,"FULL","OVER")
        )
     )
  )
)</f>
        <v>SET-PICKFACE</v>
      </c>
      <c r="G296" s="8">
        <f>IF(
   SUMIFS(Stockreport!$D:$D,
          Stockreport!$A:$A, $A296,
          Stockreport!$B:$B, $B296)
   -SUMIFS(Stockreport!$D:$D,
           Stockreport!$A:$A, $A296,
           Stockreport!$B:$B, $B296,
           Stockreport!$C:$C, $C296)=0,
   "No reserve",
   SUMIFS(Stockreport!$D:$D,
          Stockreport!$A:$A, $A296,
          Stockreport!$B:$B, $B296)
   -SUMIFS(Stockreport!$D:$D,
           Stockreport!$A:$A, $A296,
           Stockreport!$B:$B, $B296,
           Stockreport!$C:$C, $C296)
)</f>
        <v>11</v>
      </c>
      <c r="H296">
        <f t="shared" si="8"/>
        <v>0</v>
      </c>
      <c r="I296" s="5">
        <f t="shared" si="9"/>
        <v>0</v>
      </c>
    </row>
    <row r="297" spans="1:9">
      <c r="A297" s="1">
        <v>30882</v>
      </c>
      <c r="B297" s="1" t="s">
        <v>302</v>
      </c>
      <c r="C297" t="str">
        <f>VLOOKUP(A297,Config!A:C,3,FALSE)</f>
        <v>MA-F-17-L1-P1</v>
      </c>
      <c r="D297" cm="1">
        <f t="array" ref="D297">IFERROR(
  INDEX(Stockreport!$E$2:$E$50151,
    MATCH(1,
      ((Stockreport!$A$2:$A$50151&amp;"")=($A297&amp;""))*
      ((Stockreport!$B$2:$B$50151&amp;"")=($B297&amp;""))*
      (TRIM(Stockreport!$C$2:$C$50151)=TRIM($C297))*
      (Stockreport!$C$2:$C$50151&lt;&gt;""),
    0)
  ),
0)</f>
        <v>36</v>
      </c>
      <c r="E297">
        <f>VLOOKUP(A297,Config!A:G,4,FALSE)</f>
        <v>0</v>
      </c>
      <c r="F297" t="str">
        <f>_xlfn.LET(
  _xlpm.q,   $D297,
  _xlpm.low, SUMIFS(Config!$E$2:$E$5017, Config!$A$2:$A$5017,$A297, Config!$C$2:$C$5017,$C297),
  _xlpm.med, SUMIFS(Config!$F$2:$F$5017, Config!$A$2:$A$5017,$A297, Config!$C$2:$C$5017,$C297),
  _xlpm.cap, SUMIFS(Config!$G$2:$G$5017, Config!$A$2:$A$5017,$A297, Config!$C$2:$C$5017,$C297),
  IF(_xlpm.cap=0,"SET-PICKFACE",
     IF(_xlpm.q&lt;=_xlpm.low,"LOW",
        IF(_xlpm.q&lt;=_xlpm.med,"MEDIUM",
           IF(_xlpm.q&lt;=_xlpm.cap,"FULL","OVER")
        )
     )
  )
)</f>
        <v>SET-PICKFACE</v>
      </c>
      <c r="G297" s="8">
        <f>IF(
   SUMIFS(Stockreport!$D:$D,
          Stockreport!$A:$A, $A297,
          Stockreport!$B:$B, $B297)
   -SUMIFS(Stockreport!$D:$D,
           Stockreport!$A:$A, $A297,
           Stockreport!$B:$B, $B297,
           Stockreport!$C:$C, $C297)=0,
   "No reserve",
   SUMIFS(Stockreport!$D:$D,
          Stockreport!$A:$A, $A297,
          Stockreport!$B:$B, $B297)
   -SUMIFS(Stockreport!$D:$D,
           Stockreport!$A:$A, $A297,
           Stockreport!$B:$B, $B297,
           Stockreport!$C:$C, $C297)
)</f>
        <v>11</v>
      </c>
      <c r="H297">
        <f t="shared" si="8"/>
        <v>0</v>
      </c>
      <c r="I297" s="5">
        <f t="shared" si="9"/>
        <v>0</v>
      </c>
    </row>
    <row r="298" spans="1:9">
      <c r="A298" s="1">
        <v>92733</v>
      </c>
      <c r="B298" s="1" t="s">
        <v>303</v>
      </c>
      <c r="C298" t="str">
        <f>VLOOKUP(A298,Config!A:C,3,FALSE)</f>
        <v>MA-G-16-L2-P2</v>
      </c>
      <c r="D298" cm="1">
        <f t="array" ref="D298">IFERROR(
  INDEX(Stockreport!$E$2:$E$50151,
    MATCH(1,
      ((Stockreport!$A$2:$A$50151&amp;"")=($A298&amp;""))*
      ((Stockreport!$B$2:$B$50151&amp;"")=($B298&amp;""))*
      (TRIM(Stockreport!$C$2:$C$50151)=TRIM($C298))*
      (Stockreport!$C$2:$C$50151&lt;&gt;""),
    0)
  ),
0)</f>
        <v>6</v>
      </c>
      <c r="E298">
        <f>VLOOKUP(A298,Config!A:G,4,FALSE)</f>
        <v>0</v>
      </c>
      <c r="F298" t="str">
        <f>_xlfn.LET(
  _xlpm.q,   $D298,
  _xlpm.low, SUMIFS(Config!$E$2:$E$5017, Config!$A$2:$A$5017,$A298, Config!$C$2:$C$5017,$C298),
  _xlpm.med, SUMIFS(Config!$F$2:$F$5017, Config!$A$2:$A$5017,$A298, Config!$C$2:$C$5017,$C298),
  _xlpm.cap, SUMIFS(Config!$G$2:$G$5017, Config!$A$2:$A$5017,$A298, Config!$C$2:$C$5017,$C298),
  IF(_xlpm.cap=0,"SET-PICKFACE",
     IF(_xlpm.q&lt;=_xlpm.low,"LOW",
        IF(_xlpm.q&lt;=_xlpm.med,"MEDIUM",
           IF(_xlpm.q&lt;=_xlpm.cap,"FULL","OVER")
        )
     )
  )
)</f>
        <v>SET-PICKFACE</v>
      </c>
      <c r="G298" s="8">
        <f>IF(
   SUMIFS(Stockreport!$D:$D,
          Stockreport!$A:$A, $A298,
          Stockreport!$B:$B, $B298)
   -SUMIFS(Stockreport!$D:$D,
           Stockreport!$A:$A, $A298,
           Stockreport!$B:$B, $B298,
           Stockreport!$C:$C, $C298)=0,
   "No reserve",
   SUMIFS(Stockreport!$D:$D,
          Stockreport!$A:$A, $A298,
          Stockreport!$B:$B, $B298)
   -SUMIFS(Stockreport!$D:$D,
           Stockreport!$A:$A, $A298,
           Stockreport!$B:$B, $B298,
           Stockreport!$C:$C, $C298)
)</f>
        <v>11</v>
      </c>
      <c r="H298">
        <f t="shared" si="8"/>
        <v>0</v>
      </c>
      <c r="I298" s="5">
        <f t="shared" si="9"/>
        <v>0</v>
      </c>
    </row>
    <row r="299" spans="1:9">
      <c r="A299" s="1">
        <v>92707</v>
      </c>
      <c r="B299" s="1" t="s">
        <v>304</v>
      </c>
      <c r="C299" t="str">
        <f>VLOOKUP(A299,Config!A:C,3,FALSE)</f>
        <v>MA-G-16-L2-P1</v>
      </c>
      <c r="D299" cm="1">
        <f t="array" ref="D299">IFERROR(
  INDEX(Stockreport!$E$2:$E$50151,
    MATCH(1,
      ((Stockreport!$A$2:$A$50151&amp;"")=($A299&amp;""))*
      ((Stockreport!$B$2:$B$50151&amp;"")=($B299&amp;""))*
      (TRIM(Stockreport!$C$2:$C$50151)=TRIM($C299))*
      (Stockreport!$C$2:$C$50151&lt;&gt;""),
    0)
  ),
0)</f>
        <v>4</v>
      </c>
      <c r="E299">
        <f>VLOOKUP(A299,Config!A:G,4,FALSE)</f>
        <v>0</v>
      </c>
      <c r="F299" t="str">
        <f>_xlfn.LET(
  _xlpm.q,   $D299,
  _xlpm.low, SUMIFS(Config!$E$2:$E$5017, Config!$A$2:$A$5017,$A299, Config!$C$2:$C$5017,$C299),
  _xlpm.med, SUMIFS(Config!$F$2:$F$5017, Config!$A$2:$A$5017,$A299, Config!$C$2:$C$5017,$C299),
  _xlpm.cap, SUMIFS(Config!$G$2:$G$5017, Config!$A$2:$A$5017,$A299, Config!$C$2:$C$5017,$C299),
  IF(_xlpm.cap=0,"SET-PICKFACE",
     IF(_xlpm.q&lt;=_xlpm.low,"LOW",
        IF(_xlpm.q&lt;=_xlpm.med,"MEDIUM",
           IF(_xlpm.q&lt;=_xlpm.cap,"FULL","OVER")
        )
     )
  )
)</f>
        <v>SET-PICKFACE</v>
      </c>
      <c r="G299" s="8">
        <f>IF(
   SUMIFS(Stockreport!$D:$D,
          Stockreport!$A:$A, $A299,
          Stockreport!$B:$B, $B299)
   -SUMIFS(Stockreport!$D:$D,
           Stockreport!$A:$A, $A299,
           Stockreport!$B:$B, $B299,
           Stockreport!$C:$C, $C299)=0,
   "No reserve",
   SUMIFS(Stockreport!$D:$D,
          Stockreport!$A:$A, $A299,
          Stockreport!$B:$B, $B299)
   -SUMIFS(Stockreport!$D:$D,
           Stockreport!$A:$A, $A299,
           Stockreport!$B:$B, $B299,
           Stockreport!$C:$C, $C299)
)</f>
        <v>12</v>
      </c>
      <c r="H299">
        <f t="shared" si="8"/>
        <v>0</v>
      </c>
      <c r="I299" s="5">
        <f t="shared" si="9"/>
        <v>0</v>
      </c>
    </row>
    <row r="300" spans="1:9">
      <c r="A300" s="1">
        <v>33443</v>
      </c>
      <c r="B300" s="1" t="s">
        <v>305</v>
      </c>
      <c r="C300" t="str">
        <f>VLOOKUP(A300,Config!A:C,3,FALSE)</f>
        <v>MA-A-06-L1-P1</v>
      </c>
      <c r="D300" cm="1">
        <f t="array" ref="D300">IFERROR(
  INDEX(Stockreport!$E$2:$E$50151,
    MATCH(1,
      ((Stockreport!$A$2:$A$50151&amp;"")=($A300&amp;""))*
      ((Stockreport!$B$2:$B$50151&amp;"")=($B300&amp;""))*
      (TRIM(Stockreport!$C$2:$C$50151)=TRIM($C300))*
      (Stockreport!$C$2:$C$50151&lt;&gt;""),
    0)
  ),
0)</f>
        <v>0</v>
      </c>
      <c r="E300">
        <f>VLOOKUP(A300,Config!A:G,4,FALSE)</f>
        <v>0</v>
      </c>
      <c r="F300" t="str">
        <f>_xlfn.LET(
  _xlpm.q,   $D300,
  _xlpm.low, SUMIFS(Config!$E$2:$E$5017, Config!$A$2:$A$5017,$A300, Config!$C$2:$C$5017,$C300),
  _xlpm.med, SUMIFS(Config!$F$2:$F$5017, Config!$A$2:$A$5017,$A300, Config!$C$2:$C$5017,$C300),
  _xlpm.cap, SUMIFS(Config!$G$2:$G$5017, Config!$A$2:$A$5017,$A300, Config!$C$2:$C$5017,$C300),
  IF(_xlpm.cap=0,"SET-PICKFACE",
     IF(_xlpm.q&lt;=_xlpm.low,"LOW",
        IF(_xlpm.q&lt;=_xlpm.med,"MEDIUM",
           IF(_xlpm.q&lt;=_xlpm.cap,"FULL","OVER")
        )
     )
  )
)</f>
        <v>SET-PICKFACE</v>
      </c>
      <c r="G300" s="8">
        <f>IF(
   SUMIFS(Stockreport!$D:$D,
          Stockreport!$A:$A, $A300,
          Stockreport!$B:$B, $B300)
   -SUMIFS(Stockreport!$D:$D,
           Stockreport!$A:$A, $A300,
           Stockreport!$B:$B, $B300,
           Stockreport!$C:$C, $C300)=0,
   "No reserve",
   SUMIFS(Stockreport!$D:$D,
          Stockreport!$A:$A, $A300,
          Stockreport!$B:$B, $B300)
   -SUMIFS(Stockreport!$D:$D,
           Stockreport!$A:$A, $A300,
           Stockreport!$B:$B, $B300,
           Stockreport!$C:$C, $C300)
)</f>
        <v>11</v>
      </c>
      <c r="H300">
        <f t="shared" si="8"/>
        <v>0</v>
      </c>
      <c r="I300" s="5">
        <f t="shared" si="9"/>
        <v>0</v>
      </c>
    </row>
    <row r="301" spans="1:9">
      <c r="A301" s="1">
        <v>30821</v>
      </c>
      <c r="B301" s="1" t="s">
        <v>306</v>
      </c>
      <c r="C301" t="str">
        <f>VLOOKUP(A301,Config!A:C,3,FALSE)</f>
        <v>MA-C-13-L2-P1</v>
      </c>
      <c r="D301" cm="1">
        <f t="array" ref="D301">IFERROR(
  INDEX(Stockreport!$E$2:$E$50151,
    MATCH(1,
      ((Stockreport!$A$2:$A$50151&amp;"")=($A301&amp;""))*
      ((Stockreport!$B$2:$B$50151&amp;"")=($B301&amp;""))*
      (TRIM(Stockreport!$C$2:$C$50151)=TRIM($C301))*
      (Stockreport!$C$2:$C$50151&lt;&gt;""),
    0)
  ),
0)</f>
        <v>33</v>
      </c>
      <c r="E301">
        <f>VLOOKUP(A301,Config!A:G,4,FALSE)</f>
        <v>0</v>
      </c>
      <c r="F301" t="str">
        <f>_xlfn.LET(
  _xlpm.q,   $D301,
  _xlpm.low, SUMIFS(Config!$E$2:$E$5017, Config!$A$2:$A$5017,$A301, Config!$C$2:$C$5017,$C301),
  _xlpm.med, SUMIFS(Config!$F$2:$F$5017, Config!$A$2:$A$5017,$A301, Config!$C$2:$C$5017,$C301),
  _xlpm.cap, SUMIFS(Config!$G$2:$G$5017, Config!$A$2:$A$5017,$A301, Config!$C$2:$C$5017,$C301),
  IF(_xlpm.cap=0,"SET-PICKFACE",
     IF(_xlpm.q&lt;=_xlpm.low,"LOW",
        IF(_xlpm.q&lt;=_xlpm.med,"MEDIUM",
           IF(_xlpm.q&lt;=_xlpm.cap,"FULL","OVER")
        )
     )
  )
)</f>
        <v>SET-PICKFACE</v>
      </c>
      <c r="G301" s="8">
        <f>IF(
   SUMIFS(Stockreport!$D:$D,
          Stockreport!$A:$A, $A301,
          Stockreport!$B:$B, $B301)
   -SUMIFS(Stockreport!$D:$D,
           Stockreport!$A:$A, $A301,
           Stockreport!$B:$B, $B301,
           Stockreport!$C:$C, $C301)=0,
   "No reserve",
   SUMIFS(Stockreport!$D:$D,
          Stockreport!$A:$A, $A301,
          Stockreport!$B:$B, $B301)
   -SUMIFS(Stockreport!$D:$D,
           Stockreport!$A:$A, $A301,
           Stockreport!$B:$B, $B301,
           Stockreport!$C:$C, $C301)
)</f>
        <v>12</v>
      </c>
      <c r="H301">
        <f t="shared" si="8"/>
        <v>0</v>
      </c>
      <c r="I301" s="5">
        <f t="shared" si="9"/>
        <v>0</v>
      </c>
    </row>
    <row r="302" spans="1:9">
      <c r="A302" s="1">
        <v>30223</v>
      </c>
      <c r="B302" s="1" t="s">
        <v>307</v>
      </c>
      <c r="C302" t="str">
        <f>VLOOKUP(A302,Config!A:C,3,FALSE)</f>
        <v>MA-D-08-L1-P2</v>
      </c>
      <c r="D302" cm="1">
        <f t="array" ref="D302">IFERROR(
  INDEX(Stockreport!$E$2:$E$50151,
    MATCH(1,
      ((Stockreport!$A$2:$A$50151&amp;"")=($A302&amp;""))*
      ((Stockreport!$B$2:$B$50151&amp;"")=($B302&amp;""))*
      (TRIM(Stockreport!$C$2:$C$50151)=TRIM($C302))*
      (Stockreport!$C$2:$C$50151&lt;&gt;""),
    0)
  ),
0)</f>
        <v>0</v>
      </c>
      <c r="E302">
        <f>VLOOKUP(A302,Config!A:G,4,FALSE)</f>
        <v>0</v>
      </c>
      <c r="F302" t="str">
        <f>_xlfn.LET(
  _xlpm.q,   $D302,
  _xlpm.low, SUMIFS(Config!$E$2:$E$5017, Config!$A$2:$A$5017,$A302, Config!$C$2:$C$5017,$C302),
  _xlpm.med, SUMIFS(Config!$F$2:$F$5017, Config!$A$2:$A$5017,$A302, Config!$C$2:$C$5017,$C302),
  _xlpm.cap, SUMIFS(Config!$G$2:$G$5017, Config!$A$2:$A$5017,$A302, Config!$C$2:$C$5017,$C302),
  IF(_xlpm.cap=0,"SET-PICKFACE",
     IF(_xlpm.q&lt;=_xlpm.low,"LOW",
        IF(_xlpm.q&lt;=_xlpm.med,"MEDIUM",
           IF(_xlpm.q&lt;=_xlpm.cap,"FULL","OVER")
        )
     )
  )
)</f>
        <v>SET-PICKFACE</v>
      </c>
      <c r="G302" s="8">
        <f>IF(
   SUMIFS(Stockreport!$D:$D,
          Stockreport!$A:$A, $A302,
          Stockreport!$B:$B, $B302)
   -SUMIFS(Stockreport!$D:$D,
           Stockreport!$A:$A, $A302,
           Stockreport!$B:$B, $B302,
           Stockreport!$C:$C, $C302)=0,
   "No reserve",
   SUMIFS(Stockreport!$D:$D,
          Stockreport!$A:$A, $A302,
          Stockreport!$B:$B, $B302)
   -SUMIFS(Stockreport!$D:$D,
           Stockreport!$A:$A, $A302,
           Stockreport!$B:$B, $B302,
           Stockreport!$C:$C, $C302)
)</f>
        <v>12</v>
      </c>
      <c r="H302">
        <f t="shared" si="8"/>
        <v>0</v>
      </c>
      <c r="I302" s="5">
        <f t="shared" si="9"/>
        <v>0</v>
      </c>
    </row>
    <row r="303" spans="1:9">
      <c r="A303" s="1">
        <v>30042</v>
      </c>
      <c r="B303" s="1" t="s">
        <v>308</v>
      </c>
      <c r="C303" t="str">
        <f>VLOOKUP(A303,Config!A:C,3,FALSE)</f>
        <v>MA-E-15-L2-P1</v>
      </c>
      <c r="D303" cm="1">
        <f t="array" ref="D303">IFERROR(
  INDEX(Stockreport!$E$2:$E$50151,
    MATCH(1,
      ((Stockreport!$A$2:$A$50151&amp;"")=($A303&amp;""))*
      ((Stockreport!$B$2:$B$50151&amp;"")=($B303&amp;""))*
      (TRIM(Stockreport!$C$2:$C$50151)=TRIM($C303))*
      (Stockreport!$C$2:$C$50151&lt;&gt;""),
    0)
  ),
0)</f>
        <v>26</v>
      </c>
      <c r="E303">
        <f>VLOOKUP(A303,Config!A:G,4,FALSE)</f>
        <v>48</v>
      </c>
      <c r="F303" t="str">
        <f>_xlfn.LET(
  _xlpm.q,   $D303,
  _xlpm.low, SUMIFS(Config!$E$2:$E$5017, Config!$A$2:$A$5017,$A303, Config!$C$2:$C$5017,$C303),
  _xlpm.med, SUMIFS(Config!$F$2:$F$5017, Config!$A$2:$A$5017,$A303, Config!$C$2:$C$5017,$C303),
  _xlpm.cap, SUMIFS(Config!$G$2:$G$5017, Config!$A$2:$A$5017,$A303, Config!$C$2:$C$5017,$C303),
  IF(_xlpm.cap=0,"SET-PICKFACE",
     IF(_xlpm.q&lt;=_xlpm.low,"LOW",
        IF(_xlpm.q&lt;=_xlpm.med,"MEDIUM",
           IF(_xlpm.q&lt;=_xlpm.cap,"FULL","OVER")
        )
     )
  )
)</f>
        <v>FULL</v>
      </c>
      <c r="G303" s="8">
        <f>IF(
   SUMIFS(Stockreport!$D:$D,
          Stockreport!$A:$A, $A303,
          Stockreport!$B:$B, $B303)
   -SUMIFS(Stockreport!$D:$D,
           Stockreport!$A:$A, $A303,
           Stockreport!$B:$B, $B303,
           Stockreport!$C:$C, $C303)=0,
   "No reserve",
   SUMIFS(Stockreport!$D:$D,
          Stockreport!$A:$A, $A303,
          Stockreport!$B:$B, $B303)
   -SUMIFS(Stockreport!$D:$D,
           Stockreport!$A:$A, $A303,
           Stockreport!$B:$B, $B303,
           Stockreport!$C:$C, $C303)
)</f>
        <v>12</v>
      </c>
      <c r="H303">
        <f t="shared" si="8"/>
        <v>22</v>
      </c>
      <c r="I303" s="5">
        <f t="shared" si="9"/>
        <v>0</v>
      </c>
    </row>
    <row r="304" spans="1:9">
      <c r="A304" s="1">
        <v>30759</v>
      </c>
      <c r="B304" s="1" t="s">
        <v>309</v>
      </c>
      <c r="C304" t="str">
        <f>VLOOKUP(A304,Config!A:C,3,FALSE)</f>
        <v>MA-F-06-L2-P1</v>
      </c>
      <c r="D304" cm="1">
        <f t="array" ref="D304">IFERROR(
  INDEX(Stockreport!$E$2:$E$50151,
    MATCH(1,
      ((Stockreport!$A$2:$A$50151&amp;"")=($A304&amp;""))*
      ((Stockreport!$B$2:$B$50151&amp;"")=($B304&amp;""))*
      (TRIM(Stockreport!$C$2:$C$50151)=TRIM($C304))*
      (Stockreport!$C$2:$C$50151&lt;&gt;""),
    0)
  ),
0)</f>
        <v>0</v>
      </c>
      <c r="E304">
        <f>VLOOKUP(A304,Config!A:G,4,FALSE)</f>
        <v>0</v>
      </c>
      <c r="F304" t="str">
        <f>_xlfn.LET(
  _xlpm.q,   $D304,
  _xlpm.low, SUMIFS(Config!$E$2:$E$5017, Config!$A$2:$A$5017,$A304, Config!$C$2:$C$5017,$C304),
  _xlpm.med, SUMIFS(Config!$F$2:$F$5017, Config!$A$2:$A$5017,$A304, Config!$C$2:$C$5017,$C304),
  _xlpm.cap, SUMIFS(Config!$G$2:$G$5017, Config!$A$2:$A$5017,$A304, Config!$C$2:$C$5017,$C304),
  IF(_xlpm.cap=0,"SET-PICKFACE",
     IF(_xlpm.q&lt;=_xlpm.low,"LOW",
        IF(_xlpm.q&lt;=_xlpm.med,"MEDIUM",
           IF(_xlpm.q&lt;=_xlpm.cap,"FULL","OVER")
        )
     )
  )
)</f>
        <v>SET-PICKFACE</v>
      </c>
      <c r="G304" s="8">
        <f>IF(
   SUMIFS(Stockreport!$D:$D,
          Stockreport!$A:$A, $A304,
          Stockreport!$B:$B, $B304)
   -SUMIFS(Stockreport!$D:$D,
           Stockreport!$A:$A, $A304,
           Stockreport!$B:$B, $B304,
           Stockreport!$C:$C, $C304)=0,
   "No reserve",
   SUMIFS(Stockreport!$D:$D,
          Stockreport!$A:$A, $A304,
          Stockreport!$B:$B, $B304)
   -SUMIFS(Stockreport!$D:$D,
           Stockreport!$A:$A, $A304,
           Stockreport!$B:$B, $B304,
           Stockreport!$C:$C, $C304)
)</f>
        <v>12</v>
      </c>
      <c r="H304">
        <f t="shared" si="8"/>
        <v>0</v>
      </c>
      <c r="I304" s="5">
        <f t="shared" si="9"/>
        <v>0</v>
      </c>
    </row>
    <row r="305" spans="1:9">
      <c r="A305" s="1">
        <v>30312</v>
      </c>
      <c r="B305" s="1" t="s">
        <v>310</v>
      </c>
      <c r="C305" t="str">
        <f>VLOOKUP(A305,Config!A:C,3,FALSE)</f>
        <v>MA-F-16-L1-P2</v>
      </c>
      <c r="D305" cm="1">
        <f t="array" ref="D305">IFERROR(
  INDEX(Stockreport!$E$2:$E$50151,
    MATCH(1,
      ((Stockreport!$A$2:$A$50151&amp;"")=($A305&amp;""))*
      ((Stockreport!$B$2:$B$50151&amp;"")=($B305&amp;""))*
      (TRIM(Stockreport!$C$2:$C$50151)=TRIM($C305))*
      (Stockreport!$C$2:$C$50151&lt;&gt;""),
    0)
  ),
0)</f>
        <v>13</v>
      </c>
      <c r="E305">
        <f>VLOOKUP(A305,Config!A:G,4,FALSE)</f>
        <v>0</v>
      </c>
      <c r="F305" t="str">
        <f>_xlfn.LET(
  _xlpm.q,   $D305,
  _xlpm.low, SUMIFS(Config!$E$2:$E$5017, Config!$A$2:$A$5017,$A305, Config!$C$2:$C$5017,$C305),
  _xlpm.med, SUMIFS(Config!$F$2:$F$5017, Config!$A$2:$A$5017,$A305, Config!$C$2:$C$5017,$C305),
  _xlpm.cap, SUMIFS(Config!$G$2:$G$5017, Config!$A$2:$A$5017,$A305, Config!$C$2:$C$5017,$C305),
  IF(_xlpm.cap=0,"SET-PICKFACE",
     IF(_xlpm.q&lt;=_xlpm.low,"LOW",
        IF(_xlpm.q&lt;=_xlpm.med,"MEDIUM",
           IF(_xlpm.q&lt;=_xlpm.cap,"FULL","OVER")
        )
     )
  )
)</f>
        <v>SET-PICKFACE</v>
      </c>
      <c r="G305" s="8">
        <f>IF(
   SUMIFS(Stockreport!$D:$D,
          Stockreport!$A:$A, $A305,
          Stockreport!$B:$B, $B305)
   -SUMIFS(Stockreport!$D:$D,
           Stockreport!$A:$A, $A305,
           Stockreport!$B:$B, $B305,
           Stockreport!$C:$C, $C305)=0,
   "No reserve",
   SUMIFS(Stockreport!$D:$D,
          Stockreport!$A:$A, $A305,
          Stockreport!$B:$B, $B305)
   -SUMIFS(Stockreport!$D:$D,
           Stockreport!$A:$A, $A305,
           Stockreport!$B:$B, $B305,
           Stockreport!$C:$C, $C305)
)</f>
        <v>12</v>
      </c>
      <c r="H305">
        <f t="shared" si="8"/>
        <v>0</v>
      </c>
      <c r="I305" s="5">
        <f t="shared" si="9"/>
        <v>0</v>
      </c>
    </row>
    <row r="306" spans="1:9">
      <c r="A306" s="1">
        <v>17941</v>
      </c>
      <c r="B306" s="1" t="s">
        <v>311</v>
      </c>
      <c r="C306" t="str">
        <f>VLOOKUP(A306,Config!A:C,3,FALSE)</f>
        <v>MA-F-17-L1-P2</v>
      </c>
      <c r="D306" cm="1">
        <f t="array" ref="D306">IFERROR(
  INDEX(Stockreport!$E$2:$E$50151,
    MATCH(1,
      ((Stockreport!$A$2:$A$50151&amp;"")=($A306&amp;""))*
      ((Stockreport!$B$2:$B$50151&amp;"")=($B306&amp;""))*
      (TRIM(Stockreport!$C$2:$C$50151)=TRIM($C306))*
      (Stockreport!$C$2:$C$50151&lt;&gt;""),
    0)
  ),
0)</f>
        <v>11</v>
      </c>
      <c r="E306">
        <f>VLOOKUP(A306,Config!A:G,4,FALSE)</f>
        <v>0</v>
      </c>
      <c r="F306" t="str">
        <f>_xlfn.LET(
  _xlpm.q,   $D306,
  _xlpm.low, SUMIFS(Config!$E$2:$E$5017, Config!$A$2:$A$5017,$A306, Config!$C$2:$C$5017,$C306),
  _xlpm.med, SUMIFS(Config!$F$2:$F$5017, Config!$A$2:$A$5017,$A306, Config!$C$2:$C$5017,$C306),
  _xlpm.cap, SUMIFS(Config!$G$2:$G$5017, Config!$A$2:$A$5017,$A306, Config!$C$2:$C$5017,$C306),
  IF(_xlpm.cap=0,"SET-PICKFACE",
     IF(_xlpm.q&lt;=_xlpm.low,"LOW",
        IF(_xlpm.q&lt;=_xlpm.med,"MEDIUM",
           IF(_xlpm.q&lt;=_xlpm.cap,"FULL","OVER")
        )
     )
  )
)</f>
        <v>SET-PICKFACE</v>
      </c>
      <c r="G306" s="8" t="str">
        <f>IF(
   SUMIFS(Stockreport!$D:$D,
          Stockreport!$A:$A, $A306,
          Stockreport!$B:$B, $B306)
   -SUMIFS(Stockreport!$D:$D,
           Stockreport!$A:$A, $A306,
           Stockreport!$B:$B, $B306,
           Stockreport!$C:$C, $C306)=0,
   "No reserve",
   SUMIFS(Stockreport!$D:$D,
          Stockreport!$A:$A, $A306,
          Stockreport!$B:$B, $B306)
   -SUMIFS(Stockreport!$D:$D,
           Stockreport!$A:$A, $A306,
           Stockreport!$B:$B, $B306,
           Stockreport!$C:$C, $C306)
)</f>
        <v>No reserve</v>
      </c>
      <c r="H306">
        <f t="shared" si="8"/>
        <v>0</v>
      </c>
      <c r="I306" s="5">
        <f t="shared" si="9"/>
        <v>1</v>
      </c>
    </row>
    <row r="307" spans="1:9">
      <c r="A307" s="1">
        <v>90659</v>
      </c>
      <c r="B307" s="1" t="s">
        <v>312</v>
      </c>
      <c r="C307" t="str">
        <f>VLOOKUP(A307,Config!A:C,3,FALSE)</f>
        <v>MA-G-12-L1-P1</v>
      </c>
      <c r="D307" cm="1">
        <f t="array" ref="D307">IFERROR(
  INDEX(Stockreport!$E$2:$E$50151,
    MATCH(1,
      ((Stockreport!$A$2:$A$50151&amp;"")=($A307&amp;""))*
      ((Stockreport!$B$2:$B$50151&amp;"")=($B307&amp;""))*
      (TRIM(Stockreport!$C$2:$C$50151)=TRIM($C307))*
      (Stockreport!$C$2:$C$50151&lt;&gt;""),
    0)
  ),
0)</f>
        <v>0</v>
      </c>
      <c r="E307">
        <f>VLOOKUP(A307,Config!A:G,4,FALSE)</f>
        <v>0</v>
      </c>
      <c r="F307" t="str">
        <f>_xlfn.LET(
  _xlpm.q,   $D307,
  _xlpm.low, SUMIFS(Config!$E$2:$E$5017, Config!$A$2:$A$5017,$A307, Config!$C$2:$C$5017,$C307),
  _xlpm.med, SUMIFS(Config!$F$2:$F$5017, Config!$A$2:$A$5017,$A307, Config!$C$2:$C$5017,$C307),
  _xlpm.cap, SUMIFS(Config!$G$2:$G$5017, Config!$A$2:$A$5017,$A307, Config!$C$2:$C$5017,$C307),
  IF(_xlpm.cap=0,"SET-PICKFACE",
     IF(_xlpm.q&lt;=_xlpm.low,"LOW",
        IF(_xlpm.q&lt;=_xlpm.med,"MEDIUM",
           IF(_xlpm.q&lt;=_xlpm.cap,"FULL","OVER")
        )
     )
  )
)</f>
        <v>SET-PICKFACE</v>
      </c>
      <c r="G307" s="8">
        <f>IF(
   SUMIFS(Stockreport!$D:$D,
          Stockreport!$A:$A, $A307,
          Stockreport!$B:$B, $B307)
   -SUMIFS(Stockreport!$D:$D,
           Stockreport!$A:$A, $A307,
           Stockreport!$B:$B, $B307,
           Stockreport!$C:$C, $C307)=0,
   "No reserve",
   SUMIFS(Stockreport!$D:$D,
          Stockreport!$A:$A, $A307,
          Stockreport!$B:$B, $B307)
   -SUMIFS(Stockreport!$D:$D,
           Stockreport!$A:$A, $A307,
           Stockreport!$B:$B, $B307,
           Stockreport!$C:$C, $C307)
)</f>
        <v>12</v>
      </c>
      <c r="H307">
        <f t="shared" si="8"/>
        <v>0</v>
      </c>
      <c r="I307" s="5">
        <f t="shared" si="9"/>
        <v>0</v>
      </c>
    </row>
    <row r="308" spans="1:9">
      <c r="A308" s="1">
        <v>92695</v>
      </c>
      <c r="B308" s="1" t="s">
        <v>313</v>
      </c>
      <c r="C308" t="str">
        <f>VLOOKUP(A308,Config!A:C,3,FALSE)</f>
        <v>MA-G-16-L3-P1</v>
      </c>
      <c r="D308" cm="1">
        <f t="array" ref="D308">IFERROR(
  INDEX(Stockreport!$E$2:$E$50151,
    MATCH(1,
      ((Stockreport!$A$2:$A$50151&amp;"")=($A308&amp;""))*
      ((Stockreport!$B$2:$B$50151&amp;"")=($B308&amp;""))*
      (TRIM(Stockreport!$C$2:$C$50151)=TRIM($C308))*
      (Stockreport!$C$2:$C$50151&lt;&gt;""),
    0)
  ),
0)</f>
        <v>2</v>
      </c>
      <c r="E308">
        <f>VLOOKUP(A308,Config!A:G,4,FALSE)</f>
        <v>0</v>
      </c>
      <c r="F308" t="str">
        <f>_xlfn.LET(
  _xlpm.q,   $D308,
  _xlpm.low, SUMIFS(Config!$E$2:$E$5017, Config!$A$2:$A$5017,$A308, Config!$C$2:$C$5017,$C308),
  _xlpm.med, SUMIFS(Config!$F$2:$F$5017, Config!$A$2:$A$5017,$A308, Config!$C$2:$C$5017,$C308),
  _xlpm.cap, SUMIFS(Config!$G$2:$G$5017, Config!$A$2:$A$5017,$A308, Config!$C$2:$C$5017,$C308),
  IF(_xlpm.cap=0,"SET-PICKFACE",
     IF(_xlpm.q&lt;=_xlpm.low,"LOW",
        IF(_xlpm.q&lt;=_xlpm.med,"MEDIUM",
           IF(_xlpm.q&lt;=_xlpm.cap,"FULL","OVER")
        )
     )
  )
)</f>
        <v>SET-PICKFACE</v>
      </c>
      <c r="G308" s="8">
        <f>IF(
   SUMIFS(Stockreport!$D:$D,
          Stockreport!$A:$A, $A308,
          Stockreport!$B:$B, $B308)
   -SUMIFS(Stockreport!$D:$D,
           Stockreport!$A:$A, $A308,
           Stockreport!$B:$B, $B308,
           Stockreport!$C:$C, $C308)=0,
   "No reserve",
   SUMIFS(Stockreport!$D:$D,
          Stockreport!$A:$A, $A308,
          Stockreport!$B:$B, $B308)
   -SUMIFS(Stockreport!$D:$D,
           Stockreport!$A:$A, $A308,
           Stockreport!$B:$B, $B308,
           Stockreport!$C:$C, $C308)
)</f>
        <v>12</v>
      </c>
      <c r="H308">
        <f t="shared" si="8"/>
        <v>0</v>
      </c>
      <c r="I308" s="5">
        <f t="shared" si="9"/>
        <v>0</v>
      </c>
    </row>
    <row r="309" spans="1:9">
      <c r="A309" s="1">
        <v>92670</v>
      </c>
      <c r="B309" s="1" t="s">
        <v>314</v>
      </c>
      <c r="C309" t="str">
        <f>VLOOKUP(A309,Config!A:C,3,FALSE)</f>
        <v>MA-G-17-L1-P2</v>
      </c>
      <c r="D309" cm="1">
        <f t="array" ref="D309">IFERROR(
  INDEX(Stockreport!$E$2:$E$50151,
    MATCH(1,
      ((Stockreport!$A$2:$A$50151&amp;"")=($A309&amp;""))*
      ((Stockreport!$B$2:$B$50151&amp;"")=($B309&amp;""))*
      (TRIM(Stockreport!$C$2:$C$50151)=TRIM($C309))*
      (Stockreport!$C$2:$C$50151&lt;&gt;""),
    0)
  ),
0)</f>
        <v>0</v>
      </c>
      <c r="E309">
        <f>VLOOKUP(A309,Config!A:G,4,FALSE)</f>
        <v>0</v>
      </c>
      <c r="F309" t="str">
        <f>_xlfn.LET(
  _xlpm.q,   $D309,
  _xlpm.low, SUMIFS(Config!$E$2:$E$5017, Config!$A$2:$A$5017,$A309, Config!$C$2:$C$5017,$C309),
  _xlpm.med, SUMIFS(Config!$F$2:$F$5017, Config!$A$2:$A$5017,$A309, Config!$C$2:$C$5017,$C309),
  _xlpm.cap, SUMIFS(Config!$G$2:$G$5017, Config!$A$2:$A$5017,$A309, Config!$C$2:$C$5017,$C309),
  IF(_xlpm.cap=0,"SET-PICKFACE",
     IF(_xlpm.q&lt;=_xlpm.low,"LOW",
        IF(_xlpm.q&lt;=_xlpm.med,"MEDIUM",
           IF(_xlpm.q&lt;=_xlpm.cap,"FULL","OVER")
        )
     )
  )
)</f>
        <v>SET-PICKFACE</v>
      </c>
      <c r="G309" s="8">
        <f>IF(
   SUMIFS(Stockreport!$D:$D,
          Stockreport!$A:$A, $A309,
          Stockreport!$B:$B, $B309)
   -SUMIFS(Stockreport!$D:$D,
           Stockreport!$A:$A, $A309,
           Stockreport!$B:$B, $B309,
           Stockreport!$C:$C, $C309)=0,
   "No reserve",
   SUMIFS(Stockreport!$D:$D,
          Stockreport!$A:$A, $A309,
          Stockreport!$B:$B, $B309)
   -SUMIFS(Stockreport!$D:$D,
           Stockreport!$A:$A, $A309,
           Stockreport!$B:$B, $B309,
           Stockreport!$C:$C, $C309)
)</f>
        <v>11</v>
      </c>
      <c r="H309">
        <f t="shared" si="8"/>
        <v>0</v>
      </c>
      <c r="I309" s="5">
        <f t="shared" si="9"/>
        <v>0</v>
      </c>
    </row>
    <row r="310" spans="1:9">
      <c r="A310" s="1">
        <v>31470</v>
      </c>
      <c r="B310" s="1" t="s">
        <v>315</v>
      </c>
      <c r="C310" t="str">
        <f>VLOOKUP(A310,Config!A:C,3,FALSE)</f>
        <v>MA-G-17-L4-P2</v>
      </c>
      <c r="D310" cm="1">
        <f t="array" ref="D310">IFERROR(
  INDEX(Stockreport!$E$2:$E$50151,
    MATCH(1,
      ((Stockreport!$A$2:$A$50151&amp;"")=($A310&amp;""))*
      ((Stockreport!$B$2:$B$50151&amp;"")=($B310&amp;""))*
      (TRIM(Stockreport!$C$2:$C$50151)=TRIM($C310))*
      (Stockreport!$C$2:$C$50151&lt;&gt;""),
    0)
  ),
0)</f>
        <v>0</v>
      </c>
      <c r="E310">
        <f>VLOOKUP(A310,Config!A:G,4,FALSE)</f>
        <v>0</v>
      </c>
      <c r="F310" t="str">
        <f>_xlfn.LET(
  _xlpm.q,   $D310,
  _xlpm.low, SUMIFS(Config!$E$2:$E$5017, Config!$A$2:$A$5017,$A310, Config!$C$2:$C$5017,$C310),
  _xlpm.med, SUMIFS(Config!$F$2:$F$5017, Config!$A$2:$A$5017,$A310, Config!$C$2:$C$5017,$C310),
  _xlpm.cap, SUMIFS(Config!$G$2:$G$5017, Config!$A$2:$A$5017,$A310, Config!$C$2:$C$5017,$C310),
  IF(_xlpm.cap=0,"SET-PICKFACE",
     IF(_xlpm.q&lt;=_xlpm.low,"LOW",
        IF(_xlpm.q&lt;=_xlpm.med,"MEDIUM",
           IF(_xlpm.q&lt;=_xlpm.cap,"FULL","OVER")
        )
     )
  )
)</f>
        <v>SET-PICKFACE</v>
      </c>
      <c r="G310" s="8">
        <f>IF(
   SUMIFS(Stockreport!$D:$D,
          Stockreport!$A:$A, $A310,
          Stockreport!$B:$B, $B310)
   -SUMIFS(Stockreport!$D:$D,
           Stockreport!$A:$A, $A310,
           Stockreport!$B:$B, $B310,
           Stockreport!$C:$C, $C310)=0,
   "No reserve",
   SUMIFS(Stockreport!$D:$D,
          Stockreport!$A:$A, $A310,
          Stockreport!$B:$B, $B310)
   -SUMIFS(Stockreport!$D:$D,
           Stockreport!$A:$A, $A310,
           Stockreport!$B:$B, $B310,
           Stockreport!$C:$C, $C310)
)</f>
        <v>12</v>
      </c>
      <c r="H310">
        <f t="shared" si="8"/>
        <v>0</v>
      </c>
      <c r="I310" s="5">
        <f t="shared" si="9"/>
        <v>0</v>
      </c>
    </row>
    <row r="311" spans="1:9">
      <c r="A311" s="1">
        <v>93392</v>
      </c>
      <c r="B311" s="1" t="s">
        <v>316</v>
      </c>
      <c r="C311" t="str">
        <f>VLOOKUP(A311,Config!A:C,3,FALSE)</f>
        <v>MA-H-10-L2-P1</v>
      </c>
      <c r="D311" cm="1">
        <f t="array" ref="D311">IFERROR(
  INDEX(Stockreport!$E$2:$E$50151,
    MATCH(1,
      ((Stockreport!$A$2:$A$50151&amp;"")=($A311&amp;""))*
      ((Stockreport!$B$2:$B$50151&amp;"")=($B311&amp;""))*
      (TRIM(Stockreport!$C$2:$C$50151)=TRIM($C311))*
      (Stockreport!$C$2:$C$50151&lt;&gt;""),
    0)
  ),
0)</f>
        <v>4</v>
      </c>
      <c r="E311">
        <f>VLOOKUP(A311,Config!A:G,4,FALSE)</f>
        <v>0</v>
      </c>
      <c r="F311" t="str">
        <f>_xlfn.LET(
  _xlpm.q,   $D311,
  _xlpm.low, SUMIFS(Config!$E$2:$E$5017, Config!$A$2:$A$5017,$A311, Config!$C$2:$C$5017,$C311),
  _xlpm.med, SUMIFS(Config!$F$2:$F$5017, Config!$A$2:$A$5017,$A311, Config!$C$2:$C$5017,$C311),
  _xlpm.cap, SUMIFS(Config!$G$2:$G$5017, Config!$A$2:$A$5017,$A311, Config!$C$2:$C$5017,$C311),
  IF(_xlpm.cap=0,"SET-PICKFACE",
     IF(_xlpm.q&lt;=_xlpm.low,"LOW",
        IF(_xlpm.q&lt;=_xlpm.med,"MEDIUM",
           IF(_xlpm.q&lt;=_xlpm.cap,"FULL","OVER")
        )
     )
  )
)</f>
        <v>SET-PICKFACE</v>
      </c>
      <c r="G311" s="8">
        <f>IF(
   SUMIFS(Stockreport!$D:$D,
          Stockreport!$A:$A, $A311,
          Stockreport!$B:$B, $B311)
   -SUMIFS(Stockreport!$D:$D,
           Stockreport!$A:$A, $A311,
           Stockreport!$B:$B, $B311,
           Stockreport!$C:$C, $C311)=0,
   "No reserve",
   SUMIFS(Stockreport!$D:$D,
          Stockreport!$A:$A, $A311,
          Stockreport!$B:$B, $B311)
   -SUMIFS(Stockreport!$D:$D,
           Stockreport!$A:$A, $A311,
           Stockreport!$B:$B, $B311,
           Stockreport!$C:$C, $C311)
)</f>
        <v>8</v>
      </c>
      <c r="H311">
        <f t="shared" si="8"/>
        <v>0</v>
      </c>
      <c r="I311" s="5">
        <f t="shared" si="9"/>
        <v>0</v>
      </c>
    </row>
    <row r="312" spans="1:9">
      <c r="A312" s="1">
        <v>91897</v>
      </c>
      <c r="B312" s="1" t="s">
        <v>317</v>
      </c>
      <c r="C312" t="str">
        <f>VLOOKUP(A312,Config!A:C,3,FALSE)</f>
        <v>MA-H-10-L3-P1</v>
      </c>
      <c r="D312" cm="1">
        <f t="array" ref="D312">IFERROR(
  INDEX(Stockreport!$E$2:$E$50151,
    MATCH(1,
      ((Stockreport!$A$2:$A$50151&amp;"")=($A312&amp;""))*
      ((Stockreport!$B$2:$B$50151&amp;"")=($B312&amp;""))*
      (TRIM(Stockreport!$C$2:$C$50151)=TRIM($C312))*
      (Stockreport!$C$2:$C$50151&lt;&gt;""),
    0)
  ),
0)</f>
        <v>0</v>
      </c>
      <c r="E312">
        <f>VLOOKUP(A312,Config!A:G,4,FALSE)</f>
        <v>0</v>
      </c>
      <c r="F312" t="str">
        <f>_xlfn.LET(
  _xlpm.q,   $D312,
  _xlpm.low, SUMIFS(Config!$E$2:$E$5017, Config!$A$2:$A$5017,$A312, Config!$C$2:$C$5017,$C312),
  _xlpm.med, SUMIFS(Config!$F$2:$F$5017, Config!$A$2:$A$5017,$A312, Config!$C$2:$C$5017,$C312),
  _xlpm.cap, SUMIFS(Config!$G$2:$G$5017, Config!$A$2:$A$5017,$A312, Config!$C$2:$C$5017,$C312),
  IF(_xlpm.cap=0,"SET-PICKFACE",
     IF(_xlpm.q&lt;=_xlpm.low,"LOW",
        IF(_xlpm.q&lt;=_xlpm.med,"MEDIUM",
           IF(_xlpm.q&lt;=_xlpm.cap,"FULL","OVER")
        )
     )
  )
)</f>
        <v>SET-PICKFACE</v>
      </c>
      <c r="G312" s="8">
        <f>IF(
   SUMIFS(Stockreport!$D:$D,
          Stockreport!$A:$A, $A312,
          Stockreport!$B:$B, $B312)
   -SUMIFS(Stockreport!$D:$D,
           Stockreport!$A:$A, $A312,
           Stockreport!$B:$B, $B312,
           Stockreport!$C:$C, $C312)=0,
   "No reserve",
   SUMIFS(Stockreport!$D:$D,
          Stockreport!$A:$A, $A312,
          Stockreport!$B:$B, $B312)
   -SUMIFS(Stockreport!$D:$D,
           Stockreport!$A:$A, $A312,
           Stockreport!$B:$B, $B312,
           Stockreport!$C:$C, $C312)
)</f>
        <v>12</v>
      </c>
      <c r="H312">
        <f t="shared" si="8"/>
        <v>0</v>
      </c>
      <c r="I312" s="5">
        <f t="shared" si="9"/>
        <v>0</v>
      </c>
    </row>
    <row r="313" spans="1:9">
      <c r="A313" s="1">
        <v>94478</v>
      </c>
      <c r="B313" s="1" t="s">
        <v>318</v>
      </c>
      <c r="C313" t="str">
        <f>VLOOKUP(A313,Config!A:C,3,FALSE)</f>
        <v>MA-H-11-L2-P2</v>
      </c>
      <c r="D313" cm="1">
        <f t="array" ref="D313">IFERROR(
  INDEX(Stockreport!$E$2:$E$50151,
    MATCH(1,
      ((Stockreport!$A$2:$A$50151&amp;"")=($A313&amp;""))*
      ((Stockreport!$B$2:$B$50151&amp;"")=($B313&amp;""))*
      (TRIM(Stockreport!$C$2:$C$50151)=TRIM($C313))*
      (Stockreport!$C$2:$C$50151&lt;&gt;""),
    0)
  ),
0)</f>
        <v>0</v>
      </c>
      <c r="E313">
        <f>VLOOKUP(A313,Config!A:G,4,FALSE)</f>
        <v>0</v>
      </c>
      <c r="F313" t="str">
        <f>_xlfn.LET(
  _xlpm.q,   $D313,
  _xlpm.low, SUMIFS(Config!$E$2:$E$5017, Config!$A$2:$A$5017,$A313, Config!$C$2:$C$5017,$C313),
  _xlpm.med, SUMIFS(Config!$F$2:$F$5017, Config!$A$2:$A$5017,$A313, Config!$C$2:$C$5017,$C313),
  _xlpm.cap, SUMIFS(Config!$G$2:$G$5017, Config!$A$2:$A$5017,$A313, Config!$C$2:$C$5017,$C313),
  IF(_xlpm.cap=0,"SET-PICKFACE",
     IF(_xlpm.q&lt;=_xlpm.low,"LOW",
        IF(_xlpm.q&lt;=_xlpm.med,"MEDIUM",
           IF(_xlpm.q&lt;=_xlpm.cap,"FULL","OVER")
        )
     )
  )
)</f>
        <v>SET-PICKFACE</v>
      </c>
      <c r="G313" s="8">
        <f>IF(
   SUMIFS(Stockreport!$D:$D,
          Stockreport!$A:$A, $A313,
          Stockreport!$B:$B, $B313)
   -SUMIFS(Stockreport!$D:$D,
           Stockreport!$A:$A, $A313,
           Stockreport!$B:$B, $B313,
           Stockreport!$C:$C, $C313)=0,
   "No reserve",
   SUMIFS(Stockreport!$D:$D,
          Stockreport!$A:$A, $A313,
          Stockreport!$B:$B, $B313)
   -SUMIFS(Stockreport!$D:$D,
           Stockreport!$A:$A, $A313,
           Stockreport!$B:$B, $B313,
           Stockreport!$C:$C, $C313)
)</f>
        <v>11</v>
      </c>
      <c r="H313">
        <f t="shared" si="8"/>
        <v>0</v>
      </c>
      <c r="I313" s="5">
        <f t="shared" si="9"/>
        <v>0</v>
      </c>
    </row>
    <row r="314" spans="1:9">
      <c r="A314" s="1">
        <v>31091</v>
      </c>
      <c r="B314" s="1" t="s">
        <v>319</v>
      </c>
      <c r="C314" t="str">
        <f>VLOOKUP(A314,Config!A:C,3,FALSE)</f>
        <v>MA-A-05-L1-P1</v>
      </c>
      <c r="D314" cm="1">
        <f t="array" ref="D314">IFERROR(
  INDEX(Stockreport!$E$2:$E$50151,
    MATCH(1,
      ((Stockreport!$A$2:$A$50151&amp;"")=($A314&amp;""))*
      ((Stockreport!$B$2:$B$50151&amp;"")=($B314&amp;""))*
      (TRIM(Stockreport!$C$2:$C$50151)=TRIM($C314))*
      (Stockreport!$C$2:$C$50151&lt;&gt;""),
    0)
  ),
0)</f>
        <v>0</v>
      </c>
      <c r="E314">
        <f>VLOOKUP(A314,Config!A:G,4,FALSE)</f>
        <v>0</v>
      </c>
      <c r="F314" t="str">
        <f>_xlfn.LET(
  _xlpm.q,   $D314,
  _xlpm.low, SUMIFS(Config!$E$2:$E$5017, Config!$A$2:$A$5017,$A314, Config!$C$2:$C$5017,$C314),
  _xlpm.med, SUMIFS(Config!$F$2:$F$5017, Config!$A$2:$A$5017,$A314, Config!$C$2:$C$5017,$C314),
  _xlpm.cap, SUMIFS(Config!$G$2:$G$5017, Config!$A$2:$A$5017,$A314, Config!$C$2:$C$5017,$C314),
  IF(_xlpm.cap=0,"SET-PICKFACE",
     IF(_xlpm.q&lt;=_xlpm.low,"LOW",
        IF(_xlpm.q&lt;=_xlpm.med,"MEDIUM",
           IF(_xlpm.q&lt;=_xlpm.cap,"FULL","OVER")
        )
     )
  )
)</f>
        <v>SET-PICKFACE</v>
      </c>
      <c r="G314" s="8">
        <f>IF(
   SUMIFS(Stockreport!$D:$D,
          Stockreport!$A:$A, $A314,
          Stockreport!$B:$B, $B314)
   -SUMIFS(Stockreport!$D:$D,
           Stockreport!$A:$A, $A314,
           Stockreport!$B:$B, $B314,
           Stockreport!$C:$C, $C314)=0,
   "No reserve",
   SUMIFS(Stockreport!$D:$D,
          Stockreport!$A:$A, $A314,
          Stockreport!$B:$B, $B314)
   -SUMIFS(Stockreport!$D:$D,
           Stockreport!$A:$A, $A314,
           Stockreport!$B:$B, $B314,
           Stockreport!$C:$C, $C314)
)</f>
        <v>13</v>
      </c>
      <c r="H314">
        <f t="shared" si="8"/>
        <v>0</v>
      </c>
      <c r="I314" s="5">
        <f t="shared" si="9"/>
        <v>0</v>
      </c>
    </row>
    <row r="315" spans="1:9">
      <c r="A315" s="1">
        <v>30354</v>
      </c>
      <c r="B315" s="1" t="s">
        <v>320</v>
      </c>
      <c r="C315" t="str">
        <f>VLOOKUP(A315,Config!A:C,3,FALSE)</f>
        <v>MA-A-05-L3-P2</v>
      </c>
      <c r="D315" cm="1">
        <f t="array" ref="D315">IFERROR(
  INDEX(Stockreport!$E$2:$E$50151,
    MATCH(1,
      ((Stockreport!$A$2:$A$50151&amp;"")=($A315&amp;""))*
      ((Stockreport!$B$2:$B$50151&amp;"")=($B315&amp;""))*
      (TRIM(Stockreport!$C$2:$C$50151)=TRIM($C315))*
      (Stockreport!$C$2:$C$50151&lt;&gt;""),
    0)
  ),
0)</f>
        <v>31</v>
      </c>
      <c r="E315">
        <f>VLOOKUP(A315,Config!A:G,4,FALSE)</f>
        <v>0</v>
      </c>
      <c r="F315" t="str">
        <f>_xlfn.LET(
  _xlpm.q,   $D315,
  _xlpm.low, SUMIFS(Config!$E$2:$E$5017, Config!$A$2:$A$5017,$A315, Config!$C$2:$C$5017,$C315),
  _xlpm.med, SUMIFS(Config!$F$2:$F$5017, Config!$A$2:$A$5017,$A315, Config!$C$2:$C$5017,$C315),
  _xlpm.cap, SUMIFS(Config!$G$2:$G$5017, Config!$A$2:$A$5017,$A315, Config!$C$2:$C$5017,$C315),
  IF(_xlpm.cap=0,"SET-PICKFACE",
     IF(_xlpm.q&lt;=_xlpm.low,"LOW",
        IF(_xlpm.q&lt;=_xlpm.med,"MEDIUM",
           IF(_xlpm.q&lt;=_xlpm.cap,"FULL","OVER")
        )
     )
  )
)</f>
        <v>SET-PICKFACE</v>
      </c>
      <c r="G315" s="8">
        <f>IF(
   SUMIFS(Stockreport!$D:$D,
          Stockreport!$A:$A, $A315,
          Stockreport!$B:$B, $B315)
   -SUMIFS(Stockreport!$D:$D,
           Stockreport!$A:$A, $A315,
           Stockreport!$B:$B, $B315,
           Stockreport!$C:$C, $C315)=0,
   "No reserve",
   SUMIFS(Stockreport!$D:$D,
          Stockreport!$A:$A, $A315,
          Stockreport!$B:$B, $B315)
   -SUMIFS(Stockreport!$D:$D,
           Stockreport!$A:$A, $A315,
           Stockreport!$B:$B, $B315,
           Stockreport!$C:$C, $C315)
)</f>
        <v>9</v>
      </c>
      <c r="H315">
        <f t="shared" si="8"/>
        <v>0</v>
      </c>
      <c r="I315" s="5">
        <f t="shared" si="9"/>
        <v>0</v>
      </c>
    </row>
    <row r="316" spans="1:9">
      <c r="A316" s="1">
        <v>31027</v>
      </c>
      <c r="B316" s="1" t="s">
        <v>321</v>
      </c>
      <c r="C316" t="str">
        <f>VLOOKUP(A316,Config!A:C,3,FALSE)</f>
        <v>MA-A-07-L1-P2</v>
      </c>
      <c r="D316" cm="1">
        <f t="array" ref="D316">IFERROR(
  INDEX(Stockreport!$E$2:$E$50151,
    MATCH(1,
      ((Stockreport!$A$2:$A$50151&amp;"")=($A316&amp;""))*
      ((Stockreport!$B$2:$B$50151&amp;"")=($B316&amp;""))*
      (TRIM(Stockreport!$C$2:$C$50151)=TRIM($C316))*
      (Stockreport!$C$2:$C$50151&lt;&gt;""),
    0)
  ),
0)</f>
        <v>0</v>
      </c>
      <c r="E316">
        <f>VLOOKUP(A316,Config!A:G,4,FALSE)</f>
        <v>0</v>
      </c>
      <c r="F316" t="str">
        <f>_xlfn.LET(
  _xlpm.q,   $D316,
  _xlpm.low, SUMIFS(Config!$E$2:$E$5017, Config!$A$2:$A$5017,$A316, Config!$C$2:$C$5017,$C316),
  _xlpm.med, SUMIFS(Config!$F$2:$F$5017, Config!$A$2:$A$5017,$A316, Config!$C$2:$C$5017,$C316),
  _xlpm.cap, SUMIFS(Config!$G$2:$G$5017, Config!$A$2:$A$5017,$A316, Config!$C$2:$C$5017,$C316),
  IF(_xlpm.cap=0,"SET-PICKFACE",
     IF(_xlpm.q&lt;=_xlpm.low,"LOW",
        IF(_xlpm.q&lt;=_xlpm.med,"MEDIUM",
           IF(_xlpm.q&lt;=_xlpm.cap,"FULL","OVER")
        )
     )
  )
)</f>
        <v>SET-PICKFACE</v>
      </c>
      <c r="G316" s="8">
        <f>IF(
   SUMIFS(Stockreport!$D:$D,
          Stockreport!$A:$A, $A316,
          Stockreport!$B:$B, $B316)
   -SUMIFS(Stockreport!$D:$D,
           Stockreport!$A:$A, $A316,
           Stockreport!$B:$B, $B316,
           Stockreport!$C:$C, $C316)=0,
   "No reserve",
   SUMIFS(Stockreport!$D:$D,
          Stockreport!$A:$A, $A316,
          Stockreport!$B:$B, $B316)
   -SUMIFS(Stockreport!$D:$D,
           Stockreport!$A:$A, $A316,
           Stockreport!$B:$B, $B316,
           Stockreport!$C:$C, $C316)
)</f>
        <v>13</v>
      </c>
      <c r="H316">
        <f t="shared" si="8"/>
        <v>0</v>
      </c>
      <c r="I316" s="5">
        <f t="shared" si="9"/>
        <v>0</v>
      </c>
    </row>
    <row r="317" spans="1:9">
      <c r="A317" s="1">
        <v>31302</v>
      </c>
      <c r="B317" s="1" t="s">
        <v>322</v>
      </c>
      <c r="C317" t="str">
        <f>VLOOKUP(A317,Config!A:C,3,FALSE)</f>
        <v>MA-B-01-L1-P2</v>
      </c>
      <c r="D317" cm="1">
        <f t="array" ref="D317">IFERROR(
  INDEX(Stockreport!$E$2:$E$50151,
    MATCH(1,
      ((Stockreport!$A$2:$A$50151&amp;"")=($A317&amp;""))*
      ((Stockreport!$B$2:$B$50151&amp;"")=($B317&amp;""))*
      (TRIM(Stockreport!$C$2:$C$50151)=TRIM($C317))*
      (Stockreport!$C$2:$C$50151&lt;&gt;""),
    0)
  ),
0)</f>
        <v>63</v>
      </c>
      <c r="E317">
        <f>VLOOKUP(A317,Config!A:G,4,FALSE)</f>
        <v>0</v>
      </c>
      <c r="F317" t="str">
        <f>_xlfn.LET(
  _xlpm.q,   $D317,
  _xlpm.low, SUMIFS(Config!$E$2:$E$5017, Config!$A$2:$A$5017,$A317, Config!$C$2:$C$5017,$C317),
  _xlpm.med, SUMIFS(Config!$F$2:$F$5017, Config!$A$2:$A$5017,$A317, Config!$C$2:$C$5017,$C317),
  _xlpm.cap, SUMIFS(Config!$G$2:$G$5017, Config!$A$2:$A$5017,$A317, Config!$C$2:$C$5017,$C317),
  IF(_xlpm.cap=0,"SET-PICKFACE",
     IF(_xlpm.q&lt;=_xlpm.low,"LOW",
        IF(_xlpm.q&lt;=_xlpm.med,"MEDIUM",
           IF(_xlpm.q&lt;=_xlpm.cap,"FULL","OVER")
        )
     )
  )
)</f>
        <v>SET-PICKFACE</v>
      </c>
      <c r="G317" s="8">
        <f>IF(
   SUMIFS(Stockreport!$D:$D,
          Stockreport!$A:$A, $A317,
          Stockreport!$B:$B, $B317)
   -SUMIFS(Stockreport!$D:$D,
           Stockreport!$A:$A, $A317,
           Stockreport!$B:$B, $B317,
           Stockreport!$C:$C, $C317)=0,
   "No reserve",
   SUMIFS(Stockreport!$D:$D,
          Stockreport!$A:$A, $A317,
          Stockreport!$B:$B, $B317)
   -SUMIFS(Stockreport!$D:$D,
           Stockreport!$A:$A, $A317,
           Stockreport!$B:$B, $B317,
           Stockreport!$C:$C, $C317)
)</f>
        <v>13</v>
      </c>
      <c r="H317">
        <f t="shared" si="8"/>
        <v>0</v>
      </c>
      <c r="I317" s="5">
        <f t="shared" si="9"/>
        <v>0</v>
      </c>
    </row>
    <row r="318" spans="1:9">
      <c r="A318" s="1">
        <v>30083</v>
      </c>
      <c r="B318" s="1" t="s">
        <v>323</v>
      </c>
      <c r="C318" t="str">
        <f>VLOOKUP(A318,Config!A:C,3,FALSE)</f>
        <v>MA-F-17-L1-P2</v>
      </c>
      <c r="D318" cm="1">
        <f t="array" ref="D318">IFERROR(
  INDEX(Stockreport!$E$2:$E$50151,
    MATCH(1,
      ((Stockreport!$A$2:$A$50151&amp;"")=($A318&amp;""))*
      ((Stockreport!$B$2:$B$50151&amp;"")=($B318&amp;""))*
      (TRIM(Stockreport!$C$2:$C$50151)=TRIM($C318))*
      (Stockreport!$C$2:$C$50151&lt;&gt;""),
    0)
  ),
0)</f>
        <v>0</v>
      </c>
      <c r="E318">
        <f>VLOOKUP(A318,Config!A:G,4,FALSE)</f>
        <v>0</v>
      </c>
      <c r="F318" t="str">
        <f>_xlfn.LET(
  _xlpm.q,   $D318,
  _xlpm.low, SUMIFS(Config!$E$2:$E$5017, Config!$A$2:$A$5017,$A318, Config!$C$2:$C$5017,$C318),
  _xlpm.med, SUMIFS(Config!$F$2:$F$5017, Config!$A$2:$A$5017,$A318, Config!$C$2:$C$5017,$C318),
  _xlpm.cap, SUMIFS(Config!$G$2:$G$5017, Config!$A$2:$A$5017,$A318, Config!$C$2:$C$5017,$C318),
  IF(_xlpm.cap=0,"SET-PICKFACE",
     IF(_xlpm.q&lt;=_xlpm.low,"LOW",
        IF(_xlpm.q&lt;=_xlpm.med,"MEDIUM",
           IF(_xlpm.q&lt;=_xlpm.cap,"FULL","OVER")
        )
     )
  )
)</f>
        <v>SET-PICKFACE</v>
      </c>
      <c r="G318" s="8">
        <f>IF(
   SUMIFS(Stockreport!$D:$D,
          Stockreport!$A:$A, $A318,
          Stockreport!$B:$B, $B318)
   -SUMIFS(Stockreport!$D:$D,
           Stockreport!$A:$A, $A318,
           Stockreport!$B:$B, $B318,
           Stockreport!$C:$C, $C318)=0,
   "No reserve",
   SUMIFS(Stockreport!$D:$D,
          Stockreport!$A:$A, $A318,
          Stockreport!$B:$B, $B318)
   -SUMIFS(Stockreport!$D:$D,
           Stockreport!$A:$A, $A318,
           Stockreport!$B:$B, $B318,
           Stockreport!$C:$C, $C318)
)</f>
        <v>13</v>
      </c>
      <c r="H318">
        <f t="shared" si="8"/>
        <v>0</v>
      </c>
      <c r="I318" s="5">
        <f t="shared" si="9"/>
        <v>0</v>
      </c>
    </row>
    <row r="319" spans="1:9">
      <c r="A319" s="1">
        <v>93915</v>
      </c>
      <c r="B319" s="1" t="s">
        <v>324</v>
      </c>
      <c r="C319" t="str">
        <f>VLOOKUP(A319,Config!A:C,3,FALSE)</f>
        <v>MA-H-11-L3-P1</v>
      </c>
      <c r="D319" cm="1">
        <f t="array" ref="D319">IFERROR(
  INDEX(Stockreport!$E$2:$E$50151,
    MATCH(1,
      ((Stockreport!$A$2:$A$50151&amp;"")=($A319&amp;""))*
      ((Stockreport!$B$2:$B$50151&amp;"")=($B319&amp;""))*
      (TRIM(Stockreport!$C$2:$C$50151)=TRIM($C319))*
      (Stockreport!$C$2:$C$50151&lt;&gt;""),
    0)
  ),
0)</f>
        <v>0</v>
      </c>
      <c r="E319">
        <f>VLOOKUP(A319,Config!A:G,4,FALSE)</f>
        <v>0</v>
      </c>
      <c r="F319" t="str">
        <f>_xlfn.LET(
  _xlpm.q,   $D319,
  _xlpm.low, SUMIFS(Config!$E$2:$E$5017, Config!$A$2:$A$5017,$A319, Config!$C$2:$C$5017,$C319),
  _xlpm.med, SUMIFS(Config!$F$2:$F$5017, Config!$A$2:$A$5017,$A319, Config!$C$2:$C$5017,$C319),
  _xlpm.cap, SUMIFS(Config!$G$2:$G$5017, Config!$A$2:$A$5017,$A319, Config!$C$2:$C$5017,$C319),
  IF(_xlpm.cap=0,"SET-PICKFACE",
     IF(_xlpm.q&lt;=_xlpm.low,"LOW",
        IF(_xlpm.q&lt;=_xlpm.med,"MEDIUM",
           IF(_xlpm.q&lt;=_xlpm.cap,"FULL","OVER")
        )
     )
  )
)</f>
        <v>SET-PICKFACE</v>
      </c>
      <c r="G319" s="8">
        <f>IF(
   SUMIFS(Stockreport!$D:$D,
          Stockreport!$A:$A, $A319,
          Stockreport!$B:$B, $B319)
   -SUMIFS(Stockreport!$D:$D,
           Stockreport!$A:$A, $A319,
           Stockreport!$B:$B, $B319,
           Stockreport!$C:$C, $C319)=0,
   "No reserve",
   SUMIFS(Stockreport!$D:$D,
          Stockreport!$A:$A, $A319,
          Stockreport!$B:$B, $B319)
   -SUMIFS(Stockreport!$D:$D,
           Stockreport!$A:$A, $A319,
           Stockreport!$B:$B, $B319,
           Stockreport!$C:$C, $C319)
)</f>
        <v>13</v>
      </c>
      <c r="H319">
        <f t="shared" si="8"/>
        <v>0</v>
      </c>
      <c r="I319" s="5">
        <f t="shared" si="9"/>
        <v>0</v>
      </c>
    </row>
    <row r="320" spans="1:9">
      <c r="A320" s="1">
        <v>30894</v>
      </c>
      <c r="B320" s="1" t="s">
        <v>325</v>
      </c>
      <c r="C320" t="str">
        <f>VLOOKUP(A320,Config!A:C,3,FALSE)</f>
        <v>MA-D-01-L7-P1</v>
      </c>
      <c r="D320" cm="1">
        <f t="array" ref="D320">IFERROR(
  INDEX(Stockreport!$E$2:$E$50151,
    MATCH(1,
      ((Stockreport!$A$2:$A$50151&amp;"")=($A320&amp;""))*
      ((Stockreport!$B$2:$B$50151&amp;"")=($B320&amp;""))*
      (TRIM(Stockreport!$C$2:$C$50151)=TRIM($C320))*
      (Stockreport!$C$2:$C$50151&lt;&gt;""),
    0)
  ),
0)</f>
        <v>0</v>
      </c>
      <c r="E320">
        <f>VLOOKUP(A320,Config!A:G,4,FALSE)</f>
        <v>0</v>
      </c>
      <c r="F320" t="str">
        <f>_xlfn.LET(
  _xlpm.q,   $D320,
  _xlpm.low, SUMIFS(Config!$E$2:$E$5017, Config!$A$2:$A$5017,$A320, Config!$C$2:$C$5017,$C320),
  _xlpm.med, SUMIFS(Config!$F$2:$F$5017, Config!$A$2:$A$5017,$A320, Config!$C$2:$C$5017,$C320),
  _xlpm.cap, SUMIFS(Config!$G$2:$G$5017, Config!$A$2:$A$5017,$A320, Config!$C$2:$C$5017,$C320),
  IF(_xlpm.cap=0,"SET-PICKFACE",
     IF(_xlpm.q&lt;=_xlpm.low,"LOW",
        IF(_xlpm.q&lt;=_xlpm.med,"MEDIUM",
           IF(_xlpm.q&lt;=_xlpm.cap,"FULL","OVER")
        )
     )
  )
)</f>
        <v>SET-PICKFACE</v>
      </c>
      <c r="G320" s="8">
        <f>IF(
   SUMIFS(Stockreport!$D:$D,
          Stockreport!$A:$A, $A320,
          Stockreport!$B:$B, $B320)
   -SUMIFS(Stockreport!$D:$D,
           Stockreport!$A:$A, $A320,
           Stockreport!$B:$B, $B320,
           Stockreport!$C:$C, $C320)=0,
   "No reserve",
   SUMIFS(Stockreport!$D:$D,
          Stockreport!$A:$A, $A320,
          Stockreport!$B:$B, $B320)
   -SUMIFS(Stockreport!$D:$D,
           Stockreport!$A:$A, $A320,
           Stockreport!$B:$B, $B320,
           Stockreport!$C:$C, $C320)
)</f>
        <v>14</v>
      </c>
      <c r="H320">
        <f t="shared" si="8"/>
        <v>0</v>
      </c>
      <c r="I320" s="5">
        <f t="shared" si="9"/>
        <v>0</v>
      </c>
    </row>
    <row r="321" spans="1:9">
      <c r="A321" s="1">
        <v>30815</v>
      </c>
      <c r="B321" s="1" t="s">
        <v>326</v>
      </c>
      <c r="C321" t="str">
        <f>VLOOKUP(A321,Config!A:C,3,FALSE)</f>
        <v>MA-D-14-L5-P1</v>
      </c>
      <c r="D321" cm="1">
        <f t="array" ref="D321">IFERROR(
  INDEX(Stockreport!$E$2:$E$50151,
    MATCH(1,
      ((Stockreport!$A$2:$A$50151&amp;"")=($A321&amp;""))*
      ((Stockreport!$B$2:$B$50151&amp;"")=($B321&amp;""))*
      (TRIM(Stockreport!$C$2:$C$50151)=TRIM($C321))*
      (Stockreport!$C$2:$C$50151&lt;&gt;""),
    0)
  ),
0)</f>
        <v>0</v>
      </c>
      <c r="E321">
        <f>VLOOKUP(A321,Config!A:G,4,FALSE)</f>
        <v>0</v>
      </c>
      <c r="F321" t="str">
        <f>_xlfn.LET(
  _xlpm.q,   $D321,
  _xlpm.low, SUMIFS(Config!$E$2:$E$5017, Config!$A$2:$A$5017,$A321, Config!$C$2:$C$5017,$C321),
  _xlpm.med, SUMIFS(Config!$F$2:$F$5017, Config!$A$2:$A$5017,$A321, Config!$C$2:$C$5017,$C321),
  _xlpm.cap, SUMIFS(Config!$G$2:$G$5017, Config!$A$2:$A$5017,$A321, Config!$C$2:$C$5017,$C321),
  IF(_xlpm.cap=0,"SET-PICKFACE",
     IF(_xlpm.q&lt;=_xlpm.low,"LOW",
        IF(_xlpm.q&lt;=_xlpm.med,"MEDIUM",
           IF(_xlpm.q&lt;=_xlpm.cap,"FULL","OVER")
        )
     )
  )
)</f>
        <v>SET-PICKFACE</v>
      </c>
      <c r="G321" s="8">
        <f>IF(
   SUMIFS(Stockreport!$D:$D,
          Stockreport!$A:$A, $A321,
          Stockreport!$B:$B, $B321)
   -SUMIFS(Stockreport!$D:$D,
           Stockreport!$A:$A, $A321,
           Stockreport!$B:$B, $B321,
           Stockreport!$C:$C, $C321)=0,
   "No reserve",
   SUMIFS(Stockreport!$D:$D,
          Stockreport!$A:$A, $A321,
          Stockreport!$B:$B, $B321)
   -SUMIFS(Stockreport!$D:$D,
           Stockreport!$A:$A, $A321,
           Stockreport!$B:$B, $B321,
           Stockreport!$C:$C, $C321)
)</f>
        <v>14</v>
      </c>
      <c r="H321">
        <f t="shared" si="8"/>
        <v>0</v>
      </c>
      <c r="I321" s="5">
        <f t="shared" si="9"/>
        <v>0</v>
      </c>
    </row>
    <row r="322" spans="1:9">
      <c r="A322" s="1">
        <v>30432</v>
      </c>
      <c r="B322" s="1" t="s">
        <v>327</v>
      </c>
      <c r="C322" t="str">
        <f>VLOOKUP(A322,Config!A:C,3,FALSE)</f>
        <v>MA-F-09-L2-P2</v>
      </c>
      <c r="D322" cm="1">
        <f t="array" ref="D322">IFERROR(
  INDEX(Stockreport!$E$2:$E$50151,
    MATCH(1,
      ((Stockreport!$A$2:$A$50151&amp;"")=($A322&amp;""))*
      ((Stockreport!$B$2:$B$50151&amp;"")=($B322&amp;""))*
      (TRIM(Stockreport!$C$2:$C$50151)=TRIM($C322))*
      (Stockreport!$C$2:$C$50151&lt;&gt;""),
    0)
  ),
0)</f>
        <v>0</v>
      </c>
      <c r="E322">
        <f>VLOOKUP(A322,Config!A:G,4,FALSE)</f>
        <v>0</v>
      </c>
      <c r="F322" t="str">
        <f>_xlfn.LET(
  _xlpm.q,   $D322,
  _xlpm.low, SUMIFS(Config!$E$2:$E$5017, Config!$A$2:$A$5017,$A322, Config!$C$2:$C$5017,$C322),
  _xlpm.med, SUMIFS(Config!$F$2:$F$5017, Config!$A$2:$A$5017,$A322, Config!$C$2:$C$5017,$C322),
  _xlpm.cap, SUMIFS(Config!$G$2:$G$5017, Config!$A$2:$A$5017,$A322, Config!$C$2:$C$5017,$C322),
  IF(_xlpm.cap=0,"SET-PICKFACE",
     IF(_xlpm.q&lt;=_xlpm.low,"LOW",
        IF(_xlpm.q&lt;=_xlpm.med,"MEDIUM",
           IF(_xlpm.q&lt;=_xlpm.cap,"FULL","OVER")
        )
     )
  )
)</f>
        <v>SET-PICKFACE</v>
      </c>
      <c r="G322" s="8">
        <f>IF(
   SUMIFS(Stockreport!$D:$D,
          Stockreport!$A:$A, $A322,
          Stockreport!$B:$B, $B322)
   -SUMIFS(Stockreport!$D:$D,
           Stockreport!$A:$A, $A322,
           Stockreport!$B:$B, $B322,
           Stockreport!$C:$C, $C322)=0,
   "No reserve",
   SUMIFS(Stockreport!$D:$D,
          Stockreport!$A:$A, $A322,
          Stockreport!$B:$B, $B322)
   -SUMIFS(Stockreport!$D:$D,
           Stockreport!$A:$A, $A322,
           Stockreport!$B:$B, $B322,
           Stockreport!$C:$C, $C322)
)</f>
        <v>14</v>
      </c>
      <c r="H322">
        <f t="shared" ref="H322:H385" si="10">_xlfn.LET(_xlpm.cap,$E322, _xlpm.curr,$D322, MAX(0, _xlpm.cap-_xlpm.curr))</f>
        <v>0</v>
      </c>
      <c r="I322" s="5">
        <f t="shared" ref="I322:I385" si="11">IF(ISNUMBER(G322),0,1)</f>
        <v>0</v>
      </c>
    </row>
    <row r="323" spans="1:9">
      <c r="A323" s="1">
        <v>30100</v>
      </c>
      <c r="B323" s="1" t="s">
        <v>328</v>
      </c>
      <c r="C323" t="str">
        <f>VLOOKUP(A323,Config!A:C,3,FALSE)</f>
        <v>MA-F-17-L1-P2</v>
      </c>
      <c r="D323" cm="1">
        <f t="array" ref="D323">IFERROR(
  INDEX(Stockreport!$E$2:$E$50151,
    MATCH(1,
      ((Stockreport!$A$2:$A$50151&amp;"")=($A323&amp;""))*
      ((Stockreport!$B$2:$B$50151&amp;"")=($B323&amp;""))*
      (TRIM(Stockreport!$C$2:$C$50151)=TRIM($C323))*
      (Stockreport!$C$2:$C$50151&lt;&gt;""),
    0)
  ),
0)</f>
        <v>25</v>
      </c>
      <c r="E323">
        <f>VLOOKUP(A323,Config!A:G,4,FALSE)</f>
        <v>0</v>
      </c>
      <c r="F323" t="str">
        <f>_xlfn.LET(
  _xlpm.q,   $D323,
  _xlpm.low, SUMIFS(Config!$E$2:$E$5017, Config!$A$2:$A$5017,$A323, Config!$C$2:$C$5017,$C323),
  _xlpm.med, SUMIFS(Config!$F$2:$F$5017, Config!$A$2:$A$5017,$A323, Config!$C$2:$C$5017,$C323),
  _xlpm.cap, SUMIFS(Config!$G$2:$G$5017, Config!$A$2:$A$5017,$A323, Config!$C$2:$C$5017,$C323),
  IF(_xlpm.cap=0,"SET-PICKFACE",
     IF(_xlpm.q&lt;=_xlpm.low,"LOW",
        IF(_xlpm.q&lt;=_xlpm.med,"MEDIUM",
           IF(_xlpm.q&lt;=_xlpm.cap,"FULL","OVER")
        )
     )
  )
)</f>
        <v>SET-PICKFACE</v>
      </c>
      <c r="G323" s="8">
        <f>IF(
   SUMIFS(Stockreport!$D:$D,
          Stockreport!$A:$A, $A323,
          Stockreport!$B:$B, $B323)
   -SUMIFS(Stockreport!$D:$D,
           Stockreport!$A:$A, $A323,
           Stockreport!$B:$B, $B323,
           Stockreport!$C:$C, $C323)=0,
   "No reserve",
   SUMIFS(Stockreport!$D:$D,
          Stockreport!$A:$A, $A323,
          Stockreport!$B:$B, $B323)
   -SUMIFS(Stockreport!$D:$D,
           Stockreport!$A:$A, $A323,
           Stockreport!$B:$B, $B323,
           Stockreport!$C:$C, $C323)
)</f>
        <v>14</v>
      </c>
      <c r="H323">
        <f t="shared" si="10"/>
        <v>0</v>
      </c>
      <c r="I323" s="5">
        <f t="shared" si="11"/>
        <v>0</v>
      </c>
    </row>
    <row r="324" spans="1:9">
      <c r="A324" s="1">
        <v>92575</v>
      </c>
      <c r="B324" s="1" t="s">
        <v>329</v>
      </c>
      <c r="C324" t="str">
        <f>VLOOKUP(A324,Config!A:C,3,FALSE)</f>
        <v>MA-H-07-L2-P2</v>
      </c>
      <c r="D324" cm="1">
        <f t="array" ref="D324">IFERROR(
  INDEX(Stockreport!$E$2:$E$50151,
    MATCH(1,
      ((Stockreport!$A$2:$A$50151&amp;"")=($A324&amp;""))*
      ((Stockreport!$B$2:$B$50151&amp;"")=($B324&amp;""))*
      (TRIM(Stockreport!$C$2:$C$50151)=TRIM($C324))*
      (Stockreport!$C$2:$C$50151&lt;&gt;""),
    0)
  ),
0)</f>
        <v>0</v>
      </c>
      <c r="E324">
        <f>VLOOKUP(A324,Config!A:G,4,FALSE)</f>
        <v>0</v>
      </c>
      <c r="F324" t="str">
        <f>_xlfn.LET(
  _xlpm.q,   $D324,
  _xlpm.low, SUMIFS(Config!$E$2:$E$5017, Config!$A$2:$A$5017,$A324, Config!$C$2:$C$5017,$C324),
  _xlpm.med, SUMIFS(Config!$F$2:$F$5017, Config!$A$2:$A$5017,$A324, Config!$C$2:$C$5017,$C324),
  _xlpm.cap, SUMIFS(Config!$G$2:$G$5017, Config!$A$2:$A$5017,$A324, Config!$C$2:$C$5017,$C324),
  IF(_xlpm.cap=0,"SET-PICKFACE",
     IF(_xlpm.q&lt;=_xlpm.low,"LOW",
        IF(_xlpm.q&lt;=_xlpm.med,"MEDIUM",
           IF(_xlpm.q&lt;=_xlpm.cap,"FULL","OVER")
        )
     )
  )
)</f>
        <v>SET-PICKFACE</v>
      </c>
      <c r="G324" s="8">
        <f>IF(
   SUMIFS(Stockreport!$D:$D,
          Stockreport!$A:$A, $A324,
          Stockreport!$B:$B, $B324)
   -SUMIFS(Stockreport!$D:$D,
           Stockreport!$A:$A, $A324,
           Stockreport!$B:$B, $B324,
           Stockreport!$C:$C, $C324)=0,
   "No reserve",
   SUMIFS(Stockreport!$D:$D,
          Stockreport!$A:$A, $A324,
          Stockreport!$B:$B, $B324)
   -SUMIFS(Stockreport!$D:$D,
           Stockreport!$A:$A, $A324,
           Stockreport!$B:$B, $B324,
           Stockreport!$C:$C, $C324)
)</f>
        <v>15</v>
      </c>
      <c r="H324">
        <f t="shared" si="10"/>
        <v>0</v>
      </c>
      <c r="I324" s="5">
        <f t="shared" si="11"/>
        <v>0</v>
      </c>
    </row>
    <row r="325" spans="1:9">
      <c r="A325" s="1">
        <v>96084</v>
      </c>
      <c r="B325" s="1" t="s">
        <v>330</v>
      </c>
      <c r="C325" t="str">
        <f>VLOOKUP(A325,Config!A:C,3,FALSE)</f>
        <v>MA-A-02-L2-P1</v>
      </c>
      <c r="D325" cm="1">
        <f t="array" ref="D325">IFERROR(
  INDEX(Stockreport!$E$2:$E$50151,
    MATCH(1,
      ((Stockreport!$A$2:$A$50151&amp;"")=($A325&amp;""))*
      ((Stockreport!$B$2:$B$50151&amp;"")=($B325&amp;""))*
      (TRIM(Stockreport!$C$2:$C$50151)=TRIM($C325))*
      (Stockreport!$C$2:$C$50151&lt;&gt;""),
    0)
  ),
0)</f>
        <v>0</v>
      </c>
      <c r="E325">
        <f>VLOOKUP(A325,Config!A:G,4,FALSE)</f>
        <v>0</v>
      </c>
      <c r="F325" t="str">
        <f>_xlfn.LET(
  _xlpm.q,   $D325,
  _xlpm.low, SUMIFS(Config!$E$2:$E$5017, Config!$A$2:$A$5017,$A325, Config!$C$2:$C$5017,$C325),
  _xlpm.med, SUMIFS(Config!$F$2:$F$5017, Config!$A$2:$A$5017,$A325, Config!$C$2:$C$5017,$C325),
  _xlpm.cap, SUMIFS(Config!$G$2:$G$5017, Config!$A$2:$A$5017,$A325, Config!$C$2:$C$5017,$C325),
  IF(_xlpm.cap=0,"SET-PICKFACE",
     IF(_xlpm.q&lt;=_xlpm.low,"LOW",
        IF(_xlpm.q&lt;=_xlpm.med,"MEDIUM",
           IF(_xlpm.q&lt;=_xlpm.cap,"FULL","OVER")
        )
     )
  )
)</f>
        <v>SET-PICKFACE</v>
      </c>
      <c r="G325" s="8">
        <f>IF(
   SUMIFS(Stockreport!$D:$D,
          Stockreport!$A:$A, $A325,
          Stockreport!$B:$B, $B325)
   -SUMIFS(Stockreport!$D:$D,
           Stockreport!$A:$A, $A325,
           Stockreport!$B:$B, $B325,
           Stockreport!$C:$C, $C325)=0,
   "No reserve",
   SUMIFS(Stockreport!$D:$D,
          Stockreport!$A:$A, $A325,
          Stockreport!$B:$B, $B325)
   -SUMIFS(Stockreport!$D:$D,
           Stockreport!$A:$A, $A325,
           Stockreport!$B:$B, $B325,
           Stockreport!$C:$C, $C325)
)</f>
        <v>15</v>
      </c>
      <c r="H325">
        <f t="shared" si="10"/>
        <v>0</v>
      </c>
      <c r="I325" s="5">
        <f t="shared" si="11"/>
        <v>0</v>
      </c>
    </row>
    <row r="326" spans="1:9">
      <c r="A326" s="1">
        <v>30878</v>
      </c>
      <c r="B326" s="1" t="s">
        <v>331</v>
      </c>
      <c r="C326" t="str">
        <f>VLOOKUP(A326,Config!A:C,3,FALSE)</f>
        <v>MA-A-05-L1-P2</v>
      </c>
      <c r="D326" cm="1">
        <f t="array" ref="D326">IFERROR(
  INDEX(Stockreport!$E$2:$E$50151,
    MATCH(1,
      ((Stockreport!$A$2:$A$50151&amp;"")=($A326&amp;""))*
      ((Stockreport!$B$2:$B$50151&amp;"")=($B326&amp;""))*
      (TRIM(Stockreport!$C$2:$C$50151)=TRIM($C326))*
      (Stockreport!$C$2:$C$50151&lt;&gt;""),
    0)
  ),
0)</f>
        <v>0</v>
      </c>
      <c r="E326">
        <f>VLOOKUP(A326,Config!A:G,4,FALSE)</f>
        <v>0</v>
      </c>
      <c r="F326" t="str">
        <f>_xlfn.LET(
  _xlpm.q,   $D326,
  _xlpm.low, SUMIFS(Config!$E$2:$E$5017, Config!$A$2:$A$5017,$A326, Config!$C$2:$C$5017,$C326),
  _xlpm.med, SUMIFS(Config!$F$2:$F$5017, Config!$A$2:$A$5017,$A326, Config!$C$2:$C$5017,$C326),
  _xlpm.cap, SUMIFS(Config!$G$2:$G$5017, Config!$A$2:$A$5017,$A326, Config!$C$2:$C$5017,$C326),
  IF(_xlpm.cap=0,"SET-PICKFACE",
     IF(_xlpm.q&lt;=_xlpm.low,"LOW",
        IF(_xlpm.q&lt;=_xlpm.med,"MEDIUM",
           IF(_xlpm.q&lt;=_xlpm.cap,"FULL","OVER")
        )
     )
  )
)</f>
        <v>SET-PICKFACE</v>
      </c>
      <c r="G326" s="8">
        <f>IF(
   SUMIFS(Stockreport!$D:$D,
          Stockreport!$A:$A, $A326,
          Stockreport!$B:$B, $B326)
   -SUMIFS(Stockreport!$D:$D,
           Stockreport!$A:$A, $A326,
           Stockreport!$B:$B, $B326,
           Stockreport!$C:$C, $C326)=0,
   "No reserve",
   SUMIFS(Stockreport!$D:$D,
          Stockreport!$A:$A, $A326,
          Stockreport!$B:$B, $B326)
   -SUMIFS(Stockreport!$D:$D,
           Stockreport!$A:$A, $A326,
           Stockreport!$B:$B, $B326,
           Stockreport!$C:$C, $C326)
)</f>
        <v>14</v>
      </c>
      <c r="H326">
        <f t="shared" si="10"/>
        <v>0</v>
      </c>
      <c r="I326" s="5">
        <f t="shared" si="11"/>
        <v>0</v>
      </c>
    </row>
    <row r="327" spans="1:9">
      <c r="A327" s="1">
        <v>35313</v>
      </c>
      <c r="B327" s="1" t="s">
        <v>332</v>
      </c>
      <c r="C327" t="str">
        <f>VLOOKUP(A327,Config!A:C,3,FALSE)</f>
        <v>MA-A-05-L2-P1</v>
      </c>
      <c r="D327" cm="1">
        <f t="array" ref="D327">IFERROR(
  INDEX(Stockreport!$E$2:$E$50151,
    MATCH(1,
      ((Stockreport!$A$2:$A$50151&amp;"")=($A327&amp;""))*
      ((Stockreport!$B$2:$B$50151&amp;"")=($B327&amp;""))*
      (TRIM(Stockreport!$C$2:$C$50151)=TRIM($C327))*
      (Stockreport!$C$2:$C$50151&lt;&gt;""),
    0)
  ),
0)</f>
        <v>17</v>
      </c>
      <c r="E327">
        <f>VLOOKUP(A327,Config!A:G,4,FALSE)</f>
        <v>0</v>
      </c>
      <c r="F327" t="str">
        <f>_xlfn.LET(
  _xlpm.q,   $D327,
  _xlpm.low, SUMIFS(Config!$E$2:$E$5017, Config!$A$2:$A$5017,$A327, Config!$C$2:$C$5017,$C327),
  _xlpm.med, SUMIFS(Config!$F$2:$F$5017, Config!$A$2:$A$5017,$A327, Config!$C$2:$C$5017,$C327),
  _xlpm.cap, SUMIFS(Config!$G$2:$G$5017, Config!$A$2:$A$5017,$A327, Config!$C$2:$C$5017,$C327),
  IF(_xlpm.cap=0,"SET-PICKFACE",
     IF(_xlpm.q&lt;=_xlpm.low,"LOW",
        IF(_xlpm.q&lt;=_xlpm.med,"MEDIUM",
           IF(_xlpm.q&lt;=_xlpm.cap,"FULL","OVER")
        )
     )
  )
)</f>
        <v>SET-PICKFACE</v>
      </c>
      <c r="G327" s="8">
        <f>IF(
   SUMIFS(Stockreport!$D:$D,
          Stockreport!$A:$A, $A327,
          Stockreport!$B:$B, $B327)
   -SUMIFS(Stockreport!$D:$D,
           Stockreport!$A:$A, $A327,
           Stockreport!$B:$B, $B327,
           Stockreport!$C:$C, $C327)=0,
   "No reserve",
   SUMIFS(Stockreport!$D:$D,
          Stockreport!$A:$A, $A327,
          Stockreport!$B:$B, $B327)
   -SUMIFS(Stockreport!$D:$D,
           Stockreport!$A:$A, $A327,
           Stockreport!$B:$B, $B327,
           Stockreport!$C:$C, $C327)
)</f>
        <v>15</v>
      </c>
      <c r="H327">
        <f t="shared" si="10"/>
        <v>0</v>
      </c>
      <c r="I327" s="5">
        <f t="shared" si="11"/>
        <v>0</v>
      </c>
    </row>
    <row r="328" spans="1:9">
      <c r="A328" s="1">
        <v>31426</v>
      </c>
      <c r="B328" s="1" t="s">
        <v>333</v>
      </c>
      <c r="C328" t="str">
        <f>VLOOKUP(A328,Config!A:C,3,FALSE)</f>
        <v>MA-A-12-L2-P1</v>
      </c>
      <c r="D328" cm="1">
        <f t="array" ref="D328">IFERROR(
  INDEX(Stockreport!$E$2:$E$50151,
    MATCH(1,
      ((Stockreport!$A$2:$A$50151&amp;"")=($A328&amp;""))*
      ((Stockreport!$B$2:$B$50151&amp;"")=($B328&amp;""))*
      (TRIM(Stockreport!$C$2:$C$50151)=TRIM($C328))*
      (Stockreport!$C$2:$C$50151&lt;&gt;""),
    0)
  ),
0)</f>
        <v>0</v>
      </c>
      <c r="E328">
        <f>VLOOKUP(A328,Config!A:G,4,FALSE)</f>
        <v>0</v>
      </c>
      <c r="F328" t="str">
        <f>_xlfn.LET(
  _xlpm.q,   $D328,
  _xlpm.low, SUMIFS(Config!$E$2:$E$5017, Config!$A$2:$A$5017,$A328, Config!$C$2:$C$5017,$C328),
  _xlpm.med, SUMIFS(Config!$F$2:$F$5017, Config!$A$2:$A$5017,$A328, Config!$C$2:$C$5017,$C328),
  _xlpm.cap, SUMIFS(Config!$G$2:$G$5017, Config!$A$2:$A$5017,$A328, Config!$C$2:$C$5017,$C328),
  IF(_xlpm.cap=0,"SET-PICKFACE",
     IF(_xlpm.q&lt;=_xlpm.low,"LOW",
        IF(_xlpm.q&lt;=_xlpm.med,"MEDIUM",
           IF(_xlpm.q&lt;=_xlpm.cap,"FULL","OVER")
        )
     )
  )
)</f>
        <v>SET-PICKFACE</v>
      </c>
      <c r="G328" s="8">
        <f>IF(
   SUMIFS(Stockreport!$D:$D,
          Stockreport!$A:$A, $A328,
          Stockreport!$B:$B, $B328)
   -SUMIFS(Stockreport!$D:$D,
           Stockreport!$A:$A, $A328,
           Stockreport!$B:$B, $B328,
           Stockreport!$C:$C, $C328)=0,
   "No reserve",
   SUMIFS(Stockreport!$D:$D,
          Stockreport!$A:$A, $A328,
          Stockreport!$B:$B, $B328)
   -SUMIFS(Stockreport!$D:$D,
           Stockreport!$A:$A, $A328,
           Stockreport!$B:$B, $B328,
           Stockreport!$C:$C, $C328)
)</f>
        <v>15</v>
      </c>
      <c r="H328">
        <f t="shared" si="10"/>
        <v>0</v>
      </c>
      <c r="I328" s="5">
        <f t="shared" si="11"/>
        <v>0</v>
      </c>
    </row>
    <row r="329" spans="1:9">
      <c r="A329" s="1">
        <v>30396</v>
      </c>
      <c r="B329" s="1" t="s">
        <v>334</v>
      </c>
      <c r="C329" t="str">
        <f>VLOOKUP(A329,Config!A:C,3,FALSE)</f>
        <v>MA-C-08-L3-P2</v>
      </c>
      <c r="D329" cm="1">
        <f t="array" ref="D329">IFERROR(
  INDEX(Stockreport!$E$2:$E$50151,
    MATCH(1,
      ((Stockreport!$A$2:$A$50151&amp;"")=($A329&amp;""))*
      ((Stockreport!$B$2:$B$50151&amp;"")=($B329&amp;""))*
      (TRIM(Stockreport!$C$2:$C$50151)=TRIM($C329))*
      (Stockreport!$C$2:$C$50151&lt;&gt;""),
    0)
  ),
0)</f>
        <v>0</v>
      </c>
      <c r="E329">
        <f>VLOOKUP(A329,Config!A:G,4,FALSE)</f>
        <v>0</v>
      </c>
      <c r="F329" t="str">
        <f>_xlfn.LET(
  _xlpm.q,   $D329,
  _xlpm.low, SUMIFS(Config!$E$2:$E$5017, Config!$A$2:$A$5017,$A329, Config!$C$2:$C$5017,$C329),
  _xlpm.med, SUMIFS(Config!$F$2:$F$5017, Config!$A$2:$A$5017,$A329, Config!$C$2:$C$5017,$C329),
  _xlpm.cap, SUMIFS(Config!$G$2:$G$5017, Config!$A$2:$A$5017,$A329, Config!$C$2:$C$5017,$C329),
  IF(_xlpm.cap=0,"SET-PICKFACE",
     IF(_xlpm.q&lt;=_xlpm.low,"LOW",
        IF(_xlpm.q&lt;=_xlpm.med,"MEDIUM",
           IF(_xlpm.q&lt;=_xlpm.cap,"FULL","OVER")
        )
     )
  )
)</f>
        <v>SET-PICKFACE</v>
      </c>
      <c r="G329" s="8">
        <f>IF(
   SUMIFS(Stockreport!$D:$D,
          Stockreport!$A:$A, $A329,
          Stockreport!$B:$B, $B329)
   -SUMIFS(Stockreport!$D:$D,
           Stockreport!$A:$A, $A329,
           Stockreport!$B:$B, $B329,
           Stockreport!$C:$C, $C329)=0,
   "No reserve",
   SUMIFS(Stockreport!$D:$D,
          Stockreport!$A:$A, $A329,
          Stockreport!$B:$B, $B329)
   -SUMIFS(Stockreport!$D:$D,
           Stockreport!$A:$A, $A329,
           Stockreport!$B:$B, $B329,
           Stockreport!$C:$C, $C329)
)</f>
        <v>15</v>
      </c>
      <c r="H329">
        <f t="shared" si="10"/>
        <v>0</v>
      </c>
      <c r="I329" s="5">
        <f t="shared" si="11"/>
        <v>0</v>
      </c>
    </row>
    <row r="330" spans="1:9">
      <c r="A330" s="1">
        <v>30931</v>
      </c>
      <c r="B330" s="1" t="s">
        <v>335</v>
      </c>
      <c r="C330" t="str">
        <f>VLOOKUP(A330,Config!A:C,3,FALSE)</f>
        <v>MA-D-01-L7-P1</v>
      </c>
      <c r="D330" cm="1">
        <f t="array" ref="D330">IFERROR(
  INDEX(Stockreport!$E$2:$E$50151,
    MATCH(1,
      ((Stockreport!$A$2:$A$50151&amp;"")=($A330&amp;""))*
      ((Stockreport!$B$2:$B$50151&amp;"")=($B330&amp;""))*
      (TRIM(Stockreport!$C$2:$C$50151)=TRIM($C330))*
      (Stockreport!$C$2:$C$50151&lt;&gt;""),
    0)
  ),
0)</f>
        <v>0</v>
      </c>
      <c r="E330">
        <f>VLOOKUP(A330,Config!A:G,4,FALSE)</f>
        <v>0</v>
      </c>
      <c r="F330" t="str">
        <f>_xlfn.LET(
  _xlpm.q,   $D330,
  _xlpm.low, SUMIFS(Config!$E$2:$E$5017, Config!$A$2:$A$5017,$A330, Config!$C$2:$C$5017,$C330),
  _xlpm.med, SUMIFS(Config!$F$2:$F$5017, Config!$A$2:$A$5017,$A330, Config!$C$2:$C$5017,$C330),
  _xlpm.cap, SUMIFS(Config!$G$2:$G$5017, Config!$A$2:$A$5017,$A330, Config!$C$2:$C$5017,$C330),
  IF(_xlpm.cap=0,"SET-PICKFACE",
     IF(_xlpm.q&lt;=_xlpm.low,"LOW",
        IF(_xlpm.q&lt;=_xlpm.med,"MEDIUM",
           IF(_xlpm.q&lt;=_xlpm.cap,"FULL","OVER")
        )
     )
  )
)</f>
        <v>SET-PICKFACE</v>
      </c>
      <c r="G330" s="8">
        <f>IF(
   SUMIFS(Stockreport!$D:$D,
          Stockreport!$A:$A, $A330,
          Stockreport!$B:$B, $B330)
   -SUMIFS(Stockreport!$D:$D,
           Stockreport!$A:$A, $A330,
           Stockreport!$B:$B, $B330,
           Stockreport!$C:$C, $C330)=0,
   "No reserve",
   SUMIFS(Stockreport!$D:$D,
          Stockreport!$A:$A, $A330,
          Stockreport!$B:$B, $B330)
   -SUMIFS(Stockreport!$D:$D,
           Stockreport!$A:$A, $A330,
           Stockreport!$B:$B, $B330,
           Stockreport!$C:$C, $C330)
)</f>
        <v>14</v>
      </c>
      <c r="H330">
        <f t="shared" si="10"/>
        <v>0</v>
      </c>
      <c r="I330" s="5">
        <f t="shared" si="11"/>
        <v>0</v>
      </c>
    </row>
    <row r="331" spans="1:9">
      <c r="A331" s="1">
        <v>29963</v>
      </c>
      <c r="B331" s="1" t="s">
        <v>336</v>
      </c>
      <c r="C331" t="str">
        <f>VLOOKUP(A331,Config!A:C,3,FALSE)</f>
        <v>MA-F-14-L2-P2</v>
      </c>
      <c r="D331" cm="1">
        <f t="array" ref="D331">IFERROR(
  INDEX(Stockreport!$E$2:$E$50151,
    MATCH(1,
      ((Stockreport!$A$2:$A$50151&amp;"")=($A331&amp;""))*
      ((Stockreport!$B$2:$B$50151&amp;"")=($B331&amp;""))*
      (TRIM(Stockreport!$C$2:$C$50151)=TRIM($C331))*
      (Stockreport!$C$2:$C$50151&lt;&gt;""),
    0)
  ),
0)</f>
        <v>1</v>
      </c>
      <c r="E331">
        <f>VLOOKUP(A331,Config!A:G,4,FALSE)</f>
        <v>0</v>
      </c>
      <c r="F331" t="str">
        <f>_xlfn.LET(
  _xlpm.q,   $D331,
  _xlpm.low, SUMIFS(Config!$E$2:$E$5017, Config!$A$2:$A$5017,$A331, Config!$C$2:$C$5017,$C331),
  _xlpm.med, SUMIFS(Config!$F$2:$F$5017, Config!$A$2:$A$5017,$A331, Config!$C$2:$C$5017,$C331),
  _xlpm.cap, SUMIFS(Config!$G$2:$G$5017, Config!$A$2:$A$5017,$A331, Config!$C$2:$C$5017,$C331),
  IF(_xlpm.cap=0,"SET-PICKFACE",
     IF(_xlpm.q&lt;=_xlpm.low,"LOW",
        IF(_xlpm.q&lt;=_xlpm.med,"MEDIUM",
           IF(_xlpm.q&lt;=_xlpm.cap,"FULL","OVER")
        )
     )
  )
)</f>
        <v>SET-PICKFACE</v>
      </c>
      <c r="G331" s="8">
        <f>IF(
   SUMIFS(Stockreport!$D:$D,
          Stockreport!$A:$A, $A331,
          Stockreport!$B:$B, $B331)
   -SUMIFS(Stockreport!$D:$D,
           Stockreport!$A:$A, $A331,
           Stockreport!$B:$B, $B331,
           Stockreport!$C:$C, $C331)=0,
   "No reserve",
   SUMIFS(Stockreport!$D:$D,
          Stockreport!$A:$A, $A331,
          Stockreport!$B:$B, $B331)
   -SUMIFS(Stockreport!$D:$D,
           Stockreport!$A:$A, $A331,
           Stockreport!$B:$B, $B331,
           Stockreport!$C:$C, $C331)
)</f>
        <v>15</v>
      </c>
      <c r="H331">
        <f t="shared" si="10"/>
        <v>0</v>
      </c>
      <c r="I331" s="5">
        <f t="shared" si="11"/>
        <v>0</v>
      </c>
    </row>
    <row r="332" spans="1:9">
      <c r="A332" s="1">
        <v>31327</v>
      </c>
      <c r="B332" s="1" t="s">
        <v>337</v>
      </c>
      <c r="C332" t="str">
        <f>VLOOKUP(A332,Config!A:C,3,FALSE)</f>
        <v>MA-H-01-L4-P1</v>
      </c>
      <c r="D332" cm="1">
        <f t="array" ref="D332">IFERROR(
  INDEX(Stockreport!$E$2:$E$50151,
    MATCH(1,
      ((Stockreport!$A$2:$A$50151&amp;"")=($A332&amp;""))*
      ((Stockreport!$B$2:$B$50151&amp;"")=($B332&amp;""))*
      (TRIM(Stockreport!$C$2:$C$50151)=TRIM($C332))*
      (Stockreport!$C$2:$C$50151&lt;&gt;""),
    0)
  ),
0)</f>
        <v>8</v>
      </c>
      <c r="E332">
        <f>VLOOKUP(A332,Config!A:G,4,FALSE)</f>
        <v>0</v>
      </c>
      <c r="F332" t="str">
        <f>_xlfn.LET(
  _xlpm.q,   $D332,
  _xlpm.low, SUMIFS(Config!$E$2:$E$5017, Config!$A$2:$A$5017,$A332, Config!$C$2:$C$5017,$C332),
  _xlpm.med, SUMIFS(Config!$F$2:$F$5017, Config!$A$2:$A$5017,$A332, Config!$C$2:$C$5017,$C332),
  _xlpm.cap, SUMIFS(Config!$G$2:$G$5017, Config!$A$2:$A$5017,$A332, Config!$C$2:$C$5017,$C332),
  IF(_xlpm.cap=0,"SET-PICKFACE",
     IF(_xlpm.q&lt;=_xlpm.low,"LOW",
        IF(_xlpm.q&lt;=_xlpm.med,"MEDIUM",
           IF(_xlpm.q&lt;=_xlpm.cap,"FULL","OVER")
        )
     )
  )
)</f>
        <v>SET-PICKFACE</v>
      </c>
      <c r="G332" s="8">
        <f>IF(
   SUMIFS(Stockreport!$D:$D,
          Stockreport!$A:$A, $A332,
          Stockreport!$B:$B, $B332)
   -SUMIFS(Stockreport!$D:$D,
           Stockreport!$A:$A, $A332,
           Stockreport!$B:$B, $B332,
           Stockreport!$C:$C, $C332)=0,
   "No reserve",
   SUMIFS(Stockreport!$D:$D,
          Stockreport!$A:$A, $A332,
          Stockreport!$B:$B, $B332)
   -SUMIFS(Stockreport!$D:$D,
           Stockreport!$A:$A, $A332,
           Stockreport!$B:$B, $B332,
           Stockreport!$C:$C, $C332)
)</f>
        <v>15</v>
      </c>
      <c r="H332">
        <f t="shared" si="10"/>
        <v>0</v>
      </c>
      <c r="I332" s="5">
        <f t="shared" si="11"/>
        <v>0</v>
      </c>
    </row>
    <row r="333" spans="1:9">
      <c r="A333" s="1">
        <v>93811</v>
      </c>
      <c r="B333" s="1" t="s">
        <v>338</v>
      </c>
      <c r="C333" t="str">
        <f>VLOOKUP(A333,Config!A:C,3,FALSE)</f>
        <v>MA-H-11-L2-P1</v>
      </c>
      <c r="D333" cm="1">
        <f t="array" ref="D333">IFERROR(
  INDEX(Stockreport!$E$2:$E$50151,
    MATCH(1,
      ((Stockreport!$A$2:$A$50151&amp;"")=($A333&amp;""))*
      ((Stockreport!$B$2:$B$50151&amp;"")=($B333&amp;""))*
      (TRIM(Stockreport!$C$2:$C$50151)=TRIM($C333))*
      (Stockreport!$C$2:$C$50151&lt;&gt;""),
    0)
  ),
0)</f>
        <v>11</v>
      </c>
      <c r="E333">
        <f>VLOOKUP(A333,Config!A:G,4,FALSE)</f>
        <v>0</v>
      </c>
      <c r="F333" t="str">
        <f>_xlfn.LET(
  _xlpm.q,   $D333,
  _xlpm.low, SUMIFS(Config!$E$2:$E$5017, Config!$A$2:$A$5017,$A333, Config!$C$2:$C$5017,$C333),
  _xlpm.med, SUMIFS(Config!$F$2:$F$5017, Config!$A$2:$A$5017,$A333, Config!$C$2:$C$5017,$C333),
  _xlpm.cap, SUMIFS(Config!$G$2:$G$5017, Config!$A$2:$A$5017,$A333, Config!$C$2:$C$5017,$C333),
  IF(_xlpm.cap=0,"SET-PICKFACE",
     IF(_xlpm.q&lt;=_xlpm.low,"LOW",
        IF(_xlpm.q&lt;=_xlpm.med,"MEDIUM",
           IF(_xlpm.q&lt;=_xlpm.cap,"FULL","OVER")
        )
     )
  )
)</f>
        <v>SET-PICKFACE</v>
      </c>
      <c r="G333" s="8" t="str">
        <f>IF(
   SUMIFS(Stockreport!$D:$D,
          Stockreport!$A:$A, $A333,
          Stockreport!$B:$B, $B333)
   -SUMIFS(Stockreport!$D:$D,
           Stockreport!$A:$A, $A333,
           Stockreport!$B:$B, $B333,
           Stockreport!$C:$C, $C333)=0,
   "No reserve",
   SUMIFS(Stockreport!$D:$D,
          Stockreport!$A:$A, $A333,
          Stockreport!$B:$B, $B333)
   -SUMIFS(Stockreport!$D:$D,
           Stockreport!$A:$A, $A333,
           Stockreport!$B:$B, $B333,
           Stockreport!$C:$C, $C333)
)</f>
        <v>No reserve</v>
      </c>
      <c r="H333">
        <f t="shared" si="10"/>
        <v>0</v>
      </c>
      <c r="I333" s="5">
        <f t="shared" si="11"/>
        <v>1</v>
      </c>
    </row>
    <row r="334" spans="1:9">
      <c r="A334" s="1">
        <v>87323</v>
      </c>
      <c r="B334" s="1" t="s">
        <v>339</v>
      </c>
      <c r="C334" t="str">
        <f>VLOOKUP(A334,Config!A:C,3,FALSE)</f>
        <v>MA-F-14-L3-P2</v>
      </c>
      <c r="D334" cm="1">
        <f t="array" ref="D334">IFERROR(
  INDEX(Stockreport!$E$2:$E$50151,
    MATCH(1,
      ((Stockreport!$A$2:$A$50151&amp;"")=($A334&amp;""))*
      ((Stockreport!$B$2:$B$50151&amp;"")=($B334&amp;""))*
      (TRIM(Stockreport!$C$2:$C$50151)=TRIM($C334))*
      (Stockreport!$C$2:$C$50151&lt;&gt;""),
    0)
  ),
0)</f>
        <v>0</v>
      </c>
      <c r="E334">
        <f>VLOOKUP(A334,Config!A:G,4,FALSE)</f>
        <v>0</v>
      </c>
      <c r="F334" t="str">
        <f>_xlfn.LET(
  _xlpm.q,   $D334,
  _xlpm.low, SUMIFS(Config!$E$2:$E$5017, Config!$A$2:$A$5017,$A334, Config!$C$2:$C$5017,$C334),
  _xlpm.med, SUMIFS(Config!$F$2:$F$5017, Config!$A$2:$A$5017,$A334, Config!$C$2:$C$5017,$C334),
  _xlpm.cap, SUMIFS(Config!$G$2:$G$5017, Config!$A$2:$A$5017,$A334, Config!$C$2:$C$5017,$C334),
  IF(_xlpm.cap=0,"SET-PICKFACE",
     IF(_xlpm.q&lt;=_xlpm.low,"LOW",
        IF(_xlpm.q&lt;=_xlpm.med,"MEDIUM",
           IF(_xlpm.q&lt;=_xlpm.cap,"FULL","OVER")
        )
     )
  )
)</f>
        <v>SET-PICKFACE</v>
      </c>
      <c r="G334" s="8">
        <f>IF(
   SUMIFS(Stockreport!$D:$D,
          Stockreport!$A:$A, $A334,
          Stockreport!$B:$B, $B334)
   -SUMIFS(Stockreport!$D:$D,
           Stockreport!$A:$A, $A334,
           Stockreport!$B:$B, $B334,
           Stockreport!$C:$C, $C334)=0,
   "No reserve",
   SUMIFS(Stockreport!$D:$D,
          Stockreport!$A:$A, $A334,
          Stockreport!$B:$B, $B334)
   -SUMIFS(Stockreport!$D:$D,
           Stockreport!$A:$A, $A334,
           Stockreport!$B:$B, $B334,
           Stockreport!$C:$C, $C334)
)</f>
        <v>16</v>
      </c>
      <c r="H334">
        <f t="shared" si="10"/>
        <v>0</v>
      </c>
      <c r="I334" s="5">
        <f t="shared" si="11"/>
        <v>0</v>
      </c>
    </row>
    <row r="335" spans="1:9">
      <c r="A335" s="1">
        <v>30435</v>
      </c>
      <c r="B335" s="1" t="s">
        <v>340</v>
      </c>
      <c r="C335" t="str">
        <f>VLOOKUP(A335,Config!A:C,3,FALSE)</f>
        <v>MA-F-16-L2-P2</v>
      </c>
      <c r="D335" cm="1">
        <f t="array" ref="D335">IFERROR(
  INDEX(Stockreport!$E$2:$E$50151,
    MATCH(1,
      ((Stockreport!$A$2:$A$50151&amp;"")=($A335&amp;""))*
      ((Stockreport!$B$2:$B$50151&amp;"")=($B335&amp;""))*
      (TRIM(Stockreport!$C$2:$C$50151)=TRIM($C335))*
      (Stockreport!$C$2:$C$50151&lt;&gt;""),
    0)
  ),
0)</f>
        <v>11</v>
      </c>
      <c r="E335">
        <f>VLOOKUP(A335,Config!A:G,4,FALSE)</f>
        <v>0</v>
      </c>
      <c r="F335" t="str">
        <f>_xlfn.LET(
  _xlpm.q,   $D335,
  _xlpm.low, SUMIFS(Config!$E$2:$E$5017, Config!$A$2:$A$5017,$A335, Config!$C$2:$C$5017,$C335),
  _xlpm.med, SUMIFS(Config!$F$2:$F$5017, Config!$A$2:$A$5017,$A335, Config!$C$2:$C$5017,$C335),
  _xlpm.cap, SUMIFS(Config!$G$2:$G$5017, Config!$A$2:$A$5017,$A335, Config!$C$2:$C$5017,$C335),
  IF(_xlpm.cap=0,"SET-PICKFACE",
     IF(_xlpm.q&lt;=_xlpm.low,"LOW",
        IF(_xlpm.q&lt;=_xlpm.med,"MEDIUM",
           IF(_xlpm.q&lt;=_xlpm.cap,"FULL","OVER")
        )
     )
  )
)</f>
        <v>SET-PICKFACE</v>
      </c>
      <c r="G335" s="8">
        <f>IF(
   SUMIFS(Stockreport!$D:$D,
          Stockreport!$A:$A, $A335,
          Stockreport!$B:$B, $B335)
   -SUMIFS(Stockreport!$D:$D,
           Stockreport!$A:$A, $A335,
           Stockreport!$B:$B, $B335,
           Stockreport!$C:$C, $C335)=0,
   "No reserve",
   SUMIFS(Stockreport!$D:$D,
          Stockreport!$A:$A, $A335,
          Stockreport!$B:$B, $B335)
   -SUMIFS(Stockreport!$D:$D,
           Stockreport!$A:$A, $A335,
           Stockreport!$B:$B, $B335,
           Stockreport!$C:$C, $C335)
)</f>
        <v>16</v>
      </c>
      <c r="H335">
        <f t="shared" si="10"/>
        <v>0</v>
      </c>
      <c r="I335" s="5">
        <f t="shared" si="11"/>
        <v>0</v>
      </c>
    </row>
    <row r="336" spans="1:9">
      <c r="A336" s="1">
        <v>96625</v>
      </c>
      <c r="B336" s="1" t="s">
        <v>341</v>
      </c>
      <c r="C336" t="str">
        <f>VLOOKUP(A336,Config!A:C,3,FALSE)</f>
        <v>MA-A-02-L2-P1</v>
      </c>
      <c r="D336" cm="1">
        <f t="array" ref="D336">IFERROR(
  INDEX(Stockreport!$E$2:$E$50151,
    MATCH(1,
      ((Stockreport!$A$2:$A$50151&amp;"")=($A336&amp;""))*
      ((Stockreport!$B$2:$B$50151&amp;"")=($B336&amp;""))*
      (TRIM(Stockreport!$C$2:$C$50151)=TRIM($C336))*
      (Stockreport!$C$2:$C$50151&lt;&gt;""),
    0)
  ),
0)</f>
        <v>0</v>
      </c>
      <c r="E336">
        <f>VLOOKUP(A336,Config!A:G,4,FALSE)</f>
        <v>0</v>
      </c>
      <c r="F336" t="str">
        <f>_xlfn.LET(
  _xlpm.q,   $D336,
  _xlpm.low, SUMIFS(Config!$E$2:$E$5017, Config!$A$2:$A$5017,$A336, Config!$C$2:$C$5017,$C336),
  _xlpm.med, SUMIFS(Config!$F$2:$F$5017, Config!$A$2:$A$5017,$A336, Config!$C$2:$C$5017,$C336),
  _xlpm.cap, SUMIFS(Config!$G$2:$G$5017, Config!$A$2:$A$5017,$A336, Config!$C$2:$C$5017,$C336),
  IF(_xlpm.cap=0,"SET-PICKFACE",
     IF(_xlpm.q&lt;=_xlpm.low,"LOW",
        IF(_xlpm.q&lt;=_xlpm.med,"MEDIUM",
           IF(_xlpm.q&lt;=_xlpm.cap,"FULL","OVER")
        )
     )
  )
)</f>
        <v>SET-PICKFACE</v>
      </c>
      <c r="G336" s="8">
        <f>IF(
   SUMIFS(Stockreport!$D:$D,
          Stockreport!$A:$A, $A336,
          Stockreport!$B:$B, $B336)
   -SUMIFS(Stockreport!$D:$D,
           Stockreport!$A:$A, $A336,
           Stockreport!$B:$B, $B336,
           Stockreport!$C:$C, $C336)=0,
   "No reserve",
   SUMIFS(Stockreport!$D:$D,
          Stockreport!$A:$A, $A336,
          Stockreport!$B:$B, $B336)
   -SUMIFS(Stockreport!$D:$D,
           Stockreport!$A:$A, $A336,
           Stockreport!$B:$B, $B336,
           Stockreport!$C:$C, $C336)
)</f>
        <v>17</v>
      </c>
      <c r="H336">
        <f t="shared" si="10"/>
        <v>0</v>
      </c>
      <c r="I336" s="5">
        <f t="shared" si="11"/>
        <v>0</v>
      </c>
    </row>
    <row r="337" spans="1:9">
      <c r="A337" s="1">
        <v>29871</v>
      </c>
      <c r="B337" s="1" t="s">
        <v>342</v>
      </c>
      <c r="C337" t="str">
        <f>VLOOKUP(A337,Config!A:C,3,FALSE)</f>
        <v>MA-A-04-L1-P2</v>
      </c>
      <c r="D337" cm="1">
        <f t="array" ref="D337">IFERROR(
  INDEX(Stockreport!$E$2:$E$50151,
    MATCH(1,
      ((Stockreport!$A$2:$A$50151&amp;"")=($A337&amp;""))*
      ((Stockreport!$B$2:$B$50151&amp;"")=($B337&amp;""))*
      (TRIM(Stockreport!$C$2:$C$50151)=TRIM($C337))*
      (Stockreport!$C$2:$C$50151&lt;&gt;""),
    0)
  ),
0)</f>
        <v>0</v>
      </c>
      <c r="E337">
        <f>VLOOKUP(A337,Config!A:G,4,FALSE)</f>
        <v>0</v>
      </c>
      <c r="F337" t="str">
        <f>_xlfn.LET(
  _xlpm.q,   $D337,
  _xlpm.low, SUMIFS(Config!$E$2:$E$5017, Config!$A$2:$A$5017,$A337, Config!$C$2:$C$5017,$C337),
  _xlpm.med, SUMIFS(Config!$F$2:$F$5017, Config!$A$2:$A$5017,$A337, Config!$C$2:$C$5017,$C337),
  _xlpm.cap, SUMIFS(Config!$G$2:$G$5017, Config!$A$2:$A$5017,$A337, Config!$C$2:$C$5017,$C337),
  IF(_xlpm.cap=0,"SET-PICKFACE",
     IF(_xlpm.q&lt;=_xlpm.low,"LOW",
        IF(_xlpm.q&lt;=_xlpm.med,"MEDIUM",
           IF(_xlpm.q&lt;=_xlpm.cap,"FULL","OVER")
        )
     )
  )
)</f>
        <v>SET-PICKFACE</v>
      </c>
      <c r="G337" s="8">
        <f>IF(
   SUMIFS(Stockreport!$D:$D,
          Stockreport!$A:$A, $A337,
          Stockreport!$B:$B, $B337)
   -SUMIFS(Stockreport!$D:$D,
           Stockreport!$A:$A, $A337,
           Stockreport!$B:$B, $B337,
           Stockreport!$C:$C, $C337)=0,
   "No reserve",
   SUMIFS(Stockreport!$D:$D,
          Stockreport!$A:$A, $A337,
          Stockreport!$B:$B, $B337)
   -SUMIFS(Stockreport!$D:$D,
           Stockreport!$A:$A, $A337,
           Stockreport!$B:$B, $B337,
           Stockreport!$C:$C, $C337)
)</f>
        <v>14</v>
      </c>
      <c r="H337">
        <f t="shared" si="10"/>
        <v>0</v>
      </c>
      <c r="I337" s="5">
        <f t="shared" si="11"/>
        <v>0</v>
      </c>
    </row>
    <row r="338" spans="1:9">
      <c r="A338" s="1">
        <v>30316</v>
      </c>
      <c r="B338" s="1" t="s">
        <v>343</v>
      </c>
      <c r="C338" t="str">
        <f>VLOOKUP(A338,Config!A:C,3,FALSE)</f>
        <v>MA-A-07-L1-P1</v>
      </c>
      <c r="D338" cm="1">
        <f t="array" ref="D338">IFERROR(
  INDEX(Stockreport!$E$2:$E$50151,
    MATCH(1,
      ((Stockreport!$A$2:$A$50151&amp;"")=($A338&amp;""))*
      ((Stockreport!$B$2:$B$50151&amp;"")=($B338&amp;""))*
      (TRIM(Stockreport!$C$2:$C$50151)=TRIM($C338))*
      (Stockreport!$C$2:$C$50151&lt;&gt;""),
    0)
  ),
0)</f>
        <v>0</v>
      </c>
      <c r="E338">
        <f>VLOOKUP(A338,Config!A:G,4,FALSE)</f>
        <v>0</v>
      </c>
      <c r="F338" t="str">
        <f>_xlfn.LET(
  _xlpm.q,   $D338,
  _xlpm.low, SUMIFS(Config!$E$2:$E$5017, Config!$A$2:$A$5017,$A338, Config!$C$2:$C$5017,$C338),
  _xlpm.med, SUMIFS(Config!$F$2:$F$5017, Config!$A$2:$A$5017,$A338, Config!$C$2:$C$5017,$C338),
  _xlpm.cap, SUMIFS(Config!$G$2:$G$5017, Config!$A$2:$A$5017,$A338, Config!$C$2:$C$5017,$C338),
  IF(_xlpm.cap=0,"SET-PICKFACE",
     IF(_xlpm.q&lt;=_xlpm.low,"LOW",
        IF(_xlpm.q&lt;=_xlpm.med,"MEDIUM",
           IF(_xlpm.q&lt;=_xlpm.cap,"FULL","OVER")
        )
     )
  )
)</f>
        <v>SET-PICKFACE</v>
      </c>
      <c r="G338" s="8">
        <f>IF(
   SUMIFS(Stockreport!$D:$D,
          Stockreport!$A:$A, $A338,
          Stockreport!$B:$B, $B338)
   -SUMIFS(Stockreport!$D:$D,
           Stockreport!$A:$A, $A338,
           Stockreport!$B:$B, $B338,
           Stockreport!$C:$C, $C338)=0,
   "No reserve",
   SUMIFS(Stockreport!$D:$D,
          Stockreport!$A:$A, $A338,
          Stockreport!$B:$B, $B338)
   -SUMIFS(Stockreport!$D:$D,
           Stockreport!$A:$A, $A338,
           Stockreport!$B:$B, $B338,
           Stockreport!$C:$C, $C338)
)</f>
        <v>17</v>
      </c>
      <c r="H338">
        <f t="shared" si="10"/>
        <v>0</v>
      </c>
      <c r="I338" s="5">
        <f t="shared" si="11"/>
        <v>0</v>
      </c>
    </row>
    <row r="339" spans="1:9">
      <c r="A339" s="1">
        <v>87261</v>
      </c>
      <c r="B339" s="1" t="s">
        <v>344</v>
      </c>
      <c r="C339" t="str">
        <f>VLOOKUP(A339,Config!A:C,3,FALSE)</f>
        <v>MA-H-05-L2-P2</v>
      </c>
      <c r="D339" cm="1">
        <f t="array" ref="D339">IFERROR(
  INDEX(Stockreport!$E$2:$E$50151,
    MATCH(1,
      ((Stockreport!$A$2:$A$50151&amp;"")=($A339&amp;""))*
      ((Stockreport!$B$2:$B$50151&amp;"")=($B339&amp;""))*
      (TRIM(Stockreport!$C$2:$C$50151)=TRIM($C339))*
      (Stockreport!$C$2:$C$50151&lt;&gt;""),
    0)
  ),
0)</f>
        <v>0</v>
      </c>
      <c r="E339">
        <f>VLOOKUP(A339,Config!A:G,4,FALSE)</f>
        <v>0</v>
      </c>
      <c r="F339" t="str">
        <f>_xlfn.LET(
  _xlpm.q,   $D339,
  _xlpm.low, SUMIFS(Config!$E$2:$E$5017, Config!$A$2:$A$5017,$A339, Config!$C$2:$C$5017,$C339),
  _xlpm.med, SUMIFS(Config!$F$2:$F$5017, Config!$A$2:$A$5017,$A339, Config!$C$2:$C$5017,$C339),
  _xlpm.cap, SUMIFS(Config!$G$2:$G$5017, Config!$A$2:$A$5017,$A339, Config!$C$2:$C$5017,$C339),
  IF(_xlpm.cap=0,"SET-PICKFACE",
     IF(_xlpm.q&lt;=_xlpm.low,"LOW",
        IF(_xlpm.q&lt;=_xlpm.med,"MEDIUM",
           IF(_xlpm.q&lt;=_xlpm.cap,"FULL","OVER")
        )
     )
  )
)</f>
        <v>SET-PICKFACE</v>
      </c>
      <c r="G339" s="8">
        <f>IF(
   SUMIFS(Stockreport!$D:$D,
          Stockreport!$A:$A, $A339,
          Stockreport!$B:$B, $B339)
   -SUMIFS(Stockreport!$D:$D,
           Stockreport!$A:$A, $A339,
           Stockreport!$B:$B, $B339,
           Stockreport!$C:$C, $C339)=0,
   "No reserve",
   SUMIFS(Stockreport!$D:$D,
          Stockreport!$A:$A, $A339,
          Stockreport!$B:$B, $B339)
   -SUMIFS(Stockreport!$D:$D,
           Stockreport!$A:$A, $A339,
           Stockreport!$B:$B, $B339,
           Stockreport!$C:$C, $C339)
)</f>
        <v>16</v>
      </c>
      <c r="H339">
        <f t="shared" si="10"/>
        <v>0</v>
      </c>
      <c r="I339" s="5">
        <f t="shared" si="11"/>
        <v>0</v>
      </c>
    </row>
    <row r="340" spans="1:9">
      <c r="A340" s="1">
        <v>30804</v>
      </c>
      <c r="B340" s="1" t="s">
        <v>345</v>
      </c>
      <c r="C340" t="str">
        <f>VLOOKUP(A340,Config!A:C,3,FALSE)</f>
        <v>MA-H-11-L1-P1</v>
      </c>
      <c r="D340" cm="1">
        <f t="array" ref="D340">IFERROR(
  INDEX(Stockreport!$E$2:$E$50151,
    MATCH(1,
      ((Stockreport!$A$2:$A$50151&amp;"")=($A340&amp;""))*
      ((Stockreport!$B$2:$B$50151&amp;"")=($B340&amp;""))*
      (TRIM(Stockreport!$C$2:$C$50151)=TRIM($C340))*
      (Stockreport!$C$2:$C$50151&lt;&gt;""),
    0)
  ),
0)</f>
        <v>0</v>
      </c>
      <c r="E340">
        <f>VLOOKUP(A340,Config!A:G,4,FALSE)</f>
        <v>0</v>
      </c>
      <c r="F340" t="str">
        <f>_xlfn.LET(
  _xlpm.q,   $D340,
  _xlpm.low, SUMIFS(Config!$E$2:$E$5017, Config!$A$2:$A$5017,$A340, Config!$C$2:$C$5017,$C340),
  _xlpm.med, SUMIFS(Config!$F$2:$F$5017, Config!$A$2:$A$5017,$A340, Config!$C$2:$C$5017,$C340),
  _xlpm.cap, SUMIFS(Config!$G$2:$G$5017, Config!$A$2:$A$5017,$A340, Config!$C$2:$C$5017,$C340),
  IF(_xlpm.cap=0,"SET-PICKFACE",
     IF(_xlpm.q&lt;=_xlpm.low,"LOW",
        IF(_xlpm.q&lt;=_xlpm.med,"MEDIUM",
           IF(_xlpm.q&lt;=_xlpm.cap,"FULL","OVER")
        )
     )
  )
)</f>
        <v>SET-PICKFACE</v>
      </c>
      <c r="G340" s="8">
        <f>IF(
   SUMIFS(Stockreport!$D:$D,
          Stockreport!$A:$A, $A340,
          Stockreport!$B:$B, $B340)
   -SUMIFS(Stockreport!$D:$D,
           Stockreport!$A:$A, $A340,
           Stockreport!$B:$B, $B340,
           Stockreport!$C:$C, $C340)=0,
   "No reserve",
   SUMIFS(Stockreport!$D:$D,
          Stockreport!$A:$A, $A340,
          Stockreport!$B:$B, $B340)
   -SUMIFS(Stockreport!$D:$D,
           Stockreport!$A:$A, $A340,
           Stockreport!$B:$B, $B340,
           Stockreport!$C:$C, $C340)
)</f>
        <v>117</v>
      </c>
      <c r="H340">
        <f t="shared" si="10"/>
        <v>0</v>
      </c>
      <c r="I340" s="5">
        <f t="shared" si="11"/>
        <v>0</v>
      </c>
    </row>
    <row r="341" spans="1:9">
      <c r="A341" s="1">
        <v>30567</v>
      </c>
      <c r="B341" s="1" t="s">
        <v>346</v>
      </c>
      <c r="C341" t="str">
        <f>VLOOKUP(A341,Config!A:C,3,FALSE)</f>
        <v>MA-F-15-L1-P2</v>
      </c>
      <c r="D341" cm="1">
        <f t="array" ref="D341">IFERROR(
  INDEX(Stockreport!$E$2:$E$50151,
    MATCH(1,
      ((Stockreport!$A$2:$A$50151&amp;"")=($A341&amp;""))*
      ((Stockreport!$B$2:$B$50151&amp;"")=($B341&amp;""))*
      (TRIM(Stockreport!$C$2:$C$50151)=TRIM($C341))*
      (Stockreport!$C$2:$C$50151&lt;&gt;""),
    0)
  ),
0)</f>
        <v>29</v>
      </c>
      <c r="E341">
        <f>VLOOKUP(A341,Config!A:G,4,FALSE)</f>
        <v>0</v>
      </c>
      <c r="F341" t="str">
        <f>_xlfn.LET(
  _xlpm.q,   $D341,
  _xlpm.low, SUMIFS(Config!$E$2:$E$5017, Config!$A$2:$A$5017,$A341, Config!$C$2:$C$5017,$C341),
  _xlpm.med, SUMIFS(Config!$F$2:$F$5017, Config!$A$2:$A$5017,$A341, Config!$C$2:$C$5017,$C341),
  _xlpm.cap, SUMIFS(Config!$G$2:$G$5017, Config!$A$2:$A$5017,$A341, Config!$C$2:$C$5017,$C341),
  IF(_xlpm.cap=0,"SET-PICKFACE",
     IF(_xlpm.q&lt;=_xlpm.low,"LOW",
        IF(_xlpm.q&lt;=_xlpm.med,"MEDIUM",
           IF(_xlpm.q&lt;=_xlpm.cap,"FULL","OVER")
        )
     )
  )
)</f>
        <v>SET-PICKFACE</v>
      </c>
      <c r="G341" s="8">
        <f>IF(
   SUMIFS(Stockreport!$D:$D,
          Stockreport!$A:$A, $A341,
          Stockreport!$B:$B, $B341)
   -SUMIFS(Stockreport!$D:$D,
           Stockreport!$A:$A, $A341,
           Stockreport!$B:$B, $B341,
           Stockreport!$C:$C, $C341)=0,
   "No reserve",
   SUMIFS(Stockreport!$D:$D,
          Stockreport!$A:$A, $A341,
          Stockreport!$B:$B, $B341)
   -SUMIFS(Stockreport!$D:$D,
           Stockreport!$A:$A, $A341,
           Stockreport!$B:$B, $B341,
           Stockreport!$C:$C, $C341)
)</f>
        <v>18</v>
      </c>
      <c r="H341">
        <f t="shared" si="10"/>
        <v>0</v>
      </c>
      <c r="I341" s="5">
        <f t="shared" si="11"/>
        <v>0</v>
      </c>
    </row>
    <row r="342" spans="1:9">
      <c r="A342" s="1">
        <v>30031</v>
      </c>
      <c r="B342" s="1" t="s">
        <v>347</v>
      </c>
      <c r="C342" t="str">
        <f>VLOOKUP(A342,Config!A:C,3,FALSE)</f>
        <v>MA-A-04-L4-P1</v>
      </c>
      <c r="D342" cm="1">
        <f t="array" ref="D342">IFERROR(
  INDEX(Stockreport!$E$2:$E$50151,
    MATCH(1,
      ((Stockreport!$A$2:$A$50151&amp;"")=($A342&amp;""))*
      ((Stockreport!$B$2:$B$50151&amp;"")=($B342&amp;""))*
      (TRIM(Stockreport!$C$2:$C$50151)=TRIM($C342))*
      (Stockreport!$C$2:$C$50151&lt;&gt;""),
    0)
  ),
0)</f>
        <v>11</v>
      </c>
      <c r="E342">
        <f>VLOOKUP(A342,Config!A:G,4,FALSE)</f>
        <v>0</v>
      </c>
      <c r="F342" t="str">
        <f>_xlfn.LET(
  _xlpm.q,   $D342,
  _xlpm.low, SUMIFS(Config!$E$2:$E$5017, Config!$A$2:$A$5017,$A342, Config!$C$2:$C$5017,$C342),
  _xlpm.med, SUMIFS(Config!$F$2:$F$5017, Config!$A$2:$A$5017,$A342, Config!$C$2:$C$5017,$C342),
  _xlpm.cap, SUMIFS(Config!$G$2:$G$5017, Config!$A$2:$A$5017,$A342, Config!$C$2:$C$5017,$C342),
  IF(_xlpm.cap=0,"SET-PICKFACE",
     IF(_xlpm.q&lt;=_xlpm.low,"LOW",
        IF(_xlpm.q&lt;=_xlpm.med,"MEDIUM",
           IF(_xlpm.q&lt;=_xlpm.cap,"FULL","OVER")
        )
     )
  )
)</f>
        <v>SET-PICKFACE</v>
      </c>
      <c r="G342" s="8">
        <f>IF(
   SUMIFS(Stockreport!$D:$D,
          Stockreport!$A:$A, $A342,
          Stockreport!$B:$B, $B342)
   -SUMIFS(Stockreport!$D:$D,
           Stockreport!$A:$A, $A342,
           Stockreport!$B:$B, $B342,
           Stockreport!$C:$C, $C342)=0,
   "No reserve",
   SUMIFS(Stockreport!$D:$D,
          Stockreport!$A:$A, $A342,
          Stockreport!$B:$B, $B342)
   -SUMIFS(Stockreport!$D:$D,
           Stockreport!$A:$A, $A342,
           Stockreport!$B:$B, $B342,
           Stockreport!$C:$C, $C342)
)</f>
        <v>18</v>
      </c>
      <c r="H342">
        <f t="shared" si="10"/>
        <v>0</v>
      </c>
      <c r="I342" s="5">
        <f t="shared" si="11"/>
        <v>0</v>
      </c>
    </row>
    <row r="343" spans="1:9">
      <c r="A343" s="1">
        <v>16962</v>
      </c>
      <c r="B343" s="1" t="s">
        <v>348</v>
      </c>
      <c r="C343" t="str">
        <f>VLOOKUP(A343,Config!A:C,3,FALSE)</f>
        <v>MA-A-06-L1-P2</v>
      </c>
      <c r="D343" cm="1">
        <f t="array" ref="D343">IFERROR(
  INDEX(Stockreport!$E$2:$E$50151,
    MATCH(1,
      ((Stockreport!$A$2:$A$50151&amp;"")=($A343&amp;""))*
      ((Stockreport!$B$2:$B$50151&amp;"")=($B343&amp;""))*
      (TRIM(Stockreport!$C$2:$C$50151)=TRIM($C343))*
      (Stockreport!$C$2:$C$50151&lt;&gt;""),
    0)
  ),
0)</f>
        <v>0</v>
      </c>
      <c r="E343">
        <f>VLOOKUP(A343,Config!A:G,4,FALSE)</f>
        <v>0</v>
      </c>
      <c r="F343" t="str">
        <f>_xlfn.LET(
  _xlpm.q,   $D343,
  _xlpm.low, SUMIFS(Config!$E$2:$E$5017, Config!$A$2:$A$5017,$A343, Config!$C$2:$C$5017,$C343),
  _xlpm.med, SUMIFS(Config!$F$2:$F$5017, Config!$A$2:$A$5017,$A343, Config!$C$2:$C$5017,$C343),
  _xlpm.cap, SUMIFS(Config!$G$2:$G$5017, Config!$A$2:$A$5017,$A343, Config!$C$2:$C$5017,$C343),
  IF(_xlpm.cap=0,"SET-PICKFACE",
     IF(_xlpm.q&lt;=_xlpm.low,"LOW",
        IF(_xlpm.q&lt;=_xlpm.med,"MEDIUM",
           IF(_xlpm.q&lt;=_xlpm.cap,"FULL","OVER")
        )
     )
  )
)</f>
        <v>SET-PICKFACE</v>
      </c>
      <c r="G343" s="8">
        <f>IF(
   SUMIFS(Stockreport!$D:$D,
          Stockreport!$A:$A, $A343,
          Stockreport!$B:$B, $B343)
   -SUMIFS(Stockreport!$D:$D,
           Stockreport!$A:$A, $A343,
           Stockreport!$B:$B, $B343,
           Stockreport!$C:$C, $C343)=0,
   "No reserve",
   SUMIFS(Stockreport!$D:$D,
          Stockreport!$A:$A, $A343,
          Stockreport!$B:$B, $B343)
   -SUMIFS(Stockreport!$D:$D,
           Stockreport!$A:$A, $A343,
           Stockreport!$B:$B, $B343,
           Stockreport!$C:$C, $C343)
)</f>
        <v>18</v>
      </c>
      <c r="H343">
        <f t="shared" si="10"/>
        <v>0</v>
      </c>
      <c r="I343" s="5">
        <f t="shared" si="11"/>
        <v>0</v>
      </c>
    </row>
    <row r="344" spans="1:9">
      <c r="A344" s="1">
        <v>30369</v>
      </c>
      <c r="B344" s="1" t="s">
        <v>349</v>
      </c>
      <c r="C344" t="str">
        <f>VLOOKUP(A344,Config!A:C,3,FALSE)</f>
        <v>MA-C-16-L1-P1</v>
      </c>
      <c r="D344" cm="1">
        <f t="array" ref="D344">IFERROR(
  INDEX(Stockreport!$E$2:$E$50151,
    MATCH(1,
      ((Stockreport!$A$2:$A$50151&amp;"")=($A344&amp;""))*
      ((Stockreport!$B$2:$B$50151&amp;"")=($B344&amp;""))*
      (TRIM(Stockreport!$C$2:$C$50151)=TRIM($C344))*
      (Stockreport!$C$2:$C$50151&lt;&gt;""),
    0)
  ),
0)</f>
        <v>42</v>
      </c>
      <c r="E344">
        <f>VLOOKUP(A344,Config!A:G,4,FALSE)</f>
        <v>0</v>
      </c>
      <c r="F344" t="str">
        <f>_xlfn.LET(
  _xlpm.q,   $D344,
  _xlpm.low, SUMIFS(Config!$E$2:$E$5017, Config!$A$2:$A$5017,$A344, Config!$C$2:$C$5017,$C344),
  _xlpm.med, SUMIFS(Config!$F$2:$F$5017, Config!$A$2:$A$5017,$A344, Config!$C$2:$C$5017,$C344),
  _xlpm.cap, SUMIFS(Config!$G$2:$G$5017, Config!$A$2:$A$5017,$A344, Config!$C$2:$C$5017,$C344),
  IF(_xlpm.cap=0,"SET-PICKFACE",
     IF(_xlpm.q&lt;=_xlpm.low,"LOW",
        IF(_xlpm.q&lt;=_xlpm.med,"MEDIUM",
           IF(_xlpm.q&lt;=_xlpm.cap,"FULL","OVER")
        )
     )
  )
)</f>
        <v>SET-PICKFACE</v>
      </c>
      <c r="G344" s="8">
        <f>IF(
   SUMIFS(Stockreport!$D:$D,
          Stockreport!$A:$A, $A344,
          Stockreport!$B:$B, $B344)
   -SUMIFS(Stockreport!$D:$D,
           Stockreport!$A:$A, $A344,
           Stockreport!$B:$B, $B344,
           Stockreport!$C:$C, $C344)=0,
   "No reserve",
   SUMIFS(Stockreport!$D:$D,
          Stockreport!$A:$A, $A344,
          Stockreport!$B:$B, $B344)
   -SUMIFS(Stockreport!$D:$D,
           Stockreport!$A:$A, $A344,
           Stockreport!$B:$B, $B344,
           Stockreport!$C:$C, $C344)
)</f>
        <v>18</v>
      </c>
      <c r="H344">
        <f t="shared" si="10"/>
        <v>0</v>
      </c>
      <c r="I344" s="5">
        <f t="shared" si="11"/>
        <v>0</v>
      </c>
    </row>
    <row r="345" spans="1:9">
      <c r="A345" s="1">
        <v>30674</v>
      </c>
      <c r="B345" s="1" t="s">
        <v>350</v>
      </c>
      <c r="C345" t="str">
        <f>VLOOKUP(A345,Config!A:C,3,FALSE)</f>
        <v>MA-E-14-L2-P2</v>
      </c>
      <c r="D345" cm="1">
        <f t="array" ref="D345">IFERROR(
  INDEX(Stockreport!$E$2:$E$50151,
    MATCH(1,
      ((Stockreport!$A$2:$A$50151&amp;"")=($A345&amp;""))*
      ((Stockreport!$B$2:$B$50151&amp;"")=($B345&amp;""))*
      (TRIM(Stockreport!$C$2:$C$50151)=TRIM($C345))*
      (Stockreport!$C$2:$C$50151&lt;&gt;""),
    0)
  ),
0)</f>
        <v>20</v>
      </c>
      <c r="E345">
        <f>VLOOKUP(A345,Config!A:G,4,FALSE)</f>
        <v>0</v>
      </c>
      <c r="F345" t="str">
        <f>_xlfn.LET(
  _xlpm.q,   $D345,
  _xlpm.low, SUMIFS(Config!$E$2:$E$5017, Config!$A$2:$A$5017,$A345, Config!$C$2:$C$5017,$C345),
  _xlpm.med, SUMIFS(Config!$F$2:$F$5017, Config!$A$2:$A$5017,$A345, Config!$C$2:$C$5017,$C345),
  _xlpm.cap, SUMIFS(Config!$G$2:$G$5017, Config!$A$2:$A$5017,$A345, Config!$C$2:$C$5017,$C345),
  IF(_xlpm.cap=0,"SET-PICKFACE",
     IF(_xlpm.q&lt;=_xlpm.low,"LOW",
        IF(_xlpm.q&lt;=_xlpm.med,"MEDIUM",
           IF(_xlpm.q&lt;=_xlpm.cap,"FULL","OVER")
        )
     )
  )
)</f>
        <v>SET-PICKFACE</v>
      </c>
      <c r="G345" s="8">
        <f>IF(
   SUMIFS(Stockreport!$D:$D,
          Stockreport!$A:$A, $A345,
          Stockreport!$B:$B, $B345)
   -SUMIFS(Stockreport!$D:$D,
           Stockreport!$A:$A, $A345,
           Stockreport!$B:$B, $B345,
           Stockreport!$C:$C, $C345)=0,
   "No reserve",
   SUMIFS(Stockreport!$D:$D,
          Stockreport!$A:$A, $A345,
          Stockreport!$B:$B, $B345)
   -SUMIFS(Stockreport!$D:$D,
           Stockreport!$A:$A, $A345,
           Stockreport!$B:$B, $B345,
           Stockreport!$C:$C, $C345)
)</f>
        <v>12</v>
      </c>
      <c r="H345">
        <f t="shared" si="10"/>
        <v>0</v>
      </c>
      <c r="I345" s="5">
        <f t="shared" si="11"/>
        <v>0</v>
      </c>
    </row>
    <row r="346" spans="1:9">
      <c r="A346" s="1">
        <v>31508</v>
      </c>
      <c r="B346" s="1" t="s">
        <v>351</v>
      </c>
      <c r="C346" t="str">
        <f>VLOOKUP(A346,Config!A:C,3,FALSE)</f>
        <v>MA-E-14-L3-P2</v>
      </c>
      <c r="D346" cm="1">
        <f t="array" ref="D346">IFERROR(
  INDEX(Stockreport!$E$2:$E$50151,
    MATCH(1,
      ((Stockreport!$A$2:$A$50151&amp;"")=($A346&amp;""))*
      ((Stockreport!$B$2:$B$50151&amp;"")=($B346&amp;""))*
      (TRIM(Stockreport!$C$2:$C$50151)=TRIM($C346))*
      (Stockreport!$C$2:$C$50151&lt;&gt;""),
    0)
  ),
0)</f>
        <v>20</v>
      </c>
      <c r="E346">
        <f>VLOOKUP(A346,Config!A:G,4,FALSE)</f>
        <v>0</v>
      </c>
      <c r="F346" t="str">
        <f>_xlfn.LET(
  _xlpm.q,   $D346,
  _xlpm.low, SUMIFS(Config!$E$2:$E$5017, Config!$A$2:$A$5017,$A346, Config!$C$2:$C$5017,$C346),
  _xlpm.med, SUMIFS(Config!$F$2:$F$5017, Config!$A$2:$A$5017,$A346, Config!$C$2:$C$5017,$C346),
  _xlpm.cap, SUMIFS(Config!$G$2:$G$5017, Config!$A$2:$A$5017,$A346, Config!$C$2:$C$5017,$C346),
  IF(_xlpm.cap=0,"SET-PICKFACE",
     IF(_xlpm.q&lt;=_xlpm.low,"LOW",
        IF(_xlpm.q&lt;=_xlpm.med,"MEDIUM",
           IF(_xlpm.q&lt;=_xlpm.cap,"FULL","OVER")
        )
     )
  )
)</f>
        <v>SET-PICKFACE</v>
      </c>
      <c r="G346" s="8">
        <f>IF(
   SUMIFS(Stockreport!$D:$D,
          Stockreport!$A:$A, $A346,
          Stockreport!$B:$B, $B346)
   -SUMIFS(Stockreport!$D:$D,
           Stockreport!$A:$A, $A346,
           Stockreport!$B:$B, $B346,
           Stockreport!$C:$C, $C346)=0,
   "No reserve",
   SUMIFS(Stockreport!$D:$D,
          Stockreport!$A:$A, $A346,
          Stockreport!$B:$B, $B346)
   -SUMIFS(Stockreport!$D:$D,
           Stockreport!$A:$A, $A346,
           Stockreport!$B:$B, $B346,
           Stockreport!$C:$C, $C346)
)</f>
        <v>18</v>
      </c>
      <c r="H346">
        <f t="shared" si="10"/>
        <v>0</v>
      </c>
      <c r="I346" s="5">
        <f t="shared" si="11"/>
        <v>0</v>
      </c>
    </row>
    <row r="347" spans="1:9">
      <c r="A347" s="1">
        <v>16907</v>
      </c>
      <c r="B347" s="1" t="s">
        <v>352</v>
      </c>
      <c r="C347" t="str">
        <f>VLOOKUP(A347,Config!A:C,3,FALSE)</f>
        <v>MA-F-12-L3-P2</v>
      </c>
      <c r="D347" cm="1">
        <f t="array" ref="D347">IFERROR(
  INDEX(Stockreport!$E$2:$E$50151,
    MATCH(1,
      ((Stockreport!$A$2:$A$50151&amp;"")=($A347&amp;""))*
      ((Stockreport!$B$2:$B$50151&amp;"")=($B347&amp;""))*
      (TRIM(Stockreport!$C$2:$C$50151)=TRIM($C347))*
      (Stockreport!$C$2:$C$50151&lt;&gt;""),
    0)
  ),
0)</f>
        <v>0</v>
      </c>
      <c r="E347">
        <f>VLOOKUP(A347,Config!A:G,4,FALSE)</f>
        <v>0</v>
      </c>
      <c r="F347" t="str">
        <f>_xlfn.LET(
  _xlpm.q,   $D347,
  _xlpm.low, SUMIFS(Config!$E$2:$E$5017, Config!$A$2:$A$5017,$A347, Config!$C$2:$C$5017,$C347),
  _xlpm.med, SUMIFS(Config!$F$2:$F$5017, Config!$A$2:$A$5017,$A347, Config!$C$2:$C$5017,$C347),
  _xlpm.cap, SUMIFS(Config!$G$2:$G$5017, Config!$A$2:$A$5017,$A347, Config!$C$2:$C$5017,$C347),
  IF(_xlpm.cap=0,"SET-PICKFACE",
     IF(_xlpm.q&lt;=_xlpm.low,"LOW",
        IF(_xlpm.q&lt;=_xlpm.med,"MEDIUM",
           IF(_xlpm.q&lt;=_xlpm.cap,"FULL","OVER")
        )
     )
  )
)</f>
        <v>SET-PICKFACE</v>
      </c>
      <c r="G347" s="8">
        <f>IF(
   SUMIFS(Stockreport!$D:$D,
          Stockreport!$A:$A, $A347,
          Stockreport!$B:$B, $B347)
   -SUMIFS(Stockreport!$D:$D,
           Stockreport!$A:$A, $A347,
           Stockreport!$B:$B, $B347,
           Stockreport!$C:$C, $C347)=0,
   "No reserve",
   SUMIFS(Stockreport!$D:$D,
          Stockreport!$A:$A, $A347,
          Stockreport!$B:$B, $B347)
   -SUMIFS(Stockreport!$D:$D,
           Stockreport!$A:$A, $A347,
           Stockreport!$B:$B, $B347,
           Stockreport!$C:$C, $C347)
)</f>
        <v>18</v>
      </c>
      <c r="H347">
        <f t="shared" si="10"/>
        <v>0</v>
      </c>
      <c r="I347" s="5">
        <f t="shared" si="11"/>
        <v>0</v>
      </c>
    </row>
    <row r="348" spans="1:9">
      <c r="A348" s="1">
        <v>91629</v>
      </c>
      <c r="B348" s="1" t="s">
        <v>353</v>
      </c>
      <c r="C348" t="str">
        <f>VLOOKUP(A348,Config!A:C,3,FALSE)</f>
        <v>MA-G-09-L1-P2</v>
      </c>
      <c r="D348" cm="1">
        <f t="array" ref="D348">IFERROR(
  INDEX(Stockreport!$E$2:$E$50151,
    MATCH(1,
      ((Stockreport!$A$2:$A$50151&amp;"")=($A348&amp;""))*
      ((Stockreport!$B$2:$B$50151&amp;"")=($B348&amp;""))*
      (TRIM(Stockreport!$C$2:$C$50151)=TRIM($C348))*
      (Stockreport!$C$2:$C$50151&lt;&gt;""),
    0)
  ),
0)</f>
        <v>0</v>
      </c>
      <c r="E348">
        <f>VLOOKUP(A348,Config!A:G,4,FALSE)</f>
        <v>0</v>
      </c>
      <c r="F348" t="str">
        <f>_xlfn.LET(
  _xlpm.q,   $D348,
  _xlpm.low, SUMIFS(Config!$E$2:$E$5017, Config!$A$2:$A$5017,$A348, Config!$C$2:$C$5017,$C348),
  _xlpm.med, SUMIFS(Config!$F$2:$F$5017, Config!$A$2:$A$5017,$A348, Config!$C$2:$C$5017,$C348),
  _xlpm.cap, SUMIFS(Config!$G$2:$G$5017, Config!$A$2:$A$5017,$A348, Config!$C$2:$C$5017,$C348),
  IF(_xlpm.cap=0,"SET-PICKFACE",
     IF(_xlpm.q&lt;=_xlpm.low,"LOW",
        IF(_xlpm.q&lt;=_xlpm.med,"MEDIUM",
           IF(_xlpm.q&lt;=_xlpm.cap,"FULL","OVER")
        )
     )
  )
)</f>
        <v>SET-PICKFACE</v>
      </c>
      <c r="G348" s="8">
        <f>IF(
   SUMIFS(Stockreport!$D:$D,
          Stockreport!$A:$A, $A348,
          Stockreport!$B:$B, $B348)
   -SUMIFS(Stockreport!$D:$D,
           Stockreport!$A:$A, $A348,
           Stockreport!$B:$B, $B348,
           Stockreport!$C:$C, $C348)=0,
   "No reserve",
   SUMIFS(Stockreport!$D:$D,
          Stockreport!$A:$A, $A348,
          Stockreport!$B:$B, $B348)
   -SUMIFS(Stockreport!$D:$D,
           Stockreport!$A:$A, $A348,
           Stockreport!$B:$B, $B348,
           Stockreport!$C:$C, $C348)
)</f>
        <v>15</v>
      </c>
      <c r="H348">
        <f t="shared" si="10"/>
        <v>0</v>
      </c>
      <c r="I348" s="5">
        <f t="shared" si="11"/>
        <v>0</v>
      </c>
    </row>
    <row r="349" spans="1:9">
      <c r="A349" s="1">
        <v>91410</v>
      </c>
      <c r="B349" s="1" t="s">
        <v>354</v>
      </c>
      <c r="C349" t="str">
        <f>VLOOKUP(A349,Config!A:C,3,FALSE)</f>
        <v>MA-G-10-L2-P2</v>
      </c>
      <c r="D349" cm="1">
        <f t="array" ref="D349">IFERROR(
  INDEX(Stockreport!$E$2:$E$50151,
    MATCH(1,
      ((Stockreport!$A$2:$A$50151&amp;"")=($A349&amp;""))*
      ((Stockreport!$B$2:$B$50151&amp;"")=($B349&amp;""))*
      (TRIM(Stockreport!$C$2:$C$50151)=TRIM($C349))*
      (Stockreport!$C$2:$C$50151&lt;&gt;""),
    0)
  ),
0)</f>
        <v>0</v>
      </c>
      <c r="E349">
        <f>VLOOKUP(A349,Config!A:G,4,FALSE)</f>
        <v>0</v>
      </c>
      <c r="F349" t="str">
        <f>_xlfn.LET(
  _xlpm.q,   $D349,
  _xlpm.low, SUMIFS(Config!$E$2:$E$5017, Config!$A$2:$A$5017,$A349, Config!$C$2:$C$5017,$C349),
  _xlpm.med, SUMIFS(Config!$F$2:$F$5017, Config!$A$2:$A$5017,$A349, Config!$C$2:$C$5017,$C349),
  _xlpm.cap, SUMIFS(Config!$G$2:$G$5017, Config!$A$2:$A$5017,$A349, Config!$C$2:$C$5017,$C349),
  IF(_xlpm.cap=0,"SET-PICKFACE",
     IF(_xlpm.q&lt;=_xlpm.low,"LOW",
        IF(_xlpm.q&lt;=_xlpm.med,"MEDIUM",
           IF(_xlpm.q&lt;=_xlpm.cap,"FULL","OVER")
        )
     )
  )
)</f>
        <v>SET-PICKFACE</v>
      </c>
      <c r="G349" s="8">
        <f>IF(
   SUMIFS(Stockreport!$D:$D,
          Stockreport!$A:$A, $A349,
          Stockreport!$B:$B, $B349)
   -SUMIFS(Stockreport!$D:$D,
           Stockreport!$A:$A, $A349,
           Stockreport!$B:$B, $B349,
           Stockreport!$C:$C, $C349)=0,
   "No reserve",
   SUMIFS(Stockreport!$D:$D,
          Stockreport!$A:$A, $A349,
          Stockreport!$B:$B, $B349)
   -SUMIFS(Stockreport!$D:$D,
           Stockreport!$A:$A, $A349,
           Stockreport!$B:$B, $B349,
           Stockreport!$C:$C, $C349)
)</f>
        <v>14</v>
      </c>
      <c r="H349">
        <f t="shared" si="10"/>
        <v>0</v>
      </c>
      <c r="I349" s="5">
        <f t="shared" si="11"/>
        <v>0</v>
      </c>
    </row>
    <row r="350" spans="1:9">
      <c r="A350" s="1">
        <v>92309</v>
      </c>
      <c r="B350" s="1" t="s">
        <v>355</v>
      </c>
      <c r="C350" t="str">
        <f>VLOOKUP(A350,Config!A:C,3,FALSE)</f>
        <v>MA-H-10-L3-P1</v>
      </c>
      <c r="D350" cm="1">
        <f t="array" ref="D350">IFERROR(
  INDEX(Stockreport!$E$2:$E$50151,
    MATCH(1,
      ((Stockreport!$A$2:$A$50151&amp;"")=($A350&amp;""))*
      ((Stockreport!$B$2:$B$50151&amp;"")=($B350&amp;""))*
      (TRIM(Stockreport!$C$2:$C$50151)=TRIM($C350))*
      (Stockreport!$C$2:$C$50151&lt;&gt;""),
    0)
  ),
0)</f>
        <v>0</v>
      </c>
      <c r="E350">
        <f>VLOOKUP(A350,Config!A:G,4,FALSE)</f>
        <v>0</v>
      </c>
      <c r="F350" t="str">
        <f>_xlfn.LET(
  _xlpm.q,   $D350,
  _xlpm.low, SUMIFS(Config!$E$2:$E$5017, Config!$A$2:$A$5017,$A350, Config!$C$2:$C$5017,$C350),
  _xlpm.med, SUMIFS(Config!$F$2:$F$5017, Config!$A$2:$A$5017,$A350, Config!$C$2:$C$5017,$C350),
  _xlpm.cap, SUMIFS(Config!$G$2:$G$5017, Config!$A$2:$A$5017,$A350, Config!$C$2:$C$5017,$C350),
  IF(_xlpm.cap=0,"SET-PICKFACE",
     IF(_xlpm.q&lt;=_xlpm.low,"LOW",
        IF(_xlpm.q&lt;=_xlpm.med,"MEDIUM",
           IF(_xlpm.q&lt;=_xlpm.cap,"FULL","OVER")
        )
     )
  )
)</f>
        <v>SET-PICKFACE</v>
      </c>
      <c r="G350" s="8">
        <f>IF(
   SUMIFS(Stockreport!$D:$D,
          Stockreport!$A:$A, $A350,
          Stockreport!$B:$B, $B350)
   -SUMIFS(Stockreport!$D:$D,
           Stockreport!$A:$A, $A350,
           Stockreport!$B:$B, $B350,
           Stockreport!$C:$C, $C350)=0,
   "No reserve",
   SUMIFS(Stockreport!$D:$D,
          Stockreport!$A:$A, $A350,
          Stockreport!$B:$B, $B350)
   -SUMIFS(Stockreport!$D:$D,
           Stockreport!$A:$A, $A350,
           Stockreport!$B:$B, $B350,
           Stockreport!$C:$C, $C350)
)</f>
        <v>18</v>
      </c>
      <c r="H350">
        <f t="shared" si="10"/>
        <v>0</v>
      </c>
      <c r="I350" s="5">
        <f t="shared" si="11"/>
        <v>0</v>
      </c>
    </row>
    <row r="351" spans="1:9">
      <c r="A351" s="1">
        <v>31462</v>
      </c>
      <c r="B351" s="1" t="s">
        <v>356</v>
      </c>
      <c r="C351" t="str">
        <f>VLOOKUP(A351,Config!A:C,3,FALSE)</f>
        <v>MA-F-10-L3-P1</v>
      </c>
      <c r="D351" cm="1">
        <f t="array" ref="D351">IFERROR(
  INDEX(Stockreport!$E$2:$E$50151,
    MATCH(1,
      ((Stockreport!$A$2:$A$50151&amp;"")=($A351&amp;""))*
      ((Stockreport!$B$2:$B$50151&amp;"")=($B351&amp;""))*
      (TRIM(Stockreport!$C$2:$C$50151)=TRIM($C351))*
      (Stockreport!$C$2:$C$50151&lt;&gt;""),
    0)
  ),
0)</f>
        <v>0</v>
      </c>
      <c r="E351">
        <f>VLOOKUP(A351,Config!A:G,4,FALSE)</f>
        <v>0</v>
      </c>
      <c r="F351" t="str">
        <f>_xlfn.LET(
  _xlpm.q,   $D351,
  _xlpm.low, SUMIFS(Config!$E$2:$E$5017, Config!$A$2:$A$5017,$A351, Config!$C$2:$C$5017,$C351),
  _xlpm.med, SUMIFS(Config!$F$2:$F$5017, Config!$A$2:$A$5017,$A351, Config!$C$2:$C$5017,$C351),
  _xlpm.cap, SUMIFS(Config!$G$2:$G$5017, Config!$A$2:$A$5017,$A351, Config!$C$2:$C$5017,$C351),
  IF(_xlpm.cap=0,"SET-PICKFACE",
     IF(_xlpm.q&lt;=_xlpm.low,"LOW",
        IF(_xlpm.q&lt;=_xlpm.med,"MEDIUM",
           IF(_xlpm.q&lt;=_xlpm.cap,"FULL","OVER")
        )
     )
  )
)</f>
        <v>SET-PICKFACE</v>
      </c>
      <c r="G351" s="8">
        <f>IF(
   SUMIFS(Stockreport!$D:$D,
          Stockreport!$A:$A, $A351,
          Stockreport!$B:$B, $B351)
   -SUMIFS(Stockreport!$D:$D,
           Stockreport!$A:$A, $A351,
           Stockreport!$B:$B, $B351,
           Stockreport!$C:$C, $C351)=0,
   "No reserve",
   SUMIFS(Stockreport!$D:$D,
          Stockreport!$A:$A, $A351,
          Stockreport!$B:$B, $B351)
   -SUMIFS(Stockreport!$D:$D,
           Stockreport!$A:$A, $A351,
           Stockreport!$B:$B, $B351,
           Stockreport!$C:$C, $C351)
)</f>
        <v>47</v>
      </c>
      <c r="H351">
        <f t="shared" si="10"/>
        <v>0</v>
      </c>
      <c r="I351" s="5">
        <f t="shared" si="11"/>
        <v>0</v>
      </c>
    </row>
    <row r="352" spans="1:9">
      <c r="A352" s="1">
        <v>90643</v>
      </c>
      <c r="B352" s="1" t="s">
        <v>357</v>
      </c>
      <c r="C352" t="str">
        <f>VLOOKUP(A352,Config!A:C,3,FALSE)</f>
        <v>MA-G-10-L1-P2</v>
      </c>
      <c r="D352" cm="1">
        <f t="array" ref="D352">IFERROR(
  INDEX(Stockreport!$E$2:$E$50151,
    MATCH(1,
      ((Stockreport!$A$2:$A$50151&amp;"")=($A352&amp;""))*
      ((Stockreport!$B$2:$B$50151&amp;"")=($B352&amp;""))*
      (TRIM(Stockreport!$C$2:$C$50151)=TRIM($C352))*
      (Stockreport!$C$2:$C$50151&lt;&gt;""),
    0)
  ),
0)</f>
        <v>1</v>
      </c>
      <c r="E352">
        <f>VLOOKUP(A352,Config!A:G,4,FALSE)</f>
        <v>0</v>
      </c>
      <c r="F352" t="str">
        <f>_xlfn.LET(
  _xlpm.q,   $D352,
  _xlpm.low, SUMIFS(Config!$E$2:$E$5017, Config!$A$2:$A$5017,$A352, Config!$C$2:$C$5017,$C352),
  _xlpm.med, SUMIFS(Config!$F$2:$F$5017, Config!$A$2:$A$5017,$A352, Config!$C$2:$C$5017,$C352),
  _xlpm.cap, SUMIFS(Config!$G$2:$G$5017, Config!$A$2:$A$5017,$A352, Config!$C$2:$C$5017,$C352),
  IF(_xlpm.cap=0,"SET-PICKFACE",
     IF(_xlpm.q&lt;=_xlpm.low,"LOW",
        IF(_xlpm.q&lt;=_xlpm.med,"MEDIUM",
           IF(_xlpm.q&lt;=_xlpm.cap,"FULL","OVER")
        )
     )
  )
)</f>
        <v>SET-PICKFACE</v>
      </c>
      <c r="G352" s="8">
        <f>IF(
   SUMIFS(Stockreport!$D:$D,
          Stockreport!$A:$A, $A352,
          Stockreport!$B:$B, $B352)
   -SUMIFS(Stockreport!$D:$D,
           Stockreport!$A:$A, $A352,
           Stockreport!$B:$B, $B352,
           Stockreport!$C:$C, $C352)=0,
   "No reserve",
   SUMIFS(Stockreport!$D:$D,
          Stockreport!$A:$A, $A352,
          Stockreport!$B:$B, $B352)
   -SUMIFS(Stockreport!$D:$D,
           Stockreport!$A:$A, $A352,
           Stockreport!$B:$B, $B352,
           Stockreport!$C:$C, $C352)
)</f>
        <v>16</v>
      </c>
      <c r="H352">
        <f t="shared" si="10"/>
        <v>0</v>
      </c>
      <c r="I352" s="5">
        <f t="shared" si="11"/>
        <v>0</v>
      </c>
    </row>
    <row r="353" spans="1:9">
      <c r="A353" s="1">
        <v>30781</v>
      </c>
      <c r="B353" s="1" t="s">
        <v>358</v>
      </c>
      <c r="C353" t="str">
        <f>VLOOKUP(A353,Config!A:C,3,FALSE)</f>
        <v>MA-C-06-L2-P2</v>
      </c>
      <c r="D353" cm="1">
        <f t="array" ref="D353">IFERROR(
  INDEX(Stockreport!$E$2:$E$50151,
    MATCH(1,
      ((Stockreport!$A$2:$A$50151&amp;"")=($A353&amp;""))*
      ((Stockreport!$B$2:$B$50151&amp;"")=($B353&amp;""))*
      (TRIM(Stockreport!$C$2:$C$50151)=TRIM($C353))*
      (Stockreport!$C$2:$C$50151&lt;&gt;""),
    0)
  ),
0)</f>
        <v>215</v>
      </c>
      <c r="E353">
        <f>VLOOKUP(A353,Config!A:G,4,FALSE)</f>
        <v>0</v>
      </c>
      <c r="F353" t="str">
        <f>_xlfn.LET(
  _xlpm.q,   $D353,
  _xlpm.low, SUMIFS(Config!$E$2:$E$5017, Config!$A$2:$A$5017,$A353, Config!$C$2:$C$5017,$C353),
  _xlpm.med, SUMIFS(Config!$F$2:$F$5017, Config!$A$2:$A$5017,$A353, Config!$C$2:$C$5017,$C353),
  _xlpm.cap, SUMIFS(Config!$G$2:$G$5017, Config!$A$2:$A$5017,$A353, Config!$C$2:$C$5017,$C353),
  IF(_xlpm.cap=0,"SET-PICKFACE",
     IF(_xlpm.q&lt;=_xlpm.low,"LOW",
        IF(_xlpm.q&lt;=_xlpm.med,"MEDIUM",
           IF(_xlpm.q&lt;=_xlpm.cap,"FULL","OVER")
        )
     )
  )
)</f>
        <v>SET-PICKFACE</v>
      </c>
      <c r="G353" s="8">
        <f>IF(
   SUMIFS(Stockreport!$D:$D,
          Stockreport!$A:$A, $A353,
          Stockreport!$B:$B, $B353)
   -SUMIFS(Stockreport!$D:$D,
           Stockreport!$A:$A, $A353,
           Stockreport!$B:$B, $B353,
           Stockreport!$C:$C, $C353)=0,
   "No reserve",
   SUMIFS(Stockreport!$D:$D,
          Stockreport!$A:$A, $A353,
          Stockreport!$B:$B, $B353)
   -SUMIFS(Stockreport!$D:$D,
           Stockreport!$A:$A, $A353,
           Stockreport!$B:$B, $B353,
           Stockreport!$C:$C, $C353)
)</f>
        <v>20</v>
      </c>
      <c r="H353">
        <f t="shared" si="10"/>
        <v>0</v>
      </c>
      <c r="I353" s="5">
        <f t="shared" si="11"/>
        <v>0</v>
      </c>
    </row>
    <row r="354" spans="1:9">
      <c r="A354" s="1">
        <v>30762</v>
      </c>
      <c r="B354" s="1" t="s">
        <v>359</v>
      </c>
      <c r="C354" t="str">
        <f>VLOOKUP(A354,Config!A:C,3,FALSE)</f>
        <v>MA-A-04-L3-P2</v>
      </c>
      <c r="D354" cm="1">
        <f t="array" ref="D354">IFERROR(
  INDEX(Stockreport!$E$2:$E$50151,
    MATCH(1,
      ((Stockreport!$A$2:$A$50151&amp;"")=($A354&amp;""))*
      ((Stockreport!$B$2:$B$50151&amp;"")=($B354&amp;""))*
      (TRIM(Stockreport!$C$2:$C$50151)=TRIM($C354))*
      (Stockreport!$C$2:$C$50151&lt;&gt;""),
    0)
  ),
0)</f>
        <v>7</v>
      </c>
      <c r="E354">
        <f>VLOOKUP(A354,Config!A:G,4,FALSE)</f>
        <v>0</v>
      </c>
      <c r="F354" t="str">
        <f>_xlfn.LET(
  _xlpm.q,   $D354,
  _xlpm.low, SUMIFS(Config!$E$2:$E$5017, Config!$A$2:$A$5017,$A354, Config!$C$2:$C$5017,$C354),
  _xlpm.med, SUMIFS(Config!$F$2:$F$5017, Config!$A$2:$A$5017,$A354, Config!$C$2:$C$5017,$C354),
  _xlpm.cap, SUMIFS(Config!$G$2:$G$5017, Config!$A$2:$A$5017,$A354, Config!$C$2:$C$5017,$C354),
  IF(_xlpm.cap=0,"SET-PICKFACE",
     IF(_xlpm.q&lt;=_xlpm.low,"LOW",
        IF(_xlpm.q&lt;=_xlpm.med,"MEDIUM",
           IF(_xlpm.q&lt;=_xlpm.cap,"FULL","OVER")
        )
     )
  )
)</f>
        <v>SET-PICKFACE</v>
      </c>
      <c r="G354" s="8">
        <f>IF(
   SUMIFS(Stockreport!$D:$D,
          Stockreport!$A:$A, $A354,
          Stockreport!$B:$B, $B354)
   -SUMIFS(Stockreport!$D:$D,
           Stockreport!$A:$A, $A354,
           Stockreport!$B:$B, $B354,
           Stockreport!$C:$C, $C354)=0,
   "No reserve",
   SUMIFS(Stockreport!$D:$D,
          Stockreport!$A:$A, $A354,
          Stockreport!$B:$B, $B354)
   -SUMIFS(Stockreport!$D:$D,
           Stockreport!$A:$A, $A354,
           Stockreport!$B:$B, $B354,
           Stockreport!$C:$C, $C354)
)</f>
        <v>20</v>
      </c>
      <c r="H354">
        <f t="shared" si="10"/>
        <v>0</v>
      </c>
      <c r="I354" s="5">
        <f t="shared" si="11"/>
        <v>0</v>
      </c>
    </row>
    <row r="355" spans="1:9">
      <c r="A355" s="1">
        <v>96758</v>
      </c>
      <c r="B355" s="1" t="s">
        <v>360</v>
      </c>
      <c r="C355" t="str">
        <f>VLOOKUP(A355,Config!A:C,3,FALSE)</f>
        <v>MA-G-14-L1-P2</v>
      </c>
      <c r="D355" cm="1">
        <f t="array" ref="D355">IFERROR(
  INDEX(Stockreport!$E$2:$E$50151,
    MATCH(1,
      ((Stockreport!$A$2:$A$50151&amp;"")=($A355&amp;""))*
      ((Stockreport!$B$2:$B$50151&amp;"")=($B355&amp;""))*
      (TRIM(Stockreport!$C$2:$C$50151)=TRIM($C355))*
      (Stockreport!$C$2:$C$50151&lt;&gt;""),
    0)
  ),
0)</f>
        <v>0</v>
      </c>
      <c r="E355">
        <f>VLOOKUP(A355,Config!A:G,4,FALSE)</f>
        <v>0</v>
      </c>
      <c r="F355" t="str">
        <f>_xlfn.LET(
  _xlpm.q,   $D355,
  _xlpm.low, SUMIFS(Config!$E$2:$E$5017, Config!$A$2:$A$5017,$A355, Config!$C$2:$C$5017,$C355),
  _xlpm.med, SUMIFS(Config!$F$2:$F$5017, Config!$A$2:$A$5017,$A355, Config!$C$2:$C$5017,$C355),
  _xlpm.cap, SUMIFS(Config!$G$2:$G$5017, Config!$A$2:$A$5017,$A355, Config!$C$2:$C$5017,$C355),
  IF(_xlpm.cap=0,"SET-PICKFACE",
     IF(_xlpm.q&lt;=_xlpm.low,"LOW",
        IF(_xlpm.q&lt;=_xlpm.med,"MEDIUM",
           IF(_xlpm.q&lt;=_xlpm.cap,"FULL","OVER")
        )
     )
  )
)</f>
        <v>SET-PICKFACE</v>
      </c>
      <c r="G355" s="8">
        <f>IF(
   SUMIFS(Stockreport!$D:$D,
          Stockreport!$A:$A, $A355,
          Stockreport!$B:$B, $B355)
   -SUMIFS(Stockreport!$D:$D,
           Stockreport!$A:$A, $A355,
           Stockreport!$B:$B, $B355,
           Stockreport!$C:$C, $C355)=0,
   "No reserve",
   SUMIFS(Stockreport!$D:$D,
          Stockreport!$A:$A, $A355,
          Stockreport!$B:$B, $B355)
   -SUMIFS(Stockreport!$D:$D,
           Stockreport!$A:$A, $A355,
           Stockreport!$B:$B, $B355,
           Stockreport!$C:$C, $C355)
)</f>
        <v>16</v>
      </c>
      <c r="H355">
        <f t="shared" si="10"/>
        <v>0</v>
      </c>
      <c r="I355" s="5">
        <f t="shared" si="11"/>
        <v>0</v>
      </c>
    </row>
    <row r="356" spans="1:9">
      <c r="A356" s="1">
        <v>17359</v>
      </c>
      <c r="B356" s="1" t="s">
        <v>361</v>
      </c>
      <c r="C356" t="str">
        <f>VLOOKUP(A356,Config!A:C,3,FALSE)</f>
        <v>MA-A-08-L2-P1</v>
      </c>
      <c r="D356" cm="1">
        <f t="array" ref="D356">IFERROR(
  INDEX(Stockreport!$E$2:$E$50151,
    MATCH(1,
      ((Stockreport!$A$2:$A$50151&amp;"")=($A356&amp;""))*
      ((Stockreport!$B$2:$B$50151&amp;"")=($B356&amp;""))*
      (TRIM(Stockreport!$C$2:$C$50151)=TRIM($C356))*
      (Stockreport!$C$2:$C$50151&lt;&gt;""),
    0)
  ),
0)</f>
        <v>10</v>
      </c>
      <c r="E356">
        <f>VLOOKUP(A356,Config!A:G,4,FALSE)</f>
        <v>0</v>
      </c>
      <c r="F356" t="str">
        <f>_xlfn.LET(
  _xlpm.q,   $D356,
  _xlpm.low, SUMIFS(Config!$E$2:$E$5017, Config!$A$2:$A$5017,$A356, Config!$C$2:$C$5017,$C356),
  _xlpm.med, SUMIFS(Config!$F$2:$F$5017, Config!$A$2:$A$5017,$A356, Config!$C$2:$C$5017,$C356),
  _xlpm.cap, SUMIFS(Config!$G$2:$G$5017, Config!$A$2:$A$5017,$A356, Config!$C$2:$C$5017,$C356),
  IF(_xlpm.cap=0,"SET-PICKFACE",
     IF(_xlpm.q&lt;=_xlpm.low,"LOW",
        IF(_xlpm.q&lt;=_xlpm.med,"MEDIUM",
           IF(_xlpm.q&lt;=_xlpm.cap,"FULL","OVER")
        )
     )
  )
)</f>
        <v>SET-PICKFACE</v>
      </c>
      <c r="G356" s="8">
        <f>IF(
   SUMIFS(Stockreport!$D:$D,
          Stockreport!$A:$A, $A356,
          Stockreport!$B:$B, $B356)
   -SUMIFS(Stockreport!$D:$D,
           Stockreport!$A:$A, $A356,
           Stockreport!$B:$B, $B356,
           Stockreport!$C:$C, $C356)=0,
   "No reserve",
   SUMIFS(Stockreport!$D:$D,
          Stockreport!$A:$A, $A356,
          Stockreport!$B:$B, $B356)
   -SUMIFS(Stockreport!$D:$D,
           Stockreport!$A:$A, $A356,
           Stockreport!$B:$B, $B356,
           Stockreport!$C:$C, $C356)
)</f>
        <v>20</v>
      </c>
      <c r="H356">
        <f t="shared" si="10"/>
        <v>0</v>
      </c>
      <c r="I356" s="5">
        <f t="shared" si="11"/>
        <v>0</v>
      </c>
    </row>
    <row r="357" spans="1:9">
      <c r="A357" s="1">
        <v>30127</v>
      </c>
      <c r="B357" s="1" t="s">
        <v>362</v>
      </c>
      <c r="C357" t="str">
        <f>VLOOKUP(A357,Config!A:C,3,FALSE)</f>
        <v>MA-A-15-L5-P2</v>
      </c>
      <c r="D357" cm="1">
        <f t="array" ref="D357">IFERROR(
  INDEX(Stockreport!$E$2:$E$50151,
    MATCH(1,
      ((Stockreport!$A$2:$A$50151&amp;"")=($A357&amp;""))*
      ((Stockreport!$B$2:$B$50151&amp;"")=($B357&amp;""))*
      (TRIM(Stockreport!$C$2:$C$50151)=TRIM($C357))*
      (Stockreport!$C$2:$C$50151&lt;&gt;""),
    0)
  ),
0)</f>
        <v>0</v>
      </c>
      <c r="E357">
        <f>VLOOKUP(A357,Config!A:G,4,FALSE)</f>
        <v>0</v>
      </c>
      <c r="F357" t="str">
        <f>_xlfn.LET(
  _xlpm.q,   $D357,
  _xlpm.low, SUMIFS(Config!$E$2:$E$5017, Config!$A$2:$A$5017,$A357, Config!$C$2:$C$5017,$C357),
  _xlpm.med, SUMIFS(Config!$F$2:$F$5017, Config!$A$2:$A$5017,$A357, Config!$C$2:$C$5017,$C357),
  _xlpm.cap, SUMIFS(Config!$G$2:$G$5017, Config!$A$2:$A$5017,$A357, Config!$C$2:$C$5017,$C357),
  IF(_xlpm.cap=0,"SET-PICKFACE",
     IF(_xlpm.q&lt;=_xlpm.low,"LOW",
        IF(_xlpm.q&lt;=_xlpm.med,"MEDIUM",
           IF(_xlpm.q&lt;=_xlpm.cap,"FULL","OVER")
        )
     )
  )
)</f>
        <v>SET-PICKFACE</v>
      </c>
      <c r="G357" s="8">
        <f>IF(
   SUMIFS(Stockreport!$D:$D,
          Stockreport!$A:$A, $A357,
          Stockreport!$B:$B, $B357)
   -SUMIFS(Stockreport!$D:$D,
           Stockreport!$A:$A, $A357,
           Stockreport!$B:$B, $B357,
           Stockreport!$C:$C, $C357)=0,
   "No reserve",
   SUMIFS(Stockreport!$D:$D,
          Stockreport!$A:$A, $A357,
          Stockreport!$B:$B, $B357)
   -SUMIFS(Stockreport!$D:$D,
           Stockreport!$A:$A, $A357,
           Stockreport!$B:$B, $B357,
           Stockreport!$C:$C, $C357)
)</f>
        <v>20</v>
      </c>
      <c r="H357">
        <f t="shared" si="10"/>
        <v>0</v>
      </c>
      <c r="I357" s="5">
        <f t="shared" si="11"/>
        <v>0</v>
      </c>
    </row>
    <row r="358" spans="1:9">
      <c r="A358" s="1">
        <v>30127</v>
      </c>
      <c r="B358" s="1" t="s">
        <v>362</v>
      </c>
      <c r="C358" t="str">
        <f>VLOOKUP(A358,Config!A:C,3,FALSE)</f>
        <v>MA-A-15-L5-P2</v>
      </c>
      <c r="D358" cm="1">
        <f t="array" ref="D358">IFERROR(
  INDEX(Stockreport!$E$2:$E$50151,
    MATCH(1,
      ((Stockreport!$A$2:$A$50151&amp;"")=($A358&amp;""))*
      ((Stockreport!$B$2:$B$50151&amp;"")=($B358&amp;""))*
      (TRIM(Stockreport!$C$2:$C$50151)=TRIM($C358))*
      (Stockreport!$C$2:$C$50151&lt;&gt;""),
    0)
  ),
0)</f>
        <v>0</v>
      </c>
      <c r="E358">
        <f>VLOOKUP(A358,Config!A:G,4,FALSE)</f>
        <v>0</v>
      </c>
      <c r="F358" t="str">
        <f>_xlfn.LET(
  _xlpm.q,   $D358,
  _xlpm.low, SUMIFS(Config!$E$2:$E$5017, Config!$A$2:$A$5017,$A358, Config!$C$2:$C$5017,$C358),
  _xlpm.med, SUMIFS(Config!$F$2:$F$5017, Config!$A$2:$A$5017,$A358, Config!$C$2:$C$5017,$C358),
  _xlpm.cap, SUMIFS(Config!$G$2:$G$5017, Config!$A$2:$A$5017,$A358, Config!$C$2:$C$5017,$C358),
  IF(_xlpm.cap=0,"SET-PICKFACE",
     IF(_xlpm.q&lt;=_xlpm.low,"LOW",
        IF(_xlpm.q&lt;=_xlpm.med,"MEDIUM",
           IF(_xlpm.q&lt;=_xlpm.cap,"FULL","OVER")
        )
     )
  )
)</f>
        <v>SET-PICKFACE</v>
      </c>
      <c r="G358" s="8">
        <f>IF(
   SUMIFS(Stockreport!$D:$D,
          Stockreport!$A:$A, $A358,
          Stockreport!$B:$B, $B358)
   -SUMIFS(Stockreport!$D:$D,
           Stockreport!$A:$A, $A358,
           Stockreport!$B:$B, $B358,
           Stockreport!$C:$C, $C358)=0,
   "No reserve",
   SUMIFS(Stockreport!$D:$D,
          Stockreport!$A:$A, $A358,
          Stockreport!$B:$B, $B358)
   -SUMIFS(Stockreport!$D:$D,
           Stockreport!$A:$A, $A358,
           Stockreport!$B:$B, $B358,
           Stockreport!$C:$C, $C358)
)</f>
        <v>20</v>
      </c>
      <c r="H358">
        <f t="shared" si="10"/>
        <v>0</v>
      </c>
      <c r="I358" s="5">
        <f t="shared" si="11"/>
        <v>0</v>
      </c>
    </row>
    <row r="359" spans="1:9">
      <c r="A359" s="1">
        <v>30274</v>
      </c>
      <c r="B359" s="1" t="s">
        <v>363</v>
      </c>
      <c r="C359" t="str">
        <f>VLOOKUP(A359,Config!A:C,3,FALSE)</f>
        <v>MA-B-02-L4-P2</v>
      </c>
      <c r="D359" cm="1">
        <f t="array" ref="D359">IFERROR(
  INDEX(Stockreport!$E$2:$E$50151,
    MATCH(1,
      ((Stockreport!$A$2:$A$50151&amp;"")=($A359&amp;""))*
      ((Stockreport!$B$2:$B$50151&amp;"")=($B359&amp;""))*
      (TRIM(Stockreport!$C$2:$C$50151)=TRIM($C359))*
      (Stockreport!$C$2:$C$50151&lt;&gt;""),
    0)
  ),
0)</f>
        <v>0</v>
      </c>
      <c r="E359">
        <f>VLOOKUP(A359,Config!A:G,4,FALSE)</f>
        <v>0</v>
      </c>
      <c r="F359" t="str">
        <f>_xlfn.LET(
  _xlpm.q,   $D359,
  _xlpm.low, SUMIFS(Config!$E$2:$E$5017, Config!$A$2:$A$5017,$A359, Config!$C$2:$C$5017,$C359),
  _xlpm.med, SUMIFS(Config!$F$2:$F$5017, Config!$A$2:$A$5017,$A359, Config!$C$2:$C$5017,$C359),
  _xlpm.cap, SUMIFS(Config!$G$2:$G$5017, Config!$A$2:$A$5017,$A359, Config!$C$2:$C$5017,$C359),
  IF(_xlpm.cap=0,"SET-PICKFACE",
     IF(_xlpm.q&lt;=_xlpm.low,"LOW",
        IF(_xlpm.q&lt;=_xlpm.med,"MEDIUM",
           IF(_xlpm.q&lt;=_xlpm.cap,"FULL","OVER")
        )
     )
  )
)</f>
        <v>SET-PICKFACE</v>
      </c>
      <c r="G359" s="8">
        <f>IF(
   SUMIFS(Stockreport!$D:$D,
          Stockreport!$A:$A, $A359,
          Stockreport!$B:$B, $B359)
   -SUMIFS(Stockreport!$D:$D,
           Stockreport!$A:$A, $A359,
           Stockreport!$B:$B, $B359,
           Stockreport!$C:$C, $C359)=0,
   "No reserve",
   SUMIFS(Stockreport!$D:$D,
          Stockreport!$A:$A, $A359,
          Stockreport!$B:$B, $B359)
   -SUMIFS(Stockreport!$D:$D,
           Stockreport!$A:$A, $A359,
           Stockreport!$B:$B, $B359,
           Stockreport!$C:$C, $C359)
)</f>
        <v>20</v>
      </c>
      <c r="H359">
        <f t="shared" si="10"/>
        <v>0</v>
      </c>
      <c r="I359" s="5">
        <f t="shared" si="11"/>
        <v>0</v>
      </c>
    </row>
    <row r="360" spans="1:9">
      <c r="A360" s="1">
        <v>30196</v>
      </c>
      <c r="B360" s="1" t="s">
        <v>364</v>
      </c>
      <c r="C360" t="str">
        <f>VLOOKUP(A360,Config!A:C,3,FALSE)</f>
        <v>MA-B-11-L1-P1</v>
      </c>
      <c r="D360" cm="1">
        <f t="array" ref="D360">IFERROR(
  INDEX(Stockreport!$E$2:$E$50151,
    MATCH(1,
      ((Stockreport!$A$2:$A$50151&amp;"")=($A360&amp;""))*
      ((Stockreport!$B$2:$B$50151&amp;"")=($B360&amp;""))*
      (TRIM(Stockreport!$C$2:$C$50151)=TRIM($C360))*
      (Stockreport!$C$2:$C$50151&lt;&gt;""),
    0)
  ),
0)</f>
        <v>21</v>
      </c>
      <c r="E360">
        <f>VLOOKUP(A360,Config!A:G,4,FALSE)</f>
        <v>0</v>
      </c>
      <c r="F360" t="str">
        <f>_xlfn.LET(
  _xlpm.q,   $D360,
  _xlpm.low, SUMIFS(Config!$E$2:$E$5017, Config!$A$2:$A$5017,$A360, Config!$C$2:$C$5017,$C360),
  _xlpm.med, SUMIFS(Config!$F$2:$F$5017, Config!$A$2:$A$5017,$A360, Config!$C$2:$C$5017,$C360),
  _xlpm.cap, SUMIFS(Config!$G$2:$G$5017, Config!$A$2:$A$5017,$A360, Config!$C$2:$C$5017,$C360),
  IF(_xlpm.cap=0,"SET-PICKFACE",
     IF(_xlpm.q&lt;=_xlpm.low,"LOW",
        IF(_xlpm.q&lt;=_xlpm.med,"MEDIUM",
           IF(_xlpm.q&lt;=_xlpm.cap,"FULL","OVER")
        )
     )
  )
)</f>
        <v>SET-PICKFACE</v>
      </c>
      <c r="G360" s="8">
        <f>IF(
   SUMIFS(Stockreport!$D:$D,
          Stockreport!$A:$A, $A360,
          Stockreport!$B:$B, $B360)
   -SUMIFS(Stockreport!$D:$D,
           Stockreport!$A:$A, $A360,
           Stockreport!$B:$B, $B360,
           Stockreport!$C:$C, $C360)=0,
   "No reserve",
   SUMIFS(Stockreport!$D:$D,
          Stockreport!$A:$A, $A360,
          Stockreport!$B:$B, $B360)
   -SUMIFS(Stockreport!$D:$D,
           Stockreport!$A:$A, $A360,
           Stockreport!$B:$B, $B360,
           Stockreport!$C:$C, $C360)
)</f>
        <v>20</v>
      </c>
      <c r="H360">
        <f t="shared" si="10"/>
        <v>0</v>
      </c>
      <c r="I360" s="5">
        <f t="shared" si="11"/>
        <v>0</v>
      </c>
    </row>
    <row r="361" spans="1:9">
      <c r="A361" s="1">
        <v>33909</v>
      </c>
      <c r="B361" s="1" t="s">
        <v>365</v>
      </c>
      <c r="C361" t="str">
        <f>VLOOKUP(A361,Config!A:C,3,FALSE)</f>
        <v>MA-C-02-L1-P1</v>
      </c>
      <c r="D361" cm="1">
        <f t="array" ref="D361">IFERROR(
  INDEX(Stockreport!$E$2:$E$50151,
    MATCH(1,
      ((Stockreport!$A$2:$A$50151&amp;"")=($A361&amp;""))*
      ((Stockreport!$B$2:$B$50151&amp;"")=($B361&amp;""))*
      (TRIM(Stockreport!$C$2:$C$50151)=TRIM($C361))*
      (Stockreport!$C$2:$C$50151&lt;&gt;""),
    0)
  ),
0)</f>
        <v>19</v>
      </c>
      <c r="E361">
        <f>VLOOKUP(A361,Config!A:G,4,FALSE)</f>
        <v>0</v>
      </c>
      <c r="F361" t="str">
        <f>_xlfn.LET(
  _xlpm.q,   $D361,
  _xlpm.low, SUMIFS(Config!$E$2:$E$5017, Config!$A$2:$A$5017,$A361, Config!$C$2:$C$5017,$C361),
  _xlpm.med, SUMIFS(Config!$F$2:$F$5017, Config!$A$2:$A$5017,$A361, Config!$C$2:$C$5017,$C361),
  _xlpm.cap, SUMIFS(Config!$G$2:$G$5017, Config!$A$2:$A$5017,$A361, Config!$C$2:$C$5017,$C361),
  IF(_xlpm.cap=0,"SET-PICKFACE",
     IF(_xlpm.q&lt;=_xlpm.low,"LOW",
        IF(_xlpm.q&lt;=_xlpm.med,"MEDIUM",
           IF(_xlpm.q&lt;=_xlpm.cap,"FULL","OVER")
        )
     )
  )
)</f>
        <v>SET-PICKFACE</v>
      </c>
      <c r="G361" s="8">
        <f>IF(
   SUMIFS(Stockreport!$D:$D,
          Stockreport!$A:$A, $A361,
          Stockreport!$B:$B, $B361)
   -SUMIFS(Stockreport!$D:$D,
           Stockreport!$A:$A, $A361,
           Stockreport!$B:$B, $B361,
           Stockreport!$C:$C, $C361)=0,
   "No reserve",
   SUMIFS(Stockreport!$D:$D,
          Stockreport!$A:$A, $A361,
          Stockreport!$B:$B, $B361)
   -SUMIFS(Stockreport!$D:$D,
           Stockreport!$A:$A, $A361,
           Stockreport!$B:$B, $B361,
           Stockreport!$C:$C, $C361)
)</f>
        <v>20</v>
      </c>
      <c r="H361">
        <f t="shared" si="10"/>
        <v>0</v>
      </c>
      <c r="I361" s="5">
        <f t="shared" si="11"/>
        <v>0</v>
      </c>
    </row>
    <row r="362" spans="1:9">
      <c r="A362" s="1">
        <v>31364</v>
      </c>
      <c r="B362" s="1" t="s">
        <v>366</v>
      </c>
      <c r="C362" t="str">
        <f>VLOOKUP(A362,Config!A:C,3,FALSE)</f>
        <v>MA-E-09-L2-P2</v>
      </c>
      <c r="D362" cm="1">
        <f t="array" ref="D362">IFERROR(
  INDEX(Stockreport!$E$2:$E$50151,
    MATCH(1,
      ((Stockreport!$A$2:$A$50151&amp;"")=($A362&amp;""))*
      ((Stockreport!$B$2:$B$50151&amp;"")=($B362&amp;""))*
      (TRIM(Stockreport!$C$2:$C$50151)=TRIM($C362))*
      (Stockreport!$C$2:$C$50151&lt;&gt;""),
    0)
  ),
0)</f>
        <v>56</v>
      </c>
      <c r="E362">
        <f>VLOOKUP(A362,Config!A:G,4,FALSE)</f>
        <v>0</v>
      </c>
      <c r="F362" t="str">
        <f>_xlfn.LET(
  _xlpm.q,   $D362,
  _xlpm.low, SUMIFS(Config!$E$2:$E$5017, Config!$A$2:$A$5017,$A362, Config!$C$2:$C$5017,$C362),
  _xlpm.med, SUMIFS(Config!$F$2:$F$5017, Config!$A$2:$A$5017,$A362, Config!$C$2:$C$5017,$C362),
  _xlpm.cap, SUMIFS(Config!$G$2:$G$5017, Config!$A$2:$A$5017,$A362, Config!$C$2:$C$5017,$C362),
  IF(_xlpm.cap=0,"SET-PICKFACE",
     IF(_xlpm.q&lt;=_xlpm.low,"LOW",
        IF(_xlpm.q&lt;=_xlpm.med,"MEDIUM",
           IF(_xlpm.q&lt;=_xlpm.cap,"FULL","OVER")
        )
     )
  )
)</f>
        <v>SET-PICKFACE</v>
      </c>
      <c r="G362" s="8" t="str">
        <f>IF(
   SUMIFS(Stockreport!$D:$D,
          Stockreport!$A:$A, $A362,
          Stockreport!$B:$B, $B362)
   -SUMIFS(Stockreport!$D:$D,
           Stockreport!$A:$A, $A362,
           Stockreport!$B:$B, $B362,
           Stockreport!$C:$C, $C362)=0,
   "No reserve",
   SUMIFS(Stockreport!$D:$D,
          Stockreport!$A:$A, $A362,
          Stockreport!$B:$B, $B362)
   -SUMIFS(Stockreport!$D:$D,
           Stockreport!$A:$A, $A362,
           Stockreport!$B:$B, $B362,
           Stockreport!$C:$C, $C362)
)</f>
        <v>No reserve</v>
      </c>
      <c r="H362">
        <f t="shared" si="10"/>
        <v>0</v>
      </c>
      <c r="I362" s="5">
        <f t="shared" si="11"/>
        <v>1</v>
      </c>
    </row>
    <row r="363" spans="1:9">
      <c r="A363" s="1">
        <v>30874</v>
      </c>
      <c r="B363" s="1" t="s">
        <v>367</v>
      </c>
      <c r="C363" t="str">
        <f>VLOOKUP(A363,Config!A:C,3,FALSE)</f>
        <v>MA-E-14-L2-P2</v>
      </c>
      <c r="D363" cm="1">
        <f t="array" ref="D363">IFERROR(
  INDEX(Stockreport!$E$2:$E$50151,
    MATCH(1,
      ((Stockreport!$A$2:$A$50151&amp;"")=($A363&amp;""))*
      ((Stockreport!$B$2:$B$50151&amp;"")=($B363&amp;""))*
      (TRIM(Stockreport!$C$2:$C$50151)=TRIM($C363))*
      (Stockreport!$C$2:$C$50151&lt;&gt;""),
    0)
  ),
0)</f>
        <v>30</v>
      </c>
      <c r="E363">
        <f>VLOOKUP(A363,Config!A:G,4,FALSE)</f>
        <v>0</v>
      </c>
      <c r="F363" t="str">
        <f>_xlfn.LET(
  _xlpm.q,   $D363,
  _xlpm.low, SUMIFS(Config!$E$2:$E$5017, Config!$A$2:$A$5017,$A363, Config!$C$2:$C$5017,$C363),
  _xlpm.med, SUMIFS(Config!$F$2:$F$5017, Config!$A$2:$A$5017,$A363, Config!$C$2:$C$5017,$C363),
  _xlpm.cap, SUMIFS(Config!$G$2:$G$5017, Config!$A$2:$A$5017,$A363, Config!$C$2:$C$5017,$C363),
  IF(_xlpm.cap=0,"SET-PICKFACE",
     IF(_xlpm.q&lt;=_xlpm.low,"LOW",
        IF(_xlpm.q&lt;=_xlpm.med,"MEDIUM",
           IF(_xlpm.q&lt;=_xlpm.cap,"FULL","OVER")
        )
     )
  )
)</f>
        <v>SET-PICKFACE</v>
      </c>
      <c r="G363" s="8">
        <f>IF(
   SUMIFS(Stockreport!$D:$D,
          Stockreport!$A:$A, $A363,
          Stockreport!$B:$B, $B363)
   -SUMIFS(Stockreport!$D:$D,
           Stockreport!$A:$A, $A363,
           Stockreport!$B:$B, $B363,
           Stockreport!$C:$C, $C363)=0,
   "No reserve",
   SUMIFS(Stockreport!$D:$D,
          Stockreport!$A:$A, $A363,
          Stockreport!$B:$B, $B363)
   -SUMIFS(Stockreport!$D:$D,
           Stockreport!$A:$A, $A363,
           Stockreport!$B:$B, $B363,
           Stockreport!$C:$C, $C363)
)</f>
        <v>20</v>
      </c>
      <c r="H363">
        <f t="shared" si="10"/>
        <v>0</v>
      </c>
      <c r="I363" s="5">
        <f t="shared" si="11"/>
        <v>0</v>
      </c>
    </row>
    <row r="364" spans="1:9">
      <c r="A364" s="1">
        <v>29875</v>
      </c>
      <c r="B364" s="1" t="s">
        <v>368</v>
      </c>
      <c r="C364" t="str">
        <f>VLOOKUP(A364,Config!A:C,3,FALSE)</f>
        <v>MA-F-13-L2-P1</v>
      </c>
      <c r="D364" cm="1">
        <f t="array" ref="D364">IFERROR(
  INDEX(Stockreport!$E$2:$E$50151,
    MATCH(1,
      ((Stockreport!$A$2:$A$50151&amp;"")=($A364&amp;""))*
      ((Stockreport!$B$2:$B$50151&amp;"")=($B364&amp;""))*
      (TRIM(Stockreport!$C$2:$C$50151)=TRIM($C364))*
      (Stockreport!$C$2:$C$50151&lt;&gt;""),
    0)
  ),
0)</f>
        <v>10</v>
      </c>
      <c r="E364">
        <f>VLOOKUP(A364,Config!A:G,4,FALSE)</f>
        <v>0</v>
      </c>
      <c r="F364" t="str">
        <f>_xlfn.LET(
  _xlpm.q,   $D364,
  _xlpm.low, SUMIFS(Config!$E$2:$E$5017, Config!$A$2:$A$5017,$A364, Config!$C$2:$C$5017,$C364),
  _xlpm.med, SUMIFS(Config!$F$2:$F$5017, Config!$A$2:$A$5017,$A364, Config!$C$2:$C$5017,$C364),
  _xlpm.cap, SUMIFS(Config!$G$2:$G$5017, Config!$A$2:$A$5017,$A364, Config!$C$2:$C$5017,$C364),
  IF(_xlpm.cap=0,"SET-PICKFACE",
     IF(_xlpm.q&lt;=_xlpm.low,"LOW",
        IF(_xlpm.q&lt;=_xlpm.med,"MEDIUM",
           IF(_xlpm.q&lt;=_xlpm.cap,"FULL","OVER")
        )
     )
  )
)</f>
        <v>SET-PICKFACE</v>
      </c>
      <c r="G364" s="8">
        <f>IF(
   SUMIFS(Stockreport!$D:$D,
          Stockreport!$A:$A, $A364,
          Stockreport!$B:$B, $B364)
   -SUMIFS(Stockreport!$D:$D,
           Stockreport!$A:$A, $A364,
           Stockreport!$B:$B, $B364,
           Stockreport!$C:$C, $C364)=0,
   "No reserve",
   SUMIFS(Stockreport!$D:$D,
          Stockreport!$A:$A, $A364,
          Stockreport!$B:$B, $B364)
   -SUMIFS(Stockreport!$D:$D,
           Stockreport!$A:$A, $A364,
           Stockreport!$B:$B, $B364,
           Stockreport!$C:$C, $C364)
)</f>
        <v>20</v>
      </c>
      <c r="H364">
        <f t="shared" si="10"/>
        <v>0</v>
      </c>
      <c r="I364" s="5">
        <f t="shared" si="11"/>
        <v>0</v>
      </c>
    </row>
    <row r="365" spans="1:9">
      <c r="A365" s="1">
        <v>29725</v>
      </c>
      <c r="B365" s="1" t="s">
        <v>369</v>
      </c>
      <c r="C365" t="str">
        <f>VLOOKUP(A365,Config!A:C,3,FALSE)</f>
        <v>MA-F-16-L2-P1</v>
      </c>
      <c r="D365" cm="1">
        <f t="array" ref="D365">IFERROR(
  INDEX(Stockreport!$E$2:$E$50151,
    MATCH(1,
      ((Stockreport!$A$2:$A$50151&amp;"")=($A365&amp;""))*
      ((Stockreport!$B$2:$B$50151&amp;"")=($B365&amp;""))*
      (TRIM(Stockreport!$C$2:$C$50151)=TRIM($C365))*
      (Stockreport!$C$2:$C$50151&lt;&gt;""),
    0)
  ),
0)</f>
        <v>0</v>
      </c>
      <c r="E365">
        <f>VLOOKUP(A365,Config!A:G,4,FALSE)</f>
        <v>0</v>
      </c>
      <c r="F365" t="str">
        <f>_xlfn.LET(
  _xlpm.q,   $D365,
  _xlpm.low, SUMIFS(Config!$E$2:$E$5017, Config!$A$2:$A$5017,$A365, Config!$C$2:$C$5017,$C365),
  _xlpm.med, SUMIFS(Config!$F$2:$F$5017, Config!$A$2:$A$5017,$A365, Config!$C$2:$C$5017,$C365),
  _xlpm.cap, SUMIFS(Config!$G$2:$G$5017, Config!$A$2:$A$5017,$A365, Config!$C$2:$C$5017,$C365),
  IF(_xlpm.cap=0,"SET-PICKFACE",
     IF(_xlpm.q&lt;=_xlpm.low,"LOW",
        IF(_xlpm.q&lt;=_xlpm.med,"MEDIUM",
           IF(_xlpm.q&lt;=_xlpm.cap,"FULL","OVER")
        )
     )
  )
)</f>
        <v>SET-PICKFACE</v>
      </c>
      <c r="G365" s="8">
        <f>IF(
   SUMIFS(Stockreport!$D:$D,
          Stockreport!$A:$A, $A365,
          Stockreport!$B:$B, $B365)
   -SUMIFS(Stockreport!$D:$D,
           Stockreport!$A:$A, $A365,
           Stockreport!$B:$B, $B365,
           Stockreport!$C:$C, $C365)=0,
   "No reserve",
   SUMIFS(Stockreport!$D:$D,
          Stockreport!$A:$A, $A365,
          Stockreport!$B:$B, $B365)
   -SUMIFS(Stockreport!$D:$D,
           Stockreport!$A:$A, $A365,
           Stockreport!$B:$B, $B365,
           Stockreport!$C:$C, $C365)
)</f>
        <v>16</v>
      </c>
      <c r="H365">
        <f t="shared" si="10"/>
        <v>0</v>
      </c>
      <c r="I365" s="5">
        <f t="shared" si="11"/>
        <v>0</v>
      </c>
    </row>
    <row r="366" spans="1:9">
      <c r="A366" s="1">
        <v>30742</v>
      </c>
      <c r="B366" s="1" t="s">
        <v>370</v>
      </c>
      <c r="C366" t="str">
        <f>VLOOKUP(A366,Config!A:C,3,FALSE)</f>
        <v>MA-F-17-L2-P2</v>
      </c>
      <c r="D366" cm="1">
        <f t="array" ref="D366">IFERROR(
  INDEX(Stockreport!$E$2:$E$50151,
    MATCH(1,
      ((Stockreport!$A$2:$A$50151&amp;"")=($A366&amp;""))*
      ((Stockreport!$B$2:$B$50151&amp;"")=($B366&amp;""))*
      (TRIM(Stockreport!$C$2:$C$50151)=TRIM($C366))*
      (Stockreport!$C$2:$C$50151&lt;&gt;""),
    0)
  ),
0)</f>
        <v>11</v>
      </c>
      <c r="E366">
        <f>VLOOKUP(A366,Config!A:G,4,FALSE)</f>
        <v>0</v>
      </c>
      <c r="F366" t="str">
        <f>_xlfn.LET(
  _xlpm.q,   $D366,
  _xlpm.low, SUMIFS(Config!$E$2:$E$5017, Config!$A$2:$A$5017,$A366, Config!$C$2:$C$5017,$C366),
  _xlpm.med, SUMIFS(Config!$F$2:$F$5017, Config!$A$2:$A$5017,$A366, Config!$C$2:$C$5017,$C366),
  _xlpm.cap, SUMIFS(Config!$G$2:$G$5017, Config!$A$2:$A$5017,$A366, Config!$C$2:$C$5017,$C366),
  IF(_xlpm.cap=0,"SET-PICKFACE",
     IF(_xlpm.q&lt;=_xlpm.low,"LOW",
        IF(_xlpm.q&lt;=_xlpm.med,"MEDIUM",
           IF(_xlpm.q&lt;=_xlpm.cap,"FULL","OVER")
        )
     )
  )
)</f>
        <v>SET-PICKFACE</v>
      </c>
      <c r="G366" s="8">
        <f>IF(
   SUMIFS(Stockreport!$D:$D,
          Stockreport!$A:$A, $A366,
          Stockreport!$B:$B, $B366)
   -SUMIFS(Stockreport!$D:$D,
           Stockreport!$A:$A, $A366,
           Stockreport!$B:$B, $B366,
           Stockreport!$C:$C, $C366)=0,
   "No reserve",
   SUMIFS(Stockreport!$D:$D,
          Stockreport!$A:$A, $A366,
          Stockreport!$B:$B, $B366)
   -SUMIFS(Stockreport!$D:$D,
           Stockreport!$A:$A, $A366,
           Stockreport!$B:$B, $B366,
           Stockreport!$C:$C, $C366)
)</f>
        <v>20</v>
      </c>
      <c r="H366">
        <f t="shared" si="10"/>
        <v>0</v>
      </c>
      <c r="I366" s="5">
        <f t="shared" si="11"/>
        <v>0</v>
      </c>
    </row>
    <row r="367" spans="1:9">
      <c r="A367" s="1">
        <v>31396</v>
      </c>
      <c r="B367" s="1" t="s">
        <v>371</v>
      </c>
      <c r="C367" t="str">
        <f>VLOOKUP(A367,Config!A:C,3,FALSE)</f>
        <v>MA-G-08-L2-P1</v>
      </c>
      <c r="D367" cm="1">
        <f t="array" ref="D367">IFERROR(
  INDEX(Stockreport!$E$2:$E$50151,
    MATCH(1,
      ((Stockreport!$A$2:$A$50151&amp;"")=($A367&amp;""))*
      ((Stockreport!$B$2:$B$50151&amp;"")=($B367&amp;""))*
      (TRIM(Stockreport!$C$2:$C$50151)=TRIM($C367))*
      (Stockreport!$C$2:$C$50151&lt;&gt;""),
    0)
  ),
0)</f>
        <v>88</v>
      </c>
      <c r="E367">
        <f>VLOOKUP(A367,Config!A:G,4,FALSE)</f>
        <v>0</v>
      </c>
      <c r="F367" t="str">
        <f>_xlfn.LET(
  _xlpm.q,   $D367,
  _xlpm.low, SUMIFS(Config!$E$2:$E$5017, Config!$A$2:$A$5017,$A367, Config!$C$2:$C$5017,$C367),
  _xlpm.med, SUMIFS(Config!$F$2:$F$5017, Config!$A$2:$A$5017,$A367, Config!$C$2:$C$5017,$C367),
  _xlpm.cap, SUMIFS(Config!$G$2:$G$5017, Config!$A$2:$A$5017,$A367, Config!$C$2:$C$5017,$C367),
  IF(_xlpm.cap=0,"SET-PICKFACE",
     IF(_xlpm.q&lt;=_xlpm.low,"LOW",
        IF(_xlpm.q&lt;=_xlpm.med,"MEDIUM",
           IF(_xlpm.q&lt;=_xlpm.cap,"FULL","OVER")
        )
     )
  )
)</f>
        <v>SET-PICKFACE</v>
      </c>
      <c r="G367" s="8">
        <f>IF(
   SUMIFS(Stockreport!$D:$D,
          Stockreport!$A:$A, $A367,
          Stockreport!$B:$B, $B367)
   -SUMIFS(Stockreport!$D:$D,
           Stockreport!$A:$A, $A367,
           Stockreport!$B:$B, $B367,
           Stockreport!$C:$C, $C367)=0,
   "No reserve",
   SUMIFS(Stockreport!$D:$D,
          Stockreport!$A:$A, $A367,
          Stockreport!$B:$B, $B367)
   -SUMIFS(Stockreport!$D:$D,
           Stockreport!$A:$A, $A367,
           Stockreport!$B:$B, $B367,
           Stockreport!$C:$C, $C367)
)</f>
        <v>20</v>
      </c>
      <c r="H367">
        <f t="shared" si="10"/>
        <v>0</v>
      </c>
      <c r="I367" s="5">
        <f t="shared" si="11"/>
        <v>0</v>
      </c>
    </row>
    <row r="368" spans="1:9">
      <c r="A368">
        <v>34260</v>
      </c>
      <c r="B368" t="s">
        <v>372</v>
      </c>
      <c r="C368" t="str">
        <f>VLOOKUP(A368,Config!A:C,3,FALSE)</f>
        <v>MA-C-13-L1-P1</v>
      </c>
      <c r="D368" cm="1">
        <f t="array" ref="D368">IFERROR(
  INDEX(Stockreport!$E$2:$E$50151,
    MATCH(1,
      ((Stockreport!$A$2:$A$50151&amp;"")=($A368&amp;""))*
      ((Stockreport!$B$2:$B$50151&amp;"")=($B368&amp;""))*
      (TRIM(Stockreport!$C$2:$C$50151)=TRIM($C368))*
      (Stockreport!$C$2:$C$50151&lt;&gt;""),
    0)
  ),
0)</f>
        <v>0</v>
      </c>
      <c r="E368">
        <f>VLOOKUP(A368,Config!A:G,4,FALSE)</f>
        <v>0</v>
      </c>
      <c r="F368" t="str">
        <f>_xlfn.LET(
  _xlpm.q,   $D368,
  _xlpm.low, SUMIFS(Config!$E$2:$E$5017, Config!$A$2:$A$5017,$A368, Config!$C$2:$C$5017,$C368),
  _xlpm.med, SUMIFS(Config!$F$2:$F$5017, Config!$A$2:$A$5017,$A368, Config!$C$2:$C$5017,$C368),
  _xlpm.cap, SUMIFS(Config!$G$2:$G$5017, Config!$A$2:$A$5017,$A368, Config!$C$2:$C$5017,$C368),
  IF(_xlpm.cap=0,"SET-PICKFACE",
     IF(_xlpm.q&lt;=_xlpm.low,"LOW",
        IF(_xlpm.q&lt;=_xlpm.med,"MEDIUM",
           IF(_xlpm.q&lt;=_xlpm.cap,"FULL","OVER")
        )
     )
  )
)</f>
        <v>SET-PICKFACE</v>
      </c>
      <c r="G368" s="8">
        <f>IF(
   SUMIFS(Stockreport!$D:$D,
          Stockreport!$A:$A, $A368,
          Stockreport!$B:$B, $B368)
   -SUMIFS(Stockreport!$D:$D,
           Stockreport!$A:$A, $A368,
           Stockreport!$B:$B, $B368,
           Stockreport!$C:$C, $C368)=0,
   "No reserve",
   SUMIFS(Stockreport!$D:$D,
          Stockreport!$A:$A, $A368,
          Stockreport!$B:$B, $B368)
   -SUMIFS(Stockreport!$D:$D,
           Stockreport!$A:$A, $A368,
           Stockreport!$B:$B, $B368,
           Stockreport!$C:$C, $C368)
)</f>
        <v>19</v>
      </c>
      <c r="H368">
        <f t="shared" si="10"/>
        <v>0</v>
      </c>
      <c r="I368" s="5">
        <f t="shared" si="11"/>
        <v>0</v>
      </c>
    </row>
    <row r="369" spans="1:9">
      <c r="A369" s="1">
        <v>30458</v>
      </c>
      <c r="B369" s="1" t="s">
        <v>373</v>
      </c>
      <c r="C369" t="str">
        <f>VLOOKUP(A369,Config!A:C,3,FALSE)</f>
        <v>MA-A-03-L3-P2</v>
      </c>
      <c r="D369" cm="1">
        <f t="array" ref="D369">IFERROR(
  INDEX(Stockreport!$E$2:$E$50151,
    MATCH(1,
      ((Stockreport!$A$2:$A$50151&amp;"")=($A369&amp;""))*
      ((Stockreport!$B$2:$B$50151&amp;"")=($B369&amp;""))*
      (TRIM(Stockreport!$C$2:$C$50151)=TRIM($C369))*
      (Stockreport!$C$2:$C$50151&lt;&gt;""),
    0)
  ),
0)</f>
        <v>0</v>
      </c>
      <c r="E369">
        <f>VLOOKUP(A369,Config!A:G,4,FALSE)</f>
        <v>0</v>
      </c>
      <c r="F369" t="str">
        <f>_xlfn.LET(
  _xlpm.q,   $D369,
  _xlpm.low, SUMIFS(Config!$E$2:$E$5017, Config!$A$2:$A$5017,$A369, Config!$C$2:$C$5017,$C369),
  _xlpm.med, SUMIFS(Config!$F$2:$F$5017, Config!$A$2:$A$5017,$A369, Config!$C$2:$C$5017,$C369),
  _xlpm.cap, SUMIFS(Config!$G$2:$G$5017, Config!$A$2:$A$5017,$A369, Config!$C$2:$C$5017,$C369),
  IF(_xlpm.cap=0,"SET-PICKFACE",
     IF(_xlpm.q&lt;=_xlpm.low,"LOW",
        IF(_xlpm.q&lt;=_xlpm.med,"MEDIUM",
           IF(_xlpm.q&lt;=_xlpm.cap,"FULL","OVER")
        )
     )
  )
)</f>
        <v>SET-PICKFACE</v>
      </c>
      <c r="G369" s="8">
        <f>IF(
   SUMIFS(Stockreport!$D:$D,
          Stockreport!$A:$A, $A369,
          Stockreport!$B:$B, $B369)
   -SUMIFS(Stockreport!$D:$D,
           Stockreport!$A:$A, $A369,
           Stockreport!$B:$B, $B369,
           Stockreport!$C:$C, $C369)=0,
   "No reserve",
   SUMIFS(Stockreport!$D:$D,
          Stockreport!$A:$A, $A369,
          Stockreport!$B:$B, $B369)
   -SUMIFS(Stockreport!$D:$D,
           Stockreport!$A:$A, $A369,
           Stockreport!$B:$B, $B369,
           Stockreport!$C:$C, $C369)
)</f>
        <v>21</v>
      </c>
      <c r="H369">
        <f t="shared" si="10"/>
        <v>0</v>
      </c>
      <c r="I369" s="5">
        <f t="shared" si="11"/>
        <v>0</v>
      </c>
    </row>
    <row r="370" spans="1:9">
      <c r="A370">
        <v>29513</v>
      </c>
      <c r="B370" t="s">
        <v>374</v>
      </c>
      <c r="C370" t="str">
        <f>VLOOKUP(A370,Config!A:C,3,FALSE)</f>
        <v>MA-A-05-L1-P1</v>
      </c>
      <c r="D370" cm="1">
        <f t="array" ref="D370">IFERROR(
  INDEX(Stockreport!$E$2:$E$50151,
    MATCH(1,
      ((Stockreport!$A$2:$A$50151&amp;"")=($A370&amp;""))*
      ((Stockreport!$B$2:$B$50151&amp;"")=($B370&amp;""))*
      (TRIM(Stockreport!$C$2:$C$50151)=TRIM($C370))*
      (Stockreport!$C$2:$C$50151&lt;&gt;""),
    0)
  ),
0)</f>
        <v>0</v>
      </c>
      <c r="E370">
        <f>VLOOKUP(A370,Config!A:G,4,FALSE)</f>
        <v>0</v>
      </c>
      <c r="F370" t="str">
        <f>_xlfn.LET(
  _xlpm.q,   $D370,
  _xlpm.low, SUMIFS(Config!$E$2:$E$5017, Config!$A$2:$A$5017,$A370, Config!$C$2:$C$5017,$C370),
  _xlpm.med, SUMIFS(Config!$F$2:$F$5017, Config!$A$2:$A$5017,$A370, Config!$C$2:$C$5017,$C370),
  _xlpm.cap, SUMIFS(Config!$G$2:$G$5017, Config!$A$2:$A$5017,$A370, Config!$C$2:$C$5017,$C370),
  IF(_xlpm.cap=0,"SET-PICKFACE",
     IF(_xlpm.q&lt;=_xlpm.low,"LOW",
        IF(_xlpm.q&lt;=_xlpm.med,"MEDIUM",
           IF(_xlpm.q&lt;=_xlpm.cap,"FULL","OVER")
        )
     )
  )
)</f>
        <v>SET-PICKFACE</v>
      </c>
      <c r="G370" s="8">
        <f>IF(
   SUMIFS(Stockreport!$D:$D,
          Stockreport!$A:$A, $A370,
          Stockreport!$B:$B, $B370)
   -SUMIFS(Stockreport!$D:$D,
           Stockreport!$A:$A, $A370,
           Stockreport!$B:$B, $B370,
           Stockreport!$C:$C, $C370)=0,
   "No reserve",
   SUMIFS(Stockreport!$D:$D,
          Stockreport!$A:$A, $A370,
          Stockreport!$B:$B, $B370)
   -SUMIFS(Stockreport!$D:$D,
           Stockreport!$A:$A, $A370,
           Stockreport!$B:$B, $B370,
           Stockreport!$C:$C, $C370)
)</f>
        <v>21</v>
      </c>
      <c r="H370">
        <f t="shared" si="10"/>
        <v>0</v>
      </c>
      <c r="I370" s="5">
        <f t="shared" si="11"/>
        <v>0</v>
      </c>
    </row>
    <row r="371" spans="1:9">
      <c r="A371" s="1">
        <v>30545</v>
      </c>
      <c r="B371" s="1" t="s">
        <v>375</v>
      </c>
      <c r="C371" t="str">
        <f>VLOOKUP(A371,Config!A:C,3,FALSE)</f>
        <v>MA-F-16-L1-P2</v>
      </c>
      <c r="D371" cm="1">
        <f t="array" ref="D371">IFERROR(
  INDEX(Stockreport!$E$2:$E$50151,
    MATCH(1,
      ((Stockreport!$A$2:$A$50151&amp;"")=($A371&amp;""))*
      ((Stockreport!$B$2:$B$50151&amp;"")=($B371&amp;""))*
      (TRIM(Stockreport!$C$2:$C$50151)=TRIM($C371))*
      (Stockreport!$C$2:$C$50151&lt;&gt;""),
    0)
  ),
0)</f>
        <v>9</v>
      </c>
      <c r="E371">
        <f>VLOOKUP(A371,Config!A:G,4,FALSE)</f>
        <v>0</v>
      </c>
      <c r="F371" t="str">
        <f>_xlfn.LET(
  _xlpm.q,   $D371,
  _xlpm.low, SUMIFS(Config!$E$2:$E$5017, Config!$A$2:$A$5017,$A371, Config!$C$2:$C$5017,$C371),
  _xlpm.med, SUMIFS(Config!$F$2:$F$5017, Config!$A$2:$A$5017,$A371, Config!$C$2:$C$5017,$C371),
  _xlpm.cap, SUMIFS(Config!$G$2:$G$5017, Config!$A$2:$A$5017,$A371, Config!$C$2:$C$5017,$C371),
  IF(_xlpm.cap=0,"SET-PICKFACE",
     IF(_xlpm.q&lt;=_xlpm.low,"LOW",
        IF(_xlpm.q&lt;=_xlpm.med,"MEDIUM",
           IF(_xlpm.q&lt;=_xlpm.cap,"FULL","OVER")
        )
     )
  )
)</f>
        <v>SET-PICKFACE</v>
      </c>
      <c r="G371" s="8">
        <f>IF(
   SUMIFS(Stockreport!$D:$D,
          Stockreport!$A:$A, $A371,
          Stockreport!$B:$B, $B371)
   -SUMIFS(Stockreport!$D:$D,
           Stockreport!$A:$A, $A371,
           Stockreport!$B:$B, $B371,
           Stockreport!$C:$C, $C371)=0,
   "No reserve",
   SUMIFS(Stockreport!$D:$D,
          Stockreport!$A:$A, $A371,
          Stockreport!$B:$B, $B371)
   -SUMIFS(Stockreport!$D:$D,
           Stockreport!$A:$A, $A371,
           Stockreport!$B:$B, $B371,
           Stockreport!$C:$C, $C371)
)</f>
        <v>21</v>
      </c>
      <c r="H371">
        <f t="shared" si="10"/>
        <v>0</v>
      </c>
      <c r="I371" s="5">
        <f t="shared" si="11"/>
        <v>0</v>
      </c>
    </row>
    <row r="372" spans="1:9">
      <c r="A372" s="1">
        <v>30828</v>
      </c>
      <c r="B372" s="1" t="s">
        <v>376</v>
      </c>
      <c r="C372" t="str">
        <f>VLOOKUP(A372,Config!A:C,3,FALSE)</f>
        <v>MA-A-13-L1-P2</v>
      </c>
      <c r="D372" cm="1">
        <f t="array" ref="D372">IFERROR(
  INDEX(Stockreport!$E$2:$E$50151,
    MATCH(1,
      ((Stockreport!$A$2:$A$50151&amp;"")=($A372&amp;""))*
      ((Stockreport!$B$2:$B$50151&amp;"")=($B372&amp;""))*
      (TRIM(Stockreport!$C$2:$C$50151)=TRIM($C372))*
      (Stockreport!$C$2:$C$50151&lt;&gt;""),
    0)
  ),
0)</f>
        <v>0</v>
      </c>
      <c r="E372">
        <f>VLOOKUP(A372,Config!A:G,4,FALSE)</f>
        <v>0</v>
      </c>
      <c r="F372" t="str">
        <f>_xlfn.LET(
  _xlpm.q,   $D372,
  _xlpm.low, SUMIFS(Config!$E$2:$E$5017, Config!$A$2:$A$5017,$A372, Config!$C$2:$C$5017,$C372),
  _xlpm.med, SUMIFS(Config!$F$2:$F$5017, Config!$A$2:$A$5017,$A372, Config!$C$2:$C$5017,$C372),
  _xlpm.cap, SUMIFS(Config!$G$2:$G$5017, Config!$A$2:$A$5017,$A372, Config!$C$2:$C$5017,$C372),
  IF(_xlpm.cap=0,"SET-PICKFACE",
     IF(_xlpm.q&lt;=_xlpm.low,"LOW",
        IF(_xlpm.q&lt;=_xlpm.med,"MEDIUM",
           IF(_xlpm.q&lt;=_xlpm.cap,"FULL","OVER")
        )
     )
  )
)</f>
        <v>SET-PICKFACE</v>
      </c>
      <c r="G372" s="8">
        <f>IF(
   SUMIFS(Stockreport!$D:$D,
          Stockreport!$A:$A, $A372,
          Stockreport!$B:$B, $B372)
   -SUMIFS(Stockreport!$D:$D,
           Stockreport!$A:$A, $A372,
           Stockreport!$B:$B, $B372,
           Stockreport!$C:$C, $C372)=0,
   "No reserve",
   SUMIFS(Stockreport!$D:$D,
          Stockreport!$A:$A, $A372,
          Stockreport!$B:$B, $B372)
   -SUMIFS(Stockreport!$D:$D,
           Stockreport!$A:$A, $A372,
           Stockreport!$B:$B, $B372,
           Stockreport!$C:$C, $C372)
)</f>
        <v>22</v>
      </c>
      <c r="H372">
        <f t="shared" si="10"/>
        <v>0</v>
      </c>
      <c r="I372" s="5">
        <f t="shared" si="11"/>
        <v>0</v>
      </c>
    </row>
    <row r="373" spans="1:9">
      <c r="A373" s="1">
        <v>17130</v>
      </c>
      <c r="B373" s="1" t="s">
        <v>377</v>
      </c>
      <c r="C373" t="str">
        <f>VLOOKUP(A373,Config!A:C,3,FALSE)</f>
        <v>MA-C-09-L2-P2</v>
      </c>
      <c r="D373" cm="1">
        <f t="array" ref="D373">IFERROR(
  INDEX(Stockreport!$E$2:$E$50151,
    MATCH(1,
      ((Stockreport!$A$2:$A$50151&amp;"")=($A373&amp;""))*
      ((Stockreport!$B$2:$B$50151&amp;"")=($B373&amp;""))*
      (TRIM(Stockreport!$C$2:$C$50151)=TRIM($C373))*
      (Stockreport!$C$2:$C$50151&lt;&gt;""),
    0)
  ),
0)</f>
        <v>14</v>
      </c>
      <c r="E373">
        <f>VLOOKUP(A373,Config!A:G,4,FALSE)</f>
        <v>0</v>
      </c>
      <c r="F373" t="str">
        <f>_xlfn.LET(
  _xlpm.q,   $D373,
  _xlpm.low, SUMIFS(Config!$E$2:$E$5017, Config!$A$2:$A$5017,$A373, Config!$C$2:$C$5017,$C373),
  _xlpm.med, SUMIFS(Config!$F$2:$F$5017, Config!$A$2:$A$5017,$A373, Config!$C$2:$C$5017,$C373),
  _xlpm.cap, SUMIFS(Config!$G$2:$G$5017, Config!$A$2:$A$5017,$A373, Config!$C$2:$C$5017,$C373),
  IF(_xlpm.cap=0,"SET-PICKFACE",
     IF(_xlpm.q&lt;=_xlpm.low,"LOW",
        IF(_xlpm.q&lt;=_xlpm.med,"MEDIUM",
           IF(_xlpm.q&lt;=_xlpm.cap,"FULL","OVER")
        )
     )
  )
)</f>
        <v>SET-PICKFACE</v>
      </c>
      <c r="G373" s="8">
        <f>IF(
   SUMIFS(Stockreport!$D:$D,
          Stockreport!$A:$A, $A373,
          Stockreport!$B:$B, $B373)
   -SUMIFS(Stockreport!$D:$D,
           Stockreport!$A:$A, $A373,
           Stockreport!$B:$B, $B373,
           Stockreport!$C:$C, $C373)=0,
   "No reserve",
   SUMIFS(Stockreport!$D:$D,
          Stockreport!$A:$A, $A373,
          Stockreport!$B:$B, $B373)
   -SUMIFS(Stockreport!$D:$D,
           Stockreport!$A:$A, $A373,
           Stockreport!$B:$B, $B373,
           Stockreport!$C:$C, $C373)
)</f>
        <v>23</v>
      </c>
      <c r="H373">
        <f t="shared" si="10"/>
        <v>0</v>
      </c>
      <c r="I373" s="5">
        <f t="shared" si="11"/>
        <v>0</v>
      </c>
    </row>
    <row r="374" spans="1:9">
      <c r="A374" s="1">
        <v>31356</v>
      </c>
      <c r="B374" s="1" t="s">
        <v>378</v>
      </c>
      <c r="C374" t="str">
        <f>VLOOKUP(A374,Config!A:C,3,FALSE)</f>
        <v>MA-H-06-L2-P1</v>
      </c>
      <c r="D374" cm="1">
        <f t="array" ref="D374">IFERROR(
  INDEX(Stockreport!$E$2:$E$50151,
    MATCH(1,
      ((Stockreport!$A$2:$A$50151&amp;"")=($A374&amp;""))*
      ((Stockreport!$B$2:$B$50151&amp;"")=($B374&amp;""))*
      (TRIM(Stockreport!$C$2:$C$50151)=TRIM($C374))*
      (Stockreport!$C$2:$C$50151&lt;&gt;""),
    0)
  ),
0)</f>
        <v>0</v>
      </c>
      <c r="E374">
        <f>VLOOKUP(A374,Config!A:G,4,FALSE)</f>
        <v>0</v>
      </c>
      <c r="F374" t="str">
        <f>_xlfn.LET(
  _xlpm.q,   $D374,
  _xlpm.low, SUMIFS(Config!$E$2:$E$5017, Config!$A$2:$A$5017,$A374, Config!$C$2:$C$5017,$C374),
  _xlpm.med, SUMIFS(Config!$F$2:$F$5017, Config!$A$2:$A$5017,$A374, Config!$C$2:$C$5017,$C374),
  _xlpm.cap, SUMIFS(Config!$G$2:$G$5017, Config!$A$2:$A$5017,$A374, Config!$C$2:$C$5017,$C374),
  IF(_xlpm.cap=0,"SET-PICKFACE",
     IF(_xlpm.q&lt;=_xlpm.low,"LOW",
        IF(_xlpm.q&lt;=_xlpm.med,"MEDIUM",
           IF(_xlpm.q&lt;=_xlpm.cap,"FULL","OVER")
        )
     )
  )
)</f>
        <v>SET-PICKFACE</v>
      </c>
      <c r="G374" s="8">
        <f>IF(
   SUMIFS(Stockreport!$D:$D,
          Stockreport!$A:$A, $A374,
          Stockreport!$B:$B, $B374)
   -SUMIFS(Stockreport!$D:$D,
           Stockreport!$A:$A, $A374,
           Stockreport!$B:$B, $B374,
           Stockreport!$C:$C, $C374)=0,
   "No reserve",
   SUMIFS(Stockreport!$D:$D,
          Stockreport!$A:$A, $A374,
          Stockreport!$B:$B, $B374)
   -SUMIFS(Stockreport!$D:$D,
           Stockreport!$A:$A, $A374,
           Stockreport!$B:$B, $B374,
           Stockreport!$C:$C, $C374)
)</f>
        <v>22</v>
      </c>
      <c r="H374">
        <f t="shared" si="10"/>
        <v>0</v>
      </c>
      <c r="I374" s="5">
        <f t="shared" si="11"/>
        <v>0</v>
      </c>
    </row>
    <row r="375" spans="1:9">
      <c r="A375" s="1">
        <v>92645</v>
      </c>
      <c r="B375" s="1" t="s">
        <v>379</v>
      </c>
      <c r="C375" t="str">
        <f>VLOOKUP(A375,Config!A:C,3,FALSE)</f>
        <v>MA-G-15-L2-P2</v>
      </c>
      <c r="D375" cm="1">
        <f t="array" ref="D375">IFERROR(
  INDEX(Stockreport!$E$2:$E$50151,
    MATCH(1,
      ((Stockreport!$A$2:$A$50151&amp;"")=($A375&amp;""))*
      ((Stockreport!$B$2:$B$50151&amp;"")=($B375&amp;""))*
      (TRIM(Stockreport!$C$2:$C$50151)=TRIM($C375))*
      (Stockreport!$C$2:$C$50151&lt;&gt;""),
    0)
  ),
0)</f>
        <v>0</v>
      </c>
      <c r="E375">
        <f>VLOOKUP(A375,Config!A:G,4,FALSE)</f>
        <v>0</v>
      </c>
      <c r="F375" t="str">
        <f>_xlfn.LET(
  _xlpm.q,   $D375,
  _xlpm.low, SUMIFS(Config!$E$2:$E$5017, Config!$A$2:$A$5017,$A375, Config!$C$2:$C$5017,$C375),
  _xlpm.med, SUMIFS(Config!$F$2:$F$5017, Config!$A$2:$A$5017,$A375, Config!$C$2:$C$5017,$C375),
  _xlpm.cap, SUMIFS(Config!$G$2:$G$5017, Config!$A$2:$A$5017,$A375, Config!$C$2:$C$5017,$C375),
  IF(_xlpm.cap=0,"SET-PICKFACE",
     IF(_xlpm.q&lt;=_xlpm.low,"LOW",
        IF(_xlpm.q&lt;=_xlpm.med,"MEDIUM",
           IF(_xlpm.q&lt;=_xlpm.cap,"FULL","OVER")
        )
     )
  )
)</f>
        <v>SET-PICKFACE</v>
      </c>
      <c r="G375" s="8">
        <f>IF(
   SUMIFS(Stockreport!$D:$D,
          Stockreport!$A:$A, $A375,
          Stockreport!$B:$B, $B375)
   -SUMIFS(Stockreport!$D:$D,
           Stockreport!$A:$A, $A375,
           Stockreport!$B:$B, $B375,
           Stockreport!$C:$C, $C375)=0,
   "No reserve",
   SUMIFS(Stockreport!$D:$D,
          Stockreport!$A:$A, $A375,
          Stockreport!$B:$B, $B375)
   -SUMIFS(Stockreport!$D:$D,
           Stockreport!$A:$A, $A375,
           Stockreport!$B:$B, $B375,
           Stockreport!$C:$C, $C375)
)</f>
        <v>23</v>
      </c>
      <c r="H375">
        <f t="shared" si="10"/>
        <v>0</v>
      </c>
      <c r="I375" s="5">
        <f t="shared" si="11"/>
        <v>0</v>
      </c>
    </row>
    <row r="376" spans="1:9">
      <c r="A376" s="1">
        <v>30532</v>
      </c>
      <c r="B376" s="1" t="s">
        <v>380</v>
      </c>
      <c r="C376" t="str">
        <f>VLOOKUP(A376,Config!A:C,3,FALSE)</f>
        <v>MA-C-05-L1-P1</v>
      </c>
      <c r="D376" cm="1">
        <f t="array" ref="D376">IFERROR(
  INDEX(Stockreport!$E$2:$E$50151,
    MATCH(1,
      ((Stockreport!$A$2:$A$50151&amp;"")=($A376&amp;""))*
      ((Stockreport!$B$2:$B$50151&amp;"")=($B376&amp;""))*
      (TRIM(Stockreport!$C$2:$C$50151)=TRIM($C376))*
      (Stockreport!$C$2:$C$50151&lt;&gt;""),
    0)
  ),
0)</f>
        <v>0</v>
      </c>
      <c r="E376">
        <f>VLOOKUP(A376,Config!A:G,4,FALSE)</f>
        <v>0</v>
      </c>
      <c r="F376" t="str">
        <f>_xlfn.LET(
  _xlpm.q,   $D376,
  _xlpm.low, SUMIFS(Config!$E$2:$E$5017, Config!$A$2:$A$5017,$A376, Config!$C$2:$C$5017,$C376),
  _xlpm.med, SUMIFS(Config!$F$2:$F$5017, Config!$A$2:$A$5017,$A376, Config!$C$2:$C$5017,$C376),
  _xlpm.cap, SUMIFS(Config!$G$2:$G$5017, Config!$A$2:$A$5017,$A376, Config!$C$2:$C$5017,$C376),
  IF(_xlpm.cap=0,"SET-PICKFACE",
     IF(_xlpm.q&lt;=_xlpm.low,"LOW",
        IF(_xlpm.q&lt;=_xlpm.med,"MEDIUM",
           IF(_xlpm.q&lt;=_xlpm.cap,"FULL","OVER")
        )
     )
  )
)</f>
        <v>SET-PICKFACE</v>
      </c>
      <c r="G376" s="8">
        <f>IF(
   SUMIFS(Stockreport!$D:$D,
          Stockreport!$A:$A, $A376,
          Stockreport!$B:$B, $B376)
   -SUMIFS(Stockreport!$D:$D,
           Stockreport!$A:$A, $A376,
           Stockreport!$B:$B, $B376,
           Stockreport!$C:$C, $C376)=0,
   "No reserve",
   SUMIFS(Stockreport!$D:$D,
          Stockreport!$A:$A, $A376,
          Stockreport!$B:$B, $B376)
   -SUMIFS(Stockreport!$D:$D,
           Stockreport!$A:$A, $A376,
           Stockreport!$B:$B, $B376,
           Stockreport!$C:$C, $C376)
)</f>
        <v>23</v>
      </c>
      <c r="H376">
        <f t="shared" si="10"/>
        <v>0</v>
      </c>
      <c r="I376" s="5">
        <f t="shared" si="11"/>
        <v>0</v>
      </c>
    </row>
    <row r="377" spans="1:9">
      <c r="A377" s="1">
        <v>31045</v>
      </c>
      <c r="B377" s="1" t="s">
        <v>381</v>
      </c>
      <c r="C377" t="str">
        <f>VLOOKUP(A377,Config!A:C,3,FALSE)</f>
        <v>MA-D-04-L1-P1</v>
      </c>
      <c r="D377" cm="1">
        <f t="array" ref="D377">IFERROR(
  INDEX(Stockreport!$E$2:$E$50151,
    MATCH(1,
      ((Stockreport!$A$2:$A$50151&amp;"")=($A377&amp;""))*
      ((Stockreport!$B$2:$B$50151&amp;"")=($B377&amp;""))*
      (TRIM(Stockreport!$C$2:$C$50151)=TRIM($C377))*
      (Stockreport!$C$2:$C$50151&lt;&gt;""),
    0)
  ),
0)</f>
        <v>27</v>
      </c>
      <c r="E377">
        <f>VLOOKUP(A377,Config!A:G,4,FALSE)</f>
        <v>0</v>
      </c>
      <c r="F377" t="str">
        <f>_xlfn.LET(
  _xlpm.q,   $D377,
  _xlpm.low, SUMIFS(Config!$E$2:$E$5017, Config!$A$2:$A$5017,$A377, Config!$C$2:$C$5017,$C377),
  _xlpm.med, SUMIFS(Config!$F$2:$F$5017, Config!$A$2:$A$5017,$A377, Config!$C$2:$C$5017,$C377),
  _xlpm.cap, SUMIFS(Config!$G$2:$G$5017, Config!$A$2:$A$5017,$A377, Config!$C$2:$C$5017,$C377),
  IF(_xlpm.cap=0,"SET-PICKFACE",
     IF(_xlpm.q&lt;=_xlpm.low,"LOW",
        IF(_xlpm.q&lt;=_xlpm.med,"MEDIUM",
           IF(_xlpm.q&lt;=_xlpm.cap,"FULL","OVER")
        )
     )
  )
)</f>
        <v>SET-PICKFACE</v>
      </c>
      <c r="G377" s="8" t="str">
        <f>IF(
   SUMIFS(Stockreport!$D:$D,
          Stockreport!$A:$A, $A377,
          Stockreport!$B:$B, $B377)
   -SUMIFS(Stockreport!$D:$D,
           Stockreport!$A:$A, $A377,
           Stockreport!$B:$B, $B377,
           Stockreport!$C:$C, $C377)=0,
   "No reserve",
   SUMIFS(Stockreport!$D:$D,
          Stockreport!$A:$A, $A377,
          Stockreport!$B:$B, $B377)
   -SUMIFS(Stockreport!$D:$D,
           Stockreport!$A:$A, $A377,
           Stockreport!$B:$B, $B377,
           Stockreport!$C:$C, $C377)
)</f>
        <v>No reserve</v>
      </c>
      <c r="H377">
        <f t="shared" si="10"/>
        <v>0</v>
      </c>
      <c r="I377" s="5">
        <f t="shared" si="11"/>
        <v>1</v>
      </c>
    </row>
    <row r="378" spans="1:9">
      <c r="A378" s="1">
        <v>30524</v>
      </c>
      <c r="B378" s="1" t="s">
        <v>382</v>
      </c>
      <c r="C378" t="str">
        <f>VLOOKUP(A378,Config!A:C,3,FALSE)</f>
        <v>MA-G-03-L2-P1</v>
      </c>
      <c r="D378" cm="1">
        <f t="array" ref="D378">IFERROR(
  INDEX(Stockreport!$E$2:$E$50151,
    MATCH(1,
      ((Stockreport!$A$2:$A$50151&amp;"")=($A378&amp;""))*
      ((Stockreport!$B$2:$B$50151&amp;"")=($B378&amp;""))*
      (TRIM(Stockreport!$C$2:$C$50151)=TRIM($C378))*
      (Stockreport!$C$2:$C$50151&lt;&gt;""),
    0)
  ),
0)</f>
        <v>21</v>
      </c>
      <c r="E378">
        <f>VLOOKUP(A378,Config!A:G,4,FALSE)</f>
        <v>0</v>
      </c>
      <c r="F378" t="str">
        <f>_xlfn.LET(
  _xlpm.q,   $D378,
  _xlpm.low, SUMIFS(Config!$E$2:$E$5017, Config!$A$2:$A$5017,$A378, Config!$C$2:$C$5017,$C378),
  _xlpm.med, SUMIFS(Config!$F$2:$F$5017, Config!$A$2:$A$5017,$A378, Config!$C$2:$C$5017,$C378),
  _xlpm.cap, SUMIFS(Config!$G$2:$G$5017, Config!$A$2:$A$5017,$A378, Config!$C$2:$C$5017,$C378),
  IF(_xlpm.cap=0,"SET-PICKFACE",
     IF(_xlpm.q&lt;=_xlpm.low,"LOW",
        IF(_xlpm.q&lt;=_xlpm.med,"MEDIUM",
           IF(_xlpm.q&lt;=_xlpm.cap,"FULL","OVER")
        )
     )
  )
)</f>
        <v>SET-PICKFACE</v>
      </c>
      <c r="G378" s="8" t="str">
        <f>IF(
   SUMIFS(Stockreport!$D:$D,
          Stockreport!$A:$A, $A378,
          Stockreport!$B:$B, $B378)
   -SUMIFS(Stockreport!$D:$D,
           Stockreport!$A:$A, $A378,
           Stockreport!$B:$B, $B378,
           Stockreport!$C:$C, $C378)=0,
   "No reserve",
   SUMIFS(Stockreport!$D:$D,
          Stockreport!$A:$A, $A378,
          Stockreport!$B:$B, $B378)
   -SUMIFS(Stockreport!$D:$D,
           Stockreport!$A:$A, $A378,
           Stockreport!$B:$B, $B378,
           Stockreport!$C:$C, $C378)
)</f>
        <v>No reserve</v>
      </c>
      <c r="H378">
        <f t="shared" si="10"/>
        <v>0</v>
      </c>
      <c r="I378" s="5">
        <f t="shared" si="11"/>
        <v>1</v>
      </c>
    </row>
    <row r="379" spans="1:9">
      <c r="A379" s="1">
        <v>30640</v>
      </c>
      <c r="B379" s="1" t="s">
        <v>383</v>
      </c>
      <c r="C379" t="str">
        <f>VLOOKUP(A379,Config!A:C,3,FALSE)</f>
        <v>MA-A-08-L2-P1</v>
      </c>
      <c r="D379" cm="1">
        <f t="array" ref="D379">IFERROR(
  INDEX(Stockreport!$E$2:$E$50151,
    MATCH(1,
      ((Stockreport!$A$2:$A$50151&amp;"")=($A379&amp;""))*
      ((Stockreport!$B$2:$B$50151&amp;"")=($B379&amp;""))*
      (TRIM(Stockreport!$C$2:$C$50151)=TRIM($C379))*
      (Stockreport!$C$2:$C$50151&lt;&gt;""),
    0)
  ),
0)</f>
        <v>0</v>
      </c>
      <c r="E379">
        <f>VLOOKUP(A379,Config!A:G,4,FALSE)</f>
        <v>0</v>
      </c>
      <c r="F379" t="str">
        <f>_xlfn.LET(
  _xlpm.q,   $D379,
  _xlpm.low, SUMIFS(Config!$E$2:$E$5017, Config!$A$2:$A$5017,$A379, Config!$C$2:$C$5017,$C379),
  _xlpm.med, SUMIFS(Config!$F$2:$F$5017, Config!$A$2:$A$5017,$A379, Config!$C$2:$C$5017,$C379),
  _xlpm.cap, SUMIFS(Config!$G$2:$G$5017, Config!$A$2:$A$5017,$A379, Config!$C$2:$C$5017,$C379),
  IF(_xlpm.cap=0,"SET-PICKFACE",
     IF(_xlpm.q&lt;=_xlpm.low,"LOW",
        IF(_xlpm.q&lt;=_xlpm.med,"MEDIUM",
           IF(_xlpm.q&lt;=_xlpm.cap,"FULL","OVER")
        )
     )
  )
)</f>
        <v>SET-PICKFACE</v>
      </c>
      <c r="G379" s="8">
        <f>IF(
   SUMIFS(Stockreport!$D:$D,
          Stockreport!$A:$A, $A379,
          Stockreport!$B:$B, $B379)
   -SUMIFS(Stockreport!$D:$D,
           Stockreport!$A:$A, $A379,
           Stockreport!$B:$B, $B379,
           Stockreport!$C:$C, $C379)=0,
   "No reserve",
   SUMIFS(Stockreport!$D:$D,
          Stockreport!$A:$A, $A379,
          Stockreport!$B:$B, $B379)
   -SUMIFS(Stockreport!$D:$D,
           Stockreport!$A:$A, $A379,
           Stockreport!$B:$B, $B379,
           Stockreport!$C:$C, $C379)
)</f>
        <v>22</v>
      </c>
      <c r="H379">
        <f t="shared" si="10"/>
        <v>0</v>
      </c>
      <c r="I379" s="5">
        <f t="shared" si="11"/>
        <v>0</v>
      </c>
    </row>
    <row r="380" spans="1:9">
      <c r="A380" s="1">
        <v>17023</v>
      </c>
      <c r="B380" s="1" t="s">
        <v>384</v>
      </c>
      <c r="C380" t="str">
        <f>VLOOKUP(A380,Config!A:C,3,FALSE)</f>
        <v>MA-C-14-L2-P2</v>
      </c>
      <c r="D380" cm="1">
        <f t="array" ref="D380">IFERROR(
  INDEX(Stockreport!$E$2:$E$50151,
    MATCH(1,
      ((Stockreport!$A$2:$A$50151&amp;"")=($A380&amp;""))*
      ((Stockreport!$B$2:$B$50151&amp;"")=($B380&amp;""))*
      (TRIM(Stockreport!$C$2:$C$50151)=TRIM($C380))*
      (Stockreport!$C$2:$C$50151&lt;&gt;""),
    0)
  ),
0)</f>
        <v>18</v>
      </c>
      <c r="E380">
        <f>VLOOKUP(A380,Config!A:G,4,FALSE)</f>
        <v>0</v>
      </c>
      <c r="F380" t="str">
        <f>_xlfn.LET(
  _xlpm.q,   $D380,
  _xlpm.low, SUMIFS(Config!$E$2:$E$5017, Config!$A$2:$A$5017,$A380, Config!$C$2:$C$5017,$C380),
  _xlpm.med, SUMIFS(Config!$F$2:$F$5017, Config!$A$2:$A$5017,$A380, Config!$C$2:$C$5017,$C380),
  _xlpm.cap, SUMIFS(Config!$G$2:$G$5017, Config!$A$2:$A$5017,$A380, Config!$C$2:$C$5017,$C380),
  IF(_xlpm.cap=0,"SET-PICKFACE",
     IF(_xlpm.q&lt;=_xlpm.low,"LOW",
        IF(_xlpm.q&lt;=_xlpm.med,"MEDIUM",
           IF(_xlpm.q&lt;=_xlpm.cap,"FULL","OVER")
        )
     )
  )
)</f>
        <v>SET-PICKFACE</v>
      </c>
      <c r="G380" s="8">
        <f>IF(
   SUMIFS(Stockreport!$D:$D,
          Stockreport!$A:$A, $A380,
          Stockreport!$B:$B, $B380)
   -SUMIFS(Stockreport!$D:$D,
           Stockreport!$A:$A, $A380,
           Stockreport!$B:$B, $B380,
           Stockreport!$C:$C, $C380)=0,
   "No reserve",
   SUMIFS(Stockreport!$D:$D,
          Stockreport!$A:$A, $A380,
          Stockreport!$B:$B, $B380)
   -SUMIFS(Stockreport!$D:$D,
           Stockreport!$A:$A, $A380,
           Stockreport!$B:$B, $B380,
           Stockreport!$C:$C, $C380)
)</f>
        <v>24</v>
      </c>
      <c r="H380">
        <f t="shared" si="10"/>
        <v>0</v>
      </c>
      <c r="I380" s="5">
        <f t="shared" si="11"/>
        <v>0</v>
      </c>
    </row>
    <row r="381" spans="1:9">
      <c r="A381" s="1">
        <v>31571</v>
      </c>
      <c r="B381" s="1" t="s">
        <v>385</v>
      </c>
      <c r="C381" t="str">
        <f>VLOOKUP(A381,Config!A:C,3,FALSE)</f>
        <v>MA-E-14-L1-P1</v>
      </c>
      <c r="D381" cm="1">
        <f t="array" ref="D381">IFERROR(
  INDEX(Stockreport!$E$2:$E$50151,
    MATCH(1,
      ((Stockreport!$A$2:$A$50151&amp;"")=($A381&amp;""))*
      ((Stockreport!$B$2:$B$50151&amp;"")=($B381&amp;""))*
      (TRIM(Stockreport!$C$2:$C$50151)=TRIM($C381))*
      (Stockreport!$C$2:$C$50151&lt;&gt;""),
    0)
  ),
0)</f>
        <v>15</v>
      </c>
      <c r="E381">
        <f>VLOOKUP(A381,Config!A:G,4,FALSE)</f>
        <v>0</v>
      </c>
      <c r="F381" t="str">
        <f>_xlfn.LET(
  _xlpm.q,   $D381,
  _xlpm.low, SUMIFS(Config!$E$2:$E$5017, Config!$A$2:$A$5017,$A381, Config!$C$2:$C$5017,$C381),
  _xlpm.med, SUMIFS(Config!$F$2:$F$5017, Config!$A$2:$A$5017,$A381, Config!$C$2:$C$5017,$C381),
  _xlpm.cap, SUMIFS(Config!$G$2:$G$5017, Config!$A$2:$A$5017,$A381, Config!$C$2:$C$5017,$C381),
  IF(_xlpm.cap=0,"SET-PICKFACE",
     IF(_xlpm.q&lt;=_xlpm.low,"LOW",
        IF(_xlpm.q&lt;=_xlpm.med,"MEDIUM",
           IF(_xlpm.q&lt;=_xlpm.cap,"FULL","OVER")
        )
     )
  )
)</f>
        <v>SET-PICKFACE</v>
      </c>
      <c r="G381" s="8">
        <f>IF(
   SUMIFS(Stockreport!$D:$D,
          Stockreport!$A:$A, $A381,
          Stockreport!$B:$B, $B381)
   -SUMIFS(Stockreport!$D:$D,
           Stockreport!$A:$A, $A381,
           Stockreport!$B:$B, $B381,
           Stockreport!$C:$C, $C381)=0,
   "No reserve",
   SUMIFS(Stockreport!$D:$D,
          Stockreport!$A:$A, $A381,
          Stockreport!$B:$B, $B381)
   -SUMIFS(Stockreport!$D:$D,
           Stockreport!$A:$A, $A381,
           Stockreport!$B:$B, $B381,
           Stockreport!$C:$C, $C381)
)</f>
        <v>24</v>
      </c>
      <c r="H381">
        <f t="shared" si="10"/>
        <v>0</v>
      </c>
      <c r="I381" s="5">
        <f t="shared" si="11"/>
        <v>0</v>
      </c>
    </row>
    <row r="382" spans="1:9">
      <c r="A382" s="1">
        <v>31323</v>
      </c>
      <c r="B382" s="1" t="s">
        <v>386</v>
      </c>
      <c r="C382" t="str">
        <f>VLOOKUP(A382,Config!A:C,3,FALSE)</f>
        <v>MA-F-12-L1-P1</v>
      </c>
      <c r="D382" cm="1">
        <f t="array" ref="D382">IFERROR(
  INDEX(Stockreport!$E$2:$E$50151,
    MATCH(1,
      ((Stockreport!$A$2:$A$50151&amp;"")=($A382&amp;""))*
      ((Stockreport!$B$2:$B$50151&amp;"")=($B382&amp;""))*
      (TRIM(Stockreport!$C$2:$C$50151)=TRIM($C382))*
      (Stockreport!$C$2:$C$50151&lt;&gt;""),
    0)
  ),
0)</f>
        <v>0</v>
      </c>
      <c r="E382">
        <f>VLOOKUP(A382,Config!A:G,4,FALSE)</f>
        <v>0</v>
      </c>
      <c r="F382" t="str">
        <f>_xlfn.LET(
  _xlpm.q,   $D382,
  _xlpm.low, SUMIFS(Config!$E$2:$E$5017, Config!$A$2:$A$5017,$A382, Config!$C$2:$C$5017,$C382),
  _xlpm.med, SUMIFS(Config!$F$2:$F$5017, Config!$A$2:$A$5017,$A382, Config!$C$2:$C$5017,$C382),
  _xlpm.cap, SUMIFS(Config!$G$2:$G$5017, Config!$A$2:$A$5017,$A382, Config!$C$2:$C$5017,$C382),
  IF(_xlpm.cap=0,"SET-PICKFACE",
     IF(_xlpm.q&lt;=_xlpm.low,"LOW",
        IF(_xlpm.q&lt;=_xlpm.med,"MEDIUM",
           IF(_xlpm.q&lt;=_xlpm.cap,"FULL","OVER")
        )
     )
  )
)</f>
        <v>SET-PICKFACE</v>
      </c>
      <c r="G382" s="8">
        <f>IF(
   SUMIFS(Stockreport!$D:$D,
          Stockreport!$A:$A, $A382,
          Stockreport!$B:$B, $B382)
   -SUMIFS(Stockreport!$D:$D,
           Stockreport!$A:$A, $A382,
           Stockreport!$B:$B, $B382,
           Stockreport!$C:$C, $C382)=0,
   "No reserve",
   SUMIFS(Stockreport!$D:$D,
          Stockreport!$A:$A, $A382,
          Stockreport!$B:$B, $B382)
   -SUMIFS(Stockreport!$D:$D,
           Stockreport!$A:$A, $A382,
           Stockreport!$B:$B, $B382,
           Stockreport!$C:$C, $C382)
)</f>
        <v>22</v>
      </c>
      <c r="H382">
        <f t="shared" si="10"/>
        <v>0</v>
      </c>
      <c r="I382" s="5">
        <f t="shared" si="11"/>
        <v>0</v>
      </c>
    </row>
    <row r="383" spans="1:9">
      <c r="A383" s="1">
        <v>69973</v>
      </c>
      <c r="B383" s="1" t="s">
        <v>387</v>
      </c>
      <c r="C383" t="str">
        <f>VLOOKUP(A383,Config!A:C,3,FALSE)</f>
        <v>MA-H-01-L7-P1</v>
      </c>
      <c r="D383" cm="1">
        <f t="array" ref="D383">IFERROR(
  INDEX(Stockreport!$E$2:$E$50151,
    MATCH(1,
      ((Stockreport!$A$2:$A$50151&amp;"")=($A383&amp;""))*
      ((Stockreport!$B$2:$B$50151&amp;"")=($B383&amp;""))*
      (TRIM(Stockreport!$C$2:$C$50151)=TRIM($C383))*
      (Stockreport!$C$2:$C$50151&lt;&gt;""),
    0)
  ),
0)</f>
        <v>0</v>
      </c>
      <c r="E383">
        <f>VLOOKUP(A383,Config!A:G,4,FALSE)</f>
        <v>0</v>
      </c>
      <c r="F383" t="str">
        <f>_xlfn.LET(
  _xlpm.q,   $D383,
  _xlpm.low, SUMIFS(Config!$E$2:$E$5017, Config!$A$2:$A$5017,$A383, Config!$C$2:$C$5017,$C383),
  _xlpm.med, SUMIFS(Config!$F$2:$F$5017, Config!$A$2:$A$5017,$A383, Config!$C$2:$C$5017,$C383),
  _xlpm.cap, SUMIFS(Config!$G$2:$G$5017, Config!$A$2:$A$5017,$A383, Config!$C$2:$C$5017,$C383),
  IF(_xlpm.cap=0,"SET-PICKFACE",
     IF(_xlpm.q&lt;=_xlpm.low,"LOW",
        IF(_xlpm.q&lt;=_xlpm.med,"MEDIUM",
           IF(_xlpm.q&lt;=_xlpm.cap,"FULL","OVER")
        )
     )
  )
)</f>
        <v>SET-PICKFACE</v>
      </c>
      <c r="G383" s="8">
        <f>IF(
   SUMIFS(Stockreport!$D:$D,
          Stockreport!$A:$A, $A383,
          Stockreport!$B:$B, $B383)
   -SUMIFS(Stockreport!$D:$D,
           Stockreport!$A:$A, $A383,
           Stockreport!$B:$B, $B383,
           Stockreport!$C:$C, $C383)=0,
   "No reserve",
   SUMIFS(Stockreport!$D:$D,
          Stockreport!$A:$A, $A383,
          Stockreport!$B:$B, $B383)
   -SUMIFS(Stockreport!$D:$D,
           Stockreport!$A:$A, $A383,
           Stockreport!$B:$B, $B383,
           Stockreport!$C:$C, $C383)
)</f>
        <v>24</v>
      </c>
      <c r="H383">
        <f t="shared" si="10"/>
        <v>0</v>
      </c>
      <c r="I383" s="5">
        <f t="shared" si="11"/>
        <v>0</v>
      </c>
    </row>
    <row r="384" spans="1:9">
      <c r="A384" s="1">
        <v>17879</v>
      </c>
      <c r="B384" s="1" t="s">
        <v>388</v>
      </c>
      <c r="C384" t="str">
        <f>VLOOKUP(A384,Config!A:C,3,FALSE)</f>
        <v>MA-A-04-L3-P2</v>
      </c>
      <c r="D384" cm="1">
        <f t="array" ref="D384">IFERROR(
  INDEX(Stockreport!$E$2:$E$50151,
    MATCH(1,
      ((Stockreport!$A$2:$A$50151&amp;"")=($A384&amp;""))*
      ((Stockreport!$B$2:$B$50151&amp;"")=($B384&amp;""))*
      (TRIM(Stockreport!$C$2:$C$50151)=TRIM($C384))*
      (Stockreport!$C$2:$C$50151&lt;&gt;""),
    0)
  ),
0)</f>
        <v>3</v>
      </c>
      <c r="E384">
        <f>VLOOKUP(A384,Config!A:G,4,FALSE)</f>
        <v>0</v>
      </c>
      <c r="F384" t="str">
        <f>_xlfn.LET(
  _xlpm.q,   $D384,
  _xlpm.low, SUMIFS(Config!$E$2:$E$5017, Config!$A$2:$A$5017,$A384, Config!$C$2:$C$5017,$C384),
  _xlpm.med, SUMIFS(Config!$F$2:$F$5017, Config!$A$2:$A$5017,$A384, Config!$C$2:$C$5017,$C384),
  _xlpm.cap, SUMIFS(Config!$G$2:$G$5017, Config!$A$2:$A$5017,$A384, Config!$C$2:$C$5017,$C384),
  IF(_xlpm.cap=0,"SET-PICKFACE",
     IF(_xlpm.q&lt;=_xlpm.low,"LOW",
        IF(_xlpm.q&lt;=_xlpm.med,"MEDIUM",
           IF(_xlpm.q&lt;=_xlpm.cap,"FULL","OVER")
        )
     )
  )
)</f>
        <v>SET-PICKFACE</v>
      </c>
      <c r="G384" s="8">
        <f>IF(
   SUMIFS(Stockreport!$D:$D,
          Stockreport!$A:$A, $A384,
          Stockreport!$B:$B, $B384)
   -SUMIFS(Stockreport!$D:$D,
           Stockreport!$A:$A, $A384,
           Stockreport!$B:$B, $B384,
           Stockreport!$C:$C, $C384)=0,
   "No reserve",
   SUMIFS(Stockreport!$D:$D,
          Stockreport!$A:$A, $A384,
          Stockreport!$B:$B, $B384)
   -SUMIFS(Stockreport!$D:$D,
           Stockreport!$A:$A, $A384,
           Stockreport!$B:$B, $B384,
           Stockreport!$C:$C, $C384)
)</f>
        <v>25</v>
      </c>
      <c r="H384">
        <f t="shared" si="10"/>
        <v>0</v>
      </c>
      <c r="I384" s="5">
        <f t="shared" si="11"/>
        <v>0</v>
      </c>
    </row>
    <row r="385" spans="1:9">
      <c r="A385" s="1">
        <v>18127</v>
      </c>
      <c r="B385" s="1" t="s">
        <v>389</v>
      </c>
      <c r="C385" t="str">
        <f>VLOOKUP(A385,Config!A:C,3,FALSE)</f>
        <v>MA-A-07-L4-P2</v>
      </c>
      <c r="D385" cm="1">
        <f t="array" ref="D385">IFERROR(
  INDEX(Stockreport!$E$2:$E$50151,
    MATCH(1,
      ((Stockreport!$A$2:$A$50151&amp;"")=($A385&amp;""))*
      ((Stockreport!$B$2:$B$50151&amp;"")=($B385&amp;""))*
      (TRIM(Stockreport!$C$2:$C$50151)=TRIM($C385))*
      (Stockreport!$C$2:$C$50151&lt;&gt;""),
    0)
  ),
0)</f>
        <v>6</v>
      </c>
      <c r="E385">
        <f>VLOOKUP(A385,Config!A:G,4,FALSE)</f>
        <v>0</v>
      </c>
      <c r="F385" t="str">
        <f>_xlfn.LET(
  _xlpm.q,   $D385,
  _xlpm.low, SUMIFS(Config!$E$2:$E$5017, Config!$A$2:$A$5017,$A385, Config!$C$2:$C$5017,$C385),
  _xlpm.med, SUMIFS(Config!$F$2:$F$5017, Config!$A$2:$A$5017,$A385, Config!$C$2:$C$5017,$C385),
  _xlpm.cap, SUMIFS(Config!$G$2:$G$5017, Config!$A$2:$A$5017,$A385, Config!$C$2:$C$5017,$C385),
  IF(_xlpm.cap=0,"SET-PICKFACE",
     IF(_xlpm.q&lt;=_xlpm.low,"LOW",
        IF(_xlpm.q&lt;=_xlpm.med,"MEDIUM",
           IF(_xlpm.q&lt;=_xlpm.cap,"FULL","OVER")
        )
     )
  )
)</f>
        <v>SET-PICKFACE</v>
      </c>
      <c r="G385" s="8">
        <f>IF(
   SUMIFS(Stockreport!$D:$D,
          Stockreport!$A:$A, $A385,
          Stockreport!$B:$B, $B385)
   -SUMIFS(Stockreport!$D:$D,
           Stockreport!$A:$A, $A385,
           Stockreport!$B:$B, $B385,
           Stockreport!$C:$C, $C385)=0,
   "No reserve",
   SUMIFS(Stockreport!$D:$D,
          Stockreport!$A:$A, $A385,
          Stockreport!$B:$B, $B385)
   -SUMIFS(Stockreport!$D:$D,
           Stockreport!$A:$A, $A385,
           Stockreport!$B:$B, $B385,
           Stockreport!$C:$C, $C385)
)</f>
        <v>25</v>
      </c>
      <c r="H385">
        <f t="shared" si="10"/>
        <v>0</v>
      </c>
      <c r="I385" s="5">
        <f t="shared" si="11"/>
        <v>0</v>
      </c>
    </row>
    <row r="386" spans="1:9">
      <c r="A386" s="1">
        <v>30045</v>
      </c>
      <c r="B386" s="1" t="s">
        <v>390</v>
      </c>
      <c r="C386" t="str">
        <f>VLOOKUP(A386,Config!A:C,3,FALSE)</f>
        <v>MA-B-11-L4-P2</v>
      </c>
      <c r="D386" cm="1">
        <f t="array" ref="D386">IFERROR(
  INDEX(Stockreport!$E$2:$E$50151,
    MATCH(1,
      ((Stockreport!$A$2:$A$50151&amp;"")=($A386&amp;""))*
      ((Stockreport!$B$2:$B$50151&amp;"")=($B386&amp;""))*
      (TRIM(Stockreport!$C$2:$C$50151)=TRIM($C386))*
      (Stockreport!$C$2:$C$50151&lt;&gt;""),
    0)
  ),
0)</f>
        <v>0</v>
      </c>
      <c r="E386">
        <f>VLOOKUP(A386,Config!A:G,4,FALSE)</f>
        <v>0</v>
      </c>
      <c r="F386" t="str">
        <f>_xlfn.LET(
  _xlpm.q,   $D386,
  _xlpm.low, SUMIFS(Config!$E$2:$E$5017, Config!$A$2:$A$5017,$A386, Config!$C$2:$C$5017,$C386),
  _xlpm.med, SUMIFS(Config!$F$2:$F$5017, Config!$A$2:$A$5017,$A386, Config!$C$2:$C$5017,$C386),
  _xlpm.cap, SUMIFS(Config!$G$2:$G$5017, Config!$A$2:$A$5017,$A386, Config!$C$2:$C$5017,$C386),
  IF(_xlpm.cap=0,"SET-PICKFACE",
     IF(_xlpm.q&lt;=_xlpm.low,"LOW",
        IF(_xlpm.q&lt;=_xlpm.med,"MEDIUM",
           IF(_xlpm.q&lt;=_xlpm.cap,"FULL","OVER")
        )
     )
  )
)</f>
        <v>SET-PICKFACE</v>
      </c>
      <c r="G386" s="8">
        <f>IF(
   SUMIFS(Stockreport!$D:$D,
          Stockreport!$A:$A, $A386,
          Stockreport!$B:$B, $B386)
   -SUMIFS(Stockreport!$D:$D,
           Stockreport!$A:$A, $A386,
           Stockreport!$B:$B, $B386,
           Stockreport!$C:$C, $C386)=0,
   "No reserve",
   SUMIFS(Stockreport!$D:$D,
          Stockreport!$A:$A, $A386,
          Stockreport!$B:$B, $B386)
   -SUMIFS(Stockreport!$D:$D,
           Stockreport!$A:$A, $A386,
           Stockreport!$B:$B, $B386,
           Stockreport!$C:$C, $C386)
)</f>
        <v>25</v>
      </c>
      <c r="H386">
        <f t="shared" ref="H386:H449" si="12">_xlfn.LET(_xlpm.cap,$E386, _xlpm.curr,$D386, MAX(0, _xlpm.cap-_xlpm.curr))</f>
        <v>0</v>
      </c>
      <c r="I386" s="5">
        <f t="shared" ref="I386:I449" si="13">IF(ISNUMBER(G386),0,1)</f>
        <v>0</v>
      </c>
    </row>
    <row r="387" spans="1:9">
      <c r="A387" s="1">
        <v>30824</v>
      </c>
      <c r="B387" s="1" t="s">
        <v>391</v>
      </c>
      <c r="C387" t="str">
        <f>VLOOKUP(A387,Config!A:C,3,FALSE)</f>
        <v>MA-C-01-L1-P1</v>
      </c>
      <c r="D387" cm="1">
        <f t="array" ref="D387">IFERROR(
  INDEX(Stockreport!$E$2:$E$50151,
    MATCH(1,
      ((Stockreport!$A$2:$A$50151&amp;"")=($A387&amp;""))*
      ((Stockreport!$B$2:$B$50151&amp;"")=($B387&amp;""))*
      (TRIM(Stockreport!$C$2:$C$50151)=TRIM($C387))*
      (Stockreport!$C$2:$C$50151&lt;&gt;""),
    0)
  ),
0)</f>
        <v>0</v>
      </c>
      <c r="E387">
        <f>VLOOKUP(A387,Config!A:G,4,FALSE)</f>
        <v>0</v>
      </c>
      <c r="F387" t="str">
        <f>_xlfn.LET(
  _xlpm.q,   $D387,
  _xlpm.low, SUMIFS(Config!$E$2:$E$5017, Config!$A$2:$A$5017,$A387, Config!$C$2:$C$5017,$C387),
  _xlpm.med, SUMIFS(Config!$F$2:$F$5017, Config!$A$2:$A$5017,$A387, Config!$C$2:$C$5017,$C387),
  _xlpm.cap, SUMIFS(Config!$G$2:$G$5017, Config!$A$2:$A$5017,$A387, Config!$C$2:$C$5017,$C387),
  IF(_xlpm.cap=0,"SET-PICKFACE",
     IF(_xlpm.q&lt;=_xlpm.low,"LOW",
        IF(_xlpm.q&lt;=_xlpm.med,"MEDIUM",
           IF(_xlpm.q&lt;=_xlpm.cap,"FULL","OVER")
        )
     )
  )
)</f>
        <v>SET-PICKFACE</v>
      </c>
      <c r="G387" s="8">
        <f>IF(
   SUMIFS(Stockreport!$D:$D,
          Stockreport!$A:$A, $A387,
          Stockreport!$B:$B, $B387)
   -SUMIFS(Stockreport!$D:$D,
           Stockreport!$A:$A, $A387,
           Stockreport!$B:$B, $B387,
           Stockreport!$C:$C, $C387)=0,
   "No reserve",
   SUMIFS(Stockreport!$D:$D,
          Stockreport!$A:$A, $A387,
          Stockreport!$B:$B, $B387)
   -SUMIFS(Stockreport!$D:$D,
           Stockreport!$A:$A, $A387,
           Stockreport!$B:$B, $B387,
           Stockreport!$C:$C, $C387)
)</f>
        <v>25</v>
      </c>
      <c r="H387">
        <f t="shared" si="12"/>
        <v>0</v>
      </c>
      <c r="I387" s="5">
        <f t="shared" si="13"/>
        <v>0</v>
      </c>
    </row>
    <row r="388" spans="1:9">
      <c r="A388" s="1">
        <v>48140</v>
      </c>
      <c r="B388" s="1" t="s">
        <v>392</v>
      </c>
      <c r="C388" t="str">
        <f>VLOOKUP(A388,Config!A:C,3,FALSE)</f>
        <v>MA-D-01-L7-P1</v>
      </c>
      <c r="D388" cm="1">
        <f t="array" ref="D388">IFERROR(
  INDEX(Stockreport!$E$2:$E$50151,
    MATCH(1,
      ((Stockreport!$A$2:$A$50151&amp;"")=($A388&amp;""))*
      ((Stockreport!$B$2:$B$50151&amp;"")=($B388&amp;""))*
      (TRIM(Stockreport!$C$2:$C$50151)=TRIM($C388))*
      (Stockreport!$C$2:$C$50151&lt;&gt;""),
    0)
  ),
0)</f>
        <v>0</v>
      </c>
      <c r="E388">
        <f>VLOOKUP(A388,Config!A:G,4,FALSE)</f>
        <v>0</v>
      </c>
      <c r="F388" t="str">
        <f>_xlfn.LET(
  _xlpm.q,   $D388,
  _xlpm.low, SUMIFS(Config!$E$2:$E$5017, Config!$A$2:$A$5017,$A388, Config!$C$2:$C$5017,$C388),
  _xlpm.med, SUMIFS(Config!$F$2:$F$5017, Config!$A$2:$A$5017,$A388, Config!$C$2:$C$5017,$C388),
  _xlpm.cap, SUMIFS(Config!$G$2:$G$5017, Config!$A$2:$A$5017,$A388, Config!$C$2:$C$5017,$C388),
  IF(_xlpm.cap=0,"SET-PICKFACE",
     IF(_xlpm.q&lt;=_xlpm.low,"LOW",
        IF(_xlpm.q&lt;=_xlpm.med,"MEDIUM",
           IF(_xlpm.q&lt;=_xlpm.cap,"FULL","OVER")
        )
     )
  )
)</f>
        <v>SET-PICKFACE</v>
      </c>
      <c r="G388" s="8">
        <f>IF(
   SUMIFS(Stockreport!$D:$D,
          Stockreport!$A:$A, $A388,
          Stockreport!$B:$B, $B388)
   -SUMIFS(Stockreport!$D:$D,
           Stockreport!$A:$A, $A388,
           Stockreport!$B:$B, $B388,
           Stockreport!$C:$C, $C388)=0,
   "No reserve",
   SUMIFS(Stockreport!$D:$D,
          Stockreport!$A:$A, $A388,
          Stockreport!$B:$B, $B388)
   -SUMIFS(Stockreport!$D:$D,
           Stockreport!$A:$A, $A388,
           Stockreport!$B:$B, $B388,
           Stockreport!$C:$C, $C388)
)</f>
        <v>25</v>
      </c>
      <c r="H388">
        <f t="shared" si="12"/>
        <v>0</v>
      </c>
      <c r="I388" s="5">
        <f t="shared" si="13"/>
        <v>0</v>
      </c>
    </row>
    <row r="389" spans="1:9">
      <c r="A389" s="1">
        <v>29946</v>
      </c>
      <c r="B389" s="1" t="s">
        <v>393</v>
      </c>
      <c r="C389" t="str">
        <f>VLOOKUP(A389,Config!A:C,3,FALSE)</f>
        <v>MA-F-13-L3-P2</v>
      </c>
      <c r="D389" cm="1">
        <f t="array" ref="D389">IFERROR(
  INDEX(Stockreport!$E$2:$E$50151,
    MATCH(1,
      ((Stockreport!$A$2:$A$50151&amp;"")=($A389&amp;""))*
      ((Stockreport!$B$2:$B$50151&amp;"")=($B389&amp;""))*
      (TRIM(Stockreport!$C$2:$C$50151)=TRIM($C389))*
      (Stockreport!$C$2:$C$50151&lt;&gt;""),
    0)
  ),
0)</f>
        <v>0</v>
      </c>
      <c r="E389">
        <f>VLOOKUP(A389,Config!A:G,4,FALSE)</f>
        <v>0</v>
      </c>
      <c r="F389" t="str">
        <f>_xlfn.LET(
  _xlpm.q,   $D389,
  _xlpm.low, SUMIFS(Config!$E$2:$E$5017, Config!$A$2:$A$5017,$A389, Config!$C$2:$C$5017,$C389),
  _xlpm.med, SUMIFS(Config!$F$2:$F$5017, Config!$A$2:$A$5017,$A389, Config!$C$2:$C$5017,$C389),
  _xlpm.cap, SUMIFS(Config!$G$2:$G$5017, Config!$A$2:$A$5017,$A389, Config!$C$2:$C$5017,$C389),
  IF(_xlpm.cap=0,"SET-PICKFACE",
     IF(_xlpm.q&lt;=_xlpm.low,"LOW",
        IF(_xlpm.q&lt;=_xlpm.med,"MEDIUM",
           IF(_xlpm.q&lt;=_xlpm.cap,"FULL","OVER")
        )
     )
  )
)</f>
        <v>SET-PICKFACE</v>
      </c>
      <c r="G389" s="8">
        <f>IF(
   SUMIFS(Stockreport!$D:$D,
          Stockreport!$A:$A, $A389,
          Stockreport!$B:$B, $B389)
   -SUMIFS(Stockreport!$D:$D,
           Stockreport!$A:$A, $A389,
           Stockreport!$B:$B, $B389,
           Stockreport!$C:$C, $C389)=0,
   "No reserve",
   SUMIFS(Stockreport!$D:$D,
          Stockreport!$A:$A, $A389,
          Stockreport!$B:$B, $B389)
   -SUMIFS(Stockreport!$D:$D,
           Stockreport!$A:$A, $A389,
           Stockreport!$B:$B, $B389,
           Stockreport!$C:$C, $C389)
)</f>
        <v>25</v>
      </c>
      <c r="H389">
        <f t="shared" si="12"/>
        <v>0</v>
      </c>
      <c r="I389" s="5">
        <f t="shared" si="13"/>
        <v>0</v>
      </c>
    </row>
    <row r="390" spans="1:9">
      <c r="A390" s="1">
        <v>69283</v>
      </c>
      <c r="B390" s="1" t="s">
        <v>394</v>
      </c>
      <c r="C390" t="str">
        <f>VLOOKUP(A390,Config!A:C,3,FALSE)</f>
        <v>MA-G-16-L1-P2</v>
      </c>
      <c r="D390" cm="1">
        <f t="array" ref="D390">IFERROR(
  INDEX(Stockreport!$E$2:$E$50151,
    MATCH(1,
      ((Stockreport!$A$2:$A$50151&amp;"")=($A390&amp;""))*
      ((Stockreport!$B$2:$B$50151&amp;"")=($B390&amp;""))*
      (TRIM(Stockreport!$C$2:$C$50151)=TRIM($C390))*
      (Stockreport!$C$2:$C$50151&lt;&gt;""),
    0)
  ),
0)</f>
        <v>0</v>
      </c>
      <c r="E390">
        <f>VLOOKUP(A390,Config!A:G,4,FALSE)</f>
        <v>0</v>
      </c>
      <c r="F390" t="str">
        <f>_xlfn.LET(
  _xlpm.q,   $D390,
  _xlpm.low, SUMIFS(Config!$E$2:$E$5017, Config!$A$2:$A$5017,$A390, Config!$C$2:$C$5017,$C390),
  _xlpm.med, SUMIFS(Config!$F$2:$F$5017, Config!$A$2:$A$5017,$A390, Config!$C$2:$C$5017,$C390),
  _xlpm.cap, SUMIFS(Config!$G$2:$G$5017, Config!$A$2:$A$5017,$A390, Config!$C$2:$C$5017,$C390),
  IF(_xlpm.cap=0,"SET-PICKFACE",
     IF(_xlpm.q&lt;=_xlpm.low,"LOW",
        IF(_xlpm.q&lt;=_xlpm.med,"MEDIUM",
           IF(_xlpm.q&lt;=_xlpm.cap,"FULL","OVER")
        )
     )
  )
)</f>
        <v>SET-PICKFACE</v>
      </c>
      <c r="G390" s="8">
        <f>IF(
   SUMIFS(Stockreport!$D:$D,
          Stockreport!$A:$A, $A390,
          Stockreport!$B:$B, $B390)
   -SUMIFS(Stockreport!$D:$D,
           Stockreport!$A:$A, $A390,
           Stockreport!$B:$B, $B390,
           Stockreport!$C:$C, $C390)=0,
   "No reserve",
   SUMIFS(Stockreport!$D:$D,
          Stockreport!$A:$A, $A390,
          Stockreport!$B:$B, $B390)
   -SUMIFS(Stockreport!$D:$D,
           Stockreport!$A:$A, $A390,
           Stockreport!$B:$B, $B390,
           Stockreport!$C:$C, $C390)
)</f>
        <v>15</v>
      </c>
      <c r="H390">
        <f t="shared" si="12"/>
        <v>0</v>
      </c>
      <c r="I390" s="5">
        <f t="shared" si="13"/>
        <v>0</v>
      </c>
    </row>
    <row r="391" spans="1:9">
      <c r="A391" s="1">
        <v>31291</v>
      </c>
      <c r="B391" s="1" t="s">
        <v>395</v>
      </c>
      <c r="C391" t="str">
        <f>VLOOKUP(A391,Config!A:C,3,FALSE)</f>
        <v>MA-A-12-L1-P2</v>
      </c>
      <c r="D391" cm="1">
        <f t="array" ref="D391">IFERROR(
  INDEX(Stockreport!$E$2:$E$50151,
    MATCH(1,
      ((Stockreport!$A$2:$A$50151&amp;"")=($A391&amp;""))*
      ((Stockreport!$B$2:$B$50151&amp;"")=($B391&amp;""))*
      (TRIM(Stockreport!$C$2:$C$50151)=TRIM($C391))*
      (Stockreport!$C$2:$C$50151&lt;&gt;""),
    0)
  ),
0)</f>
        <v>0</v>
      </c>
      <c r="E391">
        <f>VLOOKUP(A391,Config!A:G,4,FALSE)</f>
        <v>0</v>
      </c>
      <c r="F391" t="str">
        <f>_xlfn.LET(
  _xlpm.q,   $D391,
  _xlpm.low, SUMIFS(Config!$E$2:$E$5017, Config!$A$2:$A$5017,$A391, Config!$C$2:$C$5017,$C391),
  _xlpm.med, SUMIFS(Config!$F$2:$F$5017, Config!$A$2:$A$5017,$A391, Config!$C$2:$C$5017,$C391),
  _xlpm.cap, SUMIFS(Config!$G$2:$G$5017, Config!$A$2:$A$5017,$A391, Config!$C$2:$C$5017,$C391),
  IF(_xlpm.cap=0,"SET-PICKFACE",
     IF(_xlpm.q&lt;=_xlpm.low,"LOW",
        IF(_xlpm.q&lt;=_xlpm.med,"MEDIUM",
           IF(_xlpm.q&lt;=_xlpm.cap,"FULL","OVER")
        )
     )
  )
)</f>
        <v>SET-PICKFACE</v>
      </c>
      <c r="G391" s="8">
        <f>IF(
   SUMIFS(Stockreport!$D:$D,
          Stockreport!$A:$A, $A391,
          Stockreport!$B:$B, $B391)
   -SUMIFS(Stockreport!$D:$D,
           Stockreport!$A:$A, $A391,
           Stockreport!$B:$B, $B391,
           Stockreport!$C:$C, $C391)=0,
   "No reserve",
   SUMIFS(Stockreport!$D:$D,
          Stockreport!$A:$A, $A391,
          Stockreport!$B:$B, $B391)
   -SUMIFS(Stockreport!$D:$D,
           Stockreport!$A:$A, $A391,
           Stockreport!$B:$B, $B391,
           Stockreport!$C:$C, $C391)
)</f>
        <v>27.5</v>
      </c>
      <c r="H391">
        <f t="shared" si="12"/>
        <v>0</v>
      </c>
      <c r="I391" s="5">
        <f t="shared" si="13"/>
        <v>0</v>
      </c>
    </row>
    <row r="392" spans="1:9">
      <c r="A392" s="1">
        <v>30488</v>
      </c>
      <c r="B392" s="1" t="s">
        <v>396</v>
      </c>
      <c r="C392" t="str">
        <f>VLOOKUP(A392,Config!A:C,3,FALSE)</f>
        <v>MA-C-13-L4-P1</v>
      </c>
      <c r="D392" cm="1">
        <f t="array" ref="D392">IFERROR(
  INDEX(Stockreport!$E$2:$E$50151,
    MATCH(1,
      ((Stockreport!$A$2:$A$50151&amp;"")=($A392&amp;""))*
      ((Stockreport!$B$2:$B$50151&amp;"")=($B392&amp;""))*
      (TRIM(Stockreport!$C$2:$C$50151)=TRIM($C392))*
      (Stockreport!$C$2:$C$50151&lt;&gt;""),
    0)
  ),
0)</f>
        <v>0</v>
      </c>
      <c r="E392">
        <f>VLOOKUP(A392,Config!A:G,4,FALSE)</f>
        <v>0</v>
      </c>
      <c r="F392" t="str">
        <f>_xlfn.LET(
  _xlpm.q,   $D392,
  _xlpm.low, SUMIFS(Config!$E$2:$E$5017, Config!$A$2:$A$5017,$A392, Config!$C$2:$C$5017,$C392),
  _xlpm.med, SUMIFS(Config!$F$2:$F$5017, Config!$A$2:$A$5017,$A392, Config!$C$2:$C$5017,$C392),
  _xlpm.cap, SUMIFS(Config!$G$2:$G$5017, Config!$A$2:$A$5017,$A392, Config!$C$2:$C$5017,$C392),
  IF(_xlpm.cap=0,"SET-PICKFACE",
     IF(_xlpm.q&lt;=_xlpm.low,"LOW",
        IF(_xlpm.q&lt;=_xlpm.med,"MEDIUM",
           IF(_xlpm.q&lt;=_xlpm.cap,"FULL","OVER")
        )
     )
  )
)</f>
        <v>SET-PICKFACE</v>
      </c>
      <c r="G392" s="8">
        <f>IF(
   SUMIFS(Stockreport!$D:$D,
          Stockreport!$A:$A, $A392,
          Stockreport!$B:$B, $B392)
   -SUMIFS(Stockreport!$D:$D,
           Stockreport!$A:$A, $A392,
           Stockreport!$B:$B, $B392,
           Stockreport!$C:$C, $C392)=0,
   "No reserve",
   SUMIFS(Stockreport!$D:$D,
          Stockreport!$A:$A, $A392,
          Stockreport!$B:$B, $B392)
   -SUMIFS(Stockreport!$D:$D,
           Stockreport!$A:$A, $A392,
           Stockreport!$B:$B, $B392,
           Stockreport!$C:$C, $C392)
)</f>
        <v>25</v>
      </c>
      <c r="H392">
        <f t="shared" si="12"/>
        <v>0</v>
      </c>
      <c r="I392" s="5">
        <f t="shared" si="13"/>
        <v>0</v>
      </c>
    </row>
    <row r="393" spans="1:9">
      <c r="A393" s="1">
        <v>38557</v>
      </c>
      <c r="B393" s="1" t="s">
        <v>397</v>
      </c>
      <c r="C393" t="str">
        <f>VLOOKUP(A393,Config!A:C,3,FALSE)</f>
        <v>MA-D-08-L4-P2</v>
      </c>
      <c r="D393" cm="1">
        <f t="array" ref="D393">IFERROR(
  INDEX(Stockreport!$E$2:$E$50151,
    MATCH(1,
      ((Stockreport!$A$2:$A$50151&amp;"")=($A393&amp;""))*
      ((Stockreport!$B$2:$B$50151&amp;"")=($B393&amp;""))*
      (TRIM(Stockreport!$C$2:$C$50151)=TRIM($C393))*
      (Stockreport!$C$2:$C$50151&lt;&gt;""),
    0)
  ),
0)</f>
        <v>0</v>
      </c>
      <c r="E393">
        <f>VLOOKUP(A393,Config!A:G,4,FALSE)</f>
        <v>0</v>
      </c>
      <c r="F393" t="str">
        <f>_xlfn.LET(
  _xlpm.q,   $D393,
  _xlpm.low, SUMIFS(Config!$E$2:$E$5017, Config!$A$2:$A$5017,$A393, Config!$C$2:$C$5017,$C393),
  _xlpm.med, SUMIFS(Config!$F$2:$F$5017, Config!$A$2:$A$5017,$A393, Config!$C$2:$C$5017,$C393),
  _xlpm.cap, SUMIFS(Config!$G$2:$G$5017, Config!$A$2:$A$5017,$A393, Config!$C$2:$C$5017,$C393),
  IF(_xlpm.cap=0,"SET-PICKFACE",
     IF(_xlpm.q&lt;=_xlpm.low,"LOW",
        IF(_xlpm.q&lt;=_xlpm.med,"MEDIUM",
           IF(_xlpm.q&lt;=_xlpm.cap,"FULL","OVER")
        )
     )
  )
)</f>
        <v>SET-PICKFACE</v>
      </c>
      <c r="G393" s="8">
        <f>IF(
   SUMIFS(Stockreport!$D:$D,
          Stockreport!$A:$A, $A393,
          Stockreport!$B:$B, $B393)
   -SUMIFS(Stockreport!$D:$D,
           Stockreport!$A:$A, $A393,
           Stockreport!$B:$B, $B393,
           Stockreport!$C:$C, $C393)=0,
   "No reserve",
   SUMIFS(Stockreport!$D:$D,
          Stockreport!$A:$A, $A393,
          Stockreport!$B:$B, $B393)
   -SUMIFS(Stockreport!$D:$D,
           Stockreport!$A:$A, $A393,
           Stockreport!$B:$B, $B393,
           Stockreport!$C:$C, $C393)
)</f>
        <v>26</v>
      </c>
      <c r="H393">
        <f t="shared" si="12"/>
        <v>0</v>
      </c>
      <c r="I393" s="5">
        <f t="shared" si="13"/>
        <v>0</v>
      </c>
    </row>
    <row r="394" spans="1:9">
      <c r="A394" s="1">
        <v>30091</v>
      </c>
      <c r="B394" s="1" t="s">
        <v>398</v>
      </c>
      <c r="C394" t="str">
        <f>VLOOKUP(A394,Config!A:C,3,FALSE)</f>
        <v>MA-E-09-L3-P2</v>
      </c>
      <c r="D394" cm="1">
        <f t="array" ref="D394">IFERROR(
  INDEX(Stockreport!$E$2:$E$50151,
    MATCH(1,
      ((Stockreport!$A$2:$A$50151&amp;"")=($A394&amp;""))*
      ((Stockreport!$B$2:$B$50151&amp;"")=($B394&amp;""))*
      (TRIM(Stockreport!$C$2:$C$50151)=TRIM($C394))*
      (Stockreport!$C$2:$C$50151&lt;&gt;""),
    0)
  ),
0)</f>
        <v>0</v>
      </c>
      <c r="E394">
        <f>VLOOKUP(A394,Config!A:G,4,FALSE)</f>
        <v>60</v>
      </c>
      <c r="F394" t="str">
        <f>_xlfn.LET(
  _xlpm.q,   $D394,
  _xlpm.low, SUMIFS(Config!$E$2:$E$5017, Config!$A$2:$A$5017,$A394, Config!$C$2:$C$5017,$C394),
  _xlpm.med, SUMIFS(Config!$F$2:$F$5017, Config!$A$2:$A$5017,$A394, Config!$C$2:$C$5017,$C394),
  _xlpm.cap, SUMIFS(Config!$G$2:$G$5017, Config!$A$2:$A$5017,$A394, Config!$C$2:$C$5017,$C394),
  IF(_xlpm.cap=0,"SET-PICKFACE",
     IF(_xlpm.q&lt;=_xlpm.low,"LOW",
        IF(_xlpm.q&lt;=_xlpm.med,"MEDIUM",
           IF(_xlpm.q&lt;=_xlpm.cap,"FULL","OVER")
        )
     )
  )
)</f>
        <v>LOW</v>
      </c>
      <c r="G394" s="8">
        <f>IF(
   SUMIFS(Stockreport!$D:$D,
          Stockreport!$A:$A, $A394,
          Stockreport!$B:$B, $B394)
   -SUMIFS(Stockreport!$D:$D,
           Stockreport!$A:$A, $A394,
           Stockreport!$B:$B, $B394,
           Stockreport!$C:$C, $C394)=0,
   "No reserve",
   SUMIFS(Stockreport!$D:$D,
          Stockreport!$A:$A, $A394,
          Stockreport!$B:$B, $B394)
   -SUMIFS(Stockreport!$D:$D,
           Stockreport!$A:$A, $A394,
           Stockreport!$B:$B, $B394,
           Stockreport!$C:$C, $C394)
)</f>
        <v>26</v>
      </c>
      <c r="H394">
        <f t="shared" si="12"/>
        <v>60</v>
      </c>
      <c r="I394" s="5">
        <f t="shared" si="13"/>
        <v>0</v>
      </c>
    </row>
    <row r="395" spans="1:9">
      <c r="A395" s="1">
        <v>31063</v>
      </c>
      <c r="B395" s="1" t="s">
        <v>399</v>
      </c>
      <c r="C395" t="str">
        <f>VLOOKUP(A395,Config!A:C,3,FALSE)</f>
        <v>MA-A-04-L1-P1</v>
      </c>
      <c r="D395" cm="1">
        <f t="array" ref="D395">IFERROR(
  INDEX(Stockreport!$E$2:$E$50151,
    MATCH(1,
      ((Stockreport!$A$2:$A$50151&amp;"")=($A395&amp;""))*
      ((Stockreport!$B$2:$B$50151&amp;"")=($B395&amp;""))*
      (TRIM(Stockreport!$C$2:$C$50151)=TRIM($C395))*
      (Stockreport!$C$2:$C$50151&lt;&gt;""),
    0)
  ),
0)</f>
        <v>0</v>
      </c>
      <c r="E395">
        <f>VLOOKUP(A395,Config!A:G,4,FALSE)</f>
        <v>0</v>
      </c>
      <c r="F395" t="str">
        <f>_xlfn.LET(
  _xlpm.q,   $D395,
  _xlpm.low, SUMIFS(Config!$E$2:$E$5017, Config!$A$2:$A$5017,$A395, Config!$C$2:$C$5017,$C395),
  _xlpm.med, SUMIFS(Config!$F$2:$F$5017, Config!$A$2:$A$5017,$A395, Config!$C$2:$C$5017,$C395),
  _xlpm.cap, SUMIFS(Config!$G$2:$G$5017, Config!$A$2:$A$5017,$A395, Config!$C$2:$C$5017,$C395),
  IF(_xlpm.cap=0,"SET-PICKFACE",
     IF(_xlpm.q&lt;=_xlpm.low,"LOW",
        IF(_xlpm.q&lt;=_xlpm.med,"MEDIUM",
           IF(_xlpm.q&lt;=_xlpm.cap,"FULL","OVER")
        )
     )
  )
)</f>
        <v>SET-PICKFACE</v>
      </c>
      <c r="G395" s="8">
        <f>IF(
   SUMIFS(Stockreport!$D:$D,
          Stockreport!$A:$A, $A395,
          Stockreport!$B:$B, $B395)
   -SUMIFS(Stockreport!$D:$D,
           Stockreport!$A:$A, $A395,
           Stockreport!$B:$B, $B395,
           Stockreport!$C:$C, $C395)=0,
   "No reserve",
   SUMIFS(Stockreport!$D:$D,
          Stockreport!$A:$A, $A395,
          Stockreport!$B:$B, $B395)
   -SUMIFS(Stockreport!$D:$D,
           Stockreport!$A:$A, $A395,
           Stockreport!$B:$B, $B395,
           Stockreport!$C:$C, $C395)
)</f>
        <v>25</v>
      </c>
      <c r="H395">
        <f t="shared" si="12"/>
        <v>0</v>
      </c>
      <c r="I395" s="5">
        <f t="shared" si="13"/>
        <v>0</v>
      </c>
    </row>
    <row r="396" spans="1:9">
      <c r="A396" s="1">
        <v>18003</v>
      </c>
      <c r="B396" s="1" t="s">
        <v>400</v>
      </c>
      <c r="C396" t="str">
        <f>VLOOKUP(A396,Config!A:C,3,FALSE)</f>
        <v>MA-A-04-L6-P2</v>
      </c>
      <c r="D396" cm="1">
        <f t="array" ref="D396">IFERROR(
  INDEX(Stockreport!$E$2:$E$50151,
    MATCH(1,
      ((Stockreport!$A$2:$A$50151&amp;"")=($A396&amp;""))*
      ((Stockreport!$B$2:$B$50151&amp;"")=($B396&amp;""))*
      (TRIM(Stockreport!$C$2:$C$50151)=TRIM($C396))*
      (Stockreport!$C$2:$C$50151&lt;&gt;""),
    0)
  ),
0)</f>
        <v>0</v>
      </c>
      <c r="E396">
        <f>VLOOKUP(A396,Config!A:G,4,FALSE)</f>
        <v>0</v>
      </c>
      <c r="F396" t="str">
        <f>_xlfn.LET(
  _xlpm.q,   $D396,
  _xlpm.low, SUMIFS(Config!$E$2:$E$5017, Config!$A$2:$A$5017,$A396, Config!$C$2:$C$5017,$C396),
  _xlpm.med, SUMIFS(Config!$F$2:$F$5017, Config!$A$2:$A$5017,$A396, Config!$C$2:$C$5017,$C396),
  _xlpm.cap, SUMIFS(Config!$G$2:$G$5017, Config!$A$2:$A$5017,$A396, Config!$C$2:$C$5017,$C396),
  IF(_xlpm.cap=0,"SET-PICKFACE",
     IF(_xlpm.q&lt;=_xlpm.low,"LOW",
        IF(_xlpm.q&lt;=_xlpm.med,"MEDIUM",
           IF(_xlpm.q&lt;=_xlpm.cap,"FULL","OVER")
        )
     )
  )
)</f>
        <v>SET-PICKFACE</v>
      </c>
      <c r="G396" s="8">
        <f>IF(
   SUMIFS(Stockreport!$D:$D,
          Stockreport!$A:$A, $A396,
          Stockreport!$B:$B, $B396)
   -SUMIFS(Stockreport!$D:$D,
           Stockreport!$A:$A, $A396,
           Stockreport!$B:$B, $B396,
           Stockreport!$C:$C, $C396)=0,
   "No reserve",
   SUMIFS(Stockreport!$D:$D,
          Stockreport!$A:$A, $A396,
          Stockreport!$B:$B, $B396)
   -SUMIFS(Stockreport!$D:$D,
           Stockreport!$A:$A, $A396,
           Stockreport!$B:$B, $B396,
           Stockreport!$C:$C, $C396)
)</f>
        <v>27</v>
      </c>
      <c r="H396">
        <f t="shared" si="12"/>
        <v>0</v>
      </c>
      <c r="I396" s="5">
        <f t="shared" si="13"/>
        <v>0</v>
      </c>
    </row>
    <row r="397" spans="1:9">
      <c r="A397" s="1">
        <v>37795</v>
      </c>
      <c r="B397" s="1" t="s">
        <v>401</v>
      </c>
      <c r="C397" t="str">
        <f>VLOOKUP(A397,Config!A:C,3,FALSE)</f>
        <v>MA-D-08-L2-P2</v>
      </c>
      <c r="D397" cm="1">
        <f t="array" ref="D397">IFERROR(
  INDEX(Stockreport!$E$2:$E$50151,
    MATCH(1,
      ((Stockreport!$A$2:$A$50151&amp;"")=($A397&amp;""))*
      ((Stockreport!$B$2:$B$50151&amp;"")=($B397&amp;""))*
      (TRIM(Stockreport!$C$2:$C$50151)=TRIM($C397))*
      (Stockreport!$C$2:$C$50151&lt;&gt;""),
    0)
  ),
0)</f>
        <v>13</v>
      </c>
      <c r="E397">
        <f>VLOOKUP(A397,Config!A:G,4,FALSE)</f>
        <v>0</v>
      </c>
      <c r="F397" t="str">
        <f>_xlfn.LET(
  _xlpm.q,   $D397,
  _xlpm.low, SUMIFS(Config!$E$2:$E$5017, Config!$A$2:$A$5017,$A397, Config!$C$2:$C$5017,$C397),
  _xlpm.med, SUMIFS(Config!$F$2:$F$5017, Config!$A$2:$A$5017,$A397, Config!$C$2:$C$5017,$C397),
  _xlpm.cap, SUMIFS(Config!$G$2:$G$5017, Config!$A$2:$A$5017,$A397, Config!$C$2:$C$5017,$C397),
  IF(_xlpm.cap=0,"SET-PICKFACE",
     IF(_xlpm.q&lt;=_xlpm.low,"LOW",
        IF(_xlpm.q&lt;=_xlpm.med,"MEDIUM",
           IF(_xlpm.q&lt;=_xlpm.cap,"FULL","OVER")
        )
     )
  )
)</f>
        <v>SET-PICKFACE</v>
      </c>
      <c r="G397" s="8">
        <f>IF(
   SUMIFS(Stockreport!$D:$D,
          Stockreport!$A:$A, $A397,
          Stockreport!$B:$B, $B397)
   -SUMIFS(Stockreport!$D:$D,
           Stockreport!$A:$A, $A397,
           Stockreport!$B:$B, $B397,
           Stockreport!$C:$C, $C397)=0,
   "No reserve",
   SUMIFS(Stockreport!$D:$D,
          Stockreport!$A:$A, $A397,
          Stockreport!$B:$B, $B397)
   -SUMIFS(Stockreport!$D:$D,
           Stockreport!$A:$A, $A397,
           Stockreport!$B:$B, $B397,
           Stockreport!$C:$C, $C397)
)</f>
        <v>27</v>
      </c>
      <c r="H397">
        <f t="shared" si="12"/>
        <v>0</v>
      </c>
      <c r="I397" s="5">
        <f t="shared" si="13"/>
        <v>0</v>
      </c>
    </row>
    <row r="398" spans="1:9">
      <c r="A398" s="1">
        <v>29957</v>
      </c>
      <c r="B398" s="1" t="s">
        <v>402</v>
      </c>
      <c r="C398" t="str">
        <f>VLOOKUP(A398,Config!A:C,3,FALSE)</f>
        <v>MA-F-13-L3-P2</v>
      </c>
      <c r="D398" cm="1">
        <f t="array" ref="D398">IFERROR(
  INDEX(Stockreport!$E$2:$E$50151,
    MATCH(1,
      ((Stockreport!$A$2:$A$50151&amp;"")=($A398&amp;""))*
      ((Stockreport!$B$2:$B$50151&amp;"")=($B398&amp;""))*
      (TRIM(Stockreport!$C$2:$C$50151)=TRIM($C398))*
      (Stockreport!$C$2:$C$50151&lt;&gt;""),
    0)
  ),
0)</f>
        <v>0</v>
      </c>
      <c r="E398">
        <f>VLOOKUP(A398,Config!A:G,4,FALSE)</f>
        <v>0</v>
      </c>
      <c r="F398" t="str">
        <f>_xlfn.LET(
  _xlpm.q,   $D398,
  _xlpm.low, SUMIFS(Config!$E$2:$E$5017, Config!$A$2:$A$5017,$A398, Config!$C$2:$C$5017,$C398),
  _xlpm.med, SUMIFS(Config!$F$2:$F$5017, Config!$A$2:$A$5017,$A398, Config!$C$2:$C$5017,$C398),
  _xlpm.cap, SUMIFS(Config!$G$2:$G$5017, Config!$A$2:$A$5017,$A398, Config!$C$2:$C$5017,$C398),
  IF(_xlpm.cap=0,"SET-PICKFACE",
     IF(_xlpm.q&lt;=_xlpm.low,"LOW",
        IF(_xlpm.q&lt;=_xlpm.med,"MEDIUM",
           IF(_xlpm.q&lt;=_xlpm.cap,"FULL","OVER")
        )
     )
  )
)</f>
        <v>SET-PICKFACE</v>
      </c>
      <c r="G398" s="8">
        <f>IF(
   SUMIFS(Stockreport!$D:$D,
          Stockreport!$A:$A, $A398,
          Stockreport!$B:$B, $B398)
   -SUMIFS(Stockreport!$D:$D,
           Stockreport!$A:$A, $A398,
           Stockreport!$B:$B, $B398,
           Stockreport!$C:$C, $C398)=0,
   "No reserve",
   SUMIFS(Stockreport!$D:$D,
          Stockreport!$A:$A, $A398,
          Stockreport!$B:$B, $B398)
   -SUMIFS(Stockreport!$D:$D,
           Stockreport!$A:$A, $A398,
           Stockreport!$B:$B, $B398,
           Stockreport!$C:$C, $C398)
)</f>
        <v>27</v>
      </c>
      <c r="H398">
        <f t="shared" si="12"/>
        <v>0</v>
      </c>
      <c r="I398" s="5">
        <f t="shared" si="13"/>
        <v>0</v>
      </c>
    </row>
    <row r="399" spans="1:9">
      <c r="A399" s="1">
        <v>75701</v>
      </c>
      <c r="B399" s="1" t="s">
        <v>403</v>
      </c>
      <c r="C399" t="str">
        <f>VLOOKUP(A399,Config!A:C,3,FALSE)</f>
        <v>MA-G-16-L1-P1</v>
      </c>
      <c r="D399" cm="1">
        <f t="array" ref="D399">IFERROR(
  INDEX(Stockreport!$E$2:$E$50151,
    MATCH(1,
      ((Stockreport!$A$2:$A$50151&amp;"")=($A399&amp;""))*
      ((Stockreport!$B$2:$B$50151&amp;"")=($B399&amp;""))*
      (TRIM(Stockreport!$C$2:$C$50151)=TRIM($C399))*
      (Stockreport!$C$2:$C$50151&lt;&gt;""),
    0)
  ),
0)</f>
        <v>0</v>
      </c>
      <c r="E399">
        <f>VLOOKUP(A399,Config!A:G,4,FALSE)</f>
        <v>0</v>
      </c>
      <c r="F399" t="str">
        <f>_xlfn.LET(
  _xlpm.q,   $D399,
  _xlpm.low, SUMIFS(Config!$E$2:$E$5017, Config!$A$2:$A$5017,$A399, Config!$C$2:$C$5017,$C399),
  _xlpm.med, SUMIFS(Config!$F$2:$F$5017, Config!$A$2:$A$5017,$A399, Config!$C$2:$C$5017,$C399),
  _xlpm.cap, SUMIFS(Config!$G$2:$G$5017, Config!$A$2:$A$5017,$A399, Config!$C$2:$C$5017,$C399),
  IF(_xlpm.cap=0,"SET-PICKFACE",
     IF(_xlpm.q&lt;=_xlpm.low,"LOW",
        IF(_xlpm.q&lt;=_xlpm.med,"MEDIUM",
           IF(_xlpm.q&lt;=_xlpm.cap,"FULL","OVER")
        )
     )
  )
)</f>
        <v>SET-PICKFACE</v>
      </c>
      <c r="G399" s="8">
        <f>IF(
   SUMIFS(Stockreport!$D:$D,
          Stockreport!$A:$A, $A399,
          Stockreport!$B:$B, $B399)
   -SUMIFS(Stockreport!$D:$D,
           Stockreport!$A:$A, $A399,
           Stockreport!$B:$B, $B399,
           Stockreport!$C:$C, $C399)=0,
   "No reserve",
   SUMIFS(Stockreport!$D:$D,
          Stockreport!$A:$A, $A399,
          Stockreport!$B:$B, $B399)
   -SUMIFS(Stockreport!$D:$D,
           Stockreport!$A:$A, $A399,
           Stockreport!$B:$B, $B399,
           Stockreport!$C:$C, $C399)
)</f>
        <v>25</v>
      </c>
      <c r="H399">
        <f t="shared" si="12"/>
        <v>0</v>
      </c>
      <c r="I399" s="5">
        <f t="shared" si="13"/>
        <v>0</v>
      </c>
    </row>
    <row r="400" spans="1:9">
      <c r="A400" s="1">
        <v>30501</v>
      </c>
      <c r="B400" s="1" t="s">
        <v>404</v>
      </c>
      <c r="C400" t="str">
        <f>VLOOKUP(A400,Config!A:C,3,FALSE)</f>
        <v>MA-C-08-L2-P1</v>
      </c>
      <c r="D400" cm="1">
        <f t="array" ref="D400">IFERROR(
  INDEX(Stockreport!$E$2:$E$50151,
    MATCH(1,
      ((Stockreport!$A$2:$A$50151&amp;"")=($A400&amp;""))*
      ((Stockreport!$B$2:$B$50151&amp;"")=($B400&amp;""))*
      (TRIM(Stockreport!$C$2:$C$50151)=TRIM($C400))*
      (Stockreport!$C$2:$C$50151&lt;&gt;""),
    0)
  ),
0)</f>
        <v>0</v>
      </c>
      <c r="E400">
        <f>VLOOKUP(A400,Config!A:G,4,FALSE)</f>
        <v>0</v>
      </c>
      <c r="F400" t="str">
        <f>_xlfn.LET(
  _xlpm.q,   $D400,
  _xlpm.low, SUMIFS(Config!$E$2:$E$5017, Config!$A$2:$A$5017,$A400, Config!$C$2:$C$5017,$C400),
  _xlpm.med, SUMIFS(Config!$F$2:$F$5017, Config!$A$2:$A$5017,$A400, Config!$C$2:$C$5017,$C400),
  _xlpm.cap, SUMIFS(Config!$G$2:$G$5017, Config!$A$2:$A$5017,$A400, Config!$C$2:$C$5017,$C400),
  IF(_xlpm.cap=0,"SET-PICKFACE",
     IF(_xlpm.q&lt;=_xlpm.low,"LOW",
        IF(_xlpm.q&lt;=_xlpm.med,"MEDIUM",
           IF(_xlpm.q&lt;=_xlpm.cap,"FULL","OVER")
        )
     )
  )
)</f>
        <v>SET-PICKFACE</v>
      </c>
      <c r="G400" s="8">
        <f>IF(
   SUMIFS(Stockreport!$D:$D,
          Stockreport!$A:$A, $A400,
          Stockreport!$B:$B, $B400)
   -SUMIFS(Stockreport!$D:$D,
           Stockreport!$A:$A, $A400,
           Stockreport!$B:$B, $B400,
           Stockreport!$C:$C, $C400)=0,
   "No reserve",
   SUMIFS(Stockreport!$D:$D,
          Stockreport!$A:$A, $A400,
          Stockreport!$B:$B, $B400)
   -SUMIFS(Stockreport!$D:$D,
           Stockreport!$A:$A, $A400,
           Stockreport!$B:$B, $B400,
           Stockreport!$C:$C, $C400)
)</f>
        <v>28</v>
      </c>
      <c r="H400">
        <f t="shared" si="12"/>
        <v>0</v>
      </c>
      <c r="I400" s="5">
        <f t="shared" si="13"/>
        <v>0</v>
      </c>
    </row>
    <row r="401" spans="1:9">
      <c r="A401" s="1">
        <v>15530</v>
      </c>
      <c r="B401" s="1" t="s">
        <v>405</v>
      </c>
      <c r="C401" t="str">
        <f>VLOOKUP(A401,Config!A:C,3,FALSE)</f>
        <v>MA-D-09-L5-P2</v>
      </c>
      <c r="D401" cm="1">
        <f t="array" ref="D401">IFERROR(
  INDEX(Stockreport!$E$2:$E$50151,
    MATCH(1,
      ((Stockreport!$A$2:$A$50151&amp;"")=($A401&amp;""))*
      ((Stockreport!$B$2:$B$50151&amp;"")=($B401&amp;""))*
      (TRIM(Stockreport!$C$2:$C$50151)=TRIM($C401))*
      (Stockreport!$C$2:$C$50151&lt;&gt;""),
    0)
  ),
0)</f>
        <v>0</v>
      </c>
      <c r="E401">
        <f>VLOOKUP(A401,Config!A:G,4,FALSE)</f>
        <v>0</v>
      </c>
      <c r="F401" t="str">
        <f>_xlfn.LET(
  _xlpm.q,   $D401,
  _xlpm.low, SUMIFS(Config!$E$2:$E$5017, Config!$A$2:$A$5017,$A401, Config!$C$2:$C$5017,$C401),
  _xlpm.med, SUMIFS(Config!$F$2:$F$5017, Config!$A$2:$A$5017,$A401, Config!$C$2:$C$5017,$C401),
  _xlpm.cap, SUMIFS(Config!$G$2:$G$5017, Config!$A$2:$A$5017,$A401, Config!$C$2:$C$5017,$C401),
  IF(_xlpm.cap=0,"SET-PICKFACE",
     IF(_xlpm.q&lt;=_xlpm.low,"LOW",
        IF(_xlpm.q&lt;=_xlpm.med,"MEDIUM",
           IF(_xlpm.q&lt;=_xlpm.cap,"FULL","OVER")
        )
     )
  )
)</f>
        <v>SET-PICKFACE</v>
      </c>
      <c r="G401" s="8">
        <f>IF(
   SUMIFS(Stockreport!$D:$D,
          Stockreport!$A:$A, $A401,
          Stockreport!$B:$B, $B401)
   -SUMIFS(Stockreport!$D:$D,
           Stockreport!$A:$A, $A401,
           Stockreport!$B:$B, $B401,
           Stockreport!$C:$C, $C401)=0,
   "No reserve",
   SUMIFS(Stockreport!$D:$D,
          Stockreport!$A:$A, $A401,
          Stockreport!$B:$B, $B401)
   -SUMIFS(Stockreport!$D:$D,
           Stockreport!$A:$A, $A401,
           Stockreport!$B:$B, $B401,
           Stockreport!$C:$C, $C401)
)</f>
        <v>28</v>
      </c>
      <c r="H401">
        <f t="shared" si="12"/>
        <v>0</v>
      </c>
      <c r="I401" s="5">
        <f t="shared" si="13"/>
        <v>0</v>
      </c>
    </row>
    <row r="402" spans="1:9">
      <c r="A402" s="1">
        <v>31988</v>
      </c>
      <c r="B402" s="1" t="s">
        <v>406</v>
      </c>
      <c r="C402" t="str">
        <f>VLOOKUP(A402,Config!A:C,3,FALSE)</f>
        <v>MA-A-07-L4-P1</v>
      </c>
      <c r="D402" cm="1">
        <f t="array" ref="D402">IFERROR(
  INDEX(Stockreport!$E$2:$E$50151,
    MATCH(1,
      ((Stockreport!$A$2:$A$50151&amp;"")=($A402&amp;""))*
      ((Stockreport!$B$2:$B$50151&amp;"")=($B402&amp;""))*
      (TRIM(Stockreport!$C$2:$C$50151)=TRIM($C402))*
      (Stockreport!$C$2:$C$50151&lt;&gt;""),
    0)
  ),
0)</f>
        <v>11</v>
      </c>
      <c r="E402">
        <f>VLOOKUP(A402,Config!A:G,4,FALSE)</f>
        <v>0</v>
      </c>
      <c r="F402" t="str">
        <f>_xlfn.LET(
  _xlpm.q,   $D402,
  _xlpm.low, SUMIFS(Config!$E$2:$E$5017, Config!$A$2:$A$5017,$A402, Config!$C$2:$C$5017,$C402),
  _xlpm.med, SUMIFS(Config!$F$2:$F$5017, Config!$A$2:$A$5017,$A402, Config!$C$2:$C$5017,$C402),
  _xlpm.cap, SUMIFS(Config!$G$2:$G$5017, Config!$A$2:$A$5017,$A402, Config!$C$2:$C$5017,$C402),
  IF(_xlpm.cap=0,"SET-PICKFACE",
     IF(_xlpm.q&lt;=_xlpm.low,"LOW",
        IF(_xlpm.q&lt;=_xlpm.med,"MEDIUM",
           IF(_xlpm.q&lt;=_xlpm.cap,"FULL","OVER")
        )
     )
  )
)</f>
        <v>SET-PICKFACE</v>
      </c>
      <c r="G402" s="8">
        <f>IF(
   SUMIFS(Stockreport!$D:$D,
          Stockreport!$A:$A, $A402,
          Stockreport!$B:$B, $B402)
   -SUMIFS(Stockreport!$D:$D,
           Stockreport!$A:$A, $A402,
           Stockreport!$B:$B, $B402,
           Stockreport!$C:$C, $C402)=0,
   "No reserve",
   SUMIFS(Stockreport!$D:$D,
          Stockreport!$A:$A, $A402,
          Stockreport!$B:$B, $B402)
   -SUMIFS(Stockreport!$D:$D,
           Stockreport!$A:$A, $A402,
           Stockreport!$B:$B, $B402,
           Stockreport!$C:$C, $C402)
)</f>
        <v>29</v>
      </c>
      <c r="H402">
        <f t="shared" si="12"/>
        <v>0</v>
      </c>
      <c r="I402" s="5">
        <f t="shared" si="13"/>
        <v>0</v>
      </c>
    </row>
    <row r="403" spans="1:9">
      <c r="A403" s="1">
        <v>30765</v>
      </c>
      <c r="B403" s="1" t="s">
        <v>407</v>
      </c>
      <c r="C403" t="str">
        <f>VLOOKUP(A403,Config!A:C,3,FALSE)</f>
        <v>MA-D-12-L1-P1</v>
      </c>
      <c r="D403" cm="1">
        <f t="array" ref="D403">IFERROR(
  INDEX(Stockreport!$E$2:$E$50151,
    MATCH(1,
      ((Stockreport!$A$2:$A$50151&amp;"")=($A403&amp;""))*
      ((Stockreport!$B$2:$B$50151&amp;"")=($B403&amp;""))*
      (TRIM(Stockreport!$C$2:$C$50151)=TRIM($C403))*
      (Stockreport!$C$2:$C$50151&lt;&gt;""),
    0)
  ),
0)</f>
        <v>18</v>
      </c>
      <c r="E403">
        <f>VLOOKUP(A403,Config!A:G,4,FALSE)</f>
        <v>0</v>
      </c>
      <c r="F403" t="str">
        <f>_xlfn.LET(
  _xlpm.q,   $D403,
  _xlpm.low, SUMIFS(Config!$E$2:$E$5017, Config!$A$2:$A$5017,$A403, Config!$C$2:$C$5017,$C403),
  _xlpm.med, SUMIFS(Config!$F$2:$F$5017, Config!$A$2:$A$5017,$A403, Config!$C$2:$C$5017,$C403),
  _xlpm.cap, SUMIFS(Config!$G$2:$G$5017, Config!$A$2:$A$5017,$A403, Config!$C$2:$C$5017,$C403),
  IF(_xlpm.cap=0,"SET-PICKFACE",
     IF(_xlpm.q&lt;=_xlpm.low,"LOW",
        IF(_xlpm.q&lt;=_xlpm.med,"MEDIUM",
           IF(_xlpm.q&lt;=_xlpm.cap,"FULL","OVER")
        )
     )
  )
)</f>
        <v>SET-PICKFACE</v>
      </c>
      <c r="G403" s="8">
        <f>IF(
   SUMIFS(Stockreport!$D:$D,
          Stockreport!$A:$A, $A403,
          Stockreport!$B:$B, $B403)
   -SUMIFS(Stockreport!$D:$D,
           Stockreport!$A:$A, $A403,
           Stockreport!$B:$B, $B403,
           Stockreport!$C:$C, $C403)=0,
   "No reserve",
   SUMIFS(Stockreport!$D:$D,
          Stockreport!$A:$A, $A403,
          Stockreport!$B:$B, $B403)
   -SUMIFS(Stockreport!$D:$D,
           Stockreport!$A:$A, $A403,
           Stockreport!$B:$B, $B403,
           Stockreport!$C:$C, $C403)
)</f>
        <v>29</v>
      </c>
      <c r="H403">
        <f t="shared" si="12"/>
        <v>0</v>
      </c>
      <c r="I403" s="5">
        <f t="shared" si="13"/>
        <v>0</v>
      </c>
    </row>
    <row r="404" spans="1:9">
      <c r="A404" s="1">
        <v>90627</v>
      </c>
      <c r="B404" s="1" t="s">
        <v>408</v>
      </c>
      <c r="C404" t="str">
        <f>VLOOKUP(A404,Config!A:C,3,FALSE)</f>
        <v>MA-G-10-L1-P1</v>
      </c>
      <c r="D404" cm="1">
        <f t="array" ref="D404">IFERROR(
  INDEX(Stockreport!$E$2:$E$50151,
    MATCH(1,
      ((Stockreport!$A$2:$A$50151&amp;"")=($A404&amp;""))*
      ((Stockreport!$B$2:$B$50151&amp;"")=($B404&amp;""))*
      (TRIM(Stockreport!$C$2:$C$50151)=TRIM($C404))*
      (Stockreport!$C$2:$C$50151&lt;&gt;""),
    0)
  ),
0)</f>
        <v>12</v>
      </c>
      <c r="E404">
        <f>VLOOKUP(A404,Config!A:G,4,FALSE)</f>
        <v>0</v>
      </c>
      <c r="F404" t="str">
        <f>_xlfn.LET(
  _xlpm.q,   $D404,
  _xlpm.low, SUMIFS(Config!$E$2:$E$5017, Config!$A$2:$A$5017,$A404, Config!$C$2:$C$5017,$C404),
  _xlpm.med, SUMIFS(Config!$F$2:$F$5017, Config!$A$2:$A$5017,$A404, Config!$C$2:$C$5017,$C404),
  _xlpm.cap, SUMIFS(Config!$G$2:$G$5017, Config!$A$2:$A$5017,$A404, Config!$C$2:$C$5017,$C404),
  IF(_xlpm.cap=0,"SET-PICKFACE",
     IF(_xlpm.q&lt;=_xlpm.low,"LOW",
        IF(_xlpm.q&lt;=_xlpm.med,"MEDIUM",
           IF(_xlpm.q&lt;=_xlpm.cap,"FULL","OVER")
        )
     )
  )
)</f>
        <v>SET-PICKFACE</v>
      </c>
      <c r="G404" s="8">
        <f>IF(
   SUMIFS(Stockreport!$D:$D,
          Stockreport!$A:$A, $A404,
          Stockreport!$B:$B, $B404)
   -SUMIFS(Stockreport!$D:$D,
           Stockreport!$A:$A, $A404,
           Stockreport!$B:$B, $B404,
           Stockreport!$C:$C, $C404)=0,
   "No reserve",
   SUMIFS(Stockreport!$D:$D,
          Stockreport!$A:$A, $A404,
          Stockreport!$B:$B, $B404)
   -SUMIFS(Stockreport!$D:$D,
           Stockreport!$A:$A, $A404,
           Stockreport!$B:$B, $B404,
           Stockreport!$C:$C, $C404)
)</f>
        <v>29</v>
      </c>
      <c r="H404">
        <f t="shared" si="12"/>
        <v>0</v>
      </c>
      <c r="I404" s="5">
        <f t="shared" si="13"/>
        <v>0</v>
      </c>
    </row>
    <row r="405" spans="1:9">
      <c r="A405" s="1">
        <v>97895</v>
      </c>
      <c r="B405" s="1" t="s">
        <v>409</v>
      </c>
      <c r="C405" t="str">
        <f>VLOOKUP(A405,Config!A:C,3,FALSE)</f>
        <v>MA-G-11-L1-P2</v>
      </c>
      <c r="D405" cm="1">
        <f t="array" ref="D405">IFERROR(
  INDEX(Stockreport!$E$2:$E$50151,
    MATCH(1,
      ((Stockreport!$A$2:$A$50151&amp;"")=($A405&amp;""))*
      ((Stockreport!$B$2:$B$50151&amp;"")=($B405&amp;""))*
      (TRIM(Stockreport!$C$2:$C$50151)=TRIM($C405))*
      (Stockreport!$C$2:$C$50151&lt;&gt;""),
    0)
  ),
0)</f>
        <v>0</v>
      </c>
      <c r="E405">
        <f>VLOOKUP(A405,Config!A:G,4,FALSE)</f>
        <v>0</v>
      </c>
      <c r="F405" t="str">
        <f>_xlfn.LET(
  _xlpm.q,   $D405,
  _xlpm.low, SUMIFS(Config!$E$2:$E$5017, Config!$A$2:$A$5017,$A405, Config!$C$2:$C$5017,$C405),
  _xlpm.med, SUMIFS(Config!$F$2:$F$5017, Config!$A$2:$A$5017,$A405, Config!$C$2:$C$5017,$C405),
  _xlpm.cap, SUMIFS(Config!$G$2:$G$5017, Config!$A$2:$A$5017,$A405, Config!$C$2:$C$5017,$C405),
  IF(_xlpm.cap=0,"SET-PICKFACE",
     IF(_xlpm.q&lt;=_xlpm.low,"LOW",
        IF(_xlpm.q&lt;=_xlpm.med,"MEDIUM",
           IF(_xlpm.q&lt;=_xlpm.cap,"FULL","OVER")
        )
     )
  )
)</f>
        <v>SET-PICKFACE</v>
      </c>
      <c r="G405" s="8">
        <f>IF(
   SUMIFS(Stockreport!$D:$D,
          Stockreport!$A:$A, $A405,
          Stockreport!$B:$B, $B405)
   -SUMIFS(Stockreport!$D:$D,
           Stockreport!$A:$A, $A405,
           Stockreport!$B:$B, $B405,
           Stockreport!$C:$C, $C405)=0,
   "No reserve",
   SUMIFS(Stockreport!$D:$D,
          Stockreport!$A:$A, $A405,
          Stockreport!$B:$B, $B405)
   -SUMIFS(Stockreport!$D:$D,
           Stockreport!$A:$A, $A405,
           Stockreport!$B:$B, $B405,
           Stockreport!$C:$C, $C405)
)</f>
        <v>29</v>
      </c>
      <c r="H405">
        <f t="shared" si="12"/>
        <v>0</v>
      </c>
      <c r="I405" s="5">
        <f t="shared" si="13"/>
        <v>0</v>
      </c>
    </row>
    <row r="406" spans="1:9">
      <c r="A406" s="1">
        <v>17991</v>
      </c>
      <c r="B406" s="1" t="s">
        <v>410</v>
      </c>
      <c r="C406" t="str">
        <f>VLOOKUP(A406,Config!A:C,3,FALSE)</f>
        <v>MA-A-04-L4-P2</v>
      </c>
      <c r="D406" cm="1">
        <f t="array" ref="D406">IFERROR(
  INDEX(Stockreport!$E$2:$E$50151,
    MATCH(1,
      ((Stockreport!$A$2:$A$50151&amp;"")=($A406&amp;""))*
      ((Stockreport!$B$2:$B$50151&amp;"")=($B406&amp;""))*
      (TRIM(Stockreport!$C$2:$C$50151)=TRIM($C406))*
      (Stockreport!$C$2:$C$50151&lt;&gt;""),
    0)
  ),
0)</f>
        <v>14</v>
      </c>
      <c r="E406">
        <f>VLOOKUP(A406,Config!A:G,4,FALSE)</f>
        <v>0</v>
      </c>
      <c r="F406" t="str">
        <f>_xlfn.LET(
  _xlpm.q,   $D406,
  _xlpm.low, SUMIFS(Config!$E$2:$E$5017, Config!$A$2:$A$5017,$A406, Config!$C$2:$C$5017,$C406),
  _xlpm.med, SUMIFS(Config!$F$2:$F$5017, Config!$A$2:$A$5017,$A406, Config!$C$2:$C$5017,$C406),
  _xlpm.cap, SUMIFS(Config!$G$2:$G$5017, Config!$A$2:$A$5017,$A406, Config!$C$2:$C$5017,$C406),
  IF(_xlpm.cap=0,"SET-PICKFACE",
     IF(_xlpm.q&lt;=_xlpm.low,"LOW",
        IF(_xlpm.q&lt;=_xlpm.med,"MEDIUM",
           IF(_xlpm.q&lt;=_xlpm.cap,"FULL","OVER")
        )
     )
  )
)</f>
        <v>SET-PICKFACE</v>
      </c>
      <c r="G406" s="8">
        <f>IF(
   SUMIFS(Stockreport!$D:$D,
          Stockreport!$A:$A, $A406,
          Stockreport!$B:$B, $B406)
   -SUMIFS(Stockreport!$D:$D,
           Stockreport!$A:$A, $A406,
           Stockreport!$B:$B, $B406,
           Stockreport!$C:$C, $C406)=0,
   "No reserve",
   SUMIFS(Stockreport!$D:$D,
          Stockreport!$A:$A, $A406,
          Stockreport!$B:$B, $B406)
   -SUMIFS(Stockreport!$D:$D,
           Stockreport!$A:$A, $A406,
           Stockreport!$B:$B, $B406,
           Stockreport!$C:$C, $C406)
)</f>
        <v>30</v>
      </c>
      <c r="H406">
        <f t="shared" si="12"/>
        <v>0</v>
      </c>
      <c r="I406" s="5">
        <f t="shared" si="13"/>
        <v>0</v>
      </c>
    </row>
    <row r="407" spans="1:9">
      <c r="A407" s="1">
        <v>31765</v>
      </c>
      <c r="B407" s="1" t="s">
        <v>411</v>
      </c>
      <c r="C407" t="str">
        <f>VLOOKUP(A407,Config!A:C,3,FALSE)</f>
        <v>MA-A-12-L3-P2</v>
      </c>
      <c r="D407" cm="1">
        <f t="array" ref="D407">IFERROR(
  INDEX(Stockreport!$E$2:$E$50151,
    MATCH(1,
      ((Stockreport!$A$2:$A$50151&amp;"")=($A407&amp;""))*
      ((Stockreport!$B$2:$B$50151&amp;"")=($B407&amp;""))*
      (TRIM(Stockreport!$C$2:$C$50151)=TRIM($C407))*
      (Stockreport!$C$2:$C$50151&lt;&gt;""),
    0)
  ),
0)</f>
        <v>0</v>
      </c>
      <c r="E407">
        <f>VLOOKUP(A407,Config!A:G,4,FALSE)</f>
        <v>0</v>
      </c>
      <c r="F407" t="str">
        <f>_xlfn.LET(
  _xlpm.q,   $D407,
  _xlpm.low, SUMIFS(Config!$E$2:$E$5017, Config!$A$2:$A$5017,$A407, Config!$C$2:$C$5017,$C407),
  _xlpm.med, SUMIFS(Config!$F$2:$F$5017, Config!$A$2:$A$5017,$A407, Config!$C$2:$C$5017,$C407),
  _xlpm.cap, SUMIFS(Config!$G$2:$G$5017, Config!$A$2:$A$5017,$A407, Config!$C$2:$C$5017,$C407),
  IF(_xlpm.cap=0,"SET-PICKFACE",
     IF(_xlpm.q&lt;=_xlpm.low,"LOW",
        IF(_xlpm.q&lt;=_xlpm.med,"MEDIUM",
           IF(_xlpm.q&lt;=_xlpm.cap,"FULL","OVER")
        )
     )
  )
)</f>
        <v>SET-PICKFACE</v>
      </c>
      <c r="G407" s="8">
        <f>IF(
   SUMIFS(Stockreport!$D:$D,
          Stockreport!$A:$A, $A407,
          Stockreport!$B:$B, $B407)
   -SUMIFS(Stockreport!$D:$D,
           Stockreport!$A:$A, $A407,
           Stockreport!$B:$B, $B407,
           Stockreport!$C:$C, $C407)=0,
   "No reserve",
   SUMIFS(Stockreport!$D:$D,
          Stockreport!$A:$A, $A407,
          Stockreport!$B:$B, $B407)
   -SUMIFS(Stockreport!$D:$D,
           Stockreport!$A:$A, $A407,
           Stockreport!$B:$B, $B407,
           Stockreport!$C:$C, $C407)
)</f>
        <v>30</v>
      </c>
      <c r="H407">
        <f t="shared" si="12"/>
        <v>0</v>
      </c>
      <c r="I407" s="5">
        <f t="shared" si="13"/>
        <v>0</v>
      </c>
    </row>
    <row r="408" spans="1:9">
      <c r="A408" s="1">
        <v>30627</v>
      </c>
      <c r="B408" s="1" t="s">
        <v>412</v>
      </c>
      <c r="C408" t="str">
        <f>VLOOKUP(A408,Config!A:C,3,FALSE)</f>
        <v>MA-D-07-L2-P1</v>
      </c>
      <c r="D408" cm="1">
        <f t="array" ref="D408">IFERROR(
  INDEX(Stockreport!$E$2:$E$50151,
    MATCH(1,
      ((Stockreport!$A$2:$A$50151&amp;"")=($A408&amp;""))*
      ((Stockreport!$B$2:$B$50151&amp;"")=($B408&amp;""))*
      (TRIM(Stockreport!$C$2:$C$50151)=TRIM($C408))*
      (Stockreport!$C$2:$C$50151&lt;&gt;""),
    0)
  ),
0)</f>
        <v>28</v>
      </c>
      <c r="E408">
        <f>VLOOKUP(A408,Config!A:G,4,FALSE)</f>
        <v>0</v>
      </c>
      <c r="F408" t="str">
        <f>_xlfn.LET(
  _xlpm.q,   $D408,
  _xlpm.low, SUMIFS(Config!$E$2:$E$5017, Config!$A$2:$A$5017,$A408, Config!$C$2:$C$5017,$C408),
  _xlpm.med, SUMIFS(Config!$F$2:$F$5017, Config!$A$2:$A$5017,$A408, Config!$C$2:$C$5017,$C408),
  _xlpm.cap, SUMIFS(Config!$G$2:$G$5017, Config!$A$2:$A$5017,$A408, Config!$C$2:$C$5017,$C408),
  IF(_xlpm.cap=0,"SET-PICKFACE",
     IF(_xlpm.q&lt;=_xlpm.low,"LOW",
        IF(_xlpm.q&lt;=_xlpm.med,"MEDIUM",
           IF(_xlpm.q&lt;=_xlpm.cap,"FULL","OVER")
        )
     )
  )
)</f>
        <v>SET-PICKFACE</v>
      </c>
      <c r="G408" s="8">
        <f>IF(
   SUMIFS(Stockreport!$D:$D,
          Stockreport!$A:$A, $A408,
          Stockreport!$B:$B, $B408)
   -SUMIFS(Stockreport!$D:$D,
           Stockreport!$A:$A, $A408,
           Stockreport!$B:$B, $B408,
           Stockreport!$C:$C, $C408)=0,
   "No reserve",
   SUMIFS(Stockreport!$D:$D,
          Stockreport!$A:$A, $A408,
          Stockreport!$B:$B, $B408)
   -SUMIFS(Stockreport!$D:$D,
           Stockreport!$A:$A, $A408,
           Stockreport!$B:$B, $B408,
           Stockreport!$C:$C, $C408)
)</f>
        <v>30</v>
      </c>
      <c r="H408">
        <f t="shared" si="12"/>
        <v>0</v>
      </c>
      <c r="I408" s="5">
        <f t="shared" si="13"/>
        <v>0</v>
      </c>
    </row>
    <row r="409" spans="1:9">
      <c r="A409" s="1">
        <v>30119</v>
      </c>
      <c r="B409" s="1" t="s">
        <v>413</v>
      </c>
      <c r="C409" t="str">
        <f>VLOOKUP(A409,Config!A:C,3,FALSE)</f>
        <v>MA-D-08-L3-P2</v>
      </c>
      <c r="D409" cm="1">
        <f t="array" ref="D409">IFERROR(
  INDEX(Stockreport!$E$2:$E$50151,
    MATCH(1,
      ((Stockreport!$A$2:$A$50151&amp;"")=($A409&amp;""))*
      ((Stockreport!$B$2:$B$50151&amp;"")=($B409&amp;""))*
      (TRIM(Stockreport!$C$2:$C$50151)=TRIM($C409))*
      (Stockreport!$C$2:$C$50151&lt;&gt;""),
    0)
  ),
0)</f>
        <v>22</v>
      </c>
      <c r="E409">
        <f>VLOOKUP(A409,Config!A:G,4,FALSE)</f>
        <v>0</v>
      </c>
      <c r="F409" t="str">
        <f>_xlfn.LET(
  _xlpm.q,   $D409,
  _xlpm.low, SUMIFS(Config!$E$2:$E$5017, Config!$A$2:$A$5017,$A409, Config!$C$2:$C$5017,$C409),
  _xlpm.med, SUMIFS(Config!$F$2:$F$5017, Config!$A$2:$A$5017,$A409, Config!$C$2:$C$5017,$C409),
  _xlpm.cap, SUMIFS(Config!$G$2:$G$5017, Config!$A$2:$A$5017,$A409, Config!$C$2:$C$5017,$C409),
  IF(_xlpm.cap=0,"SET-PICKFACE",
     IF(_xlpm.q&lt;=_xlpm.low,"LOW",
        IF(_xlpm.q&lt;=_xlpm.med,"MEDIUM",
           IF(_xlpm.q&lt;=_xlpm.cap,"FULL","OVER")
        )
     )
  )
)</f>
        <v>SET-PICKFACE</v>
      </c>
      <c r="G409" s="8">
        <f>IF(
   SUMIFS(Stockreport!$D:$D,
          Stockreport!$A:$A, $A409,
          Stockreport!$B:$B, $B409)
   -SUMIFS(Stockreport!$D:$D,
           Stockreport!$A:$A, $A409,
           Stockreport!$B:$B, $B409,
           Stockreport!$C:$C, $C409)=0,
   "No reserve",
   SUMIFS(Stockreport!$D:$D,
          Stockreport!$A:$A, $A409,
          Stockreport!$B:$B, $B409)
   -SUMIFS(Stockreport!$D:$D,
           Stockreport!$A:$A, $A409,
           Stockreport!$B:$B, $B409,
           Stockreport!$C:$C, $C409)
)</f>
        <v>30</v>
      </c>
      <c r="H409">
        <f t="shared" si="12"/>
        <v>0</v>
      </c>
      <c r="I409" s="5">
        <f t="shared" si="13"/>
        <v>0</v>
      </c>
    </row>
    <row r="410" spans="1:9">
      <c r="A410" s="1">
        <v>29965</v>
      </c>
      <c r="B410" s="1" t="s">
        <v>414</v>
      </c>
      <c r="C410" t="str">
        <f>VLOOKUP(A410,Config!A:C,3,FALSE)</f>
        <v>MA-F-11-L1-P2</v>
      </c>
      <c r="D410" cm="1">
        <f t="array" ref="D410">IFERROR(
  INDEX(Stockreport!$E$2:$E$50151,
    MATCH(1,
      ((Stockreport!$A$2:$A$50151&amp;"")=($A410&amp;""))*
      ((Stockreport!$B$2:$B$50151&amp;"")=($B410&amp;""))*
      (TRIM(Stockreport!$C$2:$C$50151)=TRIM($C410))*
      (Stockreport!$C$2:$C$50151&lt;&gt;""),
    0)
  ),
0)</f>
        <v>19</v>
      </c>
      <c r="E410">
        <f>VLOOKUP(A410,Config!A:G,4,FALSE)</f>
        <v>0</v>
      </c>
      <c r="F410" t="str">
        <f>_xlfn.LET(
  _xlpm.q,   $D410,
  _xlpm.low, SUMIFS(Config!$E$2:$E$5017, Config!$A$2:$A$5017,$A410, Config!$C$2:$C$5017,$C410),
  _xlpm.med, SUMIFS(Config!$F$2:$F$5017, Config!$A$2:$A$5017,$A410, Config!$C$2:$C$5017,$C410),
  _xlpm.cap, SUMIFS(Config!$G$2:$G$5017, Config!$A$2:$A$5017,$A410, Config!$C$2:$C$5017,$C410),
  IF(_xlpm.cap=0,"SET-PICKFACE",
     IF(_xlpm.q&lt;=_xlpm.low,"LOW",
        IF(_xlpm.q&lt;=_xlpm.med,"MEDIUM",
           IF(_xlpm.q&lt;=_xlpm.cap,"FULL","OVER")
        )
     )
  )
)</f>
        <v>SET-PICKFACE</v>
      </c>
      <c r="G410" s="8">
        <f>IF(
   SUMIFS(Stockreport!$D:$D,
          Stockreport!$A:$A, $A410,
          Stockreport!$B:$B, $B410)
   -SUMIFS(Stockreport!$D:$D,
           Stockreport!$A:$A, $A410,
           Stockreport!$B:$B, $B410,
           Stockreport!$C:$C, $C410)=0,
   "No reserve",
   SUMIFS(Stockreport!$D:$D,
          Stockreport!$A:$A, $A410,
          Stockreport!$B:$B, $B410)
   -SUMIFS(Stockreport!$D:$D,
           Stockreport!$A:$A, $A410,
           Stockreport!$B:$B, $B410,
           Stockreport!$C:$C, $C410)
)</f>
        <v>29</v>
      </c>
      <c r="H410">
        <f t="shared" si="12"/>
        <v>0</v>
      </c>
      <c r="I410" s="5">
        <f t="shared" si="13"/>
        <v>0</v>
      </c>
    </row>
    <row r="411" spans="1:9">
      <c r="A411" s="1">
        <v>29983</v>
      </c>
      <c r="B411" s="1" t="s">
        <v>415</v>
      </c>
      <c r="C411" t="str">
        <f>VLOOKUP(A411,Config!A:C,3,FALSE)</f>
        <v>MA-F-13-L3-P2</v>
      </c>
      <c r="D411" cm="1">
        <f t="array" ref="D411">IFERROR(
  INDEX(Stockreport!$E$2:$E$50151,
    MATCH(1,
      ((Stockreport!$A$2:$A$50151&amp;"")=($A411&amp;""))*
      ((Stockreport!$B$2:$B$50151&amp;"")=($B411&amp;""))*
      (TRIM(Stockreport!$C$2:$C$50151)=TRIM($C411))*
      (Stockreport!$C$2:$C$50151&lt;&gt;""),
    0)
  ),
0)</f>
        <v>0</v>
      </c>
      <c r="E411">
        <f>VLOOKUP(A411,Config!A:G,4,FALSE)</f>
        <v>0</v>
      </c>
      <c r="F411" t="str">
        <f>_xlfn.LET(
  _xlpm.q,   $D411,
  _xlpm.low, SUMIFS(Config!$E$2:$E$5017, Config!$A$2:$A$5017,$A411, Config!$C$2:$C$5017,$C411),
  _xlpm.med, SUMIFS(Config!$F$2:$F$5017, Config!$A$2:$A$5017,$A411, Config!$C$2:$C$5017,$C411),
  _xlpm.cap, SUMIFS(Config!$G$2:$G$5017, Config!$A$2:$A$5017,$A411, Config!$C$2:$C$5017,$C411),
  IF(_xlpm.cap=0,"SET-PICKFACE",
     IF(_xlpm.q&lt;=_xlpm.low,"LOW",
        IF(_xlpm.q&lt;=_xlpm.med,"MEDIUM",
           IF(_xlpm.q&lt;=_xlpm.cap,"FULL","OVER")
        )
     )
  )
)</f>
        <v>SET-PICKFACE</v>
      </c>
      <c r="G411" s="8">
        <f>IF(
   SUMIFS(Stockreport!$D:$D,
          Stockreport!$A:$A, $A411,
          Stockreport!$B:$B, $B411)
   -SUMIFS(Stockreport!$D:$D,
           Stockreport!$A:$A, $A411,
           Stockreport!$B:$B, $B411,
           Stockreport!$C:$C, $C411)=0,
   "No reserve",
   SUMIFS(Stockreport!$D:$D,
          Stockreport!$A:$A, $A411,
          Stockreport!$B:$B, $B411)
   -SUMIFS(Stockreport!$D:$D,
           Stockreport!$A:$A, $A411,
           Stockreport!$B:$B, $B411,
           Stockreport!$C:$C, $C411)
)</f>
        <v>30</v>
      </c>
      <c r="H411">
        <f t="shared" si="12"/>
        <v>0</v>
      </c>
      <c r="I411" s="5">
        <f t="shared" si="13"/>
        <v>0</v>
      </c>
    </row>
    <row r="412" spans="1:9">
      <c r="A412" s="1">
        <v>30598</v>
      </c>
      <c r="B412" s="1" t="s">
        <v>416</v>
      </c>
      <c r="C412" t="str">
        <f>VLOOKUP(A412,Config!A:C,3,FALSE)</f>
        <v>MA-G-02-L2-P1</v>
      </c>
      <c r="D412" cm="1">
        <f t="array" ref="D412">IFERROR(
  INDEX(Stockreport!$E$2:$E$50151,
    MATCH(1,
      ((Stockreport!$A$2:$A$50151&amp;"")=($A412&amp;""))*
      ((Stockreport!$B$2:$B$50151&amp;"")=($B412&amp;""))*
      (TRIM(Stockreport!$C$2:$C$50151)=TRIM($C412))*
      (Stockreport!$C$2:$C$50151&lt;&gt;""),
    0)
  ),
0)</f>
        <v>0</v>
      </c>
      <c r="E412">
        <f>VLOOKUP(A412,Config!A:G,4,FALSE)</f>
        <v>0</v>
      </c>
      <c r="F412" t="str">
        <f>_xlfn.LET(
  _xlpm.q,   $D412,
  _xlpm.low, SUMIFS(Config!$E$2:$E$5017, Config!$A$2:$A$5017,$A412, Config!$C$2:$C$5017,$C412),
  _xlpm.med, SUMIFS(Config!$F$2:$F$5017, Config!$A$2:$A$5017,$A412, Config!$C$2:$C$5017,$C412),
  _xlpm.cap, SUMIFS(Config!$G$2:$G$5017, Config!$A$2:$A$5017,$A412, Config!$C$2:$C$5017,$C412),
  IF(_xlpm.cap=0,"SET-PICKFACE",
     IF(_xlpm.q&lt;=_xlpm.low,"LOW",
        IF(_xlpm.q&lt;=_xlpm.med,"MEDIUM",
           IF(_xlpm.q&lt;=_xlpm.cap,"FULL","OVER")
        )
     )
  )
)</f>
        <v>SET-PICKFACE</v>
      </c>
      <c r="G412" s="8">
        <f>IF(
   SUMIFS(Stockreport!$D:$D,
          Stockreport!$A:$A, $A412,
          Stockreport!$B:$B, $B412)
   -SUMIFS(Stockreport!$D:$D,
           Stockreport!$A:$A, $A412,
           Stockreport!$B:$B, $B412,
           Stockreport!$C:$C, $C412)=0,
   "No reserve",
   SUMIFS(Stockreport!$D:$D,
          Stockreport!$A:$A, $A412,
          Stockreport!$B:$B, $B412)
   -SUMIFS(Stockreport!$D:$D,
           Stockreport!$A:$A, $A412,
           Stockreport!$B:$B, $B412,
           Stockreport!$C:$C, $C412)
)</f>
        <v>30</v>
      </c>
      <c r="H412">
        <f t="shared" si="12"/>
        <v>0</v>
      </c>
      <c r="I412" s="5">
        <f t="shared" si="13"/>
        <v>0</v>
      </c>
    </row>
    <row r="413" spans="1:9">
      <c r="A413" s="1">
        <v>92627</v>
      </c>
      <c r="B413" s="1" t="s">
        <v>417</v>
      </c>
      <c r="C413" t="str">
        <f>VLOOKUP(A413,Config!A:C,3,FALSE)</f>
        <v>MA-G-17-L1-P1</v>
      </c>
      <c r="D413" cm="1">
        <f t="array" ref="D413">IFERROR(
  INDEX(Stockreport!$E$2:$E$50151,
    MATCH(1,
      ((Stockreport!$A$2:$A$50151&amp;"")=($A413&amp;""))*
      ((Stockreport!$B$2:$B$50151&amp;"")=($B413&amp;""))*
      (TRIM(Stockreport!$C$2:$C$50151)=TRIM($C413))*
      (Stockreport!$C$2:$C$50151&lt;&gt;""),
    0)
  ),
0)</f>
        <v>0</v>
      </c>
      <c r="E413">
        <f>VLOOKUP(A413,Config!A:G,4,FALSE)</f>
        <v>0</v>
      </c>
      <c r="F413" t="str">
        <f>_xlfn.LET(
  _xlpm.q,   $D413,
  _xlpm.low, SUMIFS(Config!$E$2:$E$5017, Config!$A$2:$A$5017,$A413, Config!$C$2:$C$5017,$C413),
  _xlpm.med, SUMIFS(Config!$F$2:$F$5017, Config!$A$2:$A$5017,$A413, Config!$C$2:$C$5017,$C413),
  _xlpm.cap, SUMIFS(Config!$G$2:$G$5017, Config!$A$2:$A$5017,$A413, Config!$C$2:$C$5017,$C413),
  IF(_xlpm.cap=0,"SET-PICKFACE",
     IF(_xlpm.q&lt;=_xlpm.low,"LOW",
        IF(_xlpm.q&lt;=_xlpm.med,"MEDIUM",
           IF(_xlpm.q&lt;=_xlpm.cap,"FULL","OVER")
        )
     )
  )
)</f>
        <v>SET-PICKFACE</v>
      </c>
      <c r="G413" s="8">
        <f>IF(
   SUMIFS(Stockreport!$D:$D,
          Stockreport!$A:$A, $A413,
          Stockreport!$B:$B, $B413)
   -SUMIFS(Stockreport!$D:$D,
           Stockreport!$A:$A, $A413,
           Stockreport!$B:$B, $B413,
           Stockreport!$C:$C, $C413)=0,
   "No reserve",
   SUMIFS(Stockreport!$D:$D,
          Stockreport!$A:$A, $A413,
          Stockreport!$B:$B, $B413)
   -SUMIFS(Stockreport!$D:$D,
           Stockreport!$A:$A, $A413,
           Stockreport!$B:$B, $B413,
           Stockreport!$C:$C, $C413)
)</f>
        <v>30</v>
      </c>
      <c r="H413">
        <f t="shared" si="12"/>
        <v>0</v>
      </c>
      <c r="I413" s="5">
        <f t="shared" si="13"/>
        <v>0</v>
      </c>
    </row>
    <row r="414" spans="1:9">
      <c r="A414" s="1">
        <v>30496</v>
      </c>
      <c r="B414" s="1" t="s">
        <v>418</v>
      </c>
      <c r="C414" t="str">
        <f>VLOOKUP(A414,Config!A:C,3,FALSE)</f>
        <v>MA-A-08-L4-P1</v>
      </c>
      <c r="D414" cm="1">
        <f t="array" ref="D414">IFERROR(
  INDEX(Stockreport!$E$2:$E$50151,
    MATCH(1,
      ((Stockreport!$A$2:$A$50151&amp;"")=($A414&amp;""))*
      ((Stockreport!$B$2:$B$50151&amp;"")=($B414&amp;""))*
      (TRIM(Stockreport!$C$2:$C$50151)=TRIM($C414))*
      (Stockreport!$C$2:$C$50151&lt;&gt;""),
    0)
  ),
0)</f>
        <v>0</v>
      </c>
      <c r="E414">
        <f>VLOOKUP(A414,Config!A:G,4,FALSE)</f>
        <v>0</v>
      </c>
      <c r="F414" t="str">
        <f>_xlfn.LET(
  _xlpm.q,   $D414,
  _xlpm.low, SUMIFS(Config!$E$2:$E$5017, Config!$A$2:$A$5017,$A414, Config!$C$2:$C$5017,$C414),
  _xlpm.med, SUMIFS(Config!$F$2:$F$5017, Config!$A$2:$A$5017,$A414, Config!$C$2:$C$5017,$C414),
  _xlpm.cap, SUMIFS(Config!$G$2:$G$5017, Config!$A$2:$A$5017,$A414, Config!$C$2:$C$5017,$C414),
  IF(_xlpm.cap=0,"SET-PICKFACE",
     IF(_xlpm.q&lt;=_xlpm.low,"LOW",
        IF(_xlpm.q&lt;=_xlpm.med,"MEDIUM",
           IF(_xlpm.q&lt;=_xlpm.cap,"FULL","OVER")
        )
     )
  )
)</f>
        <v>SET-PICKFACE</v>
      </c>
      <c r="G414" s="8">
        <f>IF(
   SUMIFS(Stockreport!$D:$D,
          Stockreport!$A:$A, $A414,
          Stockreport!$B:$B, $B414)
   -SUMIFS(Stockreport!$D:$D,
           Stockreport!$A:$A, $A414,
           Stockreport!$B:$B, $B414,
           Stockreport!$C:$C, $C414)=0,
   "No reserve",
   SUMIFS(Stockreport!$D:$D,
          Stockreport!$A:$A, $A414,
          Stockreport!$B:$B, $B414)
   -SUMIFS(Stockreport!$D:$D,
           Stockreport!$A:$A, $A414,
           Stockreport!$B:$B, $B414,
           Stockreport!$C:$C, $C414)
)</f>
        <v>31</v>
      </c>
      <c r="H414">
        <f t="shared" si="12"/>
        <v>0</v>
      </c>
      <c r="I414" s="5">
        <f t="shared" si="13"/>
        <v>0</v>
      </c>
    </row>
    <row r="415" spans="1:9">
      <c r="A415" s="1">
        <v>31544</v>
      </c>
      <c r="B415" s="1" t="s">
        <v>419</v>
      </c>
      <c r="C415" t="str">
        <f>VLOOKUP(A415,Config!A:C,3,FALSE)</f>
        <v>MA-C-13-L3-P2</v>
      </c>
      <c r="D415" cm="1">
        <f t="array" ref="D415">IFERROR(
  INDEX(Stockreport!$E$2:$E$50151,
    MATCH(1,
      ((Stockreport!$A$2:$A$50151&amp;"")=($A415&amp;""))*
      ((Stockreport!$B$2:$B$50151&amp;"")=($B415&amp;""))*
      (TRIM(Stockreport!$C$2:$C$50151)=TRIM($C415))*
      (Stockreport!$C$2:$C$50151&lt;&gt;""),
    0)
  ),
0)</f>
        <v>0</v>
      </c>
      <c r="E415">
        <f>VLOOKUP(A415,Config!A:G,4,FALSE)</f>
        <v>0</v>
      </c>
      <c r="F415" t="str">
        <f>_xlfn.LET(
  _xlpm.q,   $D415,
  _xlpm.low, SUMIFS(Config!$E$2:$E$5017, Config!$A$2:$A$5017,$A415, Config!$C$2:$C$5017,$C415),
  _xlpm.med, SUMIFS(Config!$F$2:$F$5017, Config!$A$2:$A$5017,$A415, Config!$C$2:$C$5017,$C415),
  _xlpm.cap, SUMIFS(Config!$G$2:$G$5017, Config!$A$2:$A$5017,$A415, Config!$C$2:$C$5017,$C415),
  IF(_xlpm.cap=0,"SET-PICKFACE",
     IF(_xlpm.q&lt;=_xlpm.low,"LOW",
        IF(_xlpm.q&lt;=_xlpm.med,"MEDIUM",
           IF(_xlpm.q&lt;=_xlpm.cap,"FULL","OVER")
        )
     )
  )
)</f>
        <v>SET-PICKFACE</v>
      </c>
      <c r="G415" s="8">
        <f>IF(
   SUMIFS(Stockreport!$D:$D,
          Stockreport!$A:$A, $A415,
          Stockreport!$B:$B, $B415)
   -SUMIFS(Stockreport!$D:$D,
           Stockreport!$A:$A, $A415,
           Stockreport!$B:$B, $B415,
           Stockreport!$C:$C, $C415)=0,
   "No reserve",
   SUMIFS(Stockreport!$D:$D,
          Stockreport!$A:$A, $A415,
          Stockreport!$B:$B, $B415)
   -SUMIFS(Stockreport!$D:$D,
           Stockreport!$A:$A, $A415,
           Stockreport!$B:$B, $B415,
           Stockreport!$C:$C, $C415)
)</f>
        <v>31</v>
      </c>
      <c r="H415">
        <f t="shared" si="12"/>
        <v>0</v>
      </c>
      <c r="I415" s="5">
        <f t="shared" si="13"/>
        <v>0</v>
      </c>
    </row>
    <row r="416" spans="1:9">
      <c r="A416" s="1">
        <v>18015</v>
      </c>
      <c r="B416" s="1" t="s">
        <v>420</v>
      </c>
      <c r="C416" t="str">
        <f>VLOOKUP(A416,Config!A:C,3,FALSE)</f>
        <v>MA-A-04-L4-P2</v>
      </c>
      <c r="D416" cm="1">
        <f t="array" ref="D416">IFERROR(
  INDEX(Stockreport!$E$2:$E$50151,
    MATCH(1,
      ((Stockreport!$A$2:$A$50151&amp;"")=($A416&amp;""))*
      ((Stockreport!$B$2:$B$50151&amp;"")=($B416&amp;""))*
      (TRIM(Stockreport!$C$2:$C$50151)=TRIM($C416))*
      (Stockreport!$C$2:$C$50151&lt;&gt;""),
    0)
  ),
0)</f>
        <v>4</v>
      </c>
      <c r="E416">
        <f>VLOOKUP(A416,Config!A:G,4,FALSE)</f>
        <v>0</v>
      </c>
      <c r="F416" t="str">
        <f>_xlfn.LET(
  _xlpm.q,   $D416,
  _xlpm.low, SUMIFS(Config!$E$2:$E$5017, Config!$A$2:$A$5017,$A416, Config!$C$2:$C$5017,$C416),
  _xlpm.med, SUMIFS(Config!$F$2:$F$5017, Config!$A$2:$A$5017,$A416, Config!$C$2:$C$5017,$C416),
  _xlpm.cap, SUMIFS(Config!$G$2:$G$5017, Config!$A$2:$A$5017,$A416, Config!$C$2:$C$5017,$C416),
  IF(_xlpm.cap=0,"SET-PICKFACE",
     IF(_xlpm.q&lt;=_xlpm.low,"LOW",
        IF(_xlpm.q&lt;=_xlpm.med,"MEDIUM",
           IF(_xlpm.q&lt;=_xlpm.cap,"FULL","OVER")
        )
     )
  )
)</f>
        <v>SET-PICKFACE</v>
      </c>
      <c r="G416" s="8">
        <f>IF(
   SUMIFS(Stockreport!$D:$D,
          Stockreport!$A:$A, $A416,
          Stockreport!$B:$B, $B416)
   -SUMIFS(Stockreport!$D:$D,
           Stockreport!$A:$A, $A416,
           Stockreport!$B:$B, $B416,
           Stockreport!$C:$C, $C416)=0,
   "No reserve",
   SUMIFS(Stockreport!$D:$D,
          Stockreport!$A:$A, $A416,
          Stockreport!$B:$B, $B416)
   -SUMIFS(Stockreport!$D:$D,
           Stockreport!$A:$A, $A416,
           Stockreport!$B:$B, $B416,
           Stockreport!$C:$C, $C416)
)</f>
        <v>32</v>
      </c>
      <c r="H416">
        <f t="shared" si="12"/>
        <v>0</v>
      </c>
      <c r="I416" s="5">
        <f t="shared" si="13"/>
        <v>0</v>
      </c>
    </row>
    <row r="417" spans="1:9">
      <c r="A417" s="1">
        <v>43858</v>
      </c>
      <c r="B417" s="1" t="s">
        <v>421</v>
      </c>
      <c r="C417" t="str">
        <f>VLOOKUP(A417,Config!A:C,3,FALSE)</f>
        <v>MA-A-13-L1-P1</v>
      </c>
      <c r="D417" cm="1">
        <f t="array" ref="D417">IFERROR(
  INDEX(Stockreport!$E$2:$E$50151,
    MATCH(1,
      ((Stockreport!$A$2:$A$50151&amp;"")=($A417&amp;""))*
      ((Stockreport!$B$2:$B$50151&amp;"")=($B417&amp;""))*
      (TRIM(Stockreport!$C$2:$C$50151)=TRIM($C417))*
      (Stockreport!$C$2:$C$50151&lt;&gt;""),
    0)
  ),
0)</f>
        <v>0</v>
      </c>
      <c r="E417">
        <f>VLOOKUP(A417,Config!A:G,4,FALSE)</f>
        <v>0</v>
      </c>
      <c r="F417" t="str">
        <f>_xlfn.LET(
  _xlpm.q,   $D417,
  _xlpm.low, SUMIFS(Config!$E$2:$E$5017, Config!$A$2:$A$5017,$A417, Config!$C$2:$C$5017,$C417),
  _xlpm.med, SUMIFS(Config!$F$2:$F$5017, Config!$A$2:$A$5017,$A417, Config!$C$2:$C$5017,$C417),
  _xlpm.cap, SUMIFS(Config!$G$2:$G$5017, Config!$A$2:$A$5017,$A417, Config!$C$2:$C$5017,$C417),
  IF(_xlpm.cap=0,"SET-PICKFACE",
     IF(_xlpm.q&lt;=_xlpm.low,"LOW",
        IF(_xlpm.q&lt;=_xlpm.med,"MEDIUM",
           IF(_xlpm.q&lt;=_xlpm.cap,"FULL","OVER")
        )
     )
  )
)</f>
        <v>SET-PICKFACE</v>
      </c>
      <c r="G417" s="8">
        <f>IF(
   SUMIFS(Stockreport!$D:$D,
          Stockreport!$A:$A, $A417,
          Stockreport!$B:$B, $B417)
   -SUMIFS(Stockreport!$D:$D,
           Stockreport!$A:$A, $A417,
           Stockreport!$B:$B, $B417,
           Stockreport!$C:$C, $C417)=0,
   "No reserve",
   SUMIFS(Stockreport!$D:$D,
          Stockreport!$A:$A, $A417,
          Stockreport!$B:$B, $B417)
   -SUMIFS(Stockreport!$D:$D,
           Stockreport!$A:$A, $A417,
           Stockreport!$B:$B, $B417,
           Stockreport!$C:$C, $C417)
)</f>
        <v>33</v>
      </c>
      <c r="H417">
        <f t="shared" si="12"/>
        <v>0</v>
      </c>
      <c r="I417" s="5">
        <f t="shared" si="13"/>
        <v>0</v>
      </c>
    </row>
    <row r="418" spans="1:9">
      <c r="A418" s="1">
        <v>31480</v>
      </c>
      <c r="B418" s="1" t="s">
        <v>422</v>
      </c>
      <c r="C418" t="str">
        <f>VLOOKUP(A418,Config!A:C,3,FALSE)</f>
        <v>MA-E-17-L2-P1</v>
      </c>
      <c r="D418" cm="1">
        <f t="array" ref="D418">IFERROR(
  INDEX(Stockreport!$E$2:$E$50151,
    MATCH(1,
      ((Stockreport!$A$2:$A$50151&amp;"")=($A418&amp;""))*
      ((Stockreport!$B$2:$B$50151&amp;"")=($B418&amp;""))*
      (TRIM(Stockreport!$C$2:$C$50151)=TRIM($C418))*
      (Stockreport!$C$2:$C$50151&lt;&gt;""),
    0)
  ),
0)</f>
        <v>22</v>
      </c>
      <c r="E418">
        <f>VLOOKUP(A418,Config!A:G,4,FALSE)</f>
        <v>48</v>
      </c>
      <c r="F418" t="str">
        <f>_xlfn.LET(
  _xlpm.q,   $D418,
  _xlpm.low, SUMIFS(Config!$E$2:$E$5017, Config!$A$2:$A$5017,$A418, Config!$C$2:$C$5017,$C418),
  _xlpm.med, SUMIFS(Config!$F$2:$F$5017, Config!$A$2:$A$5017,$A418, Config!$C$2:$C$5017,$C418),
  _xlpm.cap, SUMIFS(Config!$G$2:$G$5017, Config!$A$2:$A$5017,$A418, Config!$C$2:$C$5017,$C418),
  IF(_xlpm.cap=0,"SET-PICKFACE",
     IF(_xlpm.q&lt;=_xlpm.low,"LOW",
        IF(_xlpm.q&lt;=_xlpm.med,"MEDIUM",
           IF(_xlpm.q&lt;=_xlpm.cap,"FULL","OVER")
        )
     )
  )
)</f>
        <v>MEDIUM</v>
      </c>
      <c r="G418" s="8">
        <f>IF(
   SUMIFS(Stockreport!$D:$D,
          Stockreport!$A:$A, $A418,
          Stockreport!$B:$B, $B418)
   -SUMIFS(Stockreport!$D:$D,
           Stockreport!$A:$A, $A418,
           Stockreport!$B:$B, $B418,
           Stockreport!$C:$C, $C418)=0,
   "No reserve",
   SUMIFS(Stockreport!$D:$D,
          Stockreport!$A:$A, $A418,
          Stockreport!$B:$B, $B418)
   -SUMIFS(Stockreport!$D:$D,
           Stockreport!$A:$A, $A418,
           Stockreport!$B:$B, $B418,
           Stockreport!$C:$C, $C418)
)</f>
        <v>129</v>
      </c>
      <c r="H418">
        <f t="shared" si="12"/>
        <v>26</v>
      </c>
      <c r="I418" s="5">
        <f t="shared" si="13"/>
        <v>0</v>
      </c>
    </row>
    <row r="419" spans="1:9">
      <c r="A419" s="1">
        <v>30132</v>
      </c>
      <c r="B419" s="1" t="s">
        <v>423</v>
      </c>
      <c r="C419" t="str">
        <f>VLOOKUP(A419,Config!A:C,3,FALSE)</f>
        <v>MA-F-16-L1-P2</v>
      </c>
      <c r="D419" cm="1">
        <f t="array" ref="D419">IFERROR(
  INDEX(Stockreport!$E$2:$E$50151,
    MATCH(1,
      ((Stockreport!$A$2:$A$50151&amp;"")=($A419&amp;""))*
      ((Stockreport!$B$2:$B$50151&amp;"")=($B419&amp;""))*
      (TRIM(Stockreport!$C$2:$C$50151)=TRIM($C419))*
      (Stockreport!$C$2:$C$50151&lt;&gt;""),
    0)
  ),
0)</f>
        <v>0</v>
      </c>
      <c r="E419">
        <f>VLOOKUP(A419,Config!A:G,4,FALSE)</f>
        <v>0</v>
      </c>
      <c r="F419" t="str">
        <f>_xlfn.LET(
  _xlpm.q,   $D419,
  _xlpm.low, SUMIFS(Config!$E$2:$E$5017, Config!$A$2:$A$5017,$A419, Config!$C$2:$C$5017,$C419),
  _xlpm.med, SUMIFS(Config!$F$2:$F$5017, Config!$A$2:$A$5017,$A419, Config!$C$2:$C$5017,$C419),
  _xlpm.cap, SUMIFS(Config!$G$2:$G$5017, Config!$A$2:$A$5017,$A419, Config!$C$2:$C$5017,$C419),
  IF(_xlpm.cap=0,"SET-PICKFACE",
     IF(_xlpm.q&lt;=_xlpm.low,"LOW",
        IF(_xlpm.q&lt;=_xlpm.med,"MEDIUM",
           IF(_xlpm.q&lt;=_xlpm.cap,"FULL","OVER")
        )
     )
  )
)</f>
        <v>SET-PICKFACE</v>
      </c>
      <c r="G419" s="8">
        <f>IF(
   SUMIFS(Stockreport!$D:$D,
          Stockreport!$A:$A, $A419,
          Stockreport!$B:$B, $B419)
   -SUMIFS(Stockreport!$D:$D,
           Stockreport!$A:$A, $A419,
           Stockreport!$B:$B, $B419,
           Stockreport!$C:$C, $C419)=0,
   "No reserve",
   SUMIFS(Stockreport!$D:$D,
          Stockreport!$A:$A, $A419,
          Stockreport!$B:$B, $B419)
   -SUMIFS(Stockreport!$D:$D,
           Stockreport!$A:$A, $A419,
           Stockreport!$B:$B, $B419,
           Stockreport!$C:$C, $C419)
)</f>
        <v>33</v>
      </c>
      <c r="H419">
        <f t="shared" si="12"/>
        <v>0</v>
      </c>
      <c r="I419" s="5">
        <f t="shared" si="13"/>
        <v>0</v>
      </c>
    </row>
    <row r="420" spans="1:9">
      <c r="A420" s="1">
        <v>69347</v>
      </c>
      <c r="B420" s="1" t="s">
        <v>424</v>
      </c>
      <c r="C420" t="str">
        <f>VLOOKUP(A420,Config!A:C,3,FALSE)</f>
        <v>MA-G-15-L1-P2</v>
      </c>
      <c r="D420" cm="1">
        <f t="array" ref="D420">IFERROR(
  INDEX(Stockreport!$E$2:$E$50151,
    MATCH(1,
      ((Stockreport!$A$2:$A$50151&amp;"")=($A420&amp;""))*
      ((Stockreport!$B$2:$B$50151&amp;"")=($B420&amp;""))*
      (TRIM(Stockreport!$C$2:$C$50151)=TRIM($C420))*
      (Stockreport!$C$2:$C$50151&lt;&gt;""),
    0)
  ),
0)</f>
        <v>0</v>
      </c>
      <c r="E420">
        <f>VLOOKUP(A420,Config!A:G,4,FALSE)</f>
        <v>0</v>
      </c>
      <c r="F420" t="str">
        <f>_xlfn.LET(
  _xlpm.q,   $D420,
  _xlpm.low, SUMIFS(Config!$E$2:$E$5017, Config!$A$2:$A$5017,$A420, Config!$C$2:$C$5017,$C420),
  _xlpm.med, SUMIFS(Config!$F$2:$F$5017, Config!$A$2:$A$5017,$A420, Config!$C$2:$C$5017,$C420),
  _xlpm.cap, SUMIFS(Config!$G$2:$G$5017, Config!$A$2:$A$5017,$A420, Config!$C$2:$C$5017,$C420),
  IF(_xlpm.cap=0,"SET-PICKFACE",
     IF(_xlpm.q&lt;=_xlpm.low,"LOW",
        IF(_xlpm.q&lt;=_xlpm.med,"MEDIUM",
           IF(_xlpm.q&lt;=_xlpm.cap,"FULL","OVER")
        )
     )
  )
)</f>
        <v>SET-PICKFACE</v>
      </c>
      <c r="G420" s="8">
        <f>IF(
   SUMIFS(Stockreport!$D:$D,
          Stockreport!$A:$A, $A420,
          Stockreport!$B:$B, $B420)
   -SUMIFS(Stockreport!$D:$D,
           Stockreport!$A:$A, $A420,
           Stockreport!$B:$B, $B420,
           Stockreport!$C:$C, $C420)=0,
   "No reserve",
   SUMIFS(Stockreport!$D:$D,
          Stockreport!$A:$A, $A420,
          Stockreport!$B:$B, $B420)
   -SUMIFS(Stockreport!$D:$D,
           Stockreport!$A:$A, $A420,
           Stockreport!$B:$B, $B420,
           Stockreport!$C:$C, $C420)
)</f>
        <v>30</v>
      </c>
      <c r="H420">
        <f t="shared" si="12"/>
        <v>0</v>
      </c>
      <c r="I420" s="5">
        <f t="shared" si="13"/>
        <v>0</v>
      </c>
    </row>
    <row r="421" spans="1:9">
      <c r="A421" s="1">
        <v>30199</v>
      </c>
      <c r="B421" s="1" t="s">
        <v>425</v>
      </c>
      <c r="C421" t="str">
        <f>VLOOKUP(A421,Config!A:C,3,FALSE)</f>
        <v>MA-A-13-L2-P2</v>
      </c>
      <c r="D421" cm="1">
        <f t="array" ref="D421">IFERROR(
  INDEX(Stockreport!$E$2:$E$50151,
    MATCH(1,
      ((Stockreport!$A$2:$A$50151&amp;"")=($A421&amp;""))*
      ((Stockreport!$B$2:$B$50151&amp;"")=($B421&amp;""))*
      (TRIM(Stockreport!$C$2:$C$50151)=TRIM($C421))*
      (Stockreport!$C$2:$C$50151&lt;&gt;""),
    0)
  ),
0)</f>
        <v>0</v>
      </c>
      <c r="E421">
        <f>VLOOKUP(A421,Config!A:G,4,FALSE)</f>
        <v>0</v>
      </c>
      <c r="F421" t="str">
        <f>_xlfn.LET(
  _xlpm.q,   $D421,
  _xlpm.low, SUMIFS(Config!$E$2:$E$5017, Config!$A$2:$A$5017,$A421, Config!$C$2:$C$5017,$C421),
  _xlpm.med, SUMIFS(Config!$F$2:$F$5017, Config!$A$2:$A$5017,$A421, Config!$C$2:$C$5017,$C421),
  _xlpm.cap, SUMIFS(Config!$G$2:$G$5017, Config!$A$2:$A$5017,$A421, Config!$C$2:$C$5017,$C421),
  IF(_xlpm.cap=0,"SET-PICKFACE",
     IF(_xlpm.q&lt;=_xlpm.low,"LOW",
        IF(_xlpm.q&lt;=_xlpm.med,"MEDIUM",
           IF(_xlpm.q&lt;=_xlpm.cap,"FULL","OVER")
        )
     )
  )
)</f>
        <v>SET-PICKFACE</v>
      </c>
      <c r="G421" s="8">
        <f>IF(
   SUMIFS(Stockreport!$D:$D,
          Stockreport!$A:$A, $A421,
          Stockreport!$B:$B, $B421)
   -SUMIFS(Stockreport!$D:$D,
           Stockreport!$A:$A, $A421,
           Stockreport!$B:$B, $B421,
           Stockreport!$C:$C, $C421)=0,
   "No reserve",
   SUMIFS(Stockreport!$D:$D,
          Stockreport!$A:$A, $A421,
          Stockreport!$B:$B, $B421)
   -SUMIFS(Stockreport!$D:$D,
           Stockreport!$A:$A, $A421,
           Stockreport!$B:$B, $B421,
           Stockreport!$C:$C, $C421)
)</f>
        <v>34</v>
      </c>
      <c r="H421">
        <f t="shared" si="12"/>
        <v>0</v>
      </c>
      <c r="I421" s="5">
        <f t="shared" si="13"/>
        <v>0</v>
      </c>
    </row>
    <row r="422" spans="1:9">
      <c r="A422" s="1">
        <v>10028</v>
      </c>
      <c r="B422" s="1" t="s">
        <v>426</v>
      </c>
      <c r="C422" t="str">
        <f>VLOOKUP(A422,Config!A:C,3,FALSE)</f>
        <v>MA-C-02-L1-P2</v>
      </c>
      <c r="D422" cm="1">
        <f t="array" ref="D422">IFERROR(
  INDEX(Stockreport!$E$2:$E$50151,
    MATCH(1,
      ((Stockreport!$A$2:$A$50151&amp;"")=($A422&amp;""))*
      ((Stockreport!$B$2:$B$50151&amp;"")=($B422&amp;""))*
      (TRIM(Stockreport!$C$2:$C$50151)=TRIM($C422))*
      (Stockreport!$C$2:$C$50151&lt;&gt;""),
    0)
  ),
0)</f>
        <v>0</v>
      </c>
      <c r="E422">
        <f>VLOOKUP(A422,Config!A:G,4,FALSE)</f>
        <v>0</v>
      </c>
      <c r="F422" t="str">
        <f>_xlfn.LET(
  _xlpm.q,   $D422,
  _xlpm.low, SUMIFS(Config!$E$2:$E$5017, Config!$A$2:$A$5017,$A422, Config!$C$2:$C$5017,$C422),
  _xlpm.med, SUMIFS(Config!$F$2:$F$5017, Config!$A$2:$A$5017,$A422, Config!$C$2:$C$5017,$C422),
  _xlpm.cap, SUMIFS(Config!$G$2:$G$5017, Config!$A$2:$A$5017,$A422, Config!$C$2:$C$5017,$C422),
  IF(_xlpm.cap=0,"SET-PICKFACE",
     IF(_xlpm.q&lt;=_xlpm.low,"LOW",
        IF(_xlpm.q&lt;=_xlpm.med,"MEDIUM",
           IF(_xlpm.q&lt;=_xlpm.cap,"FULL","OVER")
        )
     )
  )
)</f>
        <v>SET-PICKFACE</v>
      </c>
      <c r="G422" s="8">
        <f>IF(
   SUMIFS(Stockreport!$D:$D,
          Stockreport!$A:$A, $A422,
          Stockreport!$B:$B, $B422)
   -SUMIFS(Stockreport!$D:$D,
           Stockreport!$A:$A, $A422,
           Stockreport!$B:$B, $B422,
           Stockreport!$C:$C, $C422)=0,
   "No reserve",
   SUMIFS(Stockreport!$D:$D,
          Stockreport!$A:$A, $A422,
          Stockreport!$B:$B, $B422)
   -SUMIFS(Stockreport!$D:$D,
           Stockreport!$A:$A, $A422,
           Stockreport!$B:$B, $B422,
           Stockreport!$C:$C, $C422)
)</f>
        <v>34</v>
      </c>
      <c r="H422">
        <f t="shared" si="12"/>
        <v>0</v>
      </c>
      <c r="I422" s="5">
        <f t="shared" si="13"/>
        <v>0</v>
      </c>
    </row>
    <row r="423" spans="1:9">
      <c r="A423" s="1">
        <v>30334</v>
      </c>
      <c r="B423" s="1" t="s">
        <v>427</v>
      </c>
      <c r="C423" t="str">
        <f>VLOOKUP(A423,Config!A:C,3,FALSE)</f>
        <v>MA-F-08-L2-P2</v>
      </c>
      <c r="D423" cm="1">
        <f t="array" ref="D423">IFERROR(
  INDEX(Stockreport!$E$2:$E$50151,
    MATCH(1,
      ((Stockreport!$A$2:$A$50151&amp;"")=($A423&amp;""))*
      ((Stockreport!$B$2:$B$50151&amp;"")=($B423&amp;""))*
      (TRIM(Stockreport!$C$2:$C$50151)=TRIM($C423))*
      (Stockreport!$C$2:$C$50151&lt;&gt;""),
    0)
  ),
0)</f>
        <v>107</v>
      </c>
      <c r="E423">
        <f>VLOOKUP(A423,Config!A:G,4,FALSE)</f>
        <v>0</v>
      </c>
      <c r="F423" t="str">
        <f>_xlfn.LET(
  _xlpm.q,   $D423,
  _xlpm.low, SUMIFS(Config!$E$2:$E$5017, Config!$A$2:$A$5017,$A423, Config!$C$2:$C$5017,$C423),
  _xlpm.med, SUMIFS(Config!$F$2:$F$5017, Config!$A$2:$A$5017,$A423, Config!$C$2:$C$5017,$C423),
  _xlpm.cap, SUMIFS(Config!$G$2:$G$5017, Config!$A$2:$A$5017,$A423, Config!$C$2:$C$5017,$C423),
  IF(_xlpm.cap=0,"SET-PICKFACE",
     IF(_xlpm.q&lt;=_xlpm.low,"LOW",
        IF(_xlpm.q&lt;=_xlpm.med,"MEDIUM",
           IF(_xlpm.q&lt;=_xlpm.cap,"FULL","OVER")
        )
     )
  )
)</f>
        <v>SET-PICKFACE</v>
      </c>
      <c r="G423" s="8">
        <f>IF(
   SUMIFS(Stockreport!$D:$D,
          Stockreport!$A:$A, $A423,
          Stockreport!$B:$B, $B423)
   -SUMIFS(Stockreport!$D:$D,
           Stockreport!$A:$A, $A423,
           Stockreport!$B:$B, $B423,
           Stockreport!$C:$C, $C423)=0,
   "No reserve",
   SUMIFS(Stockreport!$D:$D,
          Stockreport!$A:$A, $A423,
          Stockreport!$B:$B, $B423)
   -SUMIFS(Stockreport!$D:$D,
           Stockreport!$A:$A, $A423,
           Stockreport!$B:$B, $B423,
           Stockreport!$C:$C, $C423)
)</f>
        <v>34</v>
      </c>
      <c r="H423">
        <f t="shared" si="12"/>
        <v>0</v>
      </c>
      <c r="I423" s="5">
        <f t="shared" si="13"/>
        <v>0</v>
      </c>
    </row>
    <row r="424" spans="1:9">
      <c r="A424" s="1">
        <v>31800</v>
      </c>
      <c r="B424" s="1" t="s">
        <v>428</v>
      </c>
      <c r="C424" t="str">
        <f>VLOOKUP(A424,Config!A:C,3,FALSE)</f>
        <v>MA-A-05-L5-P1</v>
      </c>
      <c r="D424" cm="1">
        <f t="array" ref="D424">IFERROR(
  INDEX(Stockreport!$E$2:$E$50151,
    MATCH(1,
      ((Stockreport!$A$2:$A$50151&amp;"")=($A424&amp;""))*
      ((Stockreport!$B$2:$B$50151&amp;"")=($B424&amp;""))*
      (TRIM(Stockreport!$C$2:$C$50151)=TRIM($C424))*
      (Stockreport!$C$2:$C$50151&lt;&gt;""),
    0)
  ),
0)</f>
        <v>0</v>
      </c>
      <c r="E424">
        <f>VLOOKUP(A424,Config!A:G,4,FALSE)</f>
        <v>0</v>
      </c>
      <c r="F424" t="str">
        <f>_xlfn.LET(
  _xlpm.q,   $D424,
  _xlpm.low, SUMIFS(Config!$E$2:$E$5017, Config!$A$2:$A$5017,$A424, Config!$C$2:$C$5017,$C424),
  _xlpm.med, SUMIFS(Config!$F$2:$F$5017, Config!$A$2:$A$5017,$A424, Config!$C$2:$C$5017,$C424),
  _xlpm.cap, SUMIFS(Config!$G$2:$G$5017, Config!$A$2:$A$5017,$A424, Config!$C$2:$C$5017,$C424),
  IF(_xlpm.cap=0,"SET-PICKFACE",
     IF(_xlpm.q&lt;=_xlpm.low,"LOW",
        IF(_xlpm.q&lt;=_xlpm.med,"MEDIUM",
           IF(_xlpm.q&lt;=_xlpm.cap,"FULL","OVER")
        )
     )
  )
)</f>
        <v>SET-PICKFACE</v>
      </c>
      <c r="G424" s="8">
        <f>IF(
   SUMIFS(Stockreport!$D:$D,
          Stockreport!$A:$A, $A424,
          Stockreport!$B:$B, $B424)
   -SUMIFS(Stockreport!$D:$D,
           Stockreport!$A:$A, $A424,
           Stockreport!$B:$B, $B424,
           Stockreport!$C:$C, $C424)=0,
   "No reserve",
   SUMIFS(Stockreport!$D:$D,
          Stockreport!$A:$A, $A424,
          Stockreport!$B:$B, $B424)
   -SUMIFS(Stockreport!$D:$D,
           Stockreport!$A:$A, $A424,
           Stockreport!$B:$B, $B424,
           Stockreport!$C:$C, $C424)
)</f>
        <v>31</v>
      </c>
      <c r="H424">
        <f t="shared" si="12"/>
        <v>0</v>
      </c>
      <c r="I424" s="5">
        <f t="shared" si="13"/>
        <v>0</v>
      </c>
    </row>
    <row r="425" spans="1:9">
      <c r="A425" s="1">
        <v>17753</v>
      </c>
      <c r="B425" s="1" t="s">
        <v>429</v>
      </c>
      <c r="C425" t="str">
        <f>VLOOKUP(A425,Config!A:C,3,FALSE)</f>
        <v>MA-A-06-L4-P1</v>
      </c>
      <c r="D425" cm="1">
        <f t="array" ref="D425">IFERROR(
  INDEX(Stockreport!$E$2:$E$50151,
    MATCH(1,
      ((Stockreport!$A$2:$A$50151&amp;"")=($A425&amp;""))*
      ((Stockreport!$B$2:$B$50151&amp;"")=($B425&amp;""))*
      (TRIM(Stockreport!$C$2:$C$50151)=TRIM($C425))*
      (Stockreport!$C$2:$C$50151&lt;&gt;""),
    0)
  ),
0)</f>
        <v>46</v>
      </c>
      <c r="E425">
        <f>VLOOKUP(A425,Config!A:G,4,FALSE)</f>
        <v>0</v>
      </c>
      <c r="F425" t="str">
        <f>_xlfn.LET(
  _xlpm.q,   $D425,
  _xlpm.low, SUMIFS(Config!$E$2:$E$5017, Config!$A$2:$A$5017,$A425, Config!$C$2:$C$5017,$C425),
  _xlpm.med, SUMIFS(Config!$F$2:$F$5017, Config!$A$2:$A$5017,$A425, Config!$C$2:$C$5017,$C425),
  _xlpm.cap, SUMIFS(Config!$G$2:$G$5017, Config!$A$2:$A$5017,$A425, Config!$C$2:$C$5017,$C425),
  IF(_xlpm.cap=0,"SET-PICKFACE",
     IF(_xlpm.q&lt;=_xlpm.low,"LOW",
        IF(_xlpm.q&lt;=_xlpm.med,"MEDIUM",
           IF(_xlpm.q&lt;=_xlpm.cap,"FULL","OVER")
        )
     )
  )
)</f>
        <v>SET-PICKFACE</v>
      </c>
      <c r="G425" s="8">
        <f>IF(
   SUMIFS(Stockreport!$D:$D,
          Stockreport!$A:$A, $A425,
          Stockreport!$B:$B, $B425)
   -SUMIFS(Stockreport!$D:$D,
           Stockreport!$A:$A, $A425,
           Stockreport!$B:$B, $B425,
           Stockreport!$C:$C, $C425)=0,
   "No reserve",
   SUMIFS(Stockreport!$D:$D,
          Stockreport!$A:$A, $A425,
          Stockreport!$B:$B, $B425)
   -SUMIFS(Stockreport!$D:$D,
           Stockreport!$A:$A, $A425,
           Stockreport!$B:$B, $B425,
           Stockreport!$C:$C, $C425)
)</f>
        <v>35</v>
      </c>
      <c r="H425">
        <f t="shared" si="12"/>
        <v>0</v>
      </c>
      <c r="I425" s="5">
        <f t="shared" si="13"/>
        <v>0</v>
      </c>
    </row>
    <row r="426" spans="1:9">
      <c r="A426" s="1">
        <v>30607</v>
      </c>
      <c r="B426" s="1" t="s">
        <v>430</v>
      </c>
      <c r="C426" t="str">
        <f>VLOOKUP(A426,Config!A:C,3,FALSE)</f>
        <v>MA-C-05-L1-P1</v>
      </c>
      <c r="D426" cm="1">
        <f t="array" ref="D426">IFERROR(
  INDEX(Stockreport!$E$2:$E$50151,
    MATCH(1,
      ((Stockreport!$A$2:$A$50151&amp;"")=($A426&amp;""))*
      ((Stockreport!$B$2:$B$50151&amp;"")=($B426&amp;""))*
      (TRIM(Stockreport!$C$2:$C$50151)=TRIM($C426))*
      (Stockreport!$C$2:$C$50151&lt;&gt;""),
    0)
  ),
0)</f>
        <v>0</v>
      </c>
      <c r="E426">
        <f>VLOOKUP(A426,Config!A:G,4,FALSE)</f>
        <v>0</v>
      </c>
      <c r="F426" t="str">
        <f>_xlfn.LET(
  _xlpm.q,   $D426,
  _xlpm.low, SUMIFS(Config!$E$2:$E$5017, Config!$A$2:$A$5017,$A426, Config!$C$2:$C$5017,$C426),
  _xlpm.med, SUMIFS(Config!$F$2:$F$5017, Config!$A$2:$A$5017,$A426, Config!$C$2:$C$5017,$C426),
  _xlpm.cap, SUMIFS(Config!$G$2:$G$5017, Config!$A$2:$A$5017,$A426, Config!$C$2:$C$5017,$C426),
  IF(_xlpm.cap=0,"SET-PICKFACE",
     IF(_xlpm.q&lt;=_xlpm.low,"LOW",
        IF(_xlpm.q&lt;=_xlpm.med,"MEDIUM",
           IF(_xlpm.q&lt;=_xlpm.cap,"FULL","OVER")
        )
     )
  )
)</f>
        <v>SET-PICKFACE</v>
      </c>
      <c r="G426" s="8">
        <f>IF(
   SUMIFS(Stockreport!$D:$D,
          Stockreport!$A:$A, $A426,
          Stockreport!$B:$B, $B426)
   -SUMIFS(Stockreport!$D:$D,
           Stockreport!$A:$A, $A426,
           Stockreport!$B:$B, $B426,
           Stockreport!$C:$C, $C426)=0,
   "No reserve",
   SUMIFS(Stockreport!$D:$D,
          Stockreport!$A:$A, $A426,
          Stockreport!$B:$B, $B426)
   -SUMIFS(Stockreport!$D:$D,
           Stockreport!$A:$A, $A426,
           Stockreport!$B:$B, $B426,
           Stockreport!$C:$C, $C426)
)</f>
        <v>35</v>
      </c>
      <c r="H426">
        <f t="shared" si="12"/>
        <v>0</v>
      </c>
      <c r="I426" s="5">
        <f t="shared" si="13"/>
        <v>0</v>
      </c>
    </row>
    <row r="427" spans="1:9">
      <c r="A427" s="1">
        <v>30321</v>
      </c>
      <c r="B427" s="1" t="s">
        <v>431</v>
      </c>
      <c r="C427" t="str">
        <f>VLOOKUP(A427,Config!A:C,3,FALSE)</f>
        <v>MA-F-17-L1-P1</v>
      </c>
      <c r="D427" cm="1">
        <f t="array" ref="D427">IFERROR(
  INDEX(Stockreport!$E$2:$E$50151,
    MATCH(1,
      ((Stockreport!$A$2:$A$50151&amp;"")=($A427&amp;""))*
      ((Stockreport!$B$2:$B$50151&amp;"")=($B427&amp;""))*
      (TRIM(Stockreport!$C$2:$C$50151)=TRIM($C427))*
      (Stockreport!$C$2:$C$50151&lt;&gt;""),
    0)
  ),
0)</f>
        <v>28</v>
      </c>
      <c r="E427">
        <f>VLOOKUP(A427,Config!A:G,4,FALSE)</f>
        <v>0</v>
      </c>
      <c r="F427" t="str">
        <f>_xlfn.LET(
  _xlpm.q,   $D427,
  _xlpm.low, SUMIFS(Config!$E$2:$E$5017, Config!$A$2:$A$5017,$A427, Config!$C$2:$C$5017,$C427),
  _xlpm.med, SUMIFS(Config!$F$2:$F$5017, Config!$A$2:$A$5017,$A427, Config!$C$2:$C$5017,$C427),
  _xlpm.cap, SUMIFS(Config!$G$2:$G$5017, Config!$A$2:$A$5017,$A427, Config!$C$2:$C$5017,$C427),
  IF(_xlpm.cap=0,"SET-PICKFACE",
     IF(_xlpm.q&lt;=_xlpm.low,"LOW",
        IF(_xlpm.q&lt;=_xlpm.med,"MEDIUM",
           IF(_xlpm.q&lt;=_xlpm.cap,"FULL","OVER")
        )
     )
  )
)</f>
        <v>SET-PICKFACE</v>
      </c>
      <c r="G427" s="8">
        <f>IF(
   SUMIFS(Stockreport!$D:$D,
          Stockreport!$A:$A, $A427,
          Stockreport!$B:$B, $B427)
   -SUMIFS(Stockreport!$D:$D,
           Stockreport!$A:$A, $A427,
           Stockreport!$B:$B, $B427,
           Stockreport!$C:$C, $C427)=0,
   "No reserve",
   SUMIFS(Stockreport!$D:$D,
          Stockreport!$A:$A, $A427,
          Stockreport!$B:$B, $B427)
   -SUMIFS(Stockreport!$D:$D,
           Stockreport!$A:$A, $A427,
           Stockreport!$B:$B, $B427,
           Stockreport!$C:$C, $C427)
)</f>
        <v>35</v>
      </c>
      <c r="H427">
        <f t="shared" si="12"/>
        <v>0</v>
      </c>
      <c r="I427" s="5">
        <f t="shared" si="13"/>
        <v>0</v>
      </c>
    </row>
    <row r="428" spans="1:9">
      <c r="A428" s="1">
        <v>30658</v>
      </c>
      <c r="B428" s="1" t="s">
        <v>432</v>
      </c>
      <c r="C428" t="str">
        <f>VLOOKUP(A428,Config!A:C,3,FALSE)</f>
        <v>MA-H-01-L1-P1</v>
      </c>
      <c r="D428" cm="1">
        <f t="array" ref="D428">IFERROR(
  INDEX(Stockreport!$E$2:$E$50151,
    MATCH(1,
      ((Stockreport!$A$2:$A$50151&amp;"")=($A428&amp;""))*
      ((Stockreport!$B$2:$B$50151&amp;"")=($B428&amp;""))*
      (TRIM(Stockreport!$C$2:$C$50151)=TRIM($C428))*
      (Stockreport!$C$2:$C$50151&lt;&gt;""),
    0)
  ),
0)</f>
        <v>33</v>
      </c>
      <c r="E428">
        <f>VLOOKUP(A428,Config!A:G,4,FALSE)</f>
        <v>0</v>
      </c>
      <c r="F428" t="str">
        <f>_xlfn.LET(
  _xlpm.q,   $D428,
  _xlpm.low, SUMIFS(Config!$E$2:$E$5017, Config!$A$2:$A$5017,$A428, Config!$C$2:$C$5017,$C428),
  _xlpm.med, SUMIFS(Config!$F$2:$F$5017, Config!$A$2:$A$5017,$A428, Config!$C$2:$C$5017,$C428),
  _xlpm.cap, SUMIFS(Config!$G$2:$G$5017, Config!$A$2:$A$5017,$A428, Config!$C$2:$C$5017,$C428),
  IF(_xlpm.cap=0,"SET-PICKFACE",
     IF(_xlpm.q&lt;=_xlpm.low,"LOW",
        IF(_xlpm.q&lt;=_xlpm.med,"MEDIUM",
           IF(_xlpm.q&lt;=_xlpm.cap,"FULL","OVER")
        )
     )
  )
)</f>
        <v>SET-PICKFACE</v>
      </c>
      <c r="G428" s="8">
        <f>IF(
   SUMIFS(Stockreport!$D:$D,
          Stockreport!$A:$A, $A428,
          Stockreport!$B:$B, $B428)
   -SUMIFS(Stockreport!$D:$D,
           Stockreport!$A:$A, $A428,
           Stockreport!$B:$B, $B428,
           Stockreport!$C:$C, $C428)=0,
   "No reserve",
   SUMIFS(Stockreport!$D:$D,
          Stockreport!$A:$A, $A428,
          Stockreport!$B:$B, $B428)
   -SUMIFS(Stockreport!$D:$D,
           Stockreport!$A:$A, $A428,
           Stockreport!$B:$B, $B428,
           Stockreport!$C:$C, $C428)
)</f>
        <v>13</v>
      </c>
      <c r="H428">
        <f t="shared" si="12"/>
        <v>0</v>
      </c>
      <c r="I428" s="5">
        <f t="shared" si="13"/>
        <v>0</v>
      </c>
    </row>
    <row r="429" spans="1:9">
      <c r="A429" s="1">
        <v>33513</v>
      </c>
      <c r="B429" s="1" t="s">
        <v>433</v>
      </c>
      <c r="C429" t="str">
        <f>VLOOKUP(A429,Config!A:C,3,FALSE)</f>
        <v>MA-A-03-L1-P2</v>
      </c>
      <c r="D429" cm="1">
        <f t="array" ref="D429">IFERROR(
  INDEX(Stockreport!$E$2:$E$50151,
    MATCH(1,
      ((Stockreport!$A$2:$A$50151&amp;"")=($A429&amp;""))*
      ((Stockreport!$B$2:$B$50151&amp;"")=($B429&amp;""))*
      (TRIM(Stockreport!$C$2:$C$50151)=TRIM($C429))*
      (Stockreport!$C$2:$C$50151&lt;&gt;""),
    0)
  ),
0)</f>
        <v>0</v>
      </c>
      <c r="E429">
        <f>VLOOKUP(A429,Config!A:G,4,FALSE)</f>
        <v>0</v>
      </c>
      <c r="F429" t="str">
        <f>_xlfn.LET(
  _xlpm.q,   $D429,
  _xlpm.low, SUMIFS(Config!$E$2:$E$5017, Config!$A$2:$A$5017,$A429, Config!$C$2:$C$5017,$C429),
  _xlpm.med, SUMIFS(Config!$F$2:$F$5017, Config!$A$2:$A$5017,$A429, Config!$C$2:$C$5017,$C429),
  _xlpm.cap, SUMIFS(Config!$G$2:$G$5017, Config!$A$2:$A$5017,$A429, Config!$C$2:$C$5017,$C429),
  IF(_xlpm.cap=0,"SET-PICKFACE",
     IF(_xlpm.q&lt;=_xlpm.low,"LOW",
        IF(_xlpm.q&lt;=_xlpm.med,"MEDIUM",
           IF(_xlpm.q&lt;=_xlpm.cap,"FULL","OVER")
        )
     )
  )
)</f>
        <v>SET-PICKFACE</v>
      </c>
      <c r="G429" s="8">
        <f>IF(
   SUMIFS(Stockreport!$D:$D,
          Stockreport!$A:$A, $A429,
          Stockreport!$B:$B, $B429)
   -SUMIFS(Stockreport!$D:$D,
           Stockreport!$A:$A, $A429,
           Stockreport!$B:$B, $B429,
           Stockreport!$C:$C, $C429)=0,
   "No reserve",
   SUMIFS(Stockreport!$D:$D,
          Stockreport!$A:$A, $A429,
          Stockreport!$B:$B, $B429)
   -SUMIFS(Stockreport!$D:$D,
           Stockreport!$A:$A, $A429,
           Stockreport!$B:$B, $B429,
           Stockreport!$C:$C, $C429)
)</f>
        <v>23</v>
      </c>
      <c r="H429">
        <f t="shared" si="12"/>
        <v>0</v>
      </c>
      <c r="I429" s="5">
        <f t="shared" si="13"/>
        <v>0</v>
      </c>
    </row>
    <row r="430" spans="1:9">
      <c r="A430" s="1">
        <v>30301</v>
      </c>
      <c r="B430" s="1" t="s">
        <v>434</v>
      </c>
      <c r="C430" t="str">
        <f>VLOOKUP(A430,Config!A:C,3,FALSE)</f>
        <v>MA-C-16-L2-P1</v>
      </c>
      <c r="D430" cm="1">
        <f t="array" ref="D430">IFERROR(
  INDEX(Stockreport!$E$2:$E$50151,
    MATCH(1,
      ((Stockreport!$A$2:$A$50151&amp;"")=($A430&amp;""))*
      ((Stockreport!$B$2:$B$50151&amp;"")=($B430&amp;""))*
      (TRIM(Stockreport!$C$2:$C$50151)=TRIM($C430))*
      (Stockreport!$C$2:$C$50151&lt;&gt;""),
    0)
  ),
0)</f>
        <v>39</v>
      </c>
      <c r="E430">
        <f>VLOOKUP(A430,Config!A:G,4,FALSE)</f>
        <v>0</v>
      </c>
      <c r="F430" t="str">
        <f>_xlfn.LET(
  _xlpm.q,   $D430,
  _xlpm.low, SUMIFS(Config!$E$2:$E$5017, Config!$A$2:$A$5017,$A430, Config!$C$2:$C$5017,$C430),
  _xlpm.med, SUMIFS(Config!$F$2:$F$5017, Config!$A$2:$A$5017,$A430, Config!$C$2:$C$5017,$C430),
  _xlpm.cap, SUMIFS(Config!$G$2:$G$5017, Config!$A$2:$A$5017,$A430, Config!$C$2:$C$5017,$C430),
  IF(_xlpm.cap=0,"SET-PICKFACE",
     IF(_xlpm.q&lt;=_xlpm.low,"LOW",
        IF(_xlpm.q&lt;=_xlpm.med,"MEDIUM",
           IF(_xlpm.q&lt;=_xlpm.cap,"FULL","OVER")
        )
     )
  )
)</f>
        <v>SET-PICKFACE</v>
      </c>
      <c r="G430" s="8">
        <f>IF(
   SUMIFS(Stockreport!$D:$D,
          Stockreport!$A:$A, $A430,
          Stockreport!$B:$B, $B430)
   -SUMIFS(Stockreport!$D:$D,
           Stockreport!$A:$A, $A430,
           Stockreport!$B:$B, $B430,
           Stockreport!$C:$C, $C430)=0,
   "No reserve",
   SUMIFS(Stockreport!$D:$D,
          Stockreport!$A:$A, $A430,
          Stockreport!$B:$B, $B430)
   -SUMIFS(Stockreport!$D:$D,
           Stockreport!$A:$A, $A430,
           Stockreport!$B:$B, $B430,
           Stockreport!$C:$C, $C430)
)</f>
        <v>36</v>
      </c>
      <c r="H430">
        <f t="shared" si="12"/>
        <v>0</v>
      </c>
      <c r="I430" s="5">
        <f t="shared" si="13"/>
        <v>0</v>
      </c>
    </row>
    <row r="431" spans="1:9">
      <c r="A431" s="1">
        <v>10733</v>
      </c>
      <c r="B431" s="1" t="s">
        <v>435</v>
      </c>
      <c r="C431" t="str">
        <f>VLOOKUP(A431,Config!A:C,3,FALSE)</f>
        <v>MA-D-09-L1-P2</v>
      </c>
      <c r="D431" cm="1">
        <f t="array" ref="D431">IFERROR(
  INDEX(Stockreport!$E$2:$E$50151,
    MATCH(1,
      ((Stockreport!$A$2:$A$50151&amp;"")=($A431&amp;""))*
      ((Stockreport!$B$2:$B$50151&amp;"")=($B431&amp;""))*
      (TRIM(Stockreport!$C$2:$C$50151)=TRIM($C431))*
      (Stockreport!$C$2:$C$50151&lt;&gt;""),
    0)
  ),
0)</f>
        <v>0</v>
      </c>
      <c r="E431">
        <f>VLOOKUP(A431,Config!A:G,4,FALSE)</f>
        <v>0</v>
      </c>
      <c r="F431" t="str">
        <f>_xlfn.LET(
  _xlpm.q,   $D431,
  _xlpm.low, SUMIFS(Config!$E$2:$E$5017, Config!$A$2:$A$5017,$A431, Config!$C$2:$C$5017,$C431),
  _xlpm.med, SUMIFS(Config!$F$2:$F$5017, Config!$A$2:$A$5017,$A431, Config!$C$2:$C$5017,$C431),
  _xlpm.cap, SUMIFS(Config!$G$2:$G$5017, Config!$A$2:$A$5017,$A431, Config!$C$2:$C$5017,$C431),
  IF(_xlpm.cap=0,"SET-PICKFACE",
     IF(_xlpm.q&lt;=_xlpm.low,"LOW",
        IF(_xlpm.q&lt;=_xlpm.med,"MEDIUM",
           IF(_xlpm.q&lt;=_xlpm.cap,"FULL","OVER")
        )
     )
  )
)</f>
        <v>SET-PICKFACE</v>
      </c>
      <c r="G431" s="8">
        <f>IF(
   SUMIFS(Stockreport!$D:$D,
          Stockreport!$A:$A, $A431,
          Stockreport!$B:$B, $B431)
   -SUMIFS(Stockreport!$D:$D,
           Stockreport!$A:$A, $A431,
           Stockreport!$B:$B, $B431,
           Stockreport!$C:$C, $C431)=0,
   "No reserve",
   SUMIFS(Stockreport!$D:$D,
          Stockreport!$A:$A, $A431,
          Stockreport!$B:$B, $B431)
   -SUMIFS(Stockreport!$D:$D,
           Stockreport!$A:$A, $A431,
           Stockreport!$B:$B, $B431,
           Stockreport!$C:$C, $C431)
)</f>
        <v>36</v>
      </c>
      <c r="H431">
        <f t="shared" si="12"/>
        <v>0</v>
      </c>
      <c r="I431" s="5">
        <f t="shared" si="13"/>
        <v>0</v>
      </c>
    </row>
    <row r="432" spans="1:9">
      <c r="A432" s="1">
        <v>27077</v>
      </c>
      <c r="B432" s="1" t="s">
        <v>436</v>
      </c>
      <c r="C432" t="str">
        <f>VLOOKUP(A432,Config!A:C,3,FALSE)</f>
        <v>MA-A-02-L4-P2</v>
      </c>
      <c r="D432" cm="1">
        <f t="array" ref="D432">IFERROR(
  INDEX(Stockreport!$E$2:$E$50151,
    MATCH(1,
      ((Stockreport!$A$2:$A$50151&amp;"")=($A432&amp;""))*
      ((Stockreport!$B$2:$B$50151&amp;"")=($B432&amp;""))*
      (TRIM(Stockreport!$C$2:$C$50151)=TRIM($C432))*
      (Stockreport!$C$2:$C$50151&lt;&gt;""),
    0)
  ),
0)</f>
        <v>0</v>
      </c>
      <c r="E432">
        <f>VLOOKUP(A432,Config!A:G,4,FALSE)</f>
        <v>0</v>
      </c>
      <c r="F432" t="str">
        <f>_xlfn.LET(
  _xlpm.q,   $D432,
  _xlpm.low, SUMIFS(Config!$E$2:$E$5017, Config!$A$2:$A$5017,$A432, Config!$C$2:$C$5017,$C432),
  _xlpm.med, SUMIFS(Config!$F$2:$F$5017, Config!$A$2:$A$5017,$A432, Config!$C$2:$C$5017,$C432),
  _xlpm.cap, SUMIFS(Config!$G$2:$G$5017, Config!$A$2:$A$5017,$A432, Config!$C$2:$C$5017,$C432),
  IF(_xlpm.cap=0,"SET-PICKFACE",
     IF(_xlpm.q&lt;=_xlpm.low,"LOW",
        IF(_xlpm.q&lt;=_xlpm.med,"MEDIUM",
           IF(_xlpm.q&lt;=_xlpm.cap,"FULL","OVER")
        )
     )
  )
)</f>
        <v>SET-PICKFACE</v>
      </c>
      <c r="G432" s="8">
        <f>IF(
   SUMIFS(Stockreport!$D:$D,
          Stockreport!$A:$A, $A432,
          Stockreport!$B:$B, $B432)
   -SUMIFS(Stockreport!$D:$D,
           Stockreport!$A:$A, $A432,
           Stockreport!$B:$B, $B432,
           Stockreport!$C:$C, $C432)=0,
   "No reserve",
   SUMIFS(Stockreport!$D:$D,
          Stockreport!$A:$A, $A432,
          Stockreport!$B:$B, $B432)
   -SUMIFS(Stockreport!$D:$D,
           Stockreport!$A:$A, $A432,
           Stockreport!$B:$B, $B432,
           Stockreport!$C:$C, $C432)
)</f>
        <v>37</v>
      </c>
      <c r="H432">
        <f t="shared" si="12"/>
        <v>0</v>
      </c>
      <c r="I432" s="5">
        <f t="shared" si="13"/>
        <v>0</v>
      </c>
    </row>
    <row r="433" spans="1:9">
      <c r="A433" s="1">
        <v>29793</v>
      </c>
      <c r="B433" s="1" t="s">
        <v>437</v>
      </c>
      <c r="C433" t="str">
        <f>VLOOKUP(A433,Config!A:C,3,FALSE)</f>
        <v>MA-E-13-L3-P2</v>
      </c>
      <c r="D433" cm="1">
        <f t="array" ref="D433">IFERROR(
  INDEX(Stockreport!$E$2:$E$50151,
    MATCH(1,
      ((Stockreport!$A$2:$A$50151&amp;"")=($A433&amp;""))*
      ((Stockreport!$B$2:$B$50151&amp;"")=($B433&amp;""))*
      (TRIM(Stockreport!$C$2:$C$50151)=TRIM($C433))*
      (Stockreport!$C$2:$C$50151&lt;&gt;""),
    0)
  ),
0)</f>
        <v>72</v>
      </c>
      <c r="E433">
        <f>VLOOKUP(A433,Config!A:G,4,FALSE)</f>
        <v>72</v>
      </c>
      <c r="F433" t="str">
        <f>_xlfn.LET(
  _xlpm.q,   $D433,
  _xlpm.low, SUMIFS(Config!$E$2:$E$5017, Config!$A$2:$A$5017,$A433, Config!$C$2:$C$5017,$C433),
  _xlpm.med, SUMIFS(Config!$F$2:$F$5017, Config!$A$2:$A$5017,$A433, Config!$C$2:$C$5017,$C433),
  _xlpm.cap, SUMIFS(Config!$G$2:$G$5017, Config!$A$2:$A$5017,$A433, Config!$C$2:$C$5017,$C433),
  IF(_xlpm.cap=0,"SET-PICKFACE",
     IF(_xlpm.q&lt;=_xlpm.low,"LOW",
        IF(_xlpm.q&lt;=_xlpm.med,"MEDIUM",
           IF(_xlpm.q&lt;=_xlpm.cap,"FULL","OVER")
        )
     )
  )
)</f>
        <v>FULL</v>
      </c>
      <c r="G433" s="8">
        <f>IF(
   SUMIFS(Stockreport!$D:$D,
          Stockreport!$A:$A, $A433,
          Stockreport!$B:$B, $B433)
   -SUMIFS(Stockreport!$D:$D,
           Stockreport!$A:$A, $A433,
           Stockreport!$B:$B, $B433,
           Stockreport!$C:$C, $C433)=0,
   "No reserve",
   SUMIFS(Stockreport!$D:$D,
          Stockreport!$A:$A, $A433,
          Stockreport!$B:$B, $B433)
   -SUMIFS(Stockreport!$D:$D,
           Stockreport!$A:$A, $A433,
           Stockreport!$B:$B, $B433,
           Stockreport!$C:$C, $C433)
)</f>
        <v>37</v>
      </c>
      <c r="H433">
        <f t="shared" si="12"/>
        <v>0</v>
      </c>
      <c r="I433" s="5">
        <f t="shared" si="13"/>
        <v>0</v>
      </c>
    </row>
    <row r="434" spans="1:9">
      <c r="A434" s="1">
        <v>75648</v>
      </c>
      <c r="B434" s="1" t="s">
        <v>438</v>
      </c>
      <c r="C434" t="str">
        <f>VLOOKUP(A434,Config!A:C,3,FALSE)</f>
        <v>MA-G-15-L1-P1</v>
      </c>
      <c r="D434" cm="1">
        <f t="array" ref="D434">IFERROR(
  INDEX(Stockreport!$E$2:$E$50151,
    MATCH(1,
      ((Stockreport!$A$2:$A$50151&amp;"")=($A434&amp;""))*
      ((Stockreport!$B$2:$B$50151&amp;"")=($B434&amp;""))*
      (TRIM(Stockreport!$C$2:$C$50151)=TRIM($C434))*
      (Stockreport!$C$2:$C$50151&lt;&gt;""),
    0)
  ),
0)</f>
        <v>0</v>
      </c>
      <c r="E434">
        <f>VLOOKUP(A434,Config!A:G,4,FALSE)</f>
        <v>0</v>
      </c>
      <c r="F434" t="str">
        <f>_xlfn.LET(
  _xlpm.q,   $D434,
  _xlpm.low, SUMIFS(Config!$E$2:$E$5017, Config!$A$2:$A$5017,$A434, Config!$C$2:$C$5017,$C434),
  _xlpm.med, SUMIFS(Config!$F$2:$F$5017, Config!$A$2:$A$5017,$A434, Config!$C$2:$C$5017,$C434),
  _xlpm.cap, SUMIFS(Config!$G$2:$G$5017, Config!$A$2:$A$5017,$A434, Config!$C$2:$C$5017,$C434),
  IF(_xlpm.cap=0,"SET-PICKFACE",
     IF(_xlpm.q&lt;=_xlpm.low,"LOW",
        IF(_xlpm.q&lt;=_xlpm.med,"MEDIUM",
           IF(_xlpm.q&lt;=_xlpm.cap,"FULL","OVER")
        )
     )
  )
)</f>
        <v>SET-PICKFACE</v>
      </c>
      <c r="G434" s="8">
        <f>IF(
   SUMIFS(Stockreport!$D:$D,
          Stockreport!$A:$A, $A434,
          Stockreport!$B:$B, $B434)
   -SUMIFS(Stockreport!$D:$D,
           Stockreport!$A:$A, $A434,
           Stockreport!$B:$B, $B434,
           Stockreport!$C:$C, $C434)=0,
   "No reserve",
   SUMIFS(Stockreport!$D:$D,
          Stockreport!$A:$A, $A434,
          Stockreport!$B:$B, $B434)
   -SUMIFS(Stockreport!$D:$D,
           Stockreport!$A:$A, $A434,
           Stockreport!$B:$B, $B434,
           Stockreport!$C:$C, $C434)
)</f>
        <v>35</v>
      </c>
      <c r="H434">
        <f t="shared" si="12"/>
        <v>0</v>
      </c>
      <c r="I434" s="5">
        <f t="shared" si="13"/>
        <v>0</v>
      </c>
    </row>
    <row r="435" spans="1:9">
      <c r="A435" s="1">
        <v>87158</v>
      </c>
      <c r="B435" s="1" t="s">
        <v>439</v>
      </c>
      <c r="C435" t="str">
        <f>VLOOKUP(A435,Config!A:C,3,FALSE)</f>
        <v>MA-H-05-L2-P1</v>
      </c>
      <c r="D435" cm="1">
        <f t="array" ref="D435">IFERROR(
  INDEX(Stockreport!$E$2:$E$50151,
    MATCH(1,
      ((Stockreport!$A$2:$A$50151&amp;"")=($A435&amp;""))*
      ((Stockreport!$B$2:$B$50151&amp;"")=($B435&amp;""))*
      (TRIM(Stockreport!$C$2:$C$50151)=TRIM($C435))*
      (Stockreport!$C$2:$C$50151&lt;&gt;""),
    0)
  ),
0)</f>
        <v>0</v>
      </c>
      <c r="E435">
        <f>VLOOKUP(A435,Config!A:G,4,FALSE)</f>
        <v>0</v>
      </c>
      <c r="F435" t="str">
        <f>_xlfn.LET(
  _xlpm.q,   $D435,
  _xlpm.low, SUMIFS(Config!$E$2:$E$5017, Config!$A$2:$A$5017,$A435, Config!$C$2:$C$5017,$C435),
  _xlpm.med, SUMIFS(Config!$F$2:$F$5017, Config!$A$2:$A$5017,$A435, Config!$C$2:$C$5017,$C435),
  _xlpm.cap, SUMIFS(Config!$G$2:$G$5017, Config!$A$2:$A$5017,$A435, Config!$C$2:$C$5017,$C435),
  IF(_xlpm.cap=0,"SET-PICKFACE",
     IF(_xlpm.q&lt;=_xlpm.low,"LOW",
        IF(_xlpm.q&lt;=_xlpm.med,"MEDIUM",
           IF(_xlpm.q&lt;=_xlpm.cap,"FULL","OVER")
        )
     )
  )
)</f>
        <v>SET-PICKFACE</v>
      </c>
      <c r="G435" s="8">
        <f>IF(
   SUMIFS(Stockreport!$D:$D,
          Stockreport!$A:$A, $A435,
          Stockreport!$B:$B, $B435)
   -SUMIFS(Stockreport!$D:$D,
           Stockreport!$A:$A, $A435,
           Stockreport!$B:$B, $B435,
           Stockreport!$C:$C, $C435)=0,
   "No reserve",
   SUMIFS(Stockreport!$D:$D,
          Stockreport!$A:$A, $A435,
          Stockreport!$B:$B, $B435)
   -SUMIFS(Stockreport!$D:$D,
           Stockreport!$A:$A, $A435,
           Stockreport!$B:$B, $B435,
           Stockreport!$C:$C, $C435)
)</f>
        <v>37</v>
      </c>
      <c r="H435">
        <f t="shared" si="12"/>
        <v>0</v>
      </c>
      <c r="I435" s="5">
        <f t="shared" si="13"/>
        <v>0</v>
      </c>
    </row>
    <row r="436" spans="1:9">
      <c r="A436" s="1">
        <v>30306</v>
      </c>
      <c r="B436" s="1" t="s">
        <v>440</v>
      </c>
      <c r="C436" t="str">
        <f>VLOOKUP(A436,Config!A:C,3,FALSE)</f>
        <v>MA-C-08-L3-P2</v>
      </c>
      <c r="D436" cm="1">
        <f t="array" ref="D436">IFERROR(
  INDEX(Stockreport!$E$2:$E$50151,
    MATCH(1,
      ((Stockreport!$A$2:$A$50151&amp;"")=($A436&amp;""))*
      ((Stockreport!$B$2:$B$50151&amp;"")=($B436&amp;""))*
      (TRIM(Stockreport!$C$2:$C$50151)=TRIM($C436))*
      (Stockreport!$C$2:$C$50151&lt;&gt;""),
    0)
  ),
0)</f>
        <v>0</v>
      </c>
      <c r="E436">
        <f>VLOOKUP(A436,Config!A:G,4,FALSE)</f>
        <v>0</v>
      </c>
      <c r="F436" t="str">
        <f>_xlfn.LET(
  _xlpm.q,   $D436,
  _xlpm.low, SUMIFS(Config!$E$2:$E$5017, Config!$A$2:$A$5017,$A436, Config!$C$2:$C$5017,$C436),
  _xlpm.med, SUMIFS(Config!$F$2:$F$5017, Config!$A$2:$A$5017,$A436, Config!$C$2:$C$5017,$C436),
  _xlpm.cap, SUMIFS(Config!$G$2:$G$5017, Config!$A$2:$A$5017,$A436, Config!$C$2:$C$5017,$C436),
  IF(_xlpm.cap=0,"SET-PICKFACE",
     IF(_xlpm.q&lt;=_xlpm.low,"LOW",
        IF(_xlpm.q&lt;=_xlpm.med,"MEDIUM",
           IF(_xlpm.q&lt;=_xlpm.cap,"FULL","OVER")
        )
     )
  )
)</f>
        <v>SET-PICKFACE</v>
      </c>
      <c r="G436" s="8">
        <f>IF(
   SUMIFS(Stockreport!$D:$D,
          Stockreport!$A:$A, $A436,
          Stockreport!$B:$B, $B436)
   -SUMIFS(Stockreport!$D:$D,
           Stockreport!$A:$A, $A436,
           Stockreport!$B:$B, $B436,
           Stockreport!$C:$C, $C436)=0,
   "No reserve",
   SUMIFS(Stockreport!$D:$D,
          Stockreport!$A:$A, $A436,
          Stockreport!$B:$B, $B436)
   -SUMIFS(Stockreport!$D:$D,
           Stockreport!$A:$A, $A436,
           Stockreport!$B:$B, $B436,
           Stockreport!$C:$C, $C436)
)</f>
        <v>38</v>
      </c>
      <c r="H436">
        <f t="shared" si="12"/>
        <v>0</v>
      </c>
      <c r="I436" s="5">
        <f t="shared" si="13"/>
        <v>0</v>
      </c>
    </row>
    <row r="437" spans="1:9">
      <c r="A437" s="1">
        <v>29990</v>
      </c>
      <c r="B437" s="1" t="s">
        <v>441</v>
      </c>
      <c r="C437" t="str">
        <f>VLOOKUP(A437,Config!A:C,3,FALSE)</f>
        <v>MA-D-12-L2-P2</v>
      </c>
      <c r="D437" cm="1">
        <f t="array" ref="D437">IFERROR(
  INDEX(Stockreport!$E$2:$E$50151,
    MATCH(1,
      ((Stockreport!$A$2:$A$50151&amp;"")=($A437&amp;""))*
      ((Stockreport!$B$2:$B$50151&amp;"")=($B437&amp;""))*
      (TRIM(Stockreport!$C$2:$C$50151)=TRIM($C437))*
      (Stockreport!$C$2:$C$50151&lt;&gt;""),
    0)
  ),
0)</f>
        <v>0</v>
      </c>
      <c r="E437">
        <f>VLOOKUP(A437,Config!A:G,4,FALSE)</f>
        <v>0</v>
      </c>
      <c r="F437" t="str">
        <f>_xlfn.LET(
  _xlpm.q,   $D437,
  _xlpm.low, SUMIFS(Config!$E$2:$E$5017, Config!$A$2:$A$5017,$A437, Config!$C$2:$C$5017,$C437),
  _xlpm.med, SUMIFS(Config!$F$2:$F$5017, Config!$A$2:$A$5017,$A437, Config!$C$2:$C$5017,$C437),
  _xlpm.cap, SUMIFS(Config!$G$2:$G$5017, Config!$A$2:$A$5017,$A437, Config!$C$2:$C$5017,$C437),
  IF(_xlpm.cap=0,"SET-PICKFACE",
     IF(_xlpm.q&lt;=_xlpm.low,"LOW",
        IF(_xlpm.q&lt;=_xlpm.med,"MEDIUM",
           IF(_xlpm.q&lt;=_xlpm.cap,"FULL","OVER")
        )
     )
  )
)</f>
        <v>SET-PICKFACE</v>
      </c>
      <c r="G437" s="8">
        <f>IF(
   SUMIFS(Stockreport!$D:$D,
          Stockreport!$A:$A, $A437,
          Stockreport!$B:$B, $B437)
   -SUMIFS(Stockreport!$D:$D,
           Stockreport!$A:$A, $A437,
           Stockreport!$B:$B, $B437,
           Stockreport!$C:$C, $C437)=0,
   "No reserve",
   SUMIFS(Stockreport!$D:$D,
          Stockreport!$A:$A, $A437,
          Stockreport!$B:$B, $B437)
   -SUMIFS(Stockreport!$D:$D,
           Stockreport!$A:$A, $A437,
           Stockreport!$B:$B, $B437,
           Stockreport!$C:$C, $C437)
)</f>
        <v>38</v>
      </c>
      <c r="H437">
        <f t="shared" si="12"/>
        <v>0</v>
      </c>
      <c r="I437" s="5">
        <f t="shared" si="13"/>
        <v>0</v>
      </c>
    </row>
    <row r="438" spans="1:9">
      <c r="A438" s="1">
        <v>52026</v>
      </c>
      <c r="B438" s="1" t="s">
        <v>442</v>
      </c>
      <c r="C438" t="str">
        <f>VLOOKUP(A438,Config!A:C,3,FALSE)</f>
        <v>MA-F-17-L4-P2</v>
      </c>
      <c r="D438" cm="1">
        <f t="array" ref="D438">IFERROR(
  INDEX(Stockreport!$E$2:$E$50151,
    MATCH(1,
      ((Stockreport!$A$2:$A$50151&amp;"")=($A438&amp;""))*
      ((Stockreport!$B$2:$B$50151&amp;"")=($B438&amp;""))*
      (TRIM(Stockreport!$C$2:$C$50151)=TRIM($C438))*
      (Stockreport!$C$2:$C$50151&lt;&gt;""),
    0)
  ),
0)</f>
        <v>0</v>
      </c>
      <c r="E438">
        <f>VLOOKUP(A438,Config!A:G,4,FALSE)</f>
        <v>0</v>
      </c>
      <c r="F438" t="str">
        <f>_xlfn.LET(
  _xlpm.q,   $D438,
  _xlpm.low, SUMIFS(Config!$E$2:$E$5017, Config!$A$2:$A$5017,$A438, Config!$C$2:$C$5017,$C438),
  _xlpm.med, SUMIFS(Config!$F$2:$F$5017, Config!$A$2:$A$5017,$A438, Config!$C$2:$C$5017,$C438),
  _xlpm.cap, SUMIFS(Config!$G$2:$G$5017, Config!$A$2:$A$5017,$A438, Config!$C$2:$C$5017,$C438),
  IF(_xlpm.cap=0,"SET-PICKFACE",
     IF(_xlpm.q&lt;=_xlpm.low,"LOW",
        IF(_xlpm.q&lt;=_xlpm.med,"MEDIUM",
           IF(_xlpm.q&lt;=_xlpm.cap,"FULL","OVER")
        )
     )
  )
)</f>
        <v>SET-PICKFACE</v>
      </c>
      <c r="G438" s="8">
        <f>IF(
   SUMIFS(Stockreport!$D:$D,
          Stockreport!$A:$A, $A438,
          Stockreport!$B:$B, $B438)
   -SUMIFS(Stockreport!$D:$D,
           Stockreport!$A:$A, $A438,
           Stockreport!$B:$B, $B438,
           Stockreport!$C:$C, $C438)=0,
   "No reserve",
   SUMIFS(Stockreport!$D:$D,
          Stockreport!$A:$A, $A438,
          Stockreport!$B:$B, $B438)
   -SUMIFS(Stockreport!$D:$D,
           Stockreport!$A:$A, $A438,
           Stockreport!$B:$B, $B438,
           Stockreport!$C:$C, $C438)
)</f>
        <v>30</v>
      </c>
      <c r="H438">
        <f t="shared" si="12"/>
        <v>0</v>
      </c>
      <c r="I438" s="5">
        <f t="shared" si="13"/>
        <v>0</v>
      </c>
    </row>
    <row r="439" spans="1:9">
      <c r="A439" s="1">
        <v>17432</v>
      </c>
      <c r="B439" s="1" t="s">
        <v>443</v>
      </c>
      <c r="C439" t="str">
        <f>VLOOKUP(A439,Config!A:C,3,FALSE)</f>
        <v>MA-A-03-L3-P1</v>
      </c>
      <c r="D439" cm="1">
        <f t="array" ref="D439">IFERROR(
  INDEX(Stockreport!$E$2:$E$50151,
    MATCH(1,
      ((Stockreport!$A$2:$A$50151&amp;"")=($A439&amp;""))*
      ((Stockreport!$B$2:$B$50151&amp;"")=($B439&amp;""))*
      (TRIM(Stockreport!$C$2:$C$50151)=TRIM($C439))*
      (Stockreport!$C$2:$C$50151&lt;&gt;""),
    0)
  ),
0)</f>
        <v>55</v>
      </c>
      <c r="E439">
        <f>VLOOKUP(A439,Config!A:G,4,FALSE)</f>
        <v>0</v>
      </c>
      <c r="F439" t="str">
        <f>_xlfn.LET(
  _xlpm.q,   $D439,
  _xlpm.low, SUMIFS(Config!$E$2:$E$5017, Config!$A$2:$A$5017,$A439, Config!$C$2:$C$5017,$C439),
  _xlpm.med, SUMIFS(Config!$F$2:$F$5017, Config!$A$2:$A$5017,$A439, Config!$C$2:$C$5017,$C439),
  _xlpm.cap, SUMIFS(Config!$G$2:$G$5017, Config!$A$2:$A$5017,$A439, Config!$C$2:$C$5017,$C439),
  IF(_xlpm.cap=0,"SET-PICKFACE",
     IF(_xlpm.q&lt;=_xlpm.low,"LOW",
        IF(_xlpm.q&lt;=_xlpm.med,"MEDIUM",
           IF(_xlpm.q&lt;=_xlpm.cap,"FULL","OVER")
        )
     )
  )
)</f>
        <v>SET-PICKFACE</v>
      </c>
      <c r="G439" s="8">
        <f>IF(
   SUMIFS(Stockreport!$D:$D,
          Stockreport!$A:$A, $A439,
          Stockreport!$B:$B, $B439)
   -SUMIFS(Stockreport!$D:$D,
           Stockreport!$A:$A, $A439,
           Stockreport!$B:$B, $B439,
           Stockreport!$C:$C, $C439)=0,
   "No reserve",
   SUMIFS(Stockreport!$D:$D,
          Stockreport!$A:$A, $A439,
          Stockreport!$B:$B, $B439)
   -SUMIFS(Stockreport!$D:$D,
           Stockreport!$A:$A, $A439,
           Stockreport!$B:$B, $B439,
           Stockreport!$C:$C, $C439)
)</f>
        <v>39</v>
      </c>
      <c r="H439">
        <f t="shared" si="12"/>
        <v>0</v>
      </c>
      <c r="I439" s="5">
        <f t="shared" si="13"/>
        <v>0</v>
      </c>
    </row>
    <row r="440" spans="1:9">
      <c r="A440" s="1">
        <v>30581</v>
      </c>
      <c r="B440" s="1" t="s">
        <v>444</v>
      </c>
      <c r="C440" t="str">
        <f>VLOOKUP(A440,Config!A:C,3,FALSE)</f>
        <v>MA-A-05-L1-P1</v>
      </c>
      <c r="D440" cm="1">
        <f t="array" ref="D440">IFERROR(
  INDEX(Stockreport!$E$2:$E$50151,
    MATCH(1,
      ((Stockreport!$A$2:$A$50151&amp;"")=($A440&amp;""))*
      ((Stockreport!$B$2:$B$50151&amp;"")=($B440&amp;""))*
      (TRIM(Stockreport!$C$2:$C$50151)=TRIM($C440))*
      (Stockreport!$C$2:$C$50151&lt;&gt;""),
    0)
  ),
0)</f>
        <v>0</v>
      </c>
      <c r="E440">
        <f>VLOOKUP(A440,Config!A:G,4,FALSE)</f>
        <v>0</v>
      </c>
      <c r="F440" t="str">
        <f>_xlfn.LET(
  _xlpm.q,   $D440,
  _xlpm.low, SUMIFS(Config!$E$2:$E$5017, Config!$A$2:$A$5017,$A440, Config!$C$2:$C$5017,$C440),
  _xlpm.med, SUMIFS(Config!$F$2:$F$5017, Config!$A$2:$A$5017,$A440, Config!$C$2:$C$5017,$C440),
  _xlpm.cap, SUMIFS(Config!$G$2:$G$5017, Config!$A$2:$A$5017,$A440, Config!$C$2:$C$5017,$C440),
  IF(_xlpm.cap=0,"SET-PICKFACE",
     IF(_xlpm.q&lt;=_xlpm.low,"LOW",
        IF(_xlpm.q&lt;=_xlpm.med,"MEDIUM",
           IF(_xlpm.q&lt;=_xlpm.cap,"FULL","OVER")
        )
     )
  )
)</f>
        <v>SET-PICKFACE</v>
      </c>
      <c r="G440" s="8">
        <f>IF(
   SUMIFS(Stockreport!$D:$D,
          Stockreport!$A:$A, $A440,
          Stockreport!$B:$B, $B440)
   -SUMIFS(Stockreport!$D:$D,
           Stockreport!$A:$A, $A440,
           Stockreport!$B:$B, $B440,
           Stockreport!$C:$C, $C440)=0,
   "No reserve",
   SUMIFS(Stockreport!$D:$D,
          Stockreport!$A:$A, $A440,
          Stockreport!$B:$B, $B440)
   -SUMIFS(Stockreport!$D:$D,
           Stockreport!$A:$A, $A440,
           Stockreport!$B:$B, $B440,
           Stockreport!$C:$C, $C440)
)</f>
        <v>39</v>
      </c>
      <c r="H440">
        <f t="shared" si="12"/>
        <v>0</v>
      </c>
      <c r="I440" s="5">
        <f t="shared" si="13"/>
        <v>0</v>
      </c>
    </row>
    <row r="441" spans="1:9">
      <c r="A441" s="1">
        <v>30504</v>
      </c>
      <c r="B441" s="1" t="s">
        <v>445</v>
      </c>
      <c r="C441" t="str">
        <f>VLOOKUP(A441,Config!A:C,3,FALSE)</f>
        <v>MA-B-11-L1-P2</v>
      </c>
      <c r="D441" cm="1">
        <f t="array" ref="D441">IFERROR(
  INDEX(Stockreport!$E$2:$E$50151,
    MATCH(1,
      ((Stockreport!$A$2:$A$50151&amp;"")=($A441&amp;""))*
      ((Stockreport!$B$2:$B$50151&amp;"")=($B441&amp;""))*
      (TRIM(Stockreport!$C$2:$C$50151)=TRIM($C441))*
      (Stockreport!$C$2:$C$50151&lt;&gt;""),
    0)
  ),
0)</f>
        <v>45</v>
      </c>
      <c r="E441">
        <f>VLOOKUP(A441,Config!A:G,4,FALSE)</f>
        <v>0</v>
      </c>
      <c r="F441" t="str">
        <f>_xlfn.LET(
  _xlpm.q,   $D441,
  _xlpm.low, SUMIFS(Config!$E$2:$E$5017, Config!$A$2:$A$5017,$A441, Config!$C$2:$C$5017,$C441),
  _xlpm.med, SUMIFS(Config!$F$2:$F$5017, Config!$A$2:$A$5017,$A441, Config!$C$2:$C$5017,$C441),
  _xlpm.cap, SUMIFS(Config!$G$2:$G$5017, Config!$A$2:$A$5017,$A441, Config!$C$2:$C$5017,$C441),
  IF(_xlpm.cap=0,"SET-PICKFACE",
     IF(_xlpm.q&lt;=_xlpm.low,"LOW",
        IF(_xlpm.q&lt;=_xlpm.med,"MEDIUM",
           IF(_xlpm.q&lt;=_xlpm.cap,"FULL","OVER")
        )
     )
  )
)</f>
        <v>SET-PICKFACE</v>
      </c>
      <c r="G441" s="8">
        <f>IF(
   SUMIFS(Stockreport!$D:$D,
          Stockreport!$A:$A, $A441,
          Stockreport!$B:$B, $B441)
   -SUMIFS(Stockreport!$D:$D,
           Stockreport!$A:$A, $A441,
           Stockreport!$B:$B, $B441,
           Stockreport!$C:$C, $C441)=0,
   "No reserve",
   SUMIFS(Stockreport!$D:$D,
          Stockreport!$A:$A, $A441,
          Stockreport!$B:$B, $B441)
   -SUMIFS(Stockreport!$D:$D,
           Stockreport!$A:$A, $A441,
           Stockreport!$B:$B, $B441,
           Stockreport!$C:$C, $C441)
)</f>
        <v>20</v>
      </c>
      <c r="H441">
        <f t="shared" si="12"/>
        <v>0</v>
      </c>
      <c r="I441" s="5">
        <f t="shared" si="13"/>
        <v>0</v>
      </c>
    </row>
    <row r="442" spans="1:9">
      <c r="A442" s="1">
        <v>30099</v>
      </c>
      <c r="B442" s="1" t="s">
        <v>446</v>
      </c>
      <c r="C442" t="str">
        <f>VLOOKUP(A442,Config!A:C,3,FALSE)</f>
        <v>MA-C-03-L2-P1</v>
      </c>
      <c r="D442" cm="1">
        <f t="array" ref="D442">IFERROR(
  INDEX(Stockreport!$E$2:$E$50151,
    MATCH(1,
      ((Stockreport!$A$2:$A$50151&amp;"")=($A442&amp;""))*
      ((Stockreport!$B$2:$B$50151&amp;"")=($B442&amp;""))*
      (TRIM(Stockreport!$C$2:$C$50151)=TRIM($C442))*
      (Stockreport!$C$2:$C$50151&lt;&gt;""),
    0)
  ),
0)</f>
        <v>9</v>
      </c>
      <c r="E442">
        <f>VLOOKUP(A442,Config!A:G,4,FALSE)</f>
        <v>0</v>
      </c>
      <c r="F442" t="str">
        <f>_xlfn.LET(
  _xlpm.q,   $D442,
  _xlpm.low, SUMIFS(Config!$E$2:$E$5017, Config!$A$2:$A$5017,$A442, Config!$C$2:$C$5017,$C442),
  _xlpm.med, SUMIFS(Config!$F$2:$F$5017, Config!$A$2:$A$5017,$A442, Config!$C$2:$C$5017,$C442),
  _xlpm.cap, SUMIFS(Config!$G$2:$G$5017, Config!$A$2:$A$5017,$A442, Config!$C$2:$C$5017,$C442),
  IF(_xlpm.cap=0,"SET-PICKFACE",
     IF(_xlpm.q&lt;=_xlpm.low,"LOW",
        IF(_xlpm.q&lt;=_xlpm.med,"MEDIUM",
           IF(_xlpm.q&lt;=_xlpm.cap,"FULL","OVER")
        )
     )
  )
)</f>
        <v>SET-PICKFACE</v>
      </c>
      <c r="G442" s="8">
        <f>IF(
   SUMIFS(Stockreport!$D:$D,
          Stockreport!$A:$A, $A442,
          Stockreport!$B:$B, $B442)
   -SUMIFS(Stockreport!$D:$D,
           Stockreport!$A:$A, $A442,
           Stockreport!$B:$B, $B442,
           Stockreport!$C:$C, $C442)=0,
   "No reserve",
   SUMIFS(Stockreport!$D:$D,
          Stockreport!$A:$A, $A442,
          Stockreport!$B:$B, $B442)
   -SUMIFS(Stockreport!$D:$D,
           Stockreport!$A:$A, $A442,
           Stockreport!$B:$B, $B442,
           Stockreport!$C:$C, $C442)
)</f>
        <v>38</v>
      </c>
      <c r="H442">
        <f t="shared" si="12"/>
        <v>0</v>
      </c>
      <c r="I442" s="5">
        <f t="shared" si="13"/>
        <v>0</v>
      </c>
    </row>
    <row r="443" spans="1:9">
      <c r="A443" s="1">
        <v>31536</v>
      </c>
      <c r="B443" s="1" t="s">
        <v>447</v>
      </c>
      <c r="C443" t="str">
        <f>VLOOKUP(A443,Config!A:C,3,FALSE)</f>
        <v>MA-D-16-L4-P2</v>
      </c>
      <c r="D443" cm="1">
        <f t="array" ref="D443">IFERROR(
  INDEX(Stockreport!$E$2:$E$50151,
    MATCH(1,
      ((Stockreport!$A$2:$A$50151&amp;"")=($A443&amp;""))*
      ((Stockreport!$B$2:$B$50151&amp;"")=($B443&amp;""))*
      (TRIM(Stockreport!$C$2:$C$50151)=TRIM($C443))*
      (Stockreport!$C$2:$C$50151&lt;&gt;""),
    0)
  ),
0)</f>
        <v>0</v>
      </c>
      <c r="E443">
        <f>VLOOKUP(A443,Config!A:G,4,FALSE)</f>
        <v>0</v>
      </c>
      <c r="F443" t="str">
        <f>_xlfn.LET(
  _xlpm.q,   $D443,
  _xlpm.low, SUMIFS(Config!$E$2:$E$5017, Config!$A$2:$A$5017,$A443, Config!$C$2:$C$5017,$C443),
  _xlpm.med, SUMIFS(Config!$F$2:$F$5017, Config!$A$2:$A$5017,$A443, Config!$C$2:$C$5017,$C443),
  _xlpm.cap, SUMIFS(Config!$G$2:$G$5017, Config!$A$2:$A$5017,$A443, Config!$C$2:$C$5017,$C443),
  IF(_xlpm.cap=0,"SET-PICKFACE",
     IF(_xlpm.q&lt;=_xlpm.low,"LOW",
        IF(_xlpm.q&lt;=_xlpm.med,"MEDIUM",
           IF(_xlpm.q&lt;=_xlpm.cap,"FULL","OVER")
        )
     )
  )
)</f>
        <v>SET-PICKFACE</v>
      </c>
      <c r="G443" s="8">
        <f>IF(
   SUMIFS(Stockreport!$D:$D,
          Stockreport!$A:$A, $A443,
          Stockreport!$B:$B, $B443)
   -SUMIFS(Stockreport!$D:$D,
           Stockreport!$A:$A, $A443,
           Stockreport!$B:$B, $B443,
           Stockreport!$C:$C, $C443)=0,
   "No reserve",
   SUMIFS(Stockreport!$D:$D,
          Stockreport!$A:$A, $A443,
          Stockreport!$B:$B, $B443)
   -SUMIFS(Stockreport!$D:$D,
           Stockreport!$A:$A, $A443,
           Stockreport!$B:$B, $B443,
           Stockreport!$C:$C, $C443)
)</f>
        <v>139</v>
      </c>
      <c r="H443">
        <f t="shared" si="12"/>
        <v>0</v>
      </c>
      <c r="I443" s="5">
        <f t="shared" si="13"/>
        <v>0</v>
      </c>
    </row>
    <row r="444" spans="1:9">
      <c r="A444" s="1">
        <v>30465</v>
      </c>
      <c r="B444" s="1" t="s">
        <v>448</v>
      </c>
      <c r="C444" t="str">
        <f>VLOOKUP(A444,Config!A:C,3,FALSE)</f>
        <v>MA-E-15-L2-P2</v>
      </c>
      <c r="D444" cm="1">
        <f t="array" ref="D444">IFERROR(
  INDEX(Stockreport!$E$2:$E$50151,
    MATCH(1,
      ((Stockreport!$A$2:$A$50151&amp;"")=($A444&amp;""))*
      ((Stockreport!$B$2:$B$50151&amp;"")=($B444&amp;""))*
      (TRIM(Stockreport!$C$2:$C$50151)=TRIM($C444))*
      (Stockreport!$C$2:$C$50151&lt;&gt;""),
    0)
  ),
0)</f>
        <v>26</v>
      </c>
      <c r="E444">
        <f>VLOOKUP(A444,Config!A:G,4,FALSE)</f>
        <v>48</v>
      </c>
      <c r="F444" t="str">
        <f>_xlfn.LET(
  _xlpm.q,   $D444,
  _xlpm.low, SUMIFS(Config!$E$2:$E$5017, Config!$A$2:$A$5017,$A444, Config!$C$2:$C$5017,$C444),
  _xlpm.med, SUMIFS(Config!$F$2:$F$5017, Config!$A$2:$A$5017,$A444, Config!$C$2:$C$5017,$C444),
  _xlpm.cap, SUMIFS(Config!$G$2:$G$5017, Config!$A$2:$A$5017,$A444, Config!$C$2:$C$5017,$C444),
  IF(_xlpm.cap=0,"SET-PICKFACE",
     IF(_xlpm.q&lt;=_xlpm.low,"LOW",
        IF(_xlpm.q&lt;=_xlpm.med,"MEDIUM",
           IF(_xlpm.q&lt;=_xlpm.cap,"FULL","OVER")
        )
     )
  )
)</f>
        <v>FULL</v>
      </c>
      <c r="G444" s="8">
        <f>IF(
   SUMIFS(Stockreport!$D:$D,
          Stockreport!$A:$A, $A444,
          Stockreport!$B:$B, $B444)
   -SUMIFS(Stockreport!$D:$D,
           Stockreport!$A:$A, $A444,
           Stockreport!$B:$B, $B444,
           Stockreport!$C:$C, $C444)=0,
   "No reserve",
   SUMIFS(Stockreport!$D:$D,
          Stockreport!$A:$A, $A444,
          Stockreport!$B:$B, $B444)
   -SUMIFS(Stockreport!$D:$D,
           Stockreport!$A:$A, $A444,
           Stockreport!$B:$B, $B444,
           Stockreport!$C:$C, $C444)
)</f>
        <v>39</v>
      </c>
      <c r="H444">
        <f t="shared" si="12"/>
        <v>22</v>
      </c>
      <c r="I444" s="5">
        <f t="shared" si="13"/>
        <v>0</v>
      </c>
    </row>
    <row r="445" spans="1:9">
      <c r="A445" s="1">
        <v>31750</v>
      </c>
      <c r="B445" s="1" t="s">
        <v>449</v>
      </c>
      <c r="C445" t="str">
        <f>VLOOKUP(A445,Config!A:C,3,FALSE)</f>
        <v>MA-G-16-L4-P1</v>
      </c>
      <c r="D445" cm="1">
        <f t="array" ref="D445">IFERROR(
  INDEX(Stockreport!$E$2:$E$50151,
    MATCH(1,
      ((Stockreport!$A$2:$A$50151&amp;"")=($A445&amp;""))*
      ((Stockreport!$B$2:$B$50151&amp;"")=($B445&amp;""))*
      (TRIM(Stockreport!$C$2:$C$50151)=TRIM($C445))*
      (Stockreport!$C$2:$C$50151&lt;&gt;""),
    0)
  ),
0)</f>
        <v>200</v>
      </c>
      <c r="E445">
        <f>VLOOKUP(A445,Config!A:G,4,FALSE)</f>
        <v>0</v>
      </c>
      <c r="F445" t="str">
        <f>_xlfn.LET(
  _xlpm.q,   $D445,
  _xlpm.low, SUMIFS(Config!$E$2:$E$5017, Config!$A$2:$A$5017,$A445, Config!$C$2:$C$5017,$C445),
  _xlpm.med, SUMIFS(Config!$F$2:$F$5017, Config!$A$2:$A$5017,$A445, Config!$C$2:$C$5017,$C445),
  _xlpm.cap, SUMIFS(Config!$G$2:$G$5017, Config!$A$2:$A$5017,$A445, Config!$C$2:$C$5017,$C445),
  IF(_xlpm.cap=0,"SET-PICKFACE",
     IF(_xlpm.q&lt;=_xlpm.low,"LOW",
        IF(_xlpm.q&lt;=_xlpm.med,"MEDIUM",
           IF(_xlpm.q&lt;=_xlpm.cap,"FULL","OVER")
        )
     )
  )
)</f>
        <v>SET-PICKFACE</v>
      </c>
      <c r="G445" s="8">
        <f>IF(
   SUMIFS(Stockreport!$D:$D,
          Stockreport!$A:$A, $A445,
          Stockreport!$B:$B, $B445)
   -SUMIFS(Stockreport!$D:$D,
           Stockreport!$A:$A, $A445,
           Stockreport!$B:$B, $B445,
           Stockreport!$C:$C, $C445)=0,
   "No reserve",
   SUMIFS(Stockreport!$D:$D,
          Stockreport!$A:$A, $A445,
          Stockreport!$B:$B, $B445)
   -SUMIFS(Stockreport!$D:$D,
           Stockreport!$A:$A, $A445,
           Stockreport!$B:$B, $B445,
           Stockreport!$C:$C, $C445)
)</f>
        <v>39</v>
      </c>
      <c r="H445">
        <f t="shared" si="12"/>
        <v>0</v>
      </c>
      <c r="I445" s="5">
        <f t="shared" si="13"/>
        <v>0</v>
      </c>
    </row>
    <row r="446" spans="1:9">
      <c r="A446" s="1">
        <v>90346</v>
      </c>
      <c r="B446" s="1" t="s">
        <v>450</v>
      </c>
      <c r="C446" t="str">
        <f>VLOOKUP(A446,Config!A:C,3,FALSE)</f>
        <v>MA-G-03-L1-P2</v>
      </c>
      <c r="D446" cm="1">
        <f t="array" ref="D446">IFERROR(
  INDEX(Stockreport!$E$2:$E$50151,
    MATCH(1,
      ((Stockreport!$A$2:$A$50151&amp;"")=($A446&amp;""))*
      ((Stockreport!$B$2:$B$50151&amp;"")=($B446&amp;""))*
      (TRIM(Stockreport!$C$2:$C$50151)=TRIM($C446))*
      (Stockreport!$C$2:$C$50151&lt;&gt;""),
    0)
  ),
0)</f>
        <v>0</v>
      </c>
      <c r="E446">
        <f>VLOOKUP(A446,Config!A:G,4,FALSE)</f>
        <v>0</v>
      </c>
      <c r="F446" t="str">
        <f>_xlfn.LET(
  _xlpm.q,   $D446,
  _xlpm.low, SUMIFS(Config!$E$2:$E$5017, Config!$A$2:$A$5017,$A446, Config!$C$2:$C$5017,$C446),
  _xlpm.med, SUMIFS(Config!$F$2:$F$5017, Config!$A$2:$A$5017,$A446, Config!$C$2:$C$5017,$C446),
  _xlpm.cap, SUMIFS(Config!$G$2:$G$5017, Config!$A$2:$A$5017,$A446, Config!$C$2:$C$5017,$C446),
  IF(_xlpm.cap=0,"SET-PICKFACE",
     IF(_xlpm.q&lt;=_xlpm.low,"LOW",
        IF(_xlpm.q&lt;=_xlpm.med,"MEDIUM",
           IF(_xlpm.q&lt;=_xlpm.cap,"FULL","OVER")
        )
     )
  )
)</f>
        <v>SET-PICKFACE</v>
      </c>
      <c r="G446" s="8">
        <f>IF(
   SUMIFS(Stockreport!$D:$D,
          Stockreport!$A:$A, $A446,
          Stockreport!$B:$B, $B446)
   -SUMIFS(Stockreport!$D:$D,
           Stockreport!$A:$A, $A446,
           Stockreport!$B:$B, $B446,
           Stockreport!$C:$C, $C446)=0,
   "No reserve",
   SUMIFS(Stockreport!$D:$D,
          Stockreport!$A:$A, $A446,
          Stockreport!$B:$B, $B446)
   -SUMIFS(Stockreport!$D:$D,
           Stockreport!$A:$A, $A446,
           Stockreport!$B:$B, $B446,
           Stockreport!$C:$C, $C446)
)</f>
        <v>264</v>
      </c>
      <c r="H446">
        <f t="shared" si="12"/>
        <v>0</v>
      </c>
      <c r="I446" s="5">
        <f t="shared" si="13"/>
        <v>0</v>
      </c>
    </row>
    <row r="447" spans="1:9">
      <c r="A447" s="1">
        <v>30440</v>
      </c>
      <c r="B447" s="1" t="s">
        <v>451</v>
      </c>
      <c r="C447" t="str">
        <f>VLOOKUP(A447,Config!A:C,3,FALSE)</f>
        <v>MA-B-11-L1-P1</v>
      </c>
      <c r="D447" cm="1">
        <f t="array" ref="D447">IFERROR(
  INDEX(Stockreport!$E$2:$E$50151,
    MATCH(1,
      ((Stockreport!$A$2:$A$50151&amp;"")=($A447&amp;""))*
      ((Stockreport!$B$2:$B$50151&amp;"")=($B447&amp;""))*
      (TRIM(Stockreport!$C$2:$C$50151)=TRIM($C447))*
      (Stockreport!$C$2:$C$50151&lt;&gt;""),
    0)
  ),
0)</f>
        <v>25</v>
      </c>
      <c r="E447">
        <f>VLOOKUP(A447,Config!A:G,4,FALSE)</f>
        <v>0</v>
      </c>
      <c r="F447" t="str">
        <f>_xlfn.LET(
  _xlpm.q,   $D447,
  _xlpm.low, SUMIFS(Config!$E$2:$E$5017, Config!$A$2:$A$5017,$A447, Config!$C$2:$C$5017,$C447),
  _xlpm.med, SUMIFS(Config!$F$2:$F$5017, Config!$A$2:$A$5017,$A447, Config!$C$2:$C$5017,$C447),
  _xlpm.cap, SUMIFS(Config!$G$2:$G$5017, Config!$A$2:$A$5017,$A447, Config!$C$2:$C$5017,$C447),
  IF(_xlpm.cap=0,"SET-PICKFACE",
     IF(_xlpm.q&lt;=_xlpm.low,"LOW",
        IF(_xlpm.q&lt;=_xlpm.med,"MEDIUM",
           IF(_xlpm.q&lt;=_xlpm.cap,"FULL","OVER")
        )
     )
  )
)</f>
        <v>SET-PICKFACE</v>
      </c>
      <c r="G447" s="8">
        <f>IF(
   SUMIFS(Stockreport!$D:$D,
          Stockreport!$A:$A, $A447,
          Stockreport!$B:$B, $B447)
   -SUMIFS(Stockreport!$D:$D,
           Stockreport!$A:$A, $A447,
           Stockreport!$B:$B, $B447,
           Stockreport!$C:$C, $C447)=0,
   "No reserve",
   SUMIFS(Stockreport!$D:$D,
          Stockreport!$A:$A, $A447,
          Stockreport!$B:$B, $B447)
   -SUMIFS(Stockreport!$D:$D,
           Stockreport!$A:$A, $A447,
           Stockreport!$B:$B, $B447,
           Stockreport!$C:$C, $C447)
)</f>
        <v>14</v>
      </c>
      <c r="H447">
        <f t="shared" si="12"/>
        <v>0</v>
      </c>
      <c r="I447" s="5">
        <f t="shared" si="13"/>
        <v>0</v>
      </c>
    </row>
    <row r="448" spans="1:9">
      <c r="A448" s="1">
        <v>30122</v>
      </c>
      <c r="B448" s="1" t="s">
        <v>452</v>
      </c>
      <c r="C448" t="str">
        <f>VLOOKUP(A448,Config!A:C,3,FALSE)</f>
        <v>MA-D-08-L2-P2</v>
      </c>
      <c r="D448" cm="1">
        <f t="array" ref="D448">IFERROR(
  INDEX(Stockreport!$E$2:$E$50151,
    MATCH(1,
      ((Stockreport!$A$2:$A$50151&amp;"")=($A448&amp;""))*
      ((Stockreport!$B$2:$B$50151&amp;"")=($B448&amp;""))*
      (TRIM(Stockreport!$C$2:$C$50151)=TRIM($C448))*
      (Stockreport!$C$2:$C$50151&lt;&gt;""),
    0)
  ),
0)</f>
        <v>19</v>
      </c>
      <c r="E448">
        <f>VLOOKUP(A448,Config!A:G,4,FALSE)</f>
        <v>0</v>
      </c>
      <c r="F448" t="str">
        <f>_xlfn.LET(
  _xlpm.q,   $D448,
  _xlpm.low, SUMIFS(Config!$E$2:$E$5017, Config!$A$2:$A$5017,$A448, Config!$C$2:$C$5017,$C448),
  _xlpm.med, SUMIFS(Config!$F$2:$F$5017, Config!$A$2:$A$5017,$A448, Config!$C$2:$C$5017,$C448),
  _xlpm.cap, SUMIFS(Config!$G$2:$G$5017, Config!$A$2:$A$5017,$A448, Config!$C$2:$C$5017,$C448),
  IF(_xlpm.cap=0,"SET-PICKFACE",
     IF(_xlpm.q&lt;=_xlpm.low,"LOW",
        IF(_xlpm.q&lt;=_xlpm.med,"MEDIUM",
           IF(_xlpm.q&lt;=_xlpm.cap,"FULL","OVER")
        )
     )
  )
)</f>
        <v>SET-PICKFACE</v>
      </c>
      <c r="G448" s="8">
        <f>IF(
   SUMIFS(Stockreport!$D:$D,
          Stockreport!$A:$A, $A448,
          Stockreport!$B:$B, $B448)
   -SUMIFS(Stockreport!$D:$D,
           Stockreport!$A:$A, $A448,
           Stockreport!$B:$B, $B448,
           Stockreport!$C:$C, $C448)=0,
   "No reserve",
   SUMIFS(Stockreport!$D:$D,
          Stockreport!$A:$A, $A448,
          Stockreport!$B:$B, $B448)
   -SUMIFS(Stockreport!$D:$D,
           Stockreport!$A:$A, $A448,
           Stockreport!$B:$B, $B448,
           Stockreport!$C:$C, $C448)
)</f>
        <v>40</v>
      </c>
      <c r="H448">
        <f t="shared" si="12"/>
        <v>0</v>
      </c>
      <c r="I448" s="5">
        <f t="shared" si="13"/>
        <v>0</v>
      </c>
    </row>
    <row r="449" spans="1:9">
      <c r="A449" s="1">
        <v>15460</v>
      </c>
      <c r="B449" s="1" t="s">
        <v>453</v>
      </c>
      <c r="C449" t="str">
        <f>VLOOKUP(A449,Config!A:C,3,FALSE)</f>
        <v>MA-D-09-L2-P1</v>
      </c>
      <c r="D449" cm="1">
        <f t="array" ref="D449">IFERROR(
  INDEX(Stockreport!$E$2:$E$50151,
    MATCH(1,
      ((Stockreport!$A$2:$A$50151&amp;"")=($A449&amp;""))*
      ((Stockreport!$B$2:$B$50151&amp;"")=($B449&amp;""))*
      (TRIM(Stockreport!$C$2:$C$50151)=TRIM($C449))*
      (Stockreport!$C$2:$C$50151&lt;&gt;""),
    0)
  ),
0)</f>
        <v>69</v>
      </c>
      <c r="E449">
        <f>VLOOKUP(A449,Config!A:G,4,FALSE)</f>
        <v>0</v>
      </c>
      <c r="F449" t="str">
        <f>_xlfn.LET(
  _xlpm.q,   $D449,
  _xlpm.low, SUMIFS(Config!$E$2:$E$5017, Config!$A$2:$A$5017,$A449, Config!$C$2:$C$5017,$C449),
  _xlpm.med, SUMIFS(Config!$F$2:$F$5017, Config!$A$2:$A$5017,$A449, Config!$C$2:$C$5017,$C449),
  _xlpm.cap, SUMIFS(Config!$G$2:$G$5017, Config!$A$2:$A$5017,$A449, Config!$C$2:$C$5017,$C449),
  IF(_xlpm.cap=0,"SET-PICKFACE",
     IF(_xlpm.q&lt;=_xlpm.low,"LOW",
        IF(_xlpm.q&lt;=_xlpm.med,"MEDIUM",
           IF(_xlpm.q&lt;=_xlpm.cap,"FULL","OVER")
        )
     )
  )
)</f>
        <v>SET-PICKFACE</v>
      </c>
      <c r="G449" s="8">
        <f>IF(
   SUMIFS(Stockreport!$D:$D,
          Stockreport!$A:$A, $A449,
          Stockreport!$B:$B, $B449)
   -SUMIFS(Stockreport!$D:$D,
           Stockreport!$A:$A, $A449,
           Stockreport!$B:$B, $B449,
           Stockreport!$C:$C, $C449)=0,
   "No reserve",
   SUMIFS(Stockreport!$D:$D,
          Stockreport!$A:$A, $A449,
          Stockreport!$B:$B, $B449)
   -SUMIFS(Stockreport!$D:$D,
           Stockreport!$A:$A, $A449,
           Stockreport!$B:$B, $B449,
           Stockreport!$C:$C, $C449)
)</f>
        <v>40</v>
      </c>
      <c r="H449">
        <f t="shared" si="12"/>
        <v>0</v>
      </c>
      <c r="I449" s="5">
        <f t="shared" si="13"/>
        <v>0</v>
      </c>
    </row>
    <row r="450" spans="1:9">
      <c r="A450" s="1">
        <v>31722</v>
      </c>
      <c r="B450" s="1" t="s">
        <v>454</v>
      </c>
      <c r="C450" t="str">
        <f>VLOOKUP(A450,Config!A:C,3,FALSE)</f>
        <v>MA-G-16-L4-P1</v>
      </c>
      <c r="D450" cm="1">
        <f t="array" ref="D450">IFERROR(
  INDEX(Stockreport!$E$2:$E$50151,
    MATCH(1,
      ((Stockreport!$A$2:$A$50151&amp;"")=($A450&amp;""))*
      ((Stockreport!$B$2:$B$50151&amp;"")=($B450&amp;""))*
      (TRIM(Stockreport!$C$2:$C$50151)=TRIM($C450))*
      (Stockreport!$C$2:$C$50151&lt;&gt;""),
    0)
  ),
0)</f>
        <v>200</v>
      </c>
      <c r="E450">
        <f>VLOOKUP(A450,Config!A:G,4,FALSE)</f>
        <v>0</v>
      </c>
      <c r="F450" t="str">
        <f>_xlfn.LET(
  _xlpm.q,   $D450,
  _xlpm.low, SUMIFS(Config!$E$2:$E$5017, Config!$A$2:$A$5017,$A450, Config!$C$2:$C$5017,$C450),
  _xlpm.med, SUMIFS(Config!$F$2:$F$5017, Config!$A$2:$A$5017,$A450, Config!$C$2:$C$5017,$C450),
  _xlpm.cap, SUMIFS(Config!$G$2:$G$5017, Config!$A$2:$A$5017,$A450, Config!$C$2:$C$5017,$C450),
  IF(_xlpm.cap=0,"SET-PICKFACE",
     IF(_xlpm.q&lt;=_xlpm.low,"LOW",
        IF(_xlpm.q&lt;=_xlpm.med,"MEDIUM",
           IF(_xlpm.q&lt;=_xlpm.cap,"FULL","OVER")
        )
     )
  )
)</f>
        <v>SET-PICKFACE</v>
      </c>
      <c r="G450" s="8">
        <f>IF(
   SUMIFS(Stockreport!$D:$D,
          Stockreport!$A:$A, $A450,
          Stockreport!$B:$B, $B450)
   -SUMIFS(Stockreport!$D:$D,
           Stockreport!$A:$A, $A450,
           Stockreport!$B:$B, $B450,
           Stockreport!$C:$C, $C450)=0,
   "No reserve",
   SUMIFS(Stockreport!$D:$D,
          Stockreport!$A:$A, $A450,
          Stockreport!$B:$B, $B450)
   -SUMIFS(Stockreport!$D:$D,
           Stockreport!$A:$A, $A450,
           Stockreport!$B:$B, $B450,
           Stockreport!$C:$C, $C450)
)</f>
        <v>40</v>
      </c>
      <c r="H450">
        <f t="shared" ref="H450:H513" si="14">_xlfn.LET(_xlpm.cap,$E450, _xlpm.curr,$D450, MAX(0, _xlpm.cap-_xlpm.curr))</f>
        <v>0</v>
      </c>
      <c r="I450" s="5">
        <f t="shared" ref="I450:I513" si="15">IF(ISNUMBER(G450),0,1)</f>
        <v>0</v>
      </c>
    </row>
    <row r="451" spans="1:9">
      <c r="A451" s="1">
        <v>88313</v>
      </c>
      <c r="B451" s="1" t="s">
        <v>455</v>
      </c>
      <c r="C451" t="str">
        <f>VLOOKUP(A451,Config!A:C,3,FALSE)</f>
        <v>MA-B-01-L4-P2</v>
      </c>
      <c r="D451" cm="1">
        <f t="array" ref="D451">IFERROR(
  INDEX(Stockreport!$E$2:$E$50151,
    MATCH(1,
      ((Stockreport!$A$2:$A$50151&amp;"")=($A451&amp;""))*
      ((Stockreport!$B$2:$B$50151&amp;"")=($B451&amp;""))*
      (TRIM(Stockreport!$C$2:$C$50151)=TRIM($C451))*
      (Stockreport!$C$2:$C$50151&lt;&gt;""),
    0)
  ),
0)</f>
        <v>0</v>
      </c>
      <c r="E451">
        <f>VLOOKUP(A451,Config!A:G,4,FALSE)</f>
        <v>0</v>
      </c>
      <c r="F451" t="str">
        <f>_xlfn.LET(
  _xlpm.q,   $D451,
  _xlpm.low, SUMIFS(Config!$E$2:$E$5017, Config!$A$2:$A$5017,$A451, Config!$C$2:$C$5017,$C451),
  _xlpm.med, SUMIFS(Config!$F$2:$F$5017, Config!$A$2:$A$5017,$A451, Config!$C$2:$C$5017,$C451),
  _xlpm.cap, SUMIFS(Config!$G$2:$G$5017, Config!$A$2:$A$5017,$A451, Config!$C$2:$C$5017,$C451),
  IF(_xlpm.cap=0,"SET-PICKFACE",
     IF(_xlpm.q&lt;=_xlpm.low,"LOW",
        IF(_xlpm.q&lt;=_xlpm.med,"MEDIUM",
           IF(_xlpm.q&lt;=_xlpm.cap,"FULL","OVER")
        )
     )
  )
)</f>
        <v>SET-PICKFACE</v>
      </c>
      <c r="G451" s="8">
        <f>IF(
   SUMIFS(Stockreport!$D:$D,
          Stockreport!$A:$A, $A451,
          Stockreport!$B:$B, $B451)
   -SUMIFS(Stockreport!$D:$D,
           Stockreport!$A:$A, $A451,
           Stockreport!$B:$B, $B451,
           Stockreport!$C:$C, $C451)=0,
   "No reserve",
   SUMIFS(Stockreport!$D:$D,
          Stockreport!$A:$A, $A451,
          Stockreport!$B:$B, $B451)
   -SUMIFS(Stockreport!$D:$D,
           Stockreport!$A:$A, $A451,
           Stockreport!$B:$B, $B451,
           Stockreport!$C:$C, $C451)
)</f>
        <v>42</v>
      </c>
      <c r="H451">
        <f t="shared" si="14"/>
        <v>0</v>
      </c>
      <c r="I451" s="5">
        <f t="shared" si="15"/>
        <v>0</v>
      </c>
    </row>
    <row r="452" spans="1:9">
      <c r="A452" s="1">
        <v>30939</v>
      </c>
      <c r="B452" s="1" t="s">
        <v>456</v>
      </c>
      <c r="C452" t="str">
        <f>VLOOKUP(A452,Config!A:C,3,FALSE)</f>
        <v>MA-D-01-L7-P1</v>
      </c>
      <c r="D452" cm="1">
        <f t="array" ref="D452">IFERROR(
  INDEX(Stockreport!$E$2:$E$50151,
    MATCH(1,
      ((Stockreport!$A$2:$A$50151&amp;"")=($A452&amp;""))*
      ((Stockreport!$B$2:$B$50151&amp;"")=($B452&amp;""))*
      (TRIM(Stockreport!$C$2:$C$50151)=TRIM($C452))*
      (Stockreport!$C$2:$C$50151&lt;&gt;""),
    0)
  ),
0)</f>
        <v>0</v>
      </c>
      <c r="E452">
        <f>VLOOKUP(A452,Config!A:G,4,FALSE)</f>
        <v>0</v>
      </c>
      <c r="F452" t="str">
        <f>_xlfn.LET(
  _xlpm.q,   $D452,
  _xlpm.low, SUMIFS(Config!$E$2:$E$5017, Config!$A$2:$A$5017,$A452, Config!$C$2:$C$5017,$C452),
  _xlpm.med, SUMIFS(Config!$F$2:$F$5017, Config!$A$2:$A$5017,$A452, Config!$C$2:$C$5017,$C452),
  _xlpm.cap, SUMIFS(Config!$G$2:$G$5017, Config!$A$2:$A$5017,$A452, Config!$C$2:$C$5017,$C452),
  IF(_xlpm.cap=0,"SET-PICKFACE",
     IF(_xlpm.q&lt;=_xlpm.low,"LOW",
        IF(_xlpm.q&lt;=_xlpm.med,"MEDIUM",
           IF(_xlpm.q&lt;=_xlpm.cap,"FULL","OVER")
        )
     )
  )
)</f>
        <v>SET-PICKFACE</v>
      </c>
      <c r="G452" s="8">
        <f>IF(
   SUMIFS(Stockreport!$D:$D,
          Stockreport!$A:$A, $A452,
          Stockreport!$B:$B, $B452)
   -SUMIFS(Stockreport!$D:$D,
           Stockreport!$A:$A, $A452,
           Stockreport!$B:$B, $B452,
           Stockreport!$C:$C, $C452)=0,
   "No reserve",
   SUMIFS(Stockreport!$D:$D,
          Stockreport!$A:$A, $A452,
          Stockreport!$B:$B, $B452)
   -SUMIFS(Stockreport!$D:$D,
           Stockreport!$A:$A, $A452,
           Stockreport!$B:$B, $B452,
           Stockreport!$C:$C, $C452)
)</f>
        <v>42</v>
      </c>
      <c r="H452">
        <f t="shared" si="14"/>
        <v>0</v>
      </c>
      <c r="I452" s="5">
        <f t="shared" si="15"/>
        <v>0</v>
      </c>
    </row>
    <row r="453" spans="1:9">
      <c r="A453" s="1">
        <v>33202</v>
      </c>
      <c r="B453" s="1" t="s">
        <v>457</v>
      </c>
      <c r="C453" t="str">
        <f>VLOOKUP(A453,Config!A:C,3,FALSE)</f>
        <v>MA-D-15-L2-P1</v>
      </c>
      <c r="D453" cm="1">
        <f t="array" ref="D453">IFERROR(
  INDEX(Stockreport!$E$2:$E$50151,
    MATCH(1,
      ((Stockreport!$A$2:$A$50151&amp;"")=($A453&amp;""))*
      ((Stockreport!$B$2:$B$50151&amp;"")=($B453&amp;""))*
      (TRIM(Stockreport!$C$2:$C$50151)=TRIM($C453))*
      (Stockreport!$C$2:$C$50151&lt;&gt;""),
    0)
  ),
0)</f>
        <v>0</v>
      </c>
      <c r="E453">
        <f>VLOOKUP(A453,Config!A:G,4,FALSE)</f>
        <v>0</v>
      </c>
      <c r="F453" t="str">
        <f>_xlfn.LET(
  _xlpm.q,   $D453,
  _xlpm.low, SUMIFS(Config!$E$2:$E$5017, Config!$A$2:$A$5017,$A453, Config!$C$2:$C$5017,$C453),
  _xlpm.med, SUMIFS(Config!$F$2:$F$5017, Config!$A$2:$A$5017,$A453, Config!$C$2:$C$5017,$C453),
  _xlpm.cap, SUMIFS(Config!$G$2:$G$5017, Config!$A$2:$A$5017,$A453, Config!$C$2:$C$5017,$C453),
  IF(_xlpm.cap=0,"SET-PICKFACE",
     IF(_xlpm.q&lt;=_xlpm.low,"LOW",
        IF(_xlpm.q&lt;=_xlpm.med,"MEDIUM",
           IF(_xlpm.q&lt;=_xlpm.cap,"FULL","OVER")
        )
     )
  )
)</f>
        <v>SET-PICKFACE</v>
      </c>
      <c r="G453" s="8">
        <f>IF(
   SUMIFS(Stockreport!$D:$D,
          Stockreport!$A:$A, $A453,
          Stockreport!$B:$B, $B453)
   -SUMIFS(Stockreport!$D:$D,
           Stockreport!$A:$A, $A453,
           Stockreport!$B:$B, $B453,
           Stockreport!$C:$C, $C453)=0,
   "No reserve",
   SUMIFS(Stockreport!$D:$D,
          Stockreport!$A:$A, $A453,
          Stockreport!$B:$B, $B453)
   -SUMIFS(Stockreport!$D:$D,
           Stockreport!$A:$A, $A453,
           Stockreport!$B:$B, $B453,
           Stockreport!$C:$C, $C453)
)</f>
        <v>42</v>
      </c>
      <c r="H453">
        <f t="shared" si="14"/>
        <v>0</v>
      </c>
      <c r="I453" s="5">
        <f t="shared" si="15"/>
        <v>0</v>
      </c>
    </row>
    <row r="454" spans="1:9">
      <c r="A454" s="1">
        <v>29985</v>
      </c>
      <c r="B454" s="1" t="s">
        <v>458</v>
      </c>
      <c r="C454" t="str">
        <f>VLOOKUP(A454,Config!A:C,3,FALSE)</f>
        <v>MA-D-12-L2-P1</v>
      </c>
      <c r="D454" cm="1">
        <f t="array" ref="D454">IFERROR(
  INDEX(Stockreport!$E$2:$E$50151,
    MATCH(1,
      ((Stockreport!$A$2:$A$50151&amp;"")=($A454&amp;""))*
      ((Stockreport!$B$2:$B$50151&amp;"")=($B454&amp;""))*
      (TRIM(Stockreport!$C$2:$C$50151)=TRIM($C454))*
      (Stockreport!$C$2:$C$50151&lt;&gt;""),
    0)
  ),
0)</f>
        <v>0</v>
      </c>
      <c r="E454">
        <f>VLOOKUP(A454,Config!A:G,4,FALSE)</f>
        <v>0</v>
      </c>
      <c r="F454" t="str">
        <f>_xlfn.LET(
  _xlpm.q,   $D454,
  _xlpm.low, SUMIFS(Config!$E$2:$E$5017, Config!$A$2:$A$5017,$A454, Config!$C$2:$C$5017,$C454),
  _xlpm.med, SUMIFS(Config!$F$2:$F$5017, Config!$A$2:$A$5017,$A454, Config!$C$2:$C$5017,$C454),
  _xlpm.cap, SUMIFS(Config!$G$2:$G$5017, Config!$A$2:$A$5017,$A454, Config!$C$2:$C$5017,$C454),
  IF(_xlpm.cap=0,"SET-PICKFACE",
     IF(_xlpm.q&lt;=_xlpm.low,"LOW",
        IF(_xlpm.q&lt;=_xlpm.med,"MEDIUM",
           IF(_xlpm.q&lt;=_xlpm.cap,"FULL","OVER")
        )
     )
  )
)</f>
        <v>SET-PICKFACE</v>
      </c>
      <c r="G454" s="8">
        <f>IF(
   SUMIFS(Stockreport!$D:$D,
          Stockreport!$A:$A, $A454,
          Stockreport!$B:$B, $B454)
   -SUMIFS(Stockreport!$D:$D,
           Stockreport!$A:$A, $A454,
           Stockreport!$B:$B, $B454,
           Stockreport!$C:$C, $C454)=0,
   "No reserve",
   SUMIFS(Stockreport!$D:$D,
          Stockreport!$A:$A, $A454,
          Stockreport!$B:$B, $B454)
   -SUMIFS(Stockreport!$D:$D,
           Stockreport!$A:$A, $A454,
           Stockreport!$B:$B, $B454,
           Stockreport!$C:$C, $C454)
)</f>
        <v>36</v>
      </c>
      <c r="H454">
        <f t="shared" si="14"/>
        <v>0</v>
      </c>
      <c r="I454" s="5">
        <f t="shared" si="15"/>
        <v>0</v>
      </c>
    </row>
    <row r="455" spans="1:9">
      <c r="A455" s="1">
        <v>16458</v>
      </c>
      <c r="B455" s="1" t="s">
        <v>459</v>
      </c>
      <c r="C455" t="str">
        <f>VLOOKUP(A455,Config!A:C,3,FALSE)</f>
        <v>MA-F-14-L2-P1</v>
      </c>
      <c r="D455" cm="1">
        <f t="array" ref="D455">IFERROR(
  INDEX(Stockreport!$E$2:$E$50151,
    MATCH(1,
      ((Stockreport!$A$2:$A$50151&amp;"")=($A455&amp;""))*
      ((Stockreport!$B$2:$B$50151&amp;"")=($B455&amp;""))*
      (TRIM(Stockreport!$C$2:$C$50151)=TRIM($C455))*
      (Stockreport!$C$2:$C$50151&lt;&gt;""),
    0)
  ),
0)</f>
        <v>4</v>
      </c>
      <c r="E455">
        <f>VLOOKUP(A455,Config!A:G,4,FALSE)</f>
        <v>0</v>
      </c>
      <c r="F455" t="str">
        <f>_xlfn.LET(
  _xlpm.q,   $D455,
  _xlpm.low, SUMIFS(Config!$E$2:$E$5017, Config!$A$2:$A$5017,$A455, Config!$C$2:$C$5017,$C455),
  _xlpm.med, SUMIFS(Config!$F$2:$F$5017, Config!$A$2:$A$5017,$A455, Config!$C$2:$C$5017,$C455),
  _xlpm.cap, SUMIFS(Config!$G$2:$G$5017, Config!$A$2:$A$5017,$A455, Config!$C$2:$C$5017,$C455),
  IF(_xlpm.cap=0,"SET-PICKFACE",
     IF(_xlpm.q&lt;=_xlpm.low,"LOW",
        IF(_xlpm.q&lt;=_xlpm.med,"MEDIUM",
           IF(_xlpm.q&lt;=_xlpm.cap,"FULL","OVER")
        )
     )
  )
)</f>
        <v>SET-PICKFACE</v>
      </c>
      <c r="G455" s="8">
        <f>IF(
   SUMIFS(Stockreport!$D:$D,
          Stockreport!$A:$A, $A455,
          Stockreport!$B:$B, $B455)
   -SUMIFS(Stockreport!$D:$D,
           Stockreport!$A:$A, $A455,
           Stockreport!$B:$B, $B455,
           Stockreport!$C:$C, $C455)=0,
   "No reserve",
   SUMIFS(Stockreport!$D:$D,
          Stockreport!$A:$A, $A455,
          Stockreport!$B:$B, $B455)
   -SUMIFS(Stockreport!$D:$D,
           Stockreport!$A:$A, $A455,
           Stockreport!$B:$B, $B455,
           Stockreport!$C:$C, $C455)
)</f>
        <v>40</v>
      </c>
      <c r="H455">
        <f t="shared" si="14"/>
        <v>0</v>
      </c>
      <c r="I455" s="5">
        <f t="shared" si="15"/>
        <v>0</v>
      </c>
    </row>
    <row r="456" spans="1:9">
      <c r="A456" s="1">
        <v>30257</v>
      </c>
      <c r="B456" s="1" t="s">
        <v>460</v>
      </c>
      <c r="C456" t="str">
        <f>VLOOKUP(A456,Config!A:C,3,FALSE)</f>
        <v>MA-E-07-L1-P1</v>
      </c>
      <c r="D456" cm="1">
        <f t="array" ref="D456">IFERROR(
  INDEX(Stockreport!$E$2:$E$50151,
    MATCH(1,
      ((Stockreport!$A$2:$A$50151&amp;"")=($A456&amp;""))*
      ((Stockreport!$B$2:$B$50151&amp;"")=($B456&amp;""))*
      (TRIM(Stockreport!$C$2:$C$50151)=TRIM($C456))*
      (Stockreport!$C$2:$C$50151&lt;&gt;""),
    0)
  ),
0)</f>
        <v>0</v>
      </c>
      <c r="E456">
        <f>VLOOKUP(A456,Config!A:G,4,FALSE)</f>
        <v>0</v>
      </c>
      <c r="F456" t="str">
        <f>_xlfn.LET(
  _xlpm.q,   $D456,
  _xlpm.low, SUMIFS(Config!$E$2:$E$5017, Config!$A$2:$A$5017,$A456, Config!$C$2:$C$5017,$C456),
  _xlpm.med, SUMIFS(Config!$F$2:$F$5017, Config!$A$2:$A$5017,$A456, Config!$C$2:$C$5017,$C456),
  _xlpm.cap, SUMIFS(Config!$G$2:$G$5017, Config!$A$2:$A$5017,$A456, Config!$C$2:$C$5017,$C456),
  IF(_xlpm.cap=0,"SET-PICKFACE",
     IF(_xlpm.q&lt;=_xlpm.low,"LOW",
        IF(_xlpm.q&lt;=_xlpm.med,"MEDIUM",
           IF(_xlpm.q&lt;=_xlpm.cap,"FULL","OVER")
        )
     )
  )
)</f>
        <v>SET-PICKFACE</v>
      </c>
      <c r="G456" s="8">
        <f>IF(
   SUMIFS(Stockreport!$D:$D,
          Stockreport!$A:$A, $A456,
          Stockreport!$B:$B, $B456)
   -SUMIFS(Stockreport!$D:$D,
           Stockreport!$A:$A, $A456,
           Stockreport!$B:$B, $B456,
           Stockreport!$C:$C, $C456)=0,
   "No reserve",
   SUMIFS(Stockreport!$D:$D,
          Stockreport!$A:$A, $A456,
          Stockreport!$B:$B, $B456)
   -SUMIFS(Stockreport!$D:$D,
           Stockreport!$A:$A, $A456,
           Stockreport!$B:$B, $B456,
           Stockreport!$C:$C, $C456)
)</f>
        <v>44</v>
      </c>
      <c r="H456">
        <f t="shared" si="14"/>
        <v>0</v>
      </c>
      <c r="I456" s="5">
        <f t="shared" si="15"/>
        <v>0</v>
      </c>
    </row>
    <row r="457" spans="1:9">
      <c r="A457" s="1">
        <v>34334</v>
      </c>
      <c r="B457" s="1" t="s">
        <v>461</v>
      </c>
      <c r="C457" t="str">
        <f>VLOOKUP(A457,Config!A:C,3,FALSE)</f>
        <v>MA-A-03-L1-P2</v>
      </c>
      <c r="D457" cm="1">
        <f t="array" ref="D457">IFERROR(
  INDEX(Stockreport!$E$2:$E$50151,
    MATCH(1,
      ((Stockreport!$A$2:$A$50151&amp;"")=($A457&amp;""))*
      ((Stockreport!$B$2:$B$50151&amp;"")=($B457&amp;""))*
      (TRIM(Stockreport!$C$2:$C$50151)=TRIM($C457))*
      (Stockreport!$C$2:$C$50151&lt;&gt;""),
    0)
  ),
0)</f>
        <v>0</v>
      </c>
      <c r="E457">
        <f>VLOOKUP(A457,Config!A:G,4,FALSE)</f>
        <v>0</v>
      </c>
      <c r="F457" t="str">
        <f>_xlfn.LET(
  _xlpm.q,   $D457,
  _xlpm.low, SUMIFS(Config!$E$2:$E$5017, Config!$A$2:$A$5017,$A457, Config!$C$2:$C$5017,$C457),
  _xlpm.med, SUMIFS(Config!$F$2:$F$5017, Config!$A$2:$A$5017,$A457, Config!$C$2:$C$5017,$C457),
  _xlpm.cap, SUMIFS(Config!$G$2:$G$5017, Config!$A$2:$A$5017,$A457, Config!$C$2:$C$5017,$C457),
  IF(_xlpm.cap=0,"SET-PICKFACE",
     IF(_xlpm.q&lt;=_xlpm.low,"LOW",
        IF(_xlpm.q&lt;=_xlpm.med,"MEDIUM",
           IF(_xlpm.q&lt;=_xlpm.cap,"FULL","OVER")
        )
     )
  )
)</f>
        <v>SET-PICKFACE</v>
      </c>
      <c r="G457" s="8">
        <f>IF(
   SUMIFS(Stockreport!$D:$D,
          Stockreport!$A:$A, $A457,
          Stockreport!$B:$B, $B457)
   -SUMIFS(Stockreport!$D:$D,
           Stockreport!$A:$A, $A457,
           Stockreport!$B:$B, $B457,
           Stockreport!$C:$C, $C457)=0,
   "No reserve",
   SUMIFS(Stockreport!$D:$D,
          Stockreport!$A:$A, $A457,
          Stockreport!$B:$B, $B457)
   -SUMIFS(Stockreport!$D:$D,
           Stockreport!$A:$A, $A457,
           Stockreport!$B:$B, $B457,
           Stockreport!$C:$C, $C457)
)</f>
        <v>44</v>
      </c>
      <c r="H457">
        <f t="shared" si="14"/>
        <v>0</v>
      </c>
      <c r="I457" s="5">
        <f t="shared" si="15"/>
        <v>0</v>
      </c>
    </row>
    <row r="458" spans="1:9">
      <c r="A458" s="1">
        <v>30183</v>
      </c>
      <c r="B458" s="1" t="s">
        <v>462</v>
      </c>
      <c r="C458" t="str">
        <f>VLOOKUP(A458,Config!A:C,3,FALSE)</f>
        <v>MA-F-10-L2-P2</v>
      </c>
      <c r="D458" cm="1">
        <f t="array" ref="D458">IFERROR(
  INDEX(Stockreport!$E$2:$E$50151,
    MATCH(1,
      ((Stockreport!$A$2:$A$50151&amp;"")=($A458&amp;""))*
      ((Stockreport!$B$2:$B$50151&amp;"")=($B458&amp;""))*
      (TRIM(Stockreport!$C$2:$C$50151)=TRIM($C458))*
      (Stockreport!$C$2:$C$50151&lt;&gt;""),
    0)
  ),
0)</f>
        <v>10</v>
      </c>
      <c r="E458">
        <f>VLOOKUP(A458,Config!A:G,4,FALSE)</f>
        <v>0</v>
      </c>
      <c r="F458" t="str">
        <f>_xlfn.LET(
  _xlpm.q,   $D458,
  _xlpm.low, SUMIFS(Config!$E$2:$E$5017, Config!$A$2:$A$5017,$A458, Config!$C$2:$C$5017,$C458),
  _xlpm.med, SUMIFS(Config!$F$2:$F$5017, Config!$A$2:$A$5017,$A458, Config!$C$2:$C$5017,$C458),
  _xlpm.cap, SUMIFS(Config!$G$2:$G$5017, Config!$A$2:$A$5017,$A458, Config!$C$2:$C$5017,$C458),
  IF(_xlpm.cap=0,"SET-PICKFACE",
     IF(_xlpm.q&lt;=_xlpm.low,"LOW",
        IF(_xlpm.q&lt;=_xlpm.med,"MEDIUM",
           IF(_xlpm.q&lt;=_xlpm.cap,"FULL","OVER")
        )
     )
  )
)</f>
        <v>SET-PICKFACE</v>
      </c>
      <c r="G458" s="8">
        <f>IF(
   SUMIFS(Stockreport!$D:$D,
          Stockreport!$A:$A, $A458,
          Stockreport!$B:$B, $B458)
   -SUMIFS(Stockreport!$D:$D,
           Stockreport!$A:$A, $A458,
           Stockreport!$B:$B, $B458,
           Stockreport!$C:$C, $C458)=0,
   "No reserve",
   SUMIFS(Stockreport!$D:$D,
          Stockreport!$A:$A, $A458,
          Stockreport!$B:$B, $B458)
   -SUMIFS(Stockreport!$D:$D,
           Stockreport!$A:$A, $A458,
           Stockreport!$B:$B, $B458,
           Stockreport!$C:$C, $C458)
)</f>
        <v>44</v>
      </c>
      <c r="H458">
        <f t="shared" si="14"/>
        <v>0</v>
      </c>
      <c r="I458" s="5">
        <f t="shared" si="15"/>
        <v>0</v>
      </c>
    </row>
    <row r="459" spans="1:9">
      <c r="A459" s="1">
        <v>30243</v>
      </c>
      <c r="B459" s="1" t="s">
        <v>463</v>
      </c>
      <c r="C459" t="str">
        <f>VLOOKUP(A459,Config!A:C,3,FALSE)</f>
        <v>MA-D-06-L1-P1</v>
      </c>
      <c r="D459" cm="1">
        <f t="array" ref="D459">IFERROR(
  INDEX(Stockreport!$E$2:$E$50151,
    MATCH(1,
      ((Stockreport!$A$2:$A$50151&amp;"")=($A459&amp;""))*
      ((Stockreport!$B$2:$B$50151&amp;"")=($B459&amp;""))*
      (TRIM(Stockreport!$C$2:$C$50151)=TRIM($C459))*
      (Stockreport!$C$2:$C$50151&lt;&gt;""),
    0)
  ),
0)</f>
        <v>0</v>
      </c>
      <c r="E459">
        <f>VLOOKUP(A459,Config!A:G,4,FALSE)</f>
        <v>0</v>
      </c>
      <c r="F459" t="str">
        <f>_xlfn.LET(
  _xlpm.q,   $D459,
  _xlpm.low, SUMIFS(Config!$E$2:$E$5017, Config!$A$2:$A$5017,$A459, Config!$C$2:$C$5017,$C459),
  _xlpm.med, SUMIFS(Config!$F$2:$F$5017, Config!$A$2:$A$5017,$A459, Config!$C$2:$C$5017,$C459),
  _xlpm.cap, SUMIFS(Config!$G$2:$G$5017, Config!$A$2:$A$5017,$A459, Config!$C$2:$C$5017,$C459),
  IF(_xlpm.cap=0,"SET-PICKFACE",
     IF(_xlpm.q&lt;=_xlpm.low,"LOW",
        IF(_xlpm.q&lt;=_xlpm.med,"MEDIUM",
           IF(_xlpm.q&lt;=_xlpm.cap,"FULL","OVER")
        )
     )
  )
)</f>
        <v>SET-PICKFACE</v>
      </c>
      <c r="G459" s="8">
        <f>IF(
   SUMIFS(Stockreport!$D:$D,
          Stockreport!$A:$A, $A459,
          Stockreport!$B:$B, $B459)
   -SUMIFS(Stockreport!$D:$D,
           Stockreport!$A:$A, $A459,
           Stockreport!$B:$B, $B459,
           Stockreport!$C:$C, $C459)=0,
   "No reserve",
   SUMIFS(Stockreport!$D:$D,
          Stockreport!$A:$A, $A459,
          Stockreport!$B:$B, $B459)
   -SUMIFS(Stockreport!$D:$D,
           Stockreport!$A:$A, $A459,
           Stockreport!$B:$B, $B459,
           Stockreport!$C:$C, $C459)
)</f>
        <v>29</v>
      </c>
      <c r="H459">
        <f t="shared" si="14"/>
        <v>0</v>
      </c>
      <c r="I459" s="5">
        <f t="shared" si="15"/>
        <v>0</v>
      </c>
    </row>
    <row r="460" spans="1:9">
      <c r="A460" s="1">
        <v>30898</v>
      </c>
      <c r="B460" s="1" t="s">
        <v>464</v>
      </c>
      <c r="C460" t="str">
        <f>VLOOKUP(A460,Config!A:C,3,FALSE)</f>
        <v>MA-A-04-L4-P1</v>
      </c>
      <c r="D460" cm="1">
        <f t="array" ref="D460">IFERROR(
  INDEX(Stockreport!$E$2:$E$50151,
    MATCH(1,
      ((Stockreport!$A$2:$A$50151&amp;"")=($A460&amp;""))*
      ((Stockreport!$B$2:$B$50151&amp;"")=($B460&amp;""))*
      (TRIM(Stockreport!$C$2:$C$50151)=TRIM($C460))*
      (Stockreport!$C$2:$C$50151&lt;&gt;""),
    0)
  ),
0)</f>
        <v>1</v>
      </c>
      <c r="E460">
        <f>VLOOKUP(A460,Config!A:G,4,FALSE)</f>
        <v>0</v>
      </c>
      <c r="F460" t="str">
        <f>_xlfn.LET(
  _xlpm.q,   $D460,
  _xlpm.low, SUMIFS(Config!$E$2:$E$5017, Config!$A$2:$A$5017,$A460, Config!$C$2:$C$5017,$C460),
  _xlpm.med, SUMIFS(Config!$F$2:$F$5017, Config!$A$2:$A$5017,$A460, Config!$C$2:$C$5017,$C460),
  _xlpm.cap, SUMIFS(Config!$G$2:$G$5017, Config!$A$2:$A$5017,$A460, Config!$C$2:$C$5017,$C460),
  IF(_xlpm.cap=0,"SET-PICKFACE",
     IF(_xlpm.q&lt;=_xlpm.low,"LOW",
        IF(_xlpm.q&lt;=_xlpm.med,"MEDIUM",
           IF(_xlpm.q&lt;=_xlpm.cap,"FULL","OVER")
        )
     )
  )
)</f>
        <v>SET-PICKFACE</v>
      </c>
      <c r="G460" s="8">
        <f>IF(
   SUMIFS(Stockreport!$D:$D,
          Stockreport!$A:$A, $A460,
          Stockreport!$B:$B, $B460)
   -SUMIFS(Stockreport!$D:$D,
           Stockreport!$A:$A, $A460,
           Stockreport!$B:$B, $B460,
           Stockreport!$C:$C, $C460)=0,
   "No reserve",
   SUMIFS(Stockreport!$D:$D,
          Stockreport!$A:$A, $A460,
          Stockreport!$B:$B, $B460)
   -SUMIFS(Stockreport!$D:$D,
           Stockreport!$A:$A, $A460,
           Stockreport!$B:$B, $B460,
           Stockreport!$C:$C, $C460)
)</f>
        <v>45</v>
      </c>
      <c r="H460">
        <f t="shared" si="14"/>
        <v>0</v>
      </c>
      <c r="I460" s="5">
        <f t="shared" si="15"/>
        <v>0</v>
      </c>
    </row>
    <row r="461" spans="1:9">
      <c r="A461" s="1">
        <v>30016</v>
      </c>
      <c r="B461" s="1" t="s">
        <v>465</v>
      </c>
      <c r="C461" t="str">
        <f>VLOOKUP(A461,Config!A:C,3,FALSE)</f>
        <v>MA-D-08-L1-P2</v>
      </c>
      <c r="D461" cm="1">
        <f t="array" ref="D461">IFERROR(
  INDEX(Stockreport!$E$2:$E$50151,
    MATCH(1,
      ((Stockreport!$A$2:$A$50151&amp;"")=($A461&amp;""))*
      ((Stockreport!$B$2:$B$50151&amp;"")=($B461&amp;""))*
      (TRIM(Stockreport!$C$2:$C$50151)=TRIM($C461))*
      (Stockreport!$C$2:$C$50151&lt;&gt;""),
    0)
  ),
0)</f>
        <v>0</v>
      </c>
      <c r="E461">
        <f>VLOOKUP(A461,Config!A:G,4,FALSE)</f>
        <v>0</v>
      </c>
      <c r="F461" t="str">
        <f>_xlfn.LET(
  _xlpm.q,   $D461,
  _xlpm.low, SUMIFS(Config!$E$2:$E$5017, Config!$A$2:$A$5017,$A461, Config!$C$2:$C$5017,$C461),
  _xlpm.med, SUMIFS(Config!$F$2:$F$5017, Config!$A$2:$A$5017,$A461, Config!$C$2:$C$5017,$C461),
  _xlpm.cap, SUMIFS(Config!$G$2:$G$5017, Config!$A$2:$A$5017,$A461, Config!$C$2:$C$5017,$C461),
  IF(_xlpm.cap=0,"SET-PICKFACE",
     IF(_xlpm.q&lt;=_xlpm.low,"LOW",
        IF(_xlpm.q&lt;=_xlpm.med,"MEDIUM",
           IF(_xlpm.q&lt;=_xlpm.cap,"FULL","OVER")
        )
     )
  )
)</f>
        <v>SET-PICKFACE</v>
      </c>
      <c r="G461" s="8">
        <f>IF(
   SUMIFS(Stockreport!$D:$D,
          Stockreport!$A:$A, $A461,
          Stockreport!$B:$B, $B461)
   -SUMIFS(Stockreport!$D:$D,
           Stockreport!$A:$A, $A461,
           Stockreport!$B:$B, $B461,
           Stockreport!$C:$C, $C461)=0,
   "No reserve",
   SUMIFS(Stockreport!$D:$D,
          Stockreport!$A:$A, $A461,
          Stockreport!$B:$B, $B461)
   -SUMIFS(Stockreport!$D:$D,
           Stockreport!$A:$A, $A461,
           Stockreport!$B:$B, $B461,
           Stockreport!$C:$C, $C461)
)</f>
        <v>42</v>
      </c>
      <c r="H461">
        <f t="shared" si="14"/>
        <v>0</v>
      </c>
      <c r="I461" s="5">
        <f t="shared" si="15"/>
        <v>0</v>
      </c>
    </row>
    <row r="462" spans="1:9">
      <c r="A462" s="1">
        <v>34107</v>
      </c>
      <c r="B462" s="1" t="s">
        <v>466</v>
      </c>
      <c r="C462" t="str">
        <f>VLOOKUP(A462,Config!A:C,3,FALSE)</f>
        <v>MA-F-12-L1-P1</v>
      </c>
      <c r="D462" cm="1">
        <f t="array" ref="D462">IFERROR(
  INDEX(Stockreport!$E$2:$E$50151,
    MATCH(1,
      ((Stockreport!$A$2:$A$50151&amp;"")=($A462&amp;""))*
      ((Stockreport!$B$2:$B$50151&amp;"")=($B462&amp;""))*
      (TRIM(Stockreport!$C$2:$C$50151)=TRIM($C462))*
      (Stockreport!$C$2:$C$50151&lt;&gt;""),
    0)
  ),
0)</f>
        <v>0</v>
      </c>
      <c r="E462">
        <f>VLOOKUP(A462,Config!A:G,4,FALSE)</f>
        <v>0</v>
      </c>
      <c r="F462" t="str">
        <f>_xlfn.LET(
  _xlpm.q,   $D462,
  _xlpm.low, SUMIFS(Config!$E$2:$E$5017, Config!$A$2:$A$5017,$A462, Config!$C$2:$C$5017,$C462),
  _xlpm.med, SUMIFS(Config!$F$2:$F$5017, Config!$A$2:$A$5017,$A462, Config!$C$2:$C$5017,$C462),
  _xlpm.cap, SUMIFS(Config!$G$2:$G$5017, Config!$A$2:$A$5017,$A462, Config!$C$2:$C$5017,$C462),
  IF(_xlpm.cap=0,"SET-PICKFACE",
     IF(_xlpm.q&lt;=_xlpm.low,"LOW",
        IF(_xlpm.q&lt;=_xlpm.med,"MEDIUM",
           IF(_xlpm.q&lt;=_xlpm.cap,"FULL","OVER")
        )
     )
  )
)</f>
        <v>SET-PICKFACE</v>
      </c>
      <c r="G462" s="8">
        <f>IF(
   SUMIFS(Stockreport!$D:$D,
          Stockreport!$A:$A, $A462,
          Stockreport!$B:$B, $B462)
   -SUMIFS(Stockreport!$D:$D,
           Stockreport!$A:$A, $A462,
           Stockreport!$B:$B, $B462,
           Stockreport!$C:$C, $C462)=0,
   "No reserve",
   SUMIFS(Stockreport!$D:$D,
          Stockreport!$A:$A, $A462,
          Stockreport!$B:$B, $B462)
   -SUMIFS(Stockreport!$D:$D,
           Stockreport!$A:$A, $A462,
           Stockreport!$B:$B, $B462,
           Stockreport!$C:$C, $C462)
)</f>
        <v>25</v>
      </c>
      <c r="H462">
        <f t="shared" si="14"/>
        <v>0</v>
      </c>
      <c r="I462" s="5">
        <f t="shared" si="15"/>
        <v>0</v>
      </c>
    </row>
    <row r="463" spans="1:9">
      <c r="A463" s="1">
        <v>51635</v>
      </c>
      <c r="B463" s="1" t="s">
        <v>467</v>
      </c>
      <c r="C463" t="str">
        <f>VLOOKUP(A463,Config!A:C,3,FALSE)</f>
        <v>MA-F-15-L1-P2</v>
      </c>
      <c r="D463" cm="1">
        <f t="array" ref="D463">IFERROR(
  INDEX(Stockreport!$E$2:$E$50151,
    MATCH(1,
      ((Stockreport!$A$2:$A$50151&amp;"")=($A463&amp;""))*
      ((Stockreport!$B$2:$B$50151&amp;"")=($B463&amp;""))*
      (TRIM(Stockreport!$C$2:$C$50151)=TRIM($C463))*
      (Stockreport!$C$2:$C$50151&lt;&gt;""),
    0)
  ),
0)</f>
        <v>0</v>
      </c>
      <c r="E463">
        <f>VLOOKUP(A463,Config!A:G,4,FALSE)</f>
        <v>0</v>
      </c>
      <c r="F463" t="str">
        <f>_xlfn.LET(
  _xlpm.q,   $D463,
  _xlpm.low, SUMIFS(Config!$E$2:$E$5017, Config!$A$2:$A$5017,$A463, Config!$C$2:$C$5017,$C463),
  _xlpm.med, SUMIFS(Config!$F$2:$F$5017, Config!$A$2:$A$5017,$A463, Config!$C$2:$C$5017,$C463),
  _xlpm.cap, SUMIFS(Config!$G$2:$G$5017, Config!$A$2:$A$5017,$A463, Config!$C$2:$C$5017,$C463),
  IF(_xlpm.cap=0,"SET-PICKFACE",
     IF(_xlpm.q&lt;=_xlpm.low,"LOW",
        IF(_xlpm.q&lt;=_xlpm.med,"MEDIUM",
           IF(_xlpm.q&lt;=_xlpm.cap,"FULL","OVER")
        )
     )
  )
)</f>
        <v>SET-PICKFACE</v>
      </c>
      <c r="G463" s="8">
        <f>IF(
   SUMIFS(Stockreport!$D:$D,
          Stockreport!$A:$A, $A463,
          Stockreport!$B:$B, $B463)
   -SUMIFS(Stockreport!$D:$D,
           Stockreport!$A:$A, $A463,
           Stockreport!$B:$B, $B463,
           Stockreport!$C:$C, $C463)=0,
   "No reserve",
   SUMIFS(Stockreport!$D:$D,
          Stockreport!$A:$A, $A463,
          Stockreport!$B:$B, $B463)
   -SUMIFS(Stockreport!$D:$D,
           Stockreport!$A:$A, $A463,
           Stockreport!$B:$B, $B463,
           Stockreport!$C:$C, $C463)
)</f>
        <v>45</v>
      </c>
      <c r="H463">
        <f t="shared" si="14"/>
        <v>0</v>
      </c>
      <c r="I463" s="5">
        <f t="shared" si="15"/>
        <v>0</v>
      </c>
    </row>
    <row r="464" spans="1:9">
      <c r="A464" s="1">
        <v>91627</v>
      </c>
      <c r="B464" s="1" t="s">
        <v>468</v>
      </c>
      <c r="C464" t="str">
        <f>VLOOKUP(A464,Config!A:C,3,FALSE)</f>
        <v>MA-H-11-L2-P1</v>
      </c>
      <c r="D464" cm="1">
        <f t="array" ref="D464">IFERROR(
  INDEX(Stockreport!$E$2:$E$50151,
    MATCH(1,
      ((Stockreport!$A$2:$A$50151&amp;"")=($A464&amp;""))*
      ((Stockreport!$B$2:$B$50151&amp;"")=($B464&amp;""))*
      (TRIM(Stockreport!$C$2:$C$50151)=TRIM($C464))*
      (Stockreport!$C$2:$C$50151&lt;&gt;""),
    0)
  ),
0)</f>
        <v>45</v>
      </c>
      <c r="E464">
        <f>VLOOKUP(A464,Config!A:G,4,FALSE)</f>
        <v>0</v>
      </c>
      <c r="F464" t="str">
        <f>_xlfn.LET(
  _xlpm.q,   $D464,
  _xlpm.low, SUMIFS(Config!$E$2:$E$5017, Config!$A$2:$A$5017,$A464, Config!$C$2:$C$5017,$C464),
  _xlpm.med, SUMIFS(Config!$F$2:$F$5017, Config!$A$2:$A$5017,$A464, Config!$C$2:$C$5017,$C464),
  _xlpm.cap, SUMIFS(Config!$G$2:$G$5017, Config!$A$2:$A$5017,$A464, Config!$C$2:$C$5017,$C464),
  IF(_xlpm.cap=0,"SET-PICKFACE",
     IF(_xlpm.q&lt;=_xlpm.low,"LOW",
        IF(_xlpm.q&lt;=_xlpm.med,"MEDIUM",
           IF(_xlpm.q&lt;=_xlpm.cap,"FULL","OVER")
        )
     )
  )
)</f>
        <v>SET-PICKFACE</v>
      </c>
      <c r="G464" s="8" t="str">
        <f>IF(
   SUMIFS(Stockreport!$D:$D,
          Stockreport!$A:$A, $A464,
          Stockreport!$B:$B, $B464)
   -SUMIFS(Stockreport!$D:$D,
           Stockreport!$A:$A, $A464,
           Stockreport!$B:$B, $B464,
           Stockreport!$C:$C, $C464)=0,
   "No reserve",
   SUMIFS(Stockreport!$D:$D,
          Stockreport!$A:$A, $A464,
          Stockreport!$B:$B, $B464)
   -SUMIFS(Stockreport!$D:$D,
           Stockreport!$A:$A, $A464,
           Stockreport!$B:$B, $B464,
           Stockreport!$C:$C, $C464)
)</f>
        <v>No reserve</v>
      </c>
      <c r="H464">
        <f t="shared" si="14"/>
        <v>0</v>
      </c>
      <c r="I464" s="5">
        <f t="shared" si="15"/>
        <v>1</v>
      </c>
    </row>
    <row r="465" spans="1:9">
      <c r="A465" s="1">
        <v>31041</v>
      </c>
      <c r="B465" s="1" t="s">
        <v>469</v>
      </c>
      <c r="C465" t="str">
        <f>VLOOKUP(A465,Config!A:C,3,FALSE)</f>
        <v>MA-A-04-L1-P1</v>
      </c>
      <c r="D465" cm="1">
        <f t="array" ref="D465">IFERROR(
  INDEX(Stockreport!$E$2:$E$50151,
    MATCH(1,
      ((Stockreport!$A$2:$A$50151&amp;"")=($A465&amp;""))*
      ((Stockreport!$B$2:$B$50151&amp;"")=($B465&amp;""))*
      (TRIM(Stockreport!$C$2:$C$50151)=TRIM($C465))*
      (Stockreport!$C$2:$C$50151&lt;&gt;""),
    0)
  ),
0)</f>
        <v>0</v>
      </c>
      <c r="E465">
        <f>VLOOKUP(A465,Config!A:G,4,FALSE)</f>
        <v>0</v>
      </c>
      <c r="F465" t="str">
        <f>_xlfn.LET(
  _xlpm.q,   $D465,
  _xlpm.low, SUMIFS(Config!$E$2:$E$5017, Config!$A$2:$A$5017,$A465, Config!$C$2:$C$5017,$C465),
  _xlpm.med, SUMIFS(Config!$F$2:$F$5017, Config!$A$2:$A$5017,$A465, Config!$C$2:$C$5017,$C465),
  _xlpm.cap, SUMIFS(Config!$G$2:$G$5017, Config!$A$2:$A$5017,$A465, Config!$C$2:$C$5017,$C465),
  IF(_xlpm.cap=0,"SET-PICKFACE",
     IF(_xlpm.q&lt;=_xlpm.low,"LOW",
        IF(_xlpm.q&lt;=_xlpm.med,"MEDIUM",
           IF(_xlpm.q&lt;=_xlpm.cap,"FULL","OVER")
        )
     )
  )
)</f>
        <v>SET-PICKFACE</v>
      </c>
      <c r="G465" s="8">
        <f>IF(
   SUMIFS(Stockreport!$D:$D,
          Stockreport!$A:$A, $A465,
          Stockreport!$B:$B, $B465)
   -SUMIFS(Stockreport!$D:$D,
           Stockreport!$A:$A, $A465,
           Stockreport!$B:$B, $B465,
           Stockreport!$C:$C, $C465)=0,
   "No reserve",
   SUMIFS(Stockreport!$D:$D,
          Stockreport!$A:$A, $A465,
          Stockreport!$B:$B, $B465)
   -SUMIFS(Stockreport!$D:$D,
           Stockreport!$A:$A, $A465,
           Stockreport!$B:$B, $B465,
           Stockreport!$C:$C, $C465)
)</f>
        <v>41</v>
      </c>
      <c r="H465">
        <f t="shared" si="14"/>
        <v>0</v>
      </c>
      <c r="I465" s="5">
        <f t="shared" si="15"/>
        <v>0</v>
      </c>
    </row>
    <row r="466" spans="1:9">
      <c r="A466" s="1">
        <v>18083</v>
      </c>
      <c r="B466" s="1" t="s">
        <v>470</v>
      </c>
      <c r="C466" t="str">
        <f>VLOOKUP(A466,Config!A:C,3,FALSE)</f>
        <v>MA-A-05-L3-P1</v>
      </c>
      <c r="D466" cm="1">
        <f t="array" ref="D466">IFERROR(
  INDEX(Stockreport!$E$2:$E$50151,
    MATCH(1,
      ((Stockreport!$A$2:$A$50151&amp;"")=($A466&amp;""))*
      ((Stockreport!$B$2:$B$50151&amp;"")=($B466&amp;""))*
      (TRIM(Stockreport!$C$2:$C$50151)=TRIM($C466))*
      (Stockreport!$C$2:$C$50151&lt;&gt;""),
    0)
  ),
0)</f>
        <v>23</v>
      </c>
      <c r="E466">
        <f>VLOOKUP(A466,Config!A:G,4,FALSE)</f>
        <v>0</v>
      </c>
      <c r="F466" t="str">
        <f>_xlfn.LET(
  _xlpm.q,   $D466,
  _xlpm.low, SUMIFS(Config!$E$2:$E$5017, Config!$A$2:$A$5017,$A466, Config!$C$2:$C$5017,$C466),
  _xlpm.med, SUMIFS(Config!$F$2:$F$5017, Config!$A$2:$A$5017,$A466, Config!$C$2:$C$5017,$C466),
  _xlpm.cap, SUMIFS(Config!$G$2:$G$5017, Config!$A$2:$A$5017,$A466, Config!$C$2:$C$5017,$C466),
  IF(_xlpm.cap=0,"SET-PICKFACE",
     IF(_xlpm.q&lt;=_xlpm.low,"LOW",
        IF(_xlpm.q&lt;=_xlpm.med,"MEDIUM",
           IF(_xlpm.q&lt;=_xlpm.cap,"FULL","OVER")
        )
     )
  )
)</f>
        <v>SET-PICKFACE</v>
      </c>
      <c r="G466" s="8">
        <f>IF(
   SUMIFS(Stockreport!$D:$D,
          Stockreport!$A:$A, $A466,
          Stockreport!$B:$B, $B466)
   -SUMIFS(Stockreport!$D:$D,
           Stockreport!$A:$A, $A466,
           Stockreport!$B:$B, $B466,
           Stockreport!$C:$C, $C466)=0,
   "No reserve",
   SUMIFS(Stockreport!$D:$D,
          Stockreport!$A:$A, $A466,
          Stockreport!$B:$B, $B466)
   -SUMIFS(Stockreport!$D:$D,
           Stockreport!$A:$A, $A466,
           Stockreport!$B:$B, $B466,
           Stockreport!$C:$C, $C466)
)</f>
        <v>46</v>
      </c>
      <c r="H466">
        <f t="shared" si="14"/>
        <v>0</v>
      </c>
      <c r="I466" s="5">
        <f t="shared" si="15"/>
        <v>0</v>
      </c>
    </row>
    <row r="467" spans="1:9">
      <c r="A467" s="1">
        <v>16401</v>
      </c>
      <c r="B467" s="1" t="s">
        <v>471</v>
      </c>
      <c r="C467" t="str">
        <f>VLOOKUP(A467,Config!A:C,3,FALSE)</f>
        <v>MA-C-02-L1-P2</v>
      </c>
      <c r="D467" cm="1">
        <f t="array" ref="D467">IFERROR(
  INDEX(Stockreport!$E$2:$E$50151,
    MATCH(1,
      ((Stockreport!$A$2:$A$50151&amp;"")=($A467&amp;""))*
      ((Stockreport!$B$2:$B$50151&amp;"")=($B467&amp;""))*
      (TRIM(Stockreport!$C$2:$C$50151)=TRIM($C467))*
      (Stockreport!$C$2:$C$50151&lt;&gt;""),
    0)
  ),
0)</f>
        <v>1</v>
      </c>
      <c r="E467">
        <f>VLOOKUP(A467,Config!A:G,4,FALSE)</f>
        <v>0</v>
      </c>
      <c r="F467" t="str">
        <f>_xlfn.LET(
  _xlpm.q,   $D467,
  _xlpm.low, SUMIFS(Config!$E$2:$E$5017, Config!$A$2:$A$5017,$A467, Config!$C$2:$C$5017,$C467),
  _xlpm.med, SUMIFS(Config!$F$2:$F$5017, Config!$A$2:$A$5017,$A467, Config!$C$2:$C$5017,$C467),
  _xlpm.cap, SUMIFS(Config!$G$2:$G$5017, Config!$A$2:$A$5017,$A467, Config!$C$2:$C$5017,$C467),
  IF(_xlpm.cap=0,"SET-PICKFACE",
     IF(_xlpm.q&lt;=_xlpm.low,"LOW",
        IF(_xlpm.q&lt;=_xlpm.med,"MEDIUM",
           IF(_xlpm.q&lt;=_xlpm.cap,"FULL","OVER")
        )
     )
  )
)</f>
        <v>SET-PICKFACE</v>
      </c>
      <c r="G467" s="8">
        <f>IF(
   SUMIFS(Stockreport!$D:$D,
          Stockreport!$A:$A, $A467,
          Stockreport!$B:$B, $B467)
   -SUMIFS(Stockreport!$D:$D,
           Stockreport!$A:$A, $A467,
           Stockreport!$B:$B, $B467,
           Stockreport!$C:$C, $C467)=0,
   "No reserve",
   SUMIFS(Stockreport!$D:$D,
          Stockreport!$A:$A, $A467,
          Stockreport!$B:$B, $B467)
   -SUMIFS(Stockreport!$D:$D,
           Stockreport!$A:$A, $A467,
           Stockreport!$B:$B, $B467,
           Stockreport!$C:$C, $C467)
)</f>
        <v>46</v>
      </c>
      <c r="H467">
        <f t="shared" si="14"/>
        <v>0</v>
      </c>
      <c r="I467" s="5">
        <f t="shared" si="15"/>
        <v>0</v>
      </c>
    </row>
    <row r="468" spans="1:9">
      <c r="A468" s="1">
        <v>30571</v>
      </c>
      <c r="B468" s="1" t="s">
        <v>472</v>
      </c>
      <c r="C468" t="str">
        <f>VLOOKUP(A468,Config!A:C,3,FALSE)</f>
        <v>MA-C-13-L2-P2</v>
      </c>
      <c r="D468" cm="1">
        <f t="array" ref="D468">IFERROR(
  INDEX(Stockreport!$E$2:$E$50151,
    MATCH(1,
      ((Stockreport!$A$2:$A$50151&amp;"")=($A468&amp;""))*
      ((Stockreport!$B$2:$B$50151&amp;"")=($B468&amp;""))*
      (TRIM(Stockreport!$C$2:$C$50151)=TRIM($C468))*
      (Stockreport!$C$2:$C$50151&lt;&gt;""),
    0)
  ),
0)</f>
        <v>0</v>
      </c>
      <c r="E468">
        <f>VLOOKUP(A468,Config!A:G,4,FALSE)</f>
        <v>0</v>
      </c>
      <c r="F468" t="str">
        <f>_xlfn.LET(
  _xlpm.q,   $D468,
  _xlpm.low, SUMIFS(Config!$E$2:$E$5017, Config!$A$2:$A$5017,$A468, Config!$C$2:$C$5017,$C468),
  _xlpm.med, SUMIFS(Config!$F$2:$F$5017, Config!$A$2:$A$5017,$A468, Config!$C$2:$C$5017,$C468),
  _xlpm.cap, SUMIFS(Config!$G$2:$G$5017, Config!$A$2:$A$5017,$A468, Config!$C$2:$C$5017,$C468),
  IF(_xlpm.cap=0,"SET-PICKFACE",
     IF(_xlpm.q&lt;=_xlpm.low,"LOW",
        IF(_xlpm.q&lt;=_xlpm.med,"MEDIUM",
           IF(_xlpm.q&lt;=_xlpm.cap,"FULL","OVER")
        )
     )
  )
)</f>
        <v>SET-PICKFACE</v>
      </c>
      <c r="G468" s="8">
        <f>IF(
   SUMIFS(Stockreport!$D:$D,
          Stockreport!$A:$A, $A468,
          Stockreport!$B:$B, $B468)
   -SUMIFS(Stockreport!$D:$D,
           Stockreport!$A:$A, $A468,
           Stockreport!$B:$B, $B468,
           Stockreport!$C:$C, $C468)=0,
   "No reserve",
   SUMIFS(Stockreport!$D:$D,
          Stockreport!$A:$A, $A468,
          Stockreport!$B:$B, $B468)
   -SUMIFS(Stockreport!$D:$D,
           Stockreport!$A:$A, $A468,
           Stockreport!$B:$B, $B468,
           Stockreport!$C:$C, $C468)
)</f>
        <v>46</v>
      </c>
      <c r="H468">
        <f t="shared" si="14"/>
        <v>0</v>
      </c>
      <c r="I468" s="5">
        <f t="shared" si="15"/>
        <v>0</v>
      </c>
    </row>
    <row r="469" spans="1:9">
      <c r="A469" s="1">
        <v>30773</v>
      </c>
      <c r="B469" s="1" t="s">
        <v>473</v>
      </c>
      <c r="C469" t="str">
        <f>VLOOKUP(A469,Config!A:C,3,FALSE)</f>
        <v>MA-H-11-L1-P1</v>
      </c>
      <c r="D469" cm="1">
        <f t="array" ref="D469">IFERROR(
  INDEX(Stockreport!$E$2:$E$50151,
    MATCH(1,
      ((Stockreport!$A$2:$A$50151&amp;"")=($A469&amp;""))*
      ((Stockreport!$B$2:$B$50151&amp;"")=($B469&amp;""))*
      (TRIM(Stockreport!$C$2:$C$50151)=TRIM($C469))*
      (Stockreport!$C$2:$C$50151&lt;&gt;""),
    0)
  ),
0)</f>
        <v>0</v>
      </c>
      <c r="E469">
        <f>VLOOKUP(A469,Config!A:G,4,FALSE)</f>
        <v>0</v>
      </c>
      <c r="F469" t="str">
        <f>_xlfn.LET(
  _xlpm.q,   $D469,
  _xlpm.low, SUMIFS(Config!$E$2:$E$5017, Config!$A$2:$A$5017,$A469, Config!$C$2:$C$5017,$C469),
  _xlpm.med, SUMIFS(Config!$F$2:$F$5017, Config!$A$2:$A$5017,$A469, Config!$C$2:$C$5017,$C469),
  _xlpm.cap, SUMIFS(Config!$G$2:$G$5017, Config!$A$2:$A$5017,$A469, Config!$C$2:$C$5017,$C469),
  IF(_xlpm.cap=0,"SET-PICKFACE",
     IF(_xlpm.q&lt;=_xlpm.low,"LOW",
        IF(_xlpm.q&lt;=_xlpm.med,"MEDIUM",
           IF(_xlpm.q&lt;=_xlpm.cap,"FULL","OVER")
        )
     )
  )
)</f>
        <v>SET-PICKFACE</v>
      </c>
      <c r="G469" s="8">
        <f>IF(
   SUMIFS(Stockreport!$D:$D,
          Stockreport!$A:$A, $A469,
          Stockreport!$B:$B, $B469)
   -SUMIFS(Stockreport!$D:$D,
           Stockreport!$A:$A, $A469,
           Stockreport!$B:$B, $B469,
           Stockreport!$C:$C, $C469)=0,
   "No reserve",
   SUMIFS(Stockreport!$D:$D,
          Stockreport!$A:$A, $A469,
          Stockreport!$B:$B, $B469)
   -SUMIFS(Stockreport!$D:$D,
           Stockreport!$A:$A, $A469,
           Stockreport!$B:$B, $B469,
           Stockreport!$C:$C, $C469)
)</f>
        <v>46</v>
      </c>
      <c r="H469">
        <f t="shared" si="14"/>
        <v>0</v>
      </c>
      <c r="I469" s="5">
        <f t="shared" si="15"/>
        <v>0</v>
      </c>
    </row>
    <row r="470" spans="1:9">
      <c r="A470" s="1">
        <v>18091</v>
      </c>
      <c r="B470" s="1" t="s">
        <v>474</v>
      </c>
      <c r="C470" t="str">
        <f>VLOOKUP(A470,Config!A:C,3,FALSE)</f>
        <v>MA-A-05-L3-P1</v>
      </c>
      <c r="D470" cm="1">
        <f t="array" ref="D470">IFERROR(
  INDEX(Stockreport!$E$2:$E$50151,
    MATCH(1,
      ((Stockreport!$A$2:$A$50151&amp;"")=($A470&amp;""))*
      ((Stockreport!$B$2:$B$50151&amp;"")=($B470&amp;""))*
      (TRIM(Stockreport!$C$2:$C$50151)=TRIM($C470))*
      (Stockreport!$C$2:$C$50151&lt;&gt;""),
    0)
  ),
0)</f>
        <v>6</v>
      </c>
      <c r="E470">
        <f>VLOOKUP(A470,Config!A:G,4,FALSE)</f>
        <v>0</v>
      </c>
      <c r="F470" t="str">
        <f>_xlfn.LET(
  _xlpm.q,   $D470,
  _xlpm.low, SUMIFS(Config!$E$2:$E$5017, Config!$A$2:$A$5017,$A470, Config!$C$2:$C$5017,$C470),
  _xlpm.med, SUMIFS(Config!$F$2:$F$5017, Config!$A$2:$A$5017,$A470, Config!$C$2:$C$5017,$C470),
  _xlpm.cap, SUMIFS(Config!$G$2:$G$5017, Config!$A$2:$A$5017,$A470, Config!$C$2:$C$5017,$C470),
  IF(_xlpm.cap=0,"SET-PICKFACE",
     IF(_xlpm.q&lt;=_xlpm.low,"LOW",
        IF(_xlpm.q&lt;=_xlpm.med,"MEDIUM",
           IF(_xlpm.q&lt;=_xlpm.cap,"FULL","OVER")
        )
     )
  )
)</f>
        <v>SET-PICKFACE</v>
      </c>
      <c r="G470" s="8">
        <f>IF(
   SUMIFS(Stockreport!$D:$D,
          Stockreport!$A:$A, $A470,
          Stockreport!$B:$B, $B470)
   -SUMIFS(Stockreport!$D:$D,
           Stockreport!$A:$A, $A470,
           Stockreport!$B:$B, $B470,
           Stockreport!$C:$C, $C470)=0,
   "No reserve",
   SUMIFS(Stockreport!$D:$D,
          Stockreport!$A:$A, $A470,
          Stockreport!$B:$B, $B470)
   -SUMIFS(Stockreport!$D:$D,
           Stockreport!$A:$A, $A470,
           Stockreport!$B:$B, $B470,
           Stockreport!$C:$C, $C470)
)</f>
        <v>44</v>
      </c>
      <c r="H470">
        <f t="shared" si="14"/>
        <v>0</v>
      </c>
      <c r="I470" s="5">
        <f t="shared" si="15"/>
        <v>0</v>
      </c>
    </row>
    <row r="471" spans="1:9">
      <c r="A471" s="1">
        <v>66995</v>
      </c>
      <c r="B471" s="1" t="s">
        <v>475</v>
      </c>
      <c r="C471" t="str">
        <f>VLOOKUP(A471,Config!A:C,3,FALSE)</f>
        <v>MA-E-10-L2-P2</v>
      </c>
      <c r="D471" cm="1">
        <f t="array" ref="D471">IFERROR(
  INDEX(Stockreport!$E$2:$E$50151,
    MATCH(1,
      ((Stockreport!$A$2:$A$50151&amp;"")=($A471&amp;""))*
      ((Stockreport!$B$2:$B$50151&amp;"")=($B471&amp;""))*
      (TRIM(Stockreport!$C$2:$C$50151)=TRIM($C471))*
      (Stockreport!$C$2:$C$50151&lt;&gt;""),
    0)
  ),
0)</f>
        <v>26</v>
      </c>
      <c r="E471">
        <f>VLOOKUP(A471,Config!A:G,4,FALSE)</f>
        <v>0</v>
      </c>
      <c r="F471" t="str">
        <f>_xlfn.LET(
  _xlpm.q,   $D471,
  _xlpm.low, SUMIFS(Config!$E$2:$E$5017, Config!$A$2:$A$5017,$A471, Config!$C$2:$C$5017,$C471),
  _xlpm.med, SUMIFS(Config!$F$2:$F$5017, Config!$A$2:$A$5017,$A471, Config!$C$2:$C$5017,$C471),
  _xlpm.cap, SUMIFS(Config!$G$2:$G$5017, Config!$A$2:$A$5017,$A471, Config!$C$2:$C$5017,$C471),
  IF(_xlpm.cap=0,"SET-PICKFACE",
     IF(_xlpm.q&lt;=_xlpm.low,"LOW",
        IF(_xlpm.q&lt;=_xlpm.med,"MEDIUM",
           IF(_xlpm.q&lt;=_xlpm.cap,"FULL","OVER")
        )
     )
  )
)</f>
        <v>SET-PICKFACE</v>
      </c>
      <c r="G471" s="8">
        <f>IF(
   SUMIFS(Stockreport!$D:$D,
          Stockreport!$A:$A, $A471,
          Stockreport!$B:$B, $B471)
   -SUMIFS(Stockreport!$D:$D,
           Stockreport!$A:$A, $A471,
           Stockreport!$B:$B, $B471,
           Stockreport!$C:$C, $C471)=0,
   "No reserve",
   SUMIFS(Stockreport!$D:$D,
          Stockreport!$A:$A, $A471,
          Stockreport!$B:$B, $B471)
   -SUMIFS(Stockreport!$D:$D,
           Stockreport!$A:$A, $A471,
           Stockreport!$B:$B, $B471,
           Stockreport!$C:$C, $C471)
)</f>
        <v>35</v>
      </c>
      <c r="H471">
        <f t="shared" si="14"/>
        <v>0</v>
      </c>
      <c r="I471" s="5">
        <f t="shared" si="15"/>
        <v>0</v>
      </c>
    </row>
    <row r="472" spans="1:9">
      <c r="A472" s="1">
        <v>36077</v>
      </c>
      <c r="B472" s="1" t="s">
        <v>476</v>
      </c>
      <c r="C472" t="str">
        <f>VLOOKUP(A472,Config!A:C,3,FALSE)</f>
        <v>MA-C-04-L1-P1</v>
      </c>
      <c r="D472" cm="1">
        <f t="array" ref="D472">IFERROR(
  INDEX(Stockreport!$E$2:$E$50151,
    MATCH(1,
      ((Stockreport!$A$2:$A$50151&amp;"")=($A472&amp;""))*
      ((Stockreport!$B$2:$B$50151&amp;"")=($B472&amp;""))*
      (TRIM(Stockreport!$C$2:$C$50151)=TRIM($C472))*
      (Stockreport!$C$2:$C$50151&lt;&gt;""),
    0)
  ),
0)</f>
        <v>0</v>
      </c>
      <c r="E472">
        <f>VLOOKUP(A472,Config!A:G,4,FALSE)</f>
        <v>0</v>
      </c>
      <c r="F472" t="str">
        <f>_xlfn.LET(
  _xlpm.q,   $D472,
  _xlpm.low, SUMIFS(Config!$E$2:$E$5017, Config!$A$2:$A$5017,$A472, Config!$C$2:$C$5017,$C472),
  _xlpm.med, SUMIFS(Config!$F$2:$F$5017, Config!$A$2:$A$5017,$A472, Config!$C$2:$C$5017,$C472),
  _xlpm.cap, SUMIFS(Config!$G$2:$G$5017, Config!$A$2:$A$5017,$A472, Config!$C$2:$C$5017,$C472),
  IF(_xlpm.cap=0,"SET-PICKFACE",
     IF(_xlpm.q&lt;=_xlpm.low,"LOW",
        IF(_xlpm.q&lt;=_xlpm.med,"MEDIUM",
           IF(_xlpm.q&lt;=_xlpm.cap,"FULL","OVER")
        )
     )
  )
)</f>
        <v>SET-PICKFACE</v>
      </c>
      <c r="G472" s="8">
        <f>IF(
   SUMIFS(Stockreport!$D:$D,
          Stockreport!$A:$A, $A472,
          Stockreport!$B:$B, $B472)
   -SUMIFS(Stockreport!$D:$D,
           Stockreport!$A:$A, $A472,
           Stockreport!$B:$B, $B472,
           Stockreport!$C:$C, $C472)=0,
   "No reserve",
   SUMIFS(Stockreport!$D:$D,
          Stockreport!$A:$A, $A472,
          Stockreport!$B:$B, $B472)
   -SUMIFS(Stockreport!$D:$D,
           Stockreport!$A:$A, $A472,
           Stockreport!$B:$B, $B472,
           Stockreport!$C:$C, $C472)
)</f>
        <v>47.3</v>
      </c>
      <c r="H472">
        <f t="shared" si="14"/>
        <v>0</v>
      </c>
      <c r="I472" s="5">
        <f t="shared" si="15"/>
        <v>0</v>
      </c>
    </row>
    <row r="473" spans="1:9">
      <c r="A473" s="1">
        <v>30841</v>
      </c>
      <c r="B473" s="1" t="s">
        <v>477</v>
      </c>
      <c r="C473" t="str">
        <f>VLOOKUP(A473,Config!A:C,3,FALSE)</f>
        <v>MA-B-11-L1-P1</v>
      </c>
      <c r="D473" cm="1">
        <f t="array" ref="D473">IFERROR(
  INDEX(Stockreport!$E$2:$E$50151,
    MATCH(1,
      ((Stockreport!$A$2:$A$50151&amp;"")=($A473&amp;""))*
      ((Stockreport!$B$2:$B$50151&amp;"")=($B473&amp;""))*
      (TRIM(Stockreport!$C$2:$C$50151)=TRIM($C473))*
      (Stockreport!$C$2:$C$50151&lt;&gt;""),
    0)
  ),
0)</f>
        <v>23</v>
      </c>
      <c r="E473">
        <f>VLOOKUP(A473,Config!A:G,4,FALSE)</f>
        <v>0</v>
      </c>
      <c r="F473" t="str">
        <f>_xlfn.LET(
  _xlpm.q,   $D473,
  _xlpm.low, SUMIFS(Config!$E$2:$E$5017, Config!$A$2:$A$5017,$A473, Config!$C$2:$C$5017,$C473),
  _xlpm.med, SUMIFS(Config!$F$2:$F$5017, Config!$A$2:$A$5017,$A473, Config!$C$2:$C$5017,$C473),
  _xlpm.cap, SUMIFS(Config!$G$2:$G$5017, Config!$A$2:$A$5017,$A473, Config!$C$2:$C$5017,$C473),
  IF(_xlpm.cap=0,"SET-PICKFACE",
     IF(_xlpm.q&lt;=_xlpm.low,"LOW",
        IF(_xlpm.q&lt;=_xlpm.med,"MEDIUM",
           IF(_xlpm.q&lt;=_xlpm.cap,"FULL","OVER")
        )
     )
  )
)</f>
        <v>SET-PICKFACE</v>
      </c>
      <c r="G473" s="8">
        <f>IF(
   SUMIFS(Stockreport!$D:$D,
          Stockreport!$A:$A, $A473,
          Stockreport!$B:$B, $B473)
   -SUMIFS(Stockreport!$D:$D,
           Stockreport!$A:$A, $A473,
           Stockreport!$B:$B, $B473,
           Stockreport!$C:$C, $C473)=0,
   "No reserve",
   SUMIFS(Stockreport!$D:$D,
          Stockreport!$A:$A, $A473,
          Stockreport!$B:$B, $B473)
   -SUMIFS(Stockreport!$D:$D,
           Stockreport!$A:$A, $A473,
           Stockreport!$B:$B, $B473,
           Stockreport!$C:$C, $C473)
)</f>
        <v>48</v>
      </c>
      <c r="H473">
        <f t="shared" si="14"/>
        <v>0</v>
      </c>
      <c r="I473" s="5">
        <f t="shared" si="15"/>
        <v>0</v>
      </c>
    </row>
    <row r="474" spans="1:9">
      <c r="A474" s="1">
        <v>30840</v>
      </c>
      <c r="B474" s="1" t="s">
        <v>478</v>
      </c>
      <c r="C474" t="str">
        <f>VLOOKUP(A474,Config!A:C,3,FALSE)</f>
        <v>MA-C-08-L2-P1</v>
      </c>
      <c r="D474" cm="1">
        <f t="array" ref="D474">IFERROR(
  INDEX(Stockreport!$E$2:$E$50151,
    MATCH(1,
      ((Stockreport!$A$2:$A$50151&amp;"")=($A474&amp;""))*
      ((Stockreport!$B$2:$B$50151&amp;"")=($B474&amp;""))*
      (TRIM(Stockreport!$C$2:$C$50151)=TRIM($C474))*
      (Stockreport!$C$2:$C$50151&lt;&gt;""),
    0)
  ),
0)</f>
        <v>25</v>
      </c>
      <c r="E474">
        <f>VLOOKUP(A474,Config!A:G,4,FALSE)</f>
        <v>0</v>
      </c>
      <c r="F474" t="str">
        <f>_xlfn.LET(
  _xlpm.q,   $D474,
  _xlpm.low, SUMIFS(Config!$E$2:$E$5017, Config!$A$2:$A$5017,$A474, Config!$C$2:$C$5017,$C474),
  _xlpm.med, SUMIFS(Config!$F$2:$F$5017, Config!$A$2:$A$5017,$A474, Config!$C$2:$C$5017,$C474),
  _xlpm.cap, SUMIFS(Config!$G$2:$G$5017, Config!$A$2:$A$5017,$A474, Config!$C$2:$C$5017,$C474),
  IF(_xlpm.cap=0,"SET-PICKFACE",
     IF(_xlpm.q&lt;=_xlpm.low,"LOW",
        IF(_xlpm.q&lt;=_xlpm.med,"MEDIUM",
           IF(_xlpm.q&lt;=_xlpm.cap,"FULL","OVER")
        )
     )
  )
)</f>
        <v>SET-PICKFACE</v>
      </c>
      <c r="G474" s="8">
        <f>IF(
   SUMIFS(Stockreport!$D:$D,
          Stockreport!$A:$A, $A474,
          Stockreport!$B:$B, $B474)
   -SUMIFS(Stockreport!$D:$D,
           Stockreport!$A:$A, $A474,
           Stockreport!$B:$B, $B474,
           Stockreport!$C:$C, $C474)=0,
   "No reserve",
   SUMIFS(Stockreport!$D:$D,
          Stockreport!$A:$A, $A474,
          Stockreport!$B:$B, $B474)
   -SUMIFS(Stockreport!$D:$D,
           Stockreport!$A:$A, $A474,
           Stockreport!$B:$B, $B474,
           Stockreport!$C:$C, $C474)
)</f>
        <v>48</v>
      </c>
      <c r="H474">
        <f t="shared" si="14"/>
        <v>0</v>
      </c>
      <c r="I474" s="5">
        <f t="shared" si="15"/>
        <v>0</v>
      </c>
    </row>
    <row r="475" spans="1:9">
      <c r="A475" s="1">
        <v>30094</v>
      </c>
      <c r="B475" s="1" t="s">
        <v>479</v>
      </c>
      <c r="C475" t="str">
        <f>VLOOKUP(A475,Config!A:C,3,FALSE)</f>
        <v>MA-C-15-L2-P2</v>
      </c>
      <c r="D475" cm="1">
        <f t="array" ref="D475">IFERROR(
  INDEX(Stockreport!$E$2:$E$50151,
    MATCH(1,
      ((Stockreport!$A$2:$A$50151&amp;"")=($A475&amp;""))*
      ((Stockreport!$B$2:$B$50151&amp;"")=($B475&amp;""))*
      (TRIM(Stockreport!$C$2:$C$50151)=TRIM($C475))*
      (Stockreport!$C$2:$C$50151&lt;&gt;""),
    0)
  ),
0)</f>
        <v>9</v>
      </c>
      <c r="E475">
        <f>VLOOKUP(A475,Config!A:G,4,FALSE)</f>
        <v>0</v>
      </c>
      <c r="F475" t="str">
        <f>_xlfn.LET(
  _xlpm.q,   $D475,
  _xlpm.low, SUMIFS(Config!$E$2:$E$5017, Config!$A$2:$A$5017,$A475, Config!$C$2:$C$5017,$C475),
  _xlpm.med, SUMIFS(Config!$F$2:$F$5017, Config!$A$2:$A$5017,$A475, Config!$C$2:$C$5017,$C475),
  _xlpm.cap, SUMIFS(Config!$G$2:$G$5017, Config!$A$2:$A$5017,$A475, Config!$C$2:$C$5017,$C475),
  IF(_xlpm.cap=0,"SET-PICKFACE",
     IF(_xlpm.q&lt;=_xlpm.low,"LOW",
        IF(_xlpm.q&lt;=_xlpm.med,"MEDIUM",
           IF(_xlpm.q&lt;=_xlpm.cap,"FULL","OVER")
        )
     )
  )
)</f>
        <v>SET-PICKFACE</v>
      </c>
      <c r="G475" s="8">
        <f>IF(
   SUMIFS(Stockreport!$D:$D,
          Stockreport!$A:$A, $A475,
          Stockreport!$B:$B, $B475)
   -SUMIFS(Stockreport!$D:$D,
           Stockreport!$A:$A, $A475,
           Stockreport!$B:$B, $B475,
           Stockreport!$C:$C, $C475)=0,
   "No reserve",
   SUMIFS(Stockreport!$D:$D,
          Stockreport!$A:$A, $A475,
          Stockreport!$B:$B, $B475)
   -SUMIFS(Stockreport!$D:$D,
           Stockreport!$A:$A, $A475,
           Stockreport!$B:$B, $B475,
           Stockreport!$C:$C, $C475)
)</f>
        <v>48</v>
      </c>
      <c r="H475">
        <f t="shared" si="14"/>
        <v>0</v>
      </c>
      <c r="I475" s="5">
        <f t="shared" si="15"/>
        <v>0</v>
      </c>
    </row>
    <row r="476" spans="1:9">
      <c r="A476" s="1">
        <v>30629</v>
      </c>
      <c r="B476" s="1" t="s">
        <v>480</v>
      </c>
      <c r="C476" t="str">
        <f>VLOOKUP(A476,Config!A:C,3,FALSE)</f>
        <v>MA-C-15-L2-P2</v>
      </c>
      <c r="D476" cm="1">
        <f t="array" ref="D476">IFERROR(
  INDEX(Stockreport!$E$2:$E$50151,
    MATCH(1,
      ((Stockreport!$A$2:$A$50151&amp;"")=($A476&amp;""))*
      ((Stockreport!$B$2:$B$50151&amp;"")=($B476&amp;""))*
      (TRIM(Stockreport!$C$2:$C$50151)=TRIM($C476))*
      (Stockreport!$C$2:$C$50151&lt;&gt;""),
    0)
  ),
0)</f>
        <v>20</v>
      </c>
      <c r="E476">
        <f>VLOOKUP(A476,Config!A:G,4,FALSE)</f>
        <v>0</v>
      </c>
      <c r="F476" t="str">
        <f>_xlfn.LET(
  _xlpm.q,   $D476,
  _xlpm.low, SUMIFS(Config!$E$2:$E$5017, Config!$A$2:$A$5017,$A476, Config!$C$2:$C$5017,$C476),
  _xlpm.med, SUMIFS(Config!$F$2:$F$5017, Config!$A$2:$A$5017,$A476, Config!$C$2:$C$5017,$C476),
  _xlpm.cap, SUMIFS(Config!$G$2:$G$5017, Config!$A$2:$A$5017,$A476, Config!$C$2:$C$5017,$C476),
  IF(_xlpm.cap=0,"SET-PICKFACE",
     IF(_xlpm.q&lt;=_xlpm.low,"LOW",
        IF(_xlpm.q&lt;=_xlpm.med,"MEDIUM",
           IF(_xlpm.q&lt;=_xlpm.cap,"FULL","OVER")
        )
     )
  )
)</f>
        <v>SET-PICKFACE</v>
      </c>
      <c r="G476" s="8">
        <f>IF(
   SUMIFS(Stockreport!$D:$D,
          Stockreport!$A:$A, $A476,
          Stockreport!$B:$B, $B476)
   -SUMIFS(Stockreport!$D:$D,
           Stockreport!$A:$A, $A476,
           Stockreport!$B:$B, $B476,
           Stockreport!$C:$C, $C476)=0,
   "No reserve",
   SUMIFS(Stockreport!$D:$D,
          Stockreport!$A:$A, $A476,
          Stockreport!$B:$B, $B476)
   -SUMIFS(Stockreport!$D:$D,
           Stockreport!$A:$A, $A476,
           Stockreport!$B:$B, $B476,
           Stockreport!$C:$C, $C476)
)</f>
        <v>48</v>
      </c>
      <c r="H476">
        <f t="shared" si="14"/>
        <v>0</v>
      </c>
      <c r="I476" s="5">
        <f t="shared" si="15"/>
        <v>0</v>
      </c>
    </row>
    <row r="477" spans="1:9">
      <c r="A477" s="1">
        <v>31420</v>
      </c>
      <c r="B477" s="1" t="s">
        <v>481</v>
      </c>
      <c r="C477" t="str">
        <f>VLOOKUP(A477,Config!A:C,3,FALSE)</f>
        <v>MA-E-11-L1-P2</v>
      </c>
      <c r="D477" cm="1">
        <f t="array" ref="D477">IFERROR(
  INDEX(Stockreport!$E$2:$E$50151,
    MATCH(1,
      ((Stockreport!$A$2:$A$50151&amp;"")=($A477&amp;""))*
      ((Stockreport!$B$2:$B$50151&amp;"")=($B477&amp;""))*
      (TRIM(Stockreport!$C$2:$C$50151)=TRIM($C477))*
      (Stockreport!$C$2:$C$50151&lt;&gt;""),
    0)
  ),
0)</f>
        <v>23</v>
      </c>
      <c r="E477">
        <f>VLOOKUP(A477,Config!A:G,4,FALSE)</f>
        <v>24</v>
      </c>
      <c r="F477" t="str">
        <f>_xlfn.LET(
  _xlpm.q,   $D477,
  _xlpm.low, SUMIFS(Config!$E$2:$E$5017, Config!$A$2:$A$5017,$A477, Config!$C$2:$C$5017,$C477),
  _xlpm.med, SUMIFS(Config!$F$2:$F$5017, Config!$A$2:$A$5017,$A477, Config!$C$2:$C$5017,$C477),
  _xlpm.cap, SUMIFS(Config!$G$2:$G$5017, Config!$A$2:$A$5017,$A477, Config!$C$2:$C$5017,$C477),
  IF(_xlpm.cap=0,"SET-PICKFACE",
     IF(_xlpm.q&lt;=_xlpm.low,"LOW",
        IF(_xlpm.q&lt;=_xlpm.med,"MEDIUM",
           IF(_xlpm.q&lt;=_xlpm.cap,"FULL","OVER")
        )
     )
  )
)</f>
        <v>FULL</v>
      </c>
      <c r="G477" s="8">
        <f>IF(
   SUMIFS(Stockreport!$D:$D,
          Stockreport!$A:$A, $A477,
          Stockreport!$B:$B, $B477)
   -SUMIFS(Stockreport!$D:$D,
           Stockreport!$A:$A, $A477,
           Stockreport!$B:$B, $B477,
           Stockreport!$C:$C, $C477)=0,
   "No reserve",
   SUMIFS(Stockreport!$D:$D,
          Stockreport!$A:$A, $A477,
          Stockreport!$B:$B, $B477)
   -SUMIFS(Stockreport!$D:$D,
           Stockreport!$A:$A, $A477,
           Stockreport!$B:$B, $B477,
           Stockreport!$C:$C, $C477)
)</f>
        <v>48</v>
      </c>
      <c r="H477">
        <f t="shared" si="14"/>
        <v>1</v>
      </c>
      <c r="I477" s="5">
        <f t="shared" si="15"/>
        <v>0</v>
      </c>
    </row>
    <row r="478" spans="1:9">
      <c r="A478" s="1">
        <v>40271</v>
      </c>
      <c r="B478" s="1" t="s">
        <v>482</v>
      </c>
      <c r="C478" t="str">
        <f>VLOOKUP(A478,Config!A:C,3,FALSE)</f>
        <v>MA-A-03-L1-P2</v>
      </c>
      <c r="D478" cm="1">
        <f t="array" ref="D478">IFERROR(
  INDEX(Stockreport!$E$2:$E$50151,
    MATCH(1,
      ((Stockreport!$A$2:$A$50151&amp;"")=($A478&amp;""))*
      ((Stockreport!$B$2:$B$50151&amp;"")=($B478&amp;""))*
      (TRIM(Stockreport!$C$2:$C$50151)=TRIM($C478))*
      (Stockreport!$C$2:$C$50151&lt;&gt;""),
    0)
  ),
0)</f>
        <v>0</v>
      </c>
      <c r="E478">
        <f>VLOOKUP(A478,Config!A:G,4,FALSE)</f>
        <v>0</v>
      </c>
      <c r="F478" t="str">
        <f>_xlfn.LET(
  _xlpm.q,   $D478,
  _xlpm.low, SUMIFS(Config!$E$2:$E$5017, Config!$A$2:$A$5017,$A478, Config!$C$2:$C$5017,$C478),
  _xlpm.med, SUMIFS(Config!$F$2:$F$5017, Config!$A$2:$A$5017,$A478, Config!$C$2:$C$5017,$C478),
  _xlpm.cap, SUMIFS(Config!$G$2:$G$5017, Config!$A$2:$A$5017,$A478, Config!$C$2:$C$5017,$C478),
  IF(_xlpm.cap=0,"SET-PICKFACE",
     IF(_xlpm.q&lt;=_xlpm.low,"LOW",
        IF(_xlpm.q&lt;=_xlpm.med,"MEDIUM",
           IF(_xlpm.q&lt;=_xlpm.cap,"FULL","OVER")
        )
     )
  )
)</f>
        <v>SET-PICKFACE</v>
      </c>
      <c r="G478" s="8">
        <f>IF(
   SUMIFS(Stockreport!$D:$D,
          Stockreport!$A:$A, $A478,
          Stockreport!$B:$B, $B478)
   -SUMIFS(Stockreport!$D:$D,
           Stockreport!$A:$A, $A478,
           Stockreport!$B:$B, $B478,
           Stockreport!$C:$C, $C478)=0,
   "No reserve",
   SUMIFS(Stockreport!$D:$D,
          Stockreport!$A:$A, $A478,
          Stockreport!$B:$B, $B478)
   -SUMIFS(Stockreport!$D:$D,
           Stockreport!$A:$A, $A478,
           Stockreport!$B:$B, $B478,
           Stockreport!$C:$C, $C478)
)</f>
        <v>45</v>
      </c>
      <c r="H478">
        <f t="shared" si="14"/>
        <v>0</v>
      </c>
      <c r="I478" s="5">
        <f t="shared" si="15"/>
        <v>0</v>
      </c>
    </row>
    <row r="479" spans="1:9">
      <c r="A479" s="1">
        <v>30884</v>
      </c>
      <c r="B479" s="1" t="s">
        <v>483</v>
      </c>
      <c r="C479" t="str">
        <f>VLOOKUP(A479,Config!A:C,3,FALSE)</f>
        <v>MA-F-10-L1-P2</v>
      </c>
      <c r="D479" cm="1">
        <f t="array" ref="D479">IFERROR(
  INDEX(Stockreport!$E$2:$E$50151,
    MATCH(1,
      ((Stockreport!$A$2:$A$50151&amp;"")=($A479&amp;""))*
      ((Stockreport!$B$2:$B$50151&amp;"")=($B479&amp;""))*
      (TRIM(Stockreport!$C$2:$C$50151)=TRIM($C479))*
      (Stockreport!$C$2:$C$50151&lt;&gt;""),
    0)
  ),
0)</f>
        <v>20</v>
      </c>
      <c r="E479">
        <f>VLOOKUP(A479,Config!A:G,4,FALSE)</f>
        <v>0</v>
      </c>
      <c r="F479" t="str">
        <f>_xlfn.LET(
  _xlpm.q,   $D479,
  _xlpm.low, SUMIFS(Config!$E$2:$E$5017, Config!$A$2:$A$5017,$A479, Config!$C$2:$C$5017,$C479),
  _xlpm.med, SUMIFS(Config!$F$2:$F$5017, Config!$A$2:$A$5017,$A479, Config!$C$2:$C$5017,$C479),
  _xlpm.cap, SUMIFS(Config!$G$2:$G$5017, Config!$A$2:$A$5017,$A479, Config!$C$2:$C$5017,$C479),
  IF(_xlpm.cap=0,"SET-PICKFACE",
     IF(_xlpm.q&lt;=_xlpm.low,"LOW",
        IF(_xlpm.q&lt;=_xlpm.med,"MEDIUM",
           IF(_xlpm.q&lt;=_xlpm.cap,"FULL","OVER")
        )
     )
  )
)</f>
        <v>SET-PICKFACE</v>
      </c>
      <c r="G479" s="8">
        <f>IF(
   SUMIFS(Stockreport!$D:$D,
          Stockreport!$A:$A, $A479,
          Stockreport!$B:$B, $B479)
   -SUMIFS(Stockreport!$D:$D,
           Stockreport!$A:$A, $A479,
           Stockreport!$B:$B, $B479,
           Stockreport!$C:$C, $C479)=0,
   "No reserve",
   SUMIFS(Stockreport!$D:$D,
          Stockreport!$A:$A, $A479,
          Stockreport!$B:$B, $B479)
   -SUMIFS(Stockreport!$D:$D,
           Stockreport!$A:$A, $A479,
           Stockreport!$B:$B, $B479,
           Stockreport!$C:$C, $C479)
)</f>
        <v>49</v>
      </c>
      <c r="H479">
        <f t="shared" si="14"/>
        <v>0</v>
      </c>
      <c r="I479" s="5">
        <f t="shared" si="15"/>
        <v>0</v>
      </c>
    </row>
    <row r="480" spans="1:9">
      <c r="A480" s="1">
        <v>33994</v>
      </c>
      <c r="B480" s="1" t="s">
        <v>484</v>
      </c>
      <c r="C480" t="str">
        <f>VLOOKUP(A480,Config!A:C,3,FALSE)</f>
        <v>MA-A-03-L1-P2</v>
      </c>
      <c r="D480" cm="1">
        <f t="array" ref="D480">IFERROR(
  INDEX(Stockreport!$E$2:$E$50151,
    MATCH(1,
      ((Stockreport!$A$2:$A$50151&amp;"")=($A480&amp;""))*
      ((Stockreport!$B$2:$B$50151&amp;"")=($B480&amp;""))*
      (TRIM(Stockreport!$C$2:$C$50151)=TRIM($C480))*
      (Stockreport!$C$2:$C$50151&lt;&gt;""),
    0)
  ),
0)</f>
        <v>0</v>
      </c>
      <c r="E480">
        <f>VLOOKUP(A480,Config!A:G,4,FALSE)</f>
        <v>0</v>
      </c>
      <c r="F480" t="str">
        <f>_xlfn.LET(
  _xlpm.q,   $D480,
  _xlpm.low, SUMIFS(Config!$E$2:$E$5017, Config!$A$2:$A$5017,$A480, Config!$C$2:$C$5017,$C480),
  _xlpm.med, SUMIFS(Config!$F$2:$F$5017, Config!$A$2:$A$5017,$A480, Config!$C$2:$C$5017,$C480),
  _xlpm.cap, SUMIFS(Config!$G$2:$G$5017, Config!$A$2:$A$5017,$A480, Config!$C$2:$C$5017,$C480),
  IF(_xlpm.cap=0,"SET-PICKFACE",
     IF(_xlpm.q&lt;=_xlpm.low,"LOW",
        IF(_xlpm.q&lt;=_xlpm.med,"MEDIUM",
           IF(_xlpm.q&lt;=_xlpm.cap,"FULL","OVER")
        )
     )
  )
)</f>
        <v>SET-PICKFACE</v>
      </c>
      <c r="G480" s="8">
        <f>IF(
   SUMIFS(Stockreport!$D:$D,
          Stockreport!$A:$A, $A480,
          Stockreport!$B:$B, $B480)
   -SUMIFS(Stockreport!$D:$D,
           Stockreport!$A:$A, $A480,
           Stockreport!$B:$B, $B480,
           Stockreport!$C:$C, $C480)=0,
   "No reserve",
   SUMIFS(Stockreport!$D:$D,
          Stockreport!$A:$A, $A480,
          Stockreport!$B:$B, $B480)
   -SUMIFS(Stockreport!$D:$D,
           Stockreport!$A:$A, $A480,
           Stockreport!$B:$B, $B480,
           Stockreport!$C:$C, $C480)
)</f>
        <v>49</v>
      </c>
      <c r="H480">
        <f t="shared" si="14"/>
        <v>0</v>
      </c>
      <c r="I480" s="5">
        <f t="shared" si="15"/>
        <v>0</v>
      </c>
    </row>
    <row r="481" spans="1:9">
      <c r="A481" s="1">
        <v>30124</v>
      </c>
      <c r="B481" s="1" t="s">
        <v>485</v>
      </c>
      <c r="C481" t="str">
        <f>VLOOKUP(A481,Config!A:C,3,FALSE)</f>
        <v>MA-D-08-L1-P2</v>
      </c>
      <c r="D481" cm="1">
        <f t="array" ref="D481">IFERROR(
  INDEX(Stockreport!$E$2:$E$50151,
    MATCH(1,
      ((Stockreport!$A$2:$A$50151&amp;"")=($A481&amp;""))*
      ((Stockreport!$B$2:$B$50151&amp;"")=($B481&amp;""))*
      (TRIM(Stockreport!$C$2:$C$50151)=TRIM($C481))*
      (Stockreport!$C$2:$C$50151&lt;&gt;""),
    0)
  ),
0)</f>
        <v>11</v>
      </c>
      <c r="E481">
        <f>VLOOKUP(A481,Config!A:G,4,FALSE)</f>
        <v>0</v>
      </c>
      <c r="F481" t="str">
        <f>_xlfn.LET(
  _xlpm.q,   $D481,
  _xlpm.low, SUMIFS(Config!$E$2:$E$5017, Config!$A$2:$A$5017,$A481, Config!$C$2:$C$5017,$C481),
  _xlpm.med, SUMIFS(Config!$F$2:$F$5017, Config!$A$2:$A$5017,$A481, Config!$C$2:$C$5017,$C481),
  _xlpm.cap, SUMIFS(Config!$G$2:$G$5017, Config!$A$2:$A$5017,$A481, Config!$C$2:$C$5017,$C481),
  IF(_xlpm.cap=0,"SET-PICKFACE",
     IF(_xlpm.q&lt;=_xlpm.low,"LOW",
        IF(_xlpm.q&lt;=_xlpm.med,"MEDIUM",
           IF(_xlpm.q&lt;=_xlpm.cap,"FULL","OVER")
        )
     )
  )
)</f>
        <v>SET-PICKFACE</v>
      </c>
      <c r="G481" s="8">
        <f>IF(
   SUMIFS(Stockreport!$D:$D,
          Stockreport!$A:$A, $A481,
          Stockreport!$B:$B, $B481)
   -SUMIFS(Stockreport!$D:$D,
           Stockreport!$A:$A, $A481,
           Stockreport!$B:$B, $B481,
           Stockreport!$C:$C, $C481)=0,
   "No reserve",
   SUMIFS(Stockreport!$D:$D,
          Stockreport!$A:$A, $A481,
          Stockreport!$B:$B, $B481)
   -SUMIFS(Stockreport!$D:$D,
           Stockreport!$A:$A, $A481,
           Stockreport!$B:$B, $B481,
           Stockreport!$C:$C, $C481)
)</f>
        <v>49</v>
      </c>
      <c r="H481">
        <f t="shared" si="14"/>
        <v>0</v>
      </c>
      <c r="I481" s="5">
        <f t="shared" si="15"/>
        <v>0</v>
      </c>
    </row>
    <row r="482" spans="1:9">
      <c r="A482" s="1">
        <v>31328</v>
      </c>
      <c r="B482" s="1" t="s">
        <v>486</v>
      </c>
      <c r="C482" t="str">
        <f>VLOOKUP(A482,Config!A:C,3,FALSE)</f>
        <v>MA-E-09-L3-P2</v>
      </c>
      <c r="D482" cm="1">
        <f t="array" ref="D482">IFERROR(
  INDEX(Stockreport!$E$2:$E$50151,
    MATCH(1,
      ((Stockreport!$A$2:$A$50151&amp;"")=($A482&amp;""))*
      ((Stockreport!$B$2:$B$50151&amp;"")=($B482&amp;""))*
      (TRIM(Stockreport!$C$2:$C$50151)=TRIM($C482))*
      (Stockreport!$C$2:$C$50151&lt;&gt;""),
    0)
  ),
0)</f>
        <v>0</v>
      </c>
      <c r="E482">
        <f>VLOOKUP(A482,Config!A:G,4,FALSE)</f>
        <v>0</v>
      </c>
      <c r="F482" t="str">
        <f>_xlfn.LET(
  _xlpm.q,   $D482,
  _xlpm.low, SUMIFS(Config!$E$2:$E$5017, Config!$A$2:$A$5017,$A482, Config!$C$2:$C$5017,$C482),
  _xlpm.med, SUMIFS(Config!$F$2:$F$5017, Config!$A$2:$A$5017,$A482, Config!$C$2:$C$5017,$C482),
  _xlpm.cap, SUMIFS(Config!$G$2:$G$5017, Config!$A$2:$A$5017,$A482, Config!$C$2:$C$5017,$C482),
  IF(_xlpm.cap=0,"SET-PICKFACE",
     IF(_xlpm.q&lt;=_xlpm.low,"LOW",
        IF(_xlpm.q&lt;=_xlpm.med,"MEDIUM",
           IF(_xlpm.q&lt;=_xlpm.cap,"FULL","OVER")
        )
     )
  )
)</f>
        <v>SET-PICKFACE</v>
      </c>
      <c r="G482" s="8">
        <f>IF(
   SUMIFS(Stockreport!$D:$D,
          Stockreport!$A:$A, $A482,
          Stockreport!$B:$B, $B482)
   -SUMIFS(Stockreport!$D:$D,
           Stockreport!$A:$A, $A482,
           Stockreport!$B:$B, $B482,
           Stockreport!$C:$C, $C482)=0,
   "No reserve",
   SUMIFS(Stockreport!$D:$D,
          Stockreport!$A:$A, $A482,
          Stockreport!$B:$B, $B482)
   -SUMIFS(Stockreport!$D:$D,
           Stockreport!$A:$A, $A482,
           Stockreport!$B:$B, $B482,
           Stockreport!$C:$C, $C482)
)</f>
        <v>49</v>
      </c>
      <c r="H482">
        <f t="shared" si="14"/>
        <v>0</v>
      </c>
      <c r="I482" s="5">
        <f t="shared" si="15"/>
        <v>0</v>
      </c>
    </row>
    <row r="483" spans="1:9">
      <c r="A483" s="1">
        <v>52971</v>
      </c>
      <c r="B483" s="1" t="s">
        <v>487</v>
      </c>
      <c r="C483" t="str">
        <f>VLOOKUP(A483,Config!A:C,3,FALSE)</f>
        <v>MA-A-03-L1-P2</v>
      </c>
      <c r="D483" cm="1">
        <f t="array" ref="D483">IFERROR(
  INDEX(Stockreport!$E$2:$E$50151,
    MATCH(1,
      ((Stockreport!$A$2:$A$50151&amp;"")=($A483&amp;""))*
      ((Stockreport!$B$2:$B$50151&amp;"")=($B483&amp;""))*
      (TRIM(Stockreport!$C$2:$C$50151)=TRIM($C483))*
      (Stockreport!$C$2:$C$50151&lt;&gt;""),
    0)
  ),
0)</f>
        <v>0</v>
      </c>
      <c r="E483">
        <f>VLOOKUP(A483,Config!A:G,4,FALSE)</f>
        <v>0</v>
      </c>
      <c r="F483" t="str">
        <f>_xlfn.LET(
  _xlpm.q,   $D483,
  _xlpm.low, SUMIFS(Config!$E$2:$E$5017, Config!$A$2:$A$5017,$A483, Config!$C$2:$C$5017,$C483),
  _xlpm.med, SUMIFS(Config!$F$2:$F$5017, Config!$A$2:$A$5017,$A483, Config!$C$2:$C$5017,$C483),
  _xlpm.cap, SUMIFS(Config!$G$2:$G$5017, Config!$A$2:$A$5017,$A483, Config!$C$2:$C$5017,$C483),
  IF(_xlpm.cap=0,"SET-PICKFACE",
     IF(_xlpm.q&lt;=_xlpm.low,"LOW",
        IF(_xlpm.q&lt;=_xlpm.med,"MEDIUM",
           IF(_xlpm.q&lt;=_xlpm.cap,"FULL","OVER")
        )
     )
  )
)</f>
        <v>SET-PICKFACE</v>
      </c>
      <c r="G483" s="8">
        <f>IF(
   SUMIFS(Stockreport!$D:$D,
          Stockreport!$A:$A, $A483,
          Stockreport!$B:$B, $B483)
   -SUMIFS(Stockreport!$D:$D,
           Stockreport!$A:$A, $A483,
           Stockreport!$B:$B, $B483,
           Stockreport!$C:$C, $C483)=0,
   "No reserve",
   SUMIFS(Stockreport!$D:$D,
          Stockreport!$A:$A, $A483,
          Stockreport!$B:$B, $B483)
   -SUMIFS(Stockreport!$D:$D,
           Stockreport!$A:$A, $A483,
           Stockreport!$B:$B, $B483,
           Stockreport!$C:$C, $C483)
)</f>
        <v>50</v>
      </c>
      <c r="H483">
        <f t="shared" si="14"/>
        <v>0</v>
      </c>
      <c r="I483" s="5">
        <f t="shared" si="15"/>
        <v>0</v>
      </c>
    </row>
    <row r="484" spans="1:9">
      <c r="A484" s="1">
        <v>17021</v>
      </c>
      <c r="B484" s="1" t="s">
        <v>488</v>
      </c>
      <c r="C484" t="str">
        <f>VLOOKUP(A484,Config!A:C,3,FALSE)</f>
        <v>MA-A-03-L2-P1</v>
      </c>
      <c r="D484" cm="1">
        <f t="array" ref="D484">IFERROR(
  INDEX(Stockreport!$E$2:$E$50151,
    MATCH(1,
      ((Stockreport!$A$2:$A$50151&amp;"")=($A484&amp;""))*
      ((Stockreport!$B$2:$B$50151&amp;"")=($B484&amp;""))*
      (TRIM(Stockreport!$C$2:$C$50151)=TRIM($C484))*
      (Stockreport!$C$2:$C$50151&lt;&gt;""),
    0)
  ),
0)</f>
        <v>87</v>
      </c>
      <c r="E484">
        <f>VLOOKUP(A484,Config!A:G,4,FALSE)</f>
        <v>0</v>
      </c>
      <c r="F484" t="str">
        <f>_xlfn.LET(
  _xlpm.q,   $D484,
  _xlpm.low, SUMIFS(Config!$E$2:$E$5017, Config!$A$2:$A$5017,$A484, Config!$C$2:$C$5017,$C484),
  _xlpm.med, SUMIFS(Config!$F$2:$F$5017, Config!$A$2:$A$5017,$A484, Config!$C$2:$C$5017,$C484),
  _xlpm.cap, SUMIFS(Config!$G$2:$G$5017, Config!$A$2:$A$5017,$A484, Config!$C$2:$C$5017,$C484),
  IF(_xlpm.cap=0,"SET-PICKFACE",
     IF(_xlpm.q&lt;=_xlpm.low,"LOW",
        IF(_xlpm.q&lt;=_xlpm.med,"MEDIUM",
           IF(_xlpm.q&lt;=_xlpm.cap,"FULL","OVER")
        )
     )
  )
)</f>
        <v>SET-PICKFACE</v>
      </c>
      <c r="G484" s="8">
        <f>IF(
   SUMIFS(Stockreport!$D:$D,
          Stockreport!$A:$A, $A484,
          Stockreport!$B:$B, $B484)
   -SUMIFS(Stockreport!$D:$D,
           Stockreport!$A:$A, $A484,
           Stockreport!$B:$B, $B484,
           Stockreport!$C:$C, $C484)=0,
   "No reserve",
   SUMIFS(Stockreport!$D:$D,
          Stockreport!$A:$A, $A484,
          Stockreport!$B:$B, $B484)
   -SUMIFS(Stockreport!$D:$D,
           Stockreport!$A:$A, $A484,
           Stockreport!$B:$B, $B484,
           Stockreport!$C:$C, $C484)
)</f>
        <v>50</v>
      </c>
      <c r="H484">
        <f t="shared" si="14"/>
        <v>0</v>
      </c>
      <c r="I484" s="5">
        <f t="shared" si="15"/>
        <v>0</v>
      </c>
    </row>
    <row r="485" spans="1:9">
      <c r="A485" s="1">
        <v>31208</v>
      </c>
      <c r="B485" s="1" t="s">
        <v>489</v>
      </c>
      <c r="C485" t="str">
        <f>VLOOKUP(A485,Config!A:C,3,FALSE)</f>
        <v>MA-A-04-L1-P1</v>
      </c>
      <c r="D485" cm="1">
        <f t="array" ref="D485">IFERROR(
  INDEX(Stockreport!$E$2:$E$50151,
    MATCH(1,
      ((Stockreport!$A$2:$A$50151&amp;"")=($A485&amp;""))*
      ((Stockreport!$B$2:$B$50151&amp;"")=($B485&amp;""))*
      (TRIM(Stockreport!$C$2:$C$50151)=TRIM($C485))*
      (Stockreport!$C$2:$C$50151&lt;&gt;""),
    0)
  ),
0)</f>
        <v>0</v>
      </c>
      <c r="E485">
        <f>VLOOKUP(A485,Config!A:G,4,FALSE)</f>
        <v>0</v>
      </c>
      <c r="F485" t="str">
        <f>_xlfn.LET(
  _xlpm.q,   $D485,
  _xlpm.low, SUMIFS(Config!$E$2:$E$5017, Config!$A$2:$A$5017,$A485, Config!$C$2:$C$5017,$C485),
  _xlpm.med, SUMIFS(Config!$F$2:$F$5017, Config!$A$2:$A$5017,$A485, Config!$C$2:$C$5017,$C485),
  _xlpm.cap, SUMIFS(Config!$G$2:$G$5017, Config!$A$2:$A$5017,$A485, Config!$C$2:$C$5017,$C485),
  IF(_xlpm.cap=0,"SET-PICKFACE",
     IF(_xlpm.q&lt;=_xlpm.low,"LOW",
        IF(_xlpm.q&lt;=_xlpm.med,"MEDIUM",
           IF(_xlpm.q&lt;=_xlpm.cap,"FULL","OVER")
        )
     )
  )
)</f>
        <v>SET-PICKFACE</v>
      </c>
      <c r="G485" s="8">
        <f>IF(
   SUMIFS(Stockreport!$D:$D,
          Stockreport!$A:$A, $A485,
          Stockreport!$B:$B, $B485)
   -SUMIFS(Stockreport!$D:$D,
           Stockreport!$A:$A, $A485,
           Stockreport!$B:$B, $B485,
           Stockreport!$C:$C, $C485)=0,
   "No reserve",
   SUMIFS(Stockreport!$D:$D,
          Stockreport!$A:$A, $A485,
          Stockreport!$B:$B, $B485)
   -SUMIFS(Stockreport!$D:$D,
           Stockreport!$A:$A, $A485,
           Stockreport!$B:$B, $B485,
           Stockreport!$C:$C, $C485)
)</f>
        <v>49</v>
      </c>
      <c r="H485">
        <f t="shared" si="14"/>
        <v>0</v>
      </c>
      <c r="I485" s="5">
        <f t="shared" si="15"/>
        <v>0</v>
      </c>
    </row>
    <row r="486" spans="1:9">
      <c r="A486" s="1">
        <v>17982</v>
      </c>
      <c r="B486" s="1" t="s">
        <v>490</v>
      </c>
      <c r="C486" t="str">
        <f>VLOOKUP(A486,Config!A:C,3,FALSE)</f>
        <v>MA-A-04-L4-P2</v>
      </c>
      <c r="D486" cm="1">
        <f t="array" ref="D486">IFERROR(
  INDEX(Stockreport!$E$2:$E$50151,
    MATCH(1,
      ((Stockreport!$A$2:$A$50151&amp;"")=($A486&amp;""))*
      ((Stockreport!$B$2:$B$50151&amp;"")=($B486&amp;""))*
      (TRIM(Stockreport!$C$2:$C$50151)=TRIM($C486))*
      (Stockreport!$C$2:$C$50151&lt;&gt;""),
    0)
  ),
0)</f>
        <v>0</v>
      </c>
      <c r="E486">
        <f>VLOOKUP(A486,Config!A:G,4,FALSE)</f>
        <v>0</v>
      </c>
      <c r="F486" t="str">
        <f>_xlfn.LET(
  _xlpm.q,   $D486,
  _xlpm.low, SUMIFS(Config!$E$2:$E$5017, Config!$A$2:$A$5017,$A486, Config!$C$2:$C$5017,$C486),
  _xlpm.med, SUMIFS(Config!$F$2:$F$5017, Config!$A$2:$A$5017,$A486, Config!$C$2:$C$5017,$C486),
  _xlpm.cap, SUMIFS(Config!$G$2:$G$5017, Config!$A$2:$A$5017,$A486, Config!$C$2:$C$5017,$C486),
  IF(_xlpm.cap=0,"SET-PICKFACE",
     IF(_xlpm.q&lt;=_xlpm.low,"LOW",
        IF(_xlpm.q&lt;=_xlpm.med,"MEDIUM",
           IF(_xlpm.q&lt;=_xlpm.cap,"FULL","OVER")
        )
     )
  )
)</f>
        <v>SET-PICKFACE</v>
      </c>
      <c r="G486" s="8">
        <f>IF(
   SUMIFS(Stockreport!$D:$D,
          Stockreport!$A:$A, $A486,
          Stockreport!$B:$B, $B486)
   -SUMIFS(Stockreport!$D:$D,
           Stockreport!$A:$A, $A486,
           Stockreport!$B:$B, $B486,
           Stockreport!$C:$C, $C486)=0,
   "No reserve",
   SUMIFS(Stockreport!$D:$D,
          Stockreport!$A:$A, $A486,
          Stockreport!$B:$B, $B486)
   -SUMIFS(Stockreport!$D:$D,
           Stockreport!$A:$A, $A486,
           Stockreport!$B:$B, $B486,
           Stockreport!$C:$C, $C486)
)</f>
        <v>49</v>
      </c>
      <c r="H486">
        <f t="shared" si="14"/>
        <v>0</v>
      </c>
      <c r="I486" s="5">
        <f t="shared" si="15"/>
        <v>0</v>
      </c>
    </row>
    <row r="487" spans="1:9">
      <c r="A487" s="1">
        <v>55095</v>
      </c>
      <c r="B487" s="1" t="s">
        <v>491</v>
      </c>
      <c r="C487" t="str">
        <f>VLOOKUP(A487,Config!A:C,3,FALSE)</f>
        <v>MA-B-02-L2-P2</v>
      </c>
      <c r="D487" cm="1">
        <f t="array" ref="D487">IFERROR(
  INDEX(Stockreport!$E$2:$E$50151,
    MATCH(1,
      ((Stockreport!$A$2:$A$50151&amp;"")=($A487&amp;""))*
      ((Stockreport!$B$2:$B$50151&amp;"")=($B487&amp;""))*
      (TRIM(Stockreport!$C$2:$C$50151)=TRIM($C487))*
      (Stockreport!$C$2:$C$50151&lt;&gt;""),
    0)
  ),
0)</f>
        <v>15</v>
      </c>
      <c r="E487">
        <f>VLOOKUP(A487,Config!A:G,4,FALSE)</f>
        <v>0</v>
      </c>
      <c r="F487" t="str">
        <f>_xlfn.LET(
  _xlpm.q,   $D487,
  _xlpm.low, SUMIFS(Config!$E$2:$E$5017, Config!$A$2:$A$5017,$A487, Config!$C$2:$C$5017,$C487),
  _xlpm.med, SUMIFS(Config!$F$2:$F$5017, Config!$A$2:$A$5017,$A487, Config!$C$2:$C$5017,$C487),
  _xlpm.cap, SUMIFS(Config!$G$2:$G$5017, Config!$A$2:$A$5017,$A487, Config!$C$2:$C$5017,$C487),
  IF(_xlpm.cap=0,"SET-PICKFACE",
     IF(_xlpm.q&lt;=_xlpm.low,"LOW",
        IF(_xlpm.q&lt;=_xlpm.med,"MEDIUM",
           IF(_xlpm.q&lt;=_xlpm.cap,"FULL","OVER")
        )
     )
  )
)</f>
        <v>SET-PICKFACE</v>
      </c>
      <c r="G487" s="8">
        <f>IF(
   SUMIFS(Stockreport!$D:$D,
          Stockreport!$A:$A, $A487,
          Stockreport!$B:$B, $B487)
   -SUMIFS(Stockreport!$D:$D,
           Stockreport!$A:$A, $A487,
           Stockreport!$B:$B, $B487,
           Stockreport!$C:$C, $C487)=0,
   "No reserve",
   SUMIFS(Stockreport!$D:$D,
          Stockreport!$A:$A, $A487,
          Stockreport!$B:$B, $B487)
   -SUMIFS(Stockreport!$D:$D,
           Stockreport!$A:$A, $A487,
           Stockreport!$B:$B, $B487,
           Stockreport!$C:$C, $C487)
)</f>
        <v>50</v>
      </c>
      <c r="H487">
        <f t="shared" si="14"/>
        <v>0</v>
      </c>
      <c r="I487" s="5">
        <f t="shared" si="15"/>
        <v>0</v>
      </c>
    </row>
    <row r="488" spans="1:9">
      <c r="A488" s="1">
        <v>60984</v>
      </c>
      <c r="B488" s="1" t="s">
        <v>492</v>
      </c>
      <c r="C488" t="str">
        <f>VLOOKUP(A488,Config!A:C,3,FALSE)</f>
        <v>MA-D-01-L4-P1</v>
      </c>
      <c r="D488" cm="1">
        <f t="array" ref="D488">IFERROR(
  INDEX(Stockreport!$E$2:$E$50151,
    MATCH(1,
      ((Stockreport!$A$2:$A$50151&amp;"")=($A488&amp;""))*
      ((Stockreport!$B$2:$B$50151&amp;"")=($B488&amp;""))*
      (TRIM(Stockreport!$C$2:$C$50151)=TRIM($C488))*
      (Stockreport!$C$2:$C$50151&lt;&gt;""),
    0)
  ),
0)</f>
        <v>0</v>
      </c>
      <c r="E488">
        <f>VLOOKUP(A488,Config!A:G,4,FALSE)</f>
        <v>0</v>
      </c>
      <c r="F488" t="str">
        <f>_xlfn.LET(
  _xlpm.q,   $D488,
  _xlpm.low, SUMIFS(Config!$E$2:$E$5017, Config!$A$2:$A$5017,$A488, Config!$C$2:$C$5017,$C488),
  _xlpm.med, SUMIFS(Config!$F$2:$F$5017, Config!$A$2:$A$5017,$A488, Config!$C$2:$C$5017,$C488),
  _xlpm.cap, SUMIFS(Config!$G$2:$G$5017, Config!$A$2:$A$5017,$A488, Config!$C$2:$C$5017,$C488),
  IF(_xlpm.cap=0,"SET-PICKFACE",
     IF(_xlpm.q&lt;=_xlpm.low,"LOW",
        IF(_xlpm.q&lt;=_xlpm.med,"MEDIUM",
           IF(_xlpm.q&lt;=_xlpm.cap,"FULL","OVER")
        )
     )
  )
)</f>
        <v>SET-PICKFACE</v>
      </c>
      <c r="G488" s="8">
        <f>IF(
   SUMIFS(Stockreport!$D:$D,
          Stockreport!$A:$A, $A488,
          Stockreport!$B:$B, $B488)
   -SUMIFS(Stockreport!$D:$D,
           Stockreport!$A:$A, $A488,
           Stockreport!$B:$B, $B488,
           Stockreport!$C:$C, $C488)=0,
   "No reserve",
   SUMIFS(Stockreport!$D:$D,
          Stockreport!$A:$A, $A488,
          Stockreport!$B:$B, $B488)
   -SUMIFS(Stockreport!$D:$D,
           Stockreport!$A:$A, $A488,
           Stockreport!$B:$B, $B488,
           Stockreport!$C:$C, $C488)
)</f>
        <v>50</v>
      </c>
      <c r="H488">
        <f t="shared" si="14"/>
        <v>0</v>
      </c>
      <c r="I488" s="5">
        <f t="shared" si="15"/>
        <v>0</v>
      </c>
    </row>
    <row r="489" spans="1:9">
      <c r="A489" s="1">
        <v>38181</v>
      </c>
      <c r="B489" s="1" t="s">
        <v>493</v>
      </c>
      <c r="C489" t="str">
        <f>VLOOKUP(A489,Config!A:C,3,FALSE)</f>
        <v>MA-D-08-L2-P2</v>
      </c>
      <c r="D489" cm="1">
        <f t="array" ref="D489">IFERROR(
  INDEX(Stockreport!$E$2:$E$50151,
    MATCH(1,
      ((Stockreport!$A$2:$A$50151&amp;"")=($A489&amp;""))*
      ((Stockreport!$B$2:$B$50151&amp;"")=($B489&amp;""))*
      (TRIM(Stockreport!$C$2:$C$50151)=TRIM($C489))*
      (Stockreport!$C$2:$C$50151&lt;&gt;""),
    0)
  ),
0)</f>
        <v>0</v>
      </c>
      <c r="E489">
        <f>VLOOKUP(A489,Config!A:G,4,FALSE)</f>
        <v>0</v>
      </c>
      <c r="F489" t="str">
        <f>_xlfn.LET(
  _xlpm.q,   $D489,
  _xlpm.low, SUMIFS(Config!$E$2:$E$5017, Config!$A$2:$A$5017,$A489, Config!$C$2:$C$5017,$C489),
  _xlpm.med, SUMIFS(Config!$F$2:$F$5017, Config!$A$2:$A$5017,$A489, Config!$C$2:$C$5017,$C489),
  _xlpm.cap, SUMIFS(Config!$G$2:$G$5017, Config!$A$2:$A$5017,$A489, Config!$C$2:$C$5017,$C489),
  IF(_xlpm.cap=0,"SET-PICKFACE",
     IF(_xlpm.q&lt;=_xlpm.low,"LOW",
        IF(_xlpm.q&lt;=_xlpm.med,"MEDIUM",
           IF(_xlpm.q&lt;=_xlpm.cap,"FULL","OVER")
        )
     )
  )
)</f>
        <v>SET-PICKFACE</v>
      </c>
      <c r="G489" s="8">
        <f>IF(
   SUMIFS(Stockreport!$D:$D,
          Stockreport!$A:$A, $A489,
          Stockreport!$B:$B, $B489)
   -SUMIFS(Stockreport!$D:$D,
           Stockreport!$A:$A, $A489,
           Stockreport!$B:$B, $B489,
           Stockreport!$C:$C, $C489)=0,
   "No reserve",
   SUMIFS(Stockreport!$D:$D,
          Stockreport!$A:$A, $A489,
          Stockreport!$B:$B, $B489)
   -SUMIFS(Stockreport!$D:$D,
           Stockreport!$A:$A, $A489,
           Stockreport!$B:$B, $B489,
           Stockreport!$C:$C, $C489)
)</f>
        <v>50</v>
      </c>
      <c r="H489">
        <f t="shared" si="14"/>
        <v>0</v>
      </c>
      <c r="I489" s="5">
        <f t="shared" si="15"/>
        <v>0</v>
      </c>
    </row>
    <row r="490" spans="1:9">
      <c r="A490" s="1">
        <v>30406</v>
      </c>
      <c r="B490" s="1" t="s">
        <v>494</v>
      </c>
      <c r="C490" t="str">
        <f>VLOOKUP(A490,Config!A:C,3,FALSE)</f>
        <v>MA-D-12-L1-P1</v>
      </c>
      <c r="D490" cm="1">
        <f t="array" ref="D490">IFERROR(
  INDEX(Stockreport!$E$2:$E$50151,
    MATCH(1,
      ((Stockreport!$A$2:$A$50151&amp;"")=($A490&amp;""))*
      ((Stockreport!$B$2:$B$50151&amp;"")=($B490&amp;""))*
      (TRIM(Stockreport!$C$2:$C$50151)=TRIM($C490))*
      (Stockreport!$C$2:$C$50151&lt;&gt;""),
    0)
  ),
0)</f>
        <v>39</v>
      </c>
      <c r="E490">
        <f>VLOOKUP(A490,Config!A:G,4,FALSE)</f>
        <v>0</v>
      </c>
      <c r="F490" t="str">
        <f>_xlfn.LET(
  _xlpm.q,   $D490,
  _xlpm.low, SUMIFS(Config!$E$2:$E$5017, Config!$A$2:$A$5017,$A490, Config!$C$2:$C$5017,$C490),
  _xlpm.med, SUMIFS(Config!$F$2:$F$5017, Config!$A$2:$A$5017,$A490, Config!$C$2:$C$5017,$C490),
  _xlpm.cap, SUMIFS(Config!$G$2:$G$5017, Config!$A$2:$A$5017,$A490, Config!$C$2:$C$5017,$C490),
  IF(_xlpm.cap=0,"SET-PICKFACE",
     IF(_xlpm.q&lt;=_xlpm.low,"LOW",
        IF(_xlpm.q&lt;=_xlpm.med,"MEDIUM",
           IF(_xlpm.q&lt;=_xlpm.cap,"FULL","OVER")
        )
     )
  )
)</f>
        <v>SET-PICKFACE</v>
      </c>
      <c r="G490" s="8">
        <f>IF(
   SUMIFS(Stockreport!$D:$D,
          Stockreport!$A:$A, $A490,
          Stockreport!$B:$B, $B490)
   -SUMIFS(Stockreport!$D:$D,
           Stockreport!$A:$A, $A490,
           Stockreport!$B:$B, $B490,
           Stockreport!$C:$C, $C490)=0,
   "No reserve",
   SUMIFS(Stockreport!$D:$D,
          Stockreport!$A:$A, $A490,
          Stockreport!$B:$B, $B490)
   -SUMIFS(Stockreport!$D:$D,
           Stockreport!$A:$A, $A490,
           Stockreport!$B:$B, $B490,
           Stockreport!$C:$C, $C490)
)</f>
        <v>50</v>
      </c>
      <c r="H490">
        <f t="shared" si="14"/>
        <v>0</v>
      </c>
      <c r="I490" s="5">
        <f t="shared" si="15"/>
        <v>0</v>
      </c>
    </row>
    <row r="491" spans="1:9">
      <c r="A491" s="1">
        <v>16933</v>
      </c>
      <c r="B491" s="1" t="s">
        <v>495</v>
      </c>
      <c r="C491" t="str">
        <f>VLOOKUP(A491,Config!A:C,3,FALSE)</f>
        <v>MA-F-16-L1-P1</v>
      </c>
      <c r="D491" cm="1">
        <f t="array" ref="D491">IFERROR(
  INDEX(Stockreport!$E$2:$E$50151,
    MATCH(1,
      ((Stockreport!$A$2:$A$50151&amp;"")=($A491&amp;""))*
      ((Stockreport!$B$2:$B$50151&amp;"")=($B491&amp;""))*
      (TRIM(Stockreport!$C$2:$C$50151)=TRIM($C491))*
      (Stockreport!$C$2:$C$50151&lt;&gt;""),
    0)
  ),
0)</f>
        <v>24</v>
      </c>
      <c r="E491">
        <f>VLOOKUP(A491,Config!A:G,4,FALSE)</f>
        <v>0</v>
      </c>
      <c r="F491" t="str">
        <f>_xlfn.LET(
  _xlpm.q,   $D491,
  _xlpm.low, SUMIFS(Config!$E$2:$E$5017, Config!$A$2:$A$5017,$A491, Config!$C$2:$C$5017,$C491),
  _xlpm.med, SUMIFS(Config!$F$2:$F$5017, Config!$A$2:$A$5017,$A491, Config!$C$2:$C$5017,$C491),
  _xlpm.cap, SUMIFS(Config!$G$2:$G$5017, Config!$A$2:$A$5017,$A491, Config!$C$2:$C$5017,$C491),
  IF(_xlpm.cap=0,"SET-PICKFACE",
     IF(_xlpm.q&lt;=_xlpm.low,"LOW",
        IF(_xlpm.q&lt;=_xlpm.med,"MEDIUM",
           IF(_xlpm.q&lt;=_xlpm.cap,"FULL","OVER")
        )
     )
  )
)</f>
        <v>SET-PICKFACE</v>
      </c>
      <c r="G491" s="8">
        <f>IF(
   SUMIFS(Stockreport!$D:$D,
          Stockreport!$A:$A, $A491,
          Stockreport!$B:$B, $B491)
   -SUMIFS(Stockreport!$D:$D,
           Stockreport!$A:$A, $A491,
           Stockreport!$B:$B, $B491,
           Stockreport!$C:$C, $C491)=0,
   "No reserve",
   SUMIFS(Stockreport!$D:$D,
          Stockreport!$A:$A, $A491,
          Stockreport!$B:$B, $B491)
   -SUMIFS(Stockreport!$D:$D,
           Stockreport!$A:$A, $A491,
           Stockreport!$B:$B, $B491,
           Stockreport!$C:$C, $C491)
)</f>
        <v>9</v>
      </c>
      <c r="H491">
        <f t="shared" si="14"/>
        <v>0</v>
      </c>
      <c r="I491" s="5">
        <f t="shared" si="15"/>
        <v>0</v>
      </c>
    </row>
    <row r="492" spans="1:9">
      <c r="A492">
        <v>31485</v>
      </c>
      <c r="B492" t="s">
        <v>496</v>
      </c>
      <c r="C492" t="str">
        <f>VLOOKUP(A492,Config!A:C,3,FALSE)</f>
        <v>MA-H-08-L1-P2</v>
      </c>
      <c r="D492" cm="1">
        <f t="array" ref="D492">IFERROR(
  INDEX(Stockreport!$E$2:$E$50151,
    MATCH(1,
      ((Stockreport!$A$2:$A$50151&amp;"")=($A492&amp;""))*
      ((Stockreport!$B$2:$B$50151&amp;"")=($B492&amp;""))*
      (TRIM(Stockreport!$C$2:$C$50151)=TRIM($C492))*
      (Stockreport!$C$2:$C$50151&lt;&gt;""),
    0)
  ),
0)</f>
        <v>14</v>
      </c>
      <c r="E492">
        <f>VLOOKUP(A492,Config!A:G,4,FALSE)</f>
        <v>0</v>
      </c>
      <c r="F492" t="str">
        <f>_xlfn.LET(
  _xlpm.q,   $D492,
  _xlpm.low, SUMIFS(Config!$E$2:$E$5017, Config!$A$2:$A$5017,$A492, Config!$C$2:$C$5017,$C492),
  _xlpm.med, SUMIFS(Config!$F$2:$F$5017, Config!$A$2:$A$5017,$A492, Config!$C$2:$C$5017,$C492),
  _xlpm.cap, SUMIFS(Config!$G$2:$G$5017, Config!$A$2:$A$5017,$A492, Config!$C$2:$C$5017,$C492),
  IF(_xlpm.cap=0,"SET-PICKFACE",
     IF(_xlpm.q&lt;=_xlpm.low,"LOW",
        IF(_xlpm.q&lt;=_xlpm.med,"MEDIUM",
           IF(_xlpm.q&lt;=_xlpm.cap,"FULL","OVER")
        )
     )
  )
)</f>
        <v>SET-PICKFACE</v>
      </c>
      <c r="G492" s="8">
        <f>IF(
   SUMIFS(Stockreport!$D:$D,
          Stockreport!$A:$A, $A492,
          Stockreport!$B:$B, $B492)
   -SUMIFS(Stockreport!$D:$D,
           Stockreport!$A:$A, $A492,
           Stockreport!$B:$B, $B492,
           Stockreport!$C:$C, $C492)=0,
   "No reserve",
   SUMIFS(Stockreport!$D:$D,
          Stockreport!$A:$A, $A492,
          Stockreport!$B:$B, $B492)
   -SUMIFS(Stockreport!$D:$D,
           Stockreport!$A:$A, $A492,
           Stockreport!$B:$B, $B492,
           Stockreport!$C:$C, $C492)
)</f>
        <v>60</v>
      </c>
      <c r="H492">
        <f t="shared" si="14"/>
        <v>0</v>
      </c>
      <c r="I492" s="5">
        <f t="shared" si="15"/>
        <v>0</v>
      </c>
    </row>
    <row r="493" spans="1:9">
      <c r="A493" s="1">
        <v>96731</v>
      </c>
      <c r="B493" s="1" t="s">
        <v>497</v>
      </c>
      <c r="C493" t="str">
        <f>VLOOKUP(A493,Config!A:C,3,FALSE)</f>
        <v>MA-G-14-L1-P1</v>
      </c>
      <c r="D493" cm="1">
        <f t="array" ref="D493">IFERROR(
  INDEX(Stockreport!$E$2:$E$50151,
    MATCH(1,
      ((Stockreport!$A$2:$A$50151&amp;"")=($A493&amp;""))*
      ((Stockreport!$B$2:$B$50151&amp;"")=($B493&amp;""))*
      (TRIM(Stockreport!$C$2:$C$50151)=TRIM($C493))*
      (Stockreport!$C$2:$C$50151&lt;&gt;""),
    0)
  ),
0)</f>
        <v>0</v>
      </c>
      <c r="E493">
        <f>VLOOKUP(A493,Config!A:G,4,FALSE)</f>
        <v>0</v>
      </c>
      <c r="F493" t="str">
        <f>_xlfn.LET(
  _xlpm.q,   $D493,
  _xlpm.low, SUMIFS(Config!$E$2:$E$5017, Config!$A$2:$A$5017,$A493, Config!$C$2:$C$5017,$C493),
  _xlpm.med, SUMIFS(Config!$F$2:$F$5017, Config!$A$2:$A$5017,$A493, Config!$C$2:$C$5017,$C493),
  _xlpm.cap, SUMIFS(Config!$G$2:$G$5017, Config!$A$2:$A$5017,$A493, Config!$C$2:$C$5017,$C493),
  IF(_xlpm.cap=0,"SET-PICKFACE",
     IF(_xlpm.q&lt;=_xlpm.low,"LOW",
        IF(_xlpm.q&lt;=_xlpm.med,"MEDIUM",
           IF(_xlpm.q&lt;=_xlpm.cap,"FULL","OVER")
        )
     )
  )
)</f>
        <v>SET-PICKFACE</v>
      </c>
      <c r="G493" s="8">
        <f>IF(
   SUMIFS(Stockreport!$D:$D,
          Stockreport!$A:$A, $A493,
          Stockreport!$B:$B, $B493)
   -SUMIFS(Stockreport!$D:$D,
           Stockreport!$A:$A, $A493,
           Stockreport!$B:$B, $B493,
           Stockreport!$C:$C, $C493)=0,
   "No reserve",
   SUMIFS(Stockreport!$D:$D,
          Stockreport!$A:$A, $A493,
          Stockreport!$B:$B, $B493)
   -SUMIFS(Stockreport!$D:$D,
           Stockreport!$A:$A, $A493,
           Stockreport!$B:$B, $B493,
           Stockreport!$C:$C, $C493)
)</f>
        <v>42</v>
      </c>
      <c r="H493">
        <f t="shared" si="14"/>
        <v>0</v>
      </c>
      <c r="I493" s="5">
        <f t="shared" si="15"/>
        <v>0</v>
      </c>
    </row>
    <row r="494" spans="1:9">
      <c r="A494" s="1">
        <v>45828</v>
      </c>
      <c r="B494" s="1" t="s">
        <v>498</v>
      </c>
      <c r="C494" t="str">
        <f>VLOOKUP(A494,Config!A:C,3,FALSE)</f>
        <v>MA-B-13-L4-P1</v>
      </c>
      <c r="D494" cm="1">
        <f t="array" ref="D494">IFERROR(
  INDEX(Stockreport!$E$2:$E$50151,
    MATCH(1,
      ((Stockreport!$A$2:$A$50151&amp;"")=($A494&amp;""))*
      ((Stockreport!$B$2:$B$50151&amp;"")=($B494&amp;""))*
      (TRIM(Stockreport!$C$2:$C$50151)=TRIM($C494))*
      (Stockreport!$C$2:$C$50151&lt;&gt;""),
    0)
  ),
0)</f>
        <v>32</v>
      </c>
      <c r="E494">
        <f>VLOOKUP(A494,Config!A:G,4,FALSE)</f>
        <v>0</v>
      </c>
      <c r="F494" t="str">
        <f>_xlfn.LET(
  _xlpm.q,   $D494,
  _xlpm.low, SUMIFS(Config!$E$2:$E$5017, Config!$A$2:$A$5017,$A494, Config!$C$2:$C$5017,$C494),
  _xlpm.med, SUMIFS(Config!$F$2:$F$5017, Config!$A$2:$A$5017,$A494, Config!$C$2:$C$5017,$C494),
  _xlpm.cap, SUMIFS(Config!$G$2:$G$5017, Config!$A$2:$A$5017,$A494, Config!$C$2:$C$5017,$C494),
  IF(_xlpm.cap=0,"SET-PICKFACE",
     IF(_xlpm.q&lt;=_xlpm.low,"LOW",
        IF(_xlpm.q&lt;=_xlpm.med,"MEDIUM",
           IF(_xlpm.q&lt;=_xlpm.cap,"FULL","OVER")
        )
     )
  )
)</f>
        <v>SET-PICKFACE</v>
      </c>
      <c r="G494" s="8">
        <f>IF(
   SUMIFS(Stockreport!$D:$D,
          Stockreport!$A:$A, $A494,
          Stockreport!$B:$B, $B494)
   -SUMIFS(Stockreport!$D:$D,
           Stockreport!$A:$A, $A494,
           Stockreport!$B:$B, $B494,
           Stockreport!$C:$C, $C494)=0,
   "No reserve",
   SUMIFS(Stockreport!$D:$D,
          Stockreport!$A:$A, $A494,
          Stockreport!$B:$B, $B494)
   -SUMIFS(Stockreport!$D:$D,
           Stockreport!$A:$A, $A494,
           Stockreport!$B:$B, $B494,
           Stockreport!$C:$C, $C494)
)</f>
        <v>52</v>
      </c>
      <c r="H494">
        <f t="shared" si="14"/>
        <v>0</v>
      </c>
      <c r="I494" s="5">
        <f t="shared" si="15"/>
        <v>0</v>
      </c>
    </row>
    <row r="495" spans="1:9">
      <c r="A495" s="1">
        <v>45828</v>
      </c>
      <c r="B495" s="1" t="s">
        <v>498</v>
      </c>
      <c r="C495" t="str">
        <f>VLOOKUP(A495,Config!A:C,3,FALSE)</f>
        <v>MA-B-13-L4-P1</v>
      </c>
      <c r="D495" cm="1">
        <f t="array" ref="D495">IFERROR(
  INDEX(Stockreport!$E$2:$E$50151,
    MATCH(1,
      ((Stockreport!$A$2:$A$50151&amp;"")=($A495&amp;""))*
      ((Stockreport!$B$2:$B$50151&amp;"")=($B495&amp;""))*
      (TRIM(Stockreport!$C$2:$C$50151)=TRIM($C495))*
      (Stockreport!$C$2:$C$50151&lt;&gt;""),
    0)
  ),
0)</f>
        <v>32</v>
      </c>
      <c r="E495">
        <f>VLOOKUP(A495,Config!A:G,4,FALSE)</f>
        <v>0</v>
      </c>
      <c r="F495" t="str">
        <f>_xlfn.LET(
  _xlpm.q,   $D495,
  _xlpm.low, SUMIFS(Config!$E$2:$E$5017, Config!$A$2:$A$5017,$A495, Config!$C$2:$C$5017,$C495),
  _xlpm.med, SUMIFS(Config!$F$2:$F$5017, Config!$A$2:$A$5017,$A495, Config!$C$2:$C$5017,$C495),
  _xlpm.cap, SUMIFS(Config!$G$2:$G$5017, Config!$A$2:$A$5017,$A495, Config!$C$2:$C$5017,$C495),
  IF(_xlpm.cap=0,"SET-PICKFACE",
     IF(_xlpm.q&lt;=_xlpm.low,"LOW",
        IF(_xlpm.q&lt;=_xlpm.med,"MEDIUM",
           IF(_xlpm.q&lt;=_xlpm.cap,"FULL","OVER")
        )
     )
  )
)</f>
        <v>SET-PICKFACE</v>
      </c>
      <c r="G495" s="8">
        <f>IF(
   SUMIFS(Stockreport!$D:$D,
          Stockreport!$A:$A, $A495,
          Stockreport!$B:$B, $B495)
   -SUMIFS(Stockreport!$D:$D,
           Stockreport!$A:$A, $A495,
           Stockreport!$B:$B, $B495,
           Stockreport!$C:$C, $C495)=0,
   "No reserve",
   SUMIFS(Stockreport!$D:$D,
          Stockreport!$A:$A, $A495,
          Stockreport!$B:$B, $B495)
   -SUMIFS(Stockreport!$D:$D,
           Stockreport!$A:$A, $A495,
           Stockreport!$B:$B, $B495,
           Stockreport!$C:$C, $C495)
)</f>
        <v>52</v>
      </c>
      <c r="H495">
        <f t="shared" si="14"/>
        <v>0</v>
      </c>
      <c r="I495" s="5">
        <f t="shared" si="15"/>
        <v>0</v>
      </c>
    </row>
    <row r="496" spans="1:9">
      <c r="A496" s="1">
        <v>30661</v>
      </c>
      <c r="B496" s="1" t="s">
        <v>499</v>
      </c>
      <c r="C496" t="str">
        <f>VLOOKUP(A496,Config!A:C,3,FALSE)</f>
        <v>MA-C-11-L3-P2</v>
      </c>
      <c r="D496" cm="1">
        <f t="array" ref="D496">IFERROR(
  INDEX(Stockreport!$E$2:$E$50151,
    MATCH(1,
      ((Stockreport!$A$2:$A$50151&amp;"")=($A496&amp;""))*
      ((Stockreport!$B$2:$B$50151&amp;"")=($B496&amp;""))*
      (TRIM(Stockreport!$C$2:$C$50151)=TRIM($C496))*
      (Stockreport!$C$2:$C$50151&lt;&gt;""),
    0)
  ),
0)</f>
        <v>0</v>
      </c>
      <c r="E496">
        <f>VLOOKUP(A496,Config!A:G,4,FALSE)</f>
        <v>0</v>
      </c>
      <c r="F496" t="str">
        <f>_xlfn.LET(
  _xlpm.q,   $D496,
  _xlpm.low, SUMIFS(Config!$E$2:$E$5017, Config!$A$2:$A$5017,$A496, Config!$C$2:$C$5017,$C496),
  _xlpm.med, SUMIFS(Config!$F$2:$F$5017, Config!$A$2:$A$5017,$A496, Config!$C$2:$C$5017,$C496),
  _xlpm.cap, SUMIFS(Config!$G$2:$G$5017, Config!$A$2:$A$5017,$A496, Config!$C$2:$C$5017,$C496),
  IF(_xlpm.cap=0,"SET-PICKFACE",
     IF(_xlpm.q&lt;=_xlpm.low,"LOW",
        IF(_xlpm.q&lt;=_xlpm.med,"MEDIUM",
           IF(_xlpm.q&lt;=_xlpm.cap,"FULL","OVER")
        )
     )
  )
)</f>
        <v>SET-PICKFACE</v>
      </c>
      <c r="G496" s="8">
        <f>IF(
   SUMIFS(Stockreport!$D:$D,
          Stockreport!$A:$A, $A496,
          Stockreport!$B:$B, $B496)
   -SUMIFS(Stockreport!$D:$D,
           Stockreport!$A:$A, $A496,
           Stockreport!$B:$B, $B496,
           Stockreport!$C:$C, $C496)=0,
   "No reserve",
   SUMIFS(Stockreport!$D:$D,
          Stockreport!$A:$A, $A496,
          Stockreport!$B:$B, $B496)
   -SUMIFS(Stockreport!$D:$D,
           Stockreport!$A:$A, $A496,
           Stockreport!$B:$B, $B496,
           Stockreport!$C:$C, $C496)
)</f>
        <v>52</v>
      </c>
      <c r="H496">
        <f t="shared" si="14"/>
        <v>0</v>
      </c>
      <c r="I496" s="5">
        <f t="shared" si="15"/>
        <v>0</v>
      </c>
    </row>
    <row r="497" spans="1:9">
      <c r="A497" s="1">
        <v>30595</v>
      </c>
      <c r="B497" s="1" t="s">
        <v>500</v>
      </c>
      <c r="C497" t="str">
        <f>VLOOKUP(A497,Config!A:C,3,FALSE)</f>
        <v>MA-D-09-L4-P2</v>
      </c>
      <c r="D497" cm="1">
        <f t="array" ref="D497">IFERROR(
  INDEX(Stockreport!$E$2:$E$50151,
    MATCH(1,
      ((Stockreport!$A$2:$A$50151&amp;"")=($A497&amp;""))*
      ((Stockreport!$B$2:$B$50151&amp;"")=($B497&amp;""))*
      (TRIM(Stockreport!$C$2:$C$50151)=TRIM($C497))*
      (Stockreport!$C$2:$C$50151&lt;&gt;""),
    0)
  ),
0)</f>
        <v>4</v>
      </c>
      <c r="E497">
        <f>VLOOKUP(A497,Config!A:G,4,FALSE)</f>
        <v>0</v>
      </c>
      <c r="F497" t="str">
        <f>_xlfn.LET(
  _xlpm.q,   $D497,
  _xlpm.low, SUMIFS(Config!$E$2:$E$5017, Config!$A$2:$A$5017,$A497, Config!$C$2:$C$5017,$C497),
  _xlpm.med, SUMIFS(Config!$F$2:$F$5017, Config!$A$2:$A$5017,$A497, Config!$C$2:$C$5017,$C497),
  _xlpm.cap, SUMIFS(Config!$G$2:$G$5017, Config!$A$2:$A$5017,$A497, Config!$C$2:$C$5017,$C497),
  IF(_xlpm.cap=0,"SET-PICKFACE",
     IF(_xlpm.q&lt;=_xlpm.low,"LOW",
        IF(_xlpm.q&lt;=_xlpm.med,"MEDIUM",
           IF(_xlpm.q&lt;=_xlpm.cap,"FULL","OVER")
        )
     )
  )
)</f>
        <v>SET-PICKFACE</v>
      </c>
      <c r="G497" s="8">
        <f>IF(
   SUMIFS(Stockreport!$D:$D,
          Stockreport!$A:$A, $A497,
          Stockreport!$B:$B, $B497)
   -SUMIFS(Stockreport!$D:$D,
           Stockreport!$A:$A, $A497,
           Stockreport!$B:$B, $B497,
           Stockreport!$C:$C, $C497)=0,
   "No reserve",
   SUMIFS(Stockreport!$D:$D,
          Stockreport!$A:$A, $A497,
          Stockreport!$B:$B, $B497)
   -SUMIFS(Stockreport!$D:$D,
           Stockreport!$A:$A, $A497,
           Stockreport!$B:$B, $B497,
           Stockreport!$C:$C, $C497)
)</f>
        <v>52</v>
      </c>
      <c r="H497">
        <f t="shared" si="14"/>
        <v>0</v>
      </c>
      <c r="I497" s="5">
        <f t="shared" si="15"/>
        <v>0</v>
      </c>
    </row>
    <row r="498" spans="1:9">
      <c r="A498" s="1">
        <v>31137</v>
      </c>
      <c r="B498" s="1" t="s">
        <v>501</v>
      </c>
      <c r="C498" t="str">
        <f>VLOOKUP(A498,Config!A:C,3,FALSE)</f>
        <v>MA-G-01-L2-P2</v>
      </c>
      <c r="D498" cm="1">
        <f t="array" ref="D498">IFERROR(
  INDEX(Stockreport!$E$2:$E$50151,
    MATCH(1,
      ((Stockreport!$A$2:$A$50151&amp;"")=($A498&amp;""))*
      ((Stockreport!$B$2:$B$50151&amp;"")=($B498&amp;""))*
      (TRIM(Stockreport!$C$2:$C$50151)=TRIM($C498))*
      (Stockreport!$C$2:$C$50151&lt;&gt;""),
    0)
  ),
0)</f>
        <v>0</v>
      </c>
      <c r="E498">
        <f>VLOOKUP(A498,Config!A:G,4,FALSE)</f>
        <v>0</v>
      </c>
      <c r="F498" t="str">
        <f>_xlfn.LET(
  _xlpm.q,   $D498,
  _xlpm.low, SUMIFS(Config!$E$2:$E$5017, Config!$A$2:$A$5017,$A498, Config!$C$2:$C$5017,$C498),
  _xlpm.med, SUMIFS(Config!$F$2:$F$5017, Config!$A$2:$A$5017,$A498, Config!$C$2:$C$5017,$C498),
  _xlpm.cap, SUMIFS(Config!$G$2:$G$5017, Config!$A$2:$A$5017,$A498, Config!$C$2:$C$5017,$C498),
  IF(_xlpm.cap=0,"SET-PICKFACE",
     IF(_xlpm.q&lt;=_xlpm.low,"LOW",
        IF(_xlpm.q&lt;=_xlpm.med,"MEDIUM",
           IF(_xlpm.q&lt;=_xlpm.cap,"FULL","OVER")
        )
     )
  )
)</f>
        <v>SET-PICKFACE</v>
      </c>
      <c r="G498" s="8">
        <f>IF(
   SUMIFS(Stockreport!$D:$D,
          Stockreport!$A:$A, $A498,
          Stockreport!$B:$B, $B498)
   -SUMIFS(Stockreport!$D:$D,
           Stockreport!$A:$A, $A498,
           Stockreport!$B:$B, $B498,
           Stockreport!$C:$C, $C498)=0,
   "No reserve",
   SUMIFS(Stockreport!$D:$D,
          Stockreport!$A:$A, $A498,
          Stockreport!$B:$B, $B498)
   -SUMIFS(Stockreport!$D:$D,
           Stockreport!$A:$A, $A498,
           Stockreport!$B:$B, $B498,
           Stockreport!$C:$C, $C498)
)</f>
        <v>52</v>
      </c>
      <c r="H498">
        <f t="shared" si="14"/>
        <v>0</v>
      </c>
      <c r="I498" s="5">
        <f t="shared" si="15"/>
        <v>0</v>
      </c>
    </row>
    <row r="499" spans="1:9">
      <c r="A499" s="1">
        <v>30329</v>
      </c>
      <c r="B499" s="1" t="s">
        <v>502</v>
      </c>
      <c r="C499" t="str">
        <f>VLOOKUP(A499,Config!A:C,3,FALSE)</f>
        <v>MA-H-05-L2-P2</v>
      </c>
      <c r="D499" cm="1">
        <f t="array" ref="D499">IFERROR(
  INDEX(Stockreport!$E$2:$E$50151,
    MATCH(1,
      ((Stockreport!$A$2:$A$50151&amp;"")=($A499&amp;""))*
      ((Stockreport!$B$2:$B$50151&amp;"")=($B499&amp;""))*
      (TRIM(Stockreport!$C$2:$C$50151)=TRIM($C499))*
      (Stockreport!$C$2:$C$50151&lt;&gt;""),
    0)
  ),
0)</f>
        <v>0</v>
      </c>
      <c r="E499">
        <f>VLOOKUP(A499,Config!A:G,4,FALSE)</f>
        <v>0</v>
      </c>
      <c r="F499" t="str">
        <f>_xlfn.LET(
  _xlpm.q,   $D499,
  _xlpm.low, SUMIFS(Config!$E$2:$E$5017, Config!$A$2:$A$5017,$A499, Config!$C$2:$C$5017,$C499),
  _xlpm.med, SUMIFS(Config!$F$2:$F$5017, Config!$A$2:$A$5017,$A499, Config!$C$2:$C$5017,$C499),
  _xlpm.cap, SUMIFS(Config!$G$2:$G$5017, Config!$A$2:$A$5017,$A499, Config!$C$2:$C$5017,$C499),
  IF(_xlpm.cap=0,"SET-PICKFACE",
     IF(_xlpm.q&lt;=_xlpm.low,"LOW",
        IF(_xlpm.q&lt;=_xlpm.med,"MEDIUM",
           IF(_xlpm.q&lt;=_xlpm.cap,"FULL","OVER")
        )
     )
  )
)</f>
        <v>SET-PICKFACE</v>
      </c>
      <c r="G499" s="8">
        <f>IF(
   SUMIFS(Stockreport!$D:$D,
          Stockreport!$A:$A, $A499,
          Stockreport!$B:$B, $B499)
   -SUMIFS(Stockreport!$D:$D,
           Stockreport!$A:$A, $A499,
           Stockreport!$B:$B, $B499,
           Stockreport!$C:$C, $C499)=0,
   "No reserve",
   SUMIFS(Stockreport!$D:$D,
          Stockreport!$A:$A, $A499,
          Stockreport!$B:$B, $B499)
   -SUMIFS(Stockreport!$D:$D,
           Stockreport!$A:$A, $A499,
           Stockreport!$B:$B, $B499,
           Stockreport!$C:$C, $C499)
)</f>
        <v>52</v>
      </c>
      <c r="H499">
        <f t="shared" si="14"/>
        <v>0</v>
      </c>
      <c r="I499" s="5">
        <f t="shared" si="15"/>
        <v>0</v>
      </c>
    </row>
    <row r="500" spans="1:9">
      <c r="A500" s="1">
        <v>30180</v>
      </c>
      <c r="B500" s="1" t="s">
        <v>503</v>
      </c>
      <c r="C500" t="str">
        <f>VLOOKUP(A500,Config!A:C,3,FALSE)</f>
        <v>MA-H-11-L1-P2</v>
      </c>
      <c r="D500" cm="1">
        <f t="array" ref="D500">IFERROR(
  INDEX(Stockreport!$E$2:$E$50151,
    MATCH(1,
      ((Stockreport!$A$2:$A$50151&amp;"")=($A500&amp;""))*
      ((Stockreport!$B$2:$B$50151&amp;"")=($B500&amp;""))*
      (TRIM(Stockreport!$C$2:$C$50151)=TRIM($C500))*
      (Stockreport!$C$2:$C$50151&lt;&gt;""),
    0)
  ),
0)</f>
        <v>0</v>
      </c>
      <c r="E500">
        <f>VLOOKUP(A500,Config!A:G,4,FALSE)</f>
        <v>0</v>
      </c>
      <c r="F500" t="str">
        <f>_xlfn.LET(
  _xlpm.q,   $D500,
  _xlpm.low, SUMIFS(Config!$E$2:$E$5017, Config!$A$2:$A$5017,$A500, Config!$C$2:$C$5017,$C500),
  _xlpm.med, SUMIFS(Config!$F$2:$F$5017, Config!$A$2:$A$5017,$A500, Config!$C$2:$C$5017,$C500),
  _xlpm.cap, SUMIFS(Config!$G$2:$G$5017, Config!$A$2:$A$5017,$A500, Config!$C$2:$C$5017,$C500),
  IF(_xlpm.cap=0,"SET-PICKFACE",
     IF(_xlpm.q&lt;=_xlpm.low,"LOW",
        IF(_xlpm.q&lt;=_xlpm.med,"MEDIUM",
           IF(_xlpm.q&lt;=_xlpm.cap,"FULL","OVER")
        )
     )
  )
)</f>
        <v>SET-PICKFACE</v>
      </c>
      <c r="G500" s="8">
        <f>IF(
   SUMIFS(Stockreport!$D:$D,
          Stockreport!$A:$A, $A500,
          Stockreport!$B:$B, $B500)
   -SUMIFS(Stockreport!$D:$D,
           Stockreport!$A:$A, $A500,
           Stockreport!$B:$B, $B500,
           Stockreport!$C:$C, $C500)=0,
   "No reserve",
   SUMIFS(Stockreport!$D:$D,
          Stockreport!$A:$A, $A500,
          Stockreport!$B:$B, $B500)
   -SUMIFS(Stockreport!$D:$D,
           Stockreport!$A:$A, $A500,
           Stockreport!$B:$B, $B500,
           Stockreport!$C:$C, $C500)
)</f>
        <v>50</v>
      </c>
      <c r="H500">
        <f t="shared" si="14"/>
        <v>0</v>
      </c>
      <c r="I500" s="5">
        <f t="shared" si="15"/>
        <v>0</v>
      </c>
    </row>
    <row r="501" spans="1:9">
      <c r="A501" s="1">
        <v>30153</v>
      </c>
      <c r="B501" s="1" t="s">
        <v>504</v>
      </c>
      <c r="C501" t="str">
        <f>VLOOKUP(A501,Config!A:C,3,FALSE)</f>
        <v>MA-D-07-L2-P2</v>
      </c>
      <c r="D501" cm="1">
        <f t="array" ref="D501">IFERROR(
  INDEX(Stockreport!$E$2:$E$50151,
    MATCH(1,
      ((Stockreport!$A$2:$A$50151&amp;"")=($A501&amp;""))*
      ((Stockreport!$B$2:$B$50151&amp;"")=($B501&amp;""))*
      (TRIM(Stockreport!$C$2:$C$50151)=TRIM($C501))*
      (Stockreport!$C$2:$C$50151&lt;&gt;""),
    0)
  ),
0)</f>
        <v>18</v>
      </c>
      <c r="E501">
        <f>VLOOKUP(A501,Config!A:G,4,FALSE)</f>
        <v>0</v>
      </c>
      <c r="F501" t="str">
        <f>_xlfn.LET(
  _xlpm.q,   $D501,
  _xlpm.low, SUMIFS(Config!$E$2:$E$5017, Config!$A$2:$A$5017,$A501, Config!$C$2:$C$5017,$C501),
  _xlpm.med, SUMIFS(Config!$F$2:$F$5017, Config!$A$2:$A$5017,$A501, Config!$C$2:$C$5017,$C501),
  _xlpm.cap, SUMIFS(Config!$G$2:$G$5017, Config!$A$2:$A$5017,$A501, Config!$C$2:$C$5017,$C501),
  IF(_xlpm.cap=0,"SET-PICKFACE",
     IF(_xlpm.q&lt;=_xlpm.low,"LOW",
        IF(_xlpm.q&lt;=_xlpm.med,"MEDIUM",
           IF(_xlpm.q&lt;=_xlpm.cap,"FULL","OVER")
        )
     )
  )
)</f>
        <v>SET-PICKFACE</v>
      </c>
      <c r="G501" s="8">
        <f>IF(
   SUMIFS(Stockreport!$D:$D,
          Stockreport!$A:$A, $A501,
          Stockreport!$B:$B, $B501)
   -SUMIFS(Stockreport!$D:$D,
           Stockreport!$A:$A, $A501,
           Stockreport!$B:$B, $B501,
           Stockreport!$C:$C, $C501)=0,
   "No reserve",
   SUMIFS(Stockreport!$D:$D,
          Stockreport!$A:$A, $A501,
          Stockreport!$B:$B, $B501)
   -SUMIFS(Stockreport!$D:$D,
           Stockreport!$A:$A, $A501,
           Stockreport!$B:$B, $B501,
           Stockreport!$C:$C, $C501)
)</f>
        <v>53</v>
      </c>
      <c r="H501">
        <f t="shared" si="14"/>
        <v>0</v>
      </c>
      <c r="I501" s="5">
        <f t="shared" si="15"/>
        <v>0</v>
      </c>
    </row>
    <row r="502" spans="1:9">
      <c r="A502" s="1">
        <v>18158</v>
      </c>
      <c r="B502" s="1" t="s">
        <v>505</v>
      </c>
      <c r="C502" t="str">
        <f>VLOOKUP(A502,Config!A:C,3,FALSE)</f>
        <v>MA-A-05-L3-P2</v>
      </c>
      <c r="D502" cm="1">
        <f t="array" ref="D502">IFERROR(
  INDEX(Stockreport!$E$2:$E$50151,
    MATCH(1,
      ((Stockreport!$A$2:$A$50151&amp;"")=($A502&amp;""))*
      ((Stockreport!$B$2:$B$50151&amp;"")=($B502&amp;""))*
      (TRIM(Stockreport!$C$2:$C$50151)=TRIM($C502))*
      (Stockreport!$C$2:$C$50151&lt;&gt;""),
    0)
  ),
0)</f>
        <v>18</v>
      </c>
      <c r="E502">
        <f>VLOOKUP(A502,Config!A:G,4,FALSE)</f>
        <v>0</v>
      </c>
      <c r="F502" t="str">
        <f>_xlfn.LET(
  _xlpm.q,   $D502,
  _xlpm.low, SUMIFS(Config!$E$2:$E$5017, Config!$A$2:$A$5017,$A502, Config!$C$2:$C$5017,$C502),
  _xlpm.med, SUMIFS(Config!$F$2:$F$5017, Config!$A$2:$A$5017,$A502, Config!$C$2:$C$5017,$C502),
  _xlpm.cap, SUMIFS(Config!$G$2:$G$5017, Config!$A$2:$A$5017,$A502, Config!$C$2:$C$5017,$C502),
  IF(_xlpm.cap=0,"SET-PICKFACE",
     IF(_xlpm.q&lt;=_xlpm.low,"LOW",
        IF(_xlpm.q&lt;=_xlpm.med,"MEDIUM",
           IF(_xlpm.q&lt;=_xlpm.cap,"FULL","OVER")
        )
     )
  )
)</f>
        <v>SET-PICKFACE</v>
      </c>
      <c r="G502" s="8">
        <f>IF(
   SUMIFS(Stockreport!$D:$D,
          Stockreport!$A:$A, $A502,
          Stockreport!$B:$B, $B502)
   -SUMIFS(Stockreport!$D:$D,
           Stockreport!$A:$A, $A502,
           Stockreport!$B:$B, $B502,
           Stockreport!$C:$C, $C502)=0,
   "No reserve",
   SUMIFS(Stockreport!$D:$D,
          Stockreport!$A:$A, $A502,
          Stockreport!$B:$B, $B502)
   -SUMIFS(Stockreport!$D:$D,
           Stockreport!$A:$A, $A502,
           Stockreport!$B:$B, $B502,
           Stockreport!$C:$C, $C502)
)</f>
        <v>50</v>
      </c>
      <c r="H502">
        <f t="shared" si="14"/>
        <v>0</v>
      </c>
      <c r="I502" s="5">
        <f t="shared" si="15"/>
        <v>0</v>
      </c>
    </row>
    <row r="503" spans="1:9">
      <c r="A503" s="1">
        <v>53311</v>
      </c>
      <c r="B503" s="1" t="s">
        <v>506</v>
      </c>
      <c r="C503" t="str">
        <f>VLOOKUP(A503,Config!A:C,3,FALSE)</f>
        <v>MA-B-01-L4-P2</v>
      </c>
      <c r="D503" cm="1">
        <f t="array" ref="D503">IFERROR(
  INDEX(Stockreport!$E$2:$E$50151,
    MATCH(1,
      ((Stockreport!$A$2:$A$50151&amp;"")=($A503&amp;""))*
      ((Stockreport!$B$2:$B$50151&amp;"")=($B503&amp;""))*
      (TRIM(Stockreport!$C$2:$C$50151)=TRIM($C503))*
      (Stockreport!$C$2:$C$50151&lt;&gt;""),
    0)
  ),
0)</f>
        <v>0</v>
      </c>
      <c r="E503">
        <f>VLOOKUP(A503,Config!A:G,4,FALSE)</f>
        <v>0</v>
      </c>
      <c r="F503" t="str">
        <f>_xlfn.LET(
  _xlpm.q,   $D503,
  _xlpm.low, SUMIFS(Config!$E$2:$E$5017, Config!$A$2:$A$5017,$A503, Config!$C$2:$C$5017,$C503),
  _xlpm.med, SUMIFS(Config!$F$2:$F$5017, Config!$A$2:$A$5017,$A503, Config!$C$2:$C$5017,$C503),
  _xlpm.cap, SUMIFS(Config!$G$2:$G$5017, Config!$A$2:$A$5017,$A503, Config!$C$2:$C$5017,$C503),
  IF(_xlpm.cap=0,"SET-PICKFACE",
     IF(_xlpm.q&lt;=_xlpm.low,"LOW",
        IF(_xlpm.q&lt;=_xlpm.med,"MEDIUM",
           IF(_xlpm.q&lt;=_xlpm.cap,"FULL","OVER")
        )
     )
  )
)</f>
        <v>SET-PICKFACE</v>
      </c>
      <c r="G503" s="8">
        <f>IF(
   SUMIFS(Stockreport!$D:$D,
          Stockreport!$A:$A, $A503,
          Stockreport!$B:$B, $B503)
   -SUMIFS(Stockreport!$D:$D,
           Stockreport!$A:$A, $A503,
           Stockreport!$B:$B, $B503,
           Stockreport!$C:$C, $C503)=0,
   "No reserve",
   SUMIFS(Stockreport!$D:$D,
          Stockreport!$A:$A, $A503,
          Stockreport!$B:$B, $B503)
   -SUMIFS(Stockreport!$D:$D,
           Stockreport!$A:$A, $A503,
           Stockreport!$B:$B, $B503,
           Stockreport!$C:$C, $C503)
)</f>
        <v>53</v>
      </c>
      <c r="H503">
        <f t="shared" si="14"/>
        <v>0</v>
      </c>
      <c r="I503" s="5">
        <f t="shared" si="15"/>
        <v>0</v>
      </c>
    </row>
    <row r="504" spans="1:9">
      <c r="A504" s="1">
        <v>30202</v>
      </c>
      <c r="B504" s="1" t="s">
        <v>507</v>
      </c>
      <c r="C504" t="str">
        <f>VLOOKUP(A504,Config!A:C,3,FALSE)</f>
        <v>MA-H-10-L1-P2</v>
      </c>
      <c r="D504" cm="1">
        <f t="array" ref="D504">IFERROR(
  INDEX(Stockreport!$E$2:$E$50151,
    MATCH(1,
      ((Stockreport!$A$2:$A$50151&amp;"")=($A504&amp;""))*
      ((Stockreport!$B$2:$B$50151&amp;"")=($B504&amp;""))*
      (TRIM(Stockreport!$C$2:$C$50151)=TRIM($C504))*
      (Stockreport!$C$2:$C$50151&lt;&gt;""),
    0)
  ),
0)</f>
        <v>0</v>
      </c>
      <c r="E504">
        <f>VLOOKUP(A504,Config!A:G,4,FALSE)</f>
        <v>0</v>
      </c>
      <c r="F504" t="str">
        <f>_xlfn.LET(
  _xlpm.q,   $D504,
  _xlpm.low, SUMIFS(Config!$E$2:$E$5017, Config!$A$2:$A$5017,$A504, Config!$C$2:$C$5017,$C504),
  _xlpm.med, SUMIFS(Config!$F$2:$F$5017, Config!$A$2:$A$5017,$A504, Config!$C$2:$C$5017,$C504),
  _xlpm.cap, SUMIFS(Config!$G$2:$G$5017, Config!$A$2:$A$5017,$A504, Config!$C$2:$C$5017,$C504),
  IF(_xlpm.cap=0,"SET-PICKFACE",
     IF(_xlpm.q&lt;=_xlpm.low,"LOW",
        IF(_xlpm.q&lt;=_xlpm.med,"MEDIUM",
           IF(_xlpm.q&lt;=_xlpm.cap,"FULL","OVER")
        )
     )
  )
)</f>
        <v>SET-PICKFACE</v>
      </c>
      <c r="G504" s="8">
        <f>IF(
   SUMIFS(Stockreport!$D:$D,
          Stockreport!$A:$A, $A504,
          Stockreport!$B:$B, $B504)
   -SUMIFS(Stockreport!$D:$D,
           Stockreport!$A:$A, $A504,
           Stockreport!$B:$B, $B504,
           Stockreport!$C:$C, $C504)=0,
   "No reserve",
   SUMIFS(Stockreport!$D:$D,
          Stockreport!$A:$A, $A504,
          Stockreport!$B:$B, $B504)
   -SUMIFS(Stockreport!$D:$D,
           Stockreport!$A:$A, $A504,
           Stockreport!$B:$B, $B504,
           Stockreport!$C:$C, $C504)
)</f>
        <v>51</v>
      </c>
      <c r="H504">
        <f t="shared" si="14"/>
        <v>0</v>
      </c>
      <c r="I504" s="5">
        <f t="shared" si="15"/>
        <v>0</v>
      </c>
    </row>
    <row r="505" spans="1:9">
      <c r="A505" s="1">
        <v>30483</v>
      </c>
      <c r="B505" s="1" t="s">
        <v>508</v>
      </c>
      <c r="C505" t="str">
        <f>VLOOKUP(A505,Config!A:C,3,FALSE)</f>
        <v>MA-B-11-L1-P2</v>
      </c>
      <c r="D505" cm="1">
        <f t="array" ref="D505">IFERROR(
  INDEX(Stockreport!$E$2:$E$50151,
    MATCH(1,
      ((Stockreport!$A$2:$A$50151&amp;"")=($A505&amp;""))*
      ((Stockreport!$B$2:$B$50151&amp;"")=($B505&amp;""))*
      (TRIM(Stockreport!$C$2:$C$50151)=TRIM($C505))*
      (Stockreport!$C$2:$C$50151&lt;&gt;""),
    0)
  ),
0)</f>
        <v>35</v>
      </c>
      <c r="E505">
        <f>VLOOKUP(A505,Config!A:G,4,FALSE)</f>
        <v>0</v>
      </c>
      <c r="F505" t="str">
        <f>_xlfn.LET(
  _xlpm.q,   $D505,
  _xlpm.low, SUMIFS(Config!$E$2:$E$5017, Config!$A$2:$A$5017,$A505, Config!$C$2:$C$5017,$C505),
  _xlpm.med, SUMIFS(Config!$F$2:$F$5017, Config!$A$2:$A$5017,$A505, Config!$C$2:$C$5017,$C505),
  _xlpm.cap, SUMIFS(Config!$G$2:$G$5017, Config!$A$2:$A$5017,$A505, Config!$C$2:$C$5017,$C505),
  IF(_xlpm.cap=0,"SET-PICKFACE",
     IF(_xlpm.q&lt;=_xlpm.low,"LOW",
        IF(_xlpm.q&lt;=_xlpm.med,"MEDIUM",
           IF(_xlpm.q&lt;=_xlpm.cap,"FULL","OVER")
        )
     )
  )
)</f>
        <v>SET-PICKFACE</v>
      </c>
      <c r="G505" s="8">
        <f>IF(
   SUMIFS(Stockreport!$D:$D,
          Stockreport!$A:$A, $A505,
          Stockreport!$B:$B, $B505)
   -SUMIFS(Stockreport!$D:$D,
           Stockreport!$A:$A, $A505,
           Stockreport!$B:$B, $B505,
           Stockreport!$C:$C, $C505)=0,
   "No reserve",
   SUMIFS(Stockreport!$D:$D,
          Stockreport!$A:$A, $A505,
          Stockreport!$B:$B, $B505)
   -SUMIFS(Stockreport!$D:$D,
           Stockreport!$A:$A, $A505,
           Stockreport!$B:$B, $B505,
           Stockreport!$C:$C, $C505)
)</f>
        <v>51</v>
      </c>
      <c r="H505">
        <f t="shared" si="14"/>
        <v>0</v>
      </c>
      <c r="I505" s="5">
        <f t="shared" si="15"/>
        <v>0</v>
      </c>
    </row>
    <row r="506" spans="1:9">
      <c r="A506" s="1">
        <v>31325</v>
      </c>
      <c r="B506" s="1" t="s">
        <v>509</v>
      </c>
      <c r="C506" t="str">
        <f>VLOOKUP(A506,Config!A:C,3,FALSE)</f>
        <v>MA-C-05-L1-P1</v>
      </c>
      <c r="D506" cm="1">
        <f t="array" ref="D506">IFERROR(
  INDEX(Stockreport!$E$2:$E$50151,
    MATCH(1,
      ((Stockreport!$A$2:$A$50151&amp;"")=($A506&amp;""))*
      ((Stockreport!$B$2:$B$50151&amp;"")=($B506&amp;""))*
      (TRIM(Stockreport!$C$2:$C$50151)=TRIM($C506))*
      (Stockreport!$C$2:$C$50151&lt;&gt;""),
    0)
  ),
0)</f>
        <v>0</v>
      </c>
      <c r="E506">
        <f>VLOOKUP(A506,Config!A:G,4,FALSE)</f>
        <v>0</v>
      </c>
      <c r="F506" t="str">
        <f>_xlfn.LET(
  _xlpm.q,   $D506,
  _xlpm.low, SUMIFS(Config!$E$2:$E$5017, Config!$A$2:$A$5017,$A506, Config!$C$2:$C$5017,$C506),
  _xlpm.med, SUMIFS(Config!$F$2:$F$5017, Config!$A$2:$A$5017,$A506, Config!$C$2:$C$5017,$C506),
  _xlpm.cap, SUMIFS(Config!$G$2:$G$5017, Config!$A$2:$A$5017,$A506, Config!$C$2:$C$5017,$C506),
  IF(_xlpm.cap=0,"SET-PICKFACE",
     IF(_xlpm.q&lt;=_xlpm.low,"LOW",
        IF(_xlpm.q&lt;=_xlpm.med,"MEDIUM",
           IF(_xlpm.q&lt;=_xlpm.cap,"FULL","OVER")
        )
     )
  )
)</f>
        <v>SET-PICKFACE</v>
      </c>
      <c r="G506" s="8">
        <f>IF(
   SUMIFS(Stockreport!$D:$D,
          Stockreport!$A:$A, $A506,
          Stockreport!$B:$B, $B506)
   -SUMIFS(Stockreport!$D:$D,
           Stockreport!$A:$A, $A506,
           Stockreport!$B:$B, $B506,
           Stockreport!$C:$C, $C506)=0,
   "No reserve",
   SUMIFS(Stockreport!$D:$D,
          Stockreport!$A:$A, $A506,
          Stockreport!$B:$B, $B506)
   -SUMIFS(Stockreport!$D:$D,
           Stockreport!$A:$A, $A506,
           Stockreport!$B:$B, $B506,
           Stockreport!$C:$C, $C506)
)</f>
        <v>55</v>
      </c>
      <c r="H506">
        <f t="shared" si="14"/>
        <v>0</v>
      </c>
      <c r="I506" s="5">
        <f t="shared" si="15"/>
        <v>0</v>
      </c>
    </row>
    <row r="507" spans="1:9">
      <c r="A507" s="1">
        <v>30043</v>
      </c>
      <c r="B507" s="1" t="s">
        <v>510</v>
      </c>
      <c r="C507" t="str">
        <f>VLOOKUP(A507,Config!A:C,3,FALSE)</f>
        <v>MA-C-12-L4-P1</v>
      </c>
      <c r="D507" cm="1">
        <f t="array" ref="D507">IFERROR(
  INDEX(Stockreport!$E$2:$E$50151,
    MATCH(1,
      ((Stockreport!$A$2:$A$50151&amp;"")=($A507&amp;""))*
      ((Stockreport!$B$2:$B$50151&amp;"")=($B507&amp;""))*
      (TRIM(Stockreport!$C$2:$C$50151)=TRIM($C507))*
      (Stockreport!$C$2:$C$50151&lt;&gt;""),
    0)
  ),
0)</f>
        <v>0</v>
      </c>
      <c r="E507">
        <f>VLOOKUP(A507,Config!A:G,4,FALSE)</f>
        <v>0</v>
      </c>
      <c r="F507" t="str">
        <f>_xlfn.LET(
  _xlpm.q,   $D507,
  _xlpm.low, SUMIFS(Config!$E$2:$E$5017, Config!$A$2:$A$5017,$A507, Config!$C$2:$C$5017,$C507),
  _xlpm.med, SUMIFS(Config!$F$2:$F$5017, Config!$A$2:$A$5017,$A507, Config!$C$2:$C$5017,$C507),
  _xlpm.cap, SUMIFS(Config!$G$2:$G$5017, Config!$A$2:$A$5017,$A507, Config!$C$2:$C$5017,$C507),
  IF(_xlpm.cap=0,"SET-PICKFACE",
     IF(_xlpm.q&lt;=_xlpm.low,"LOW",
        IF(_xlpm.q&lt;=_xlpm.med,"MEDIUM",
           IF(_xlpm.q&lt;=_xlpm.cap,"FULL","OVER")
        )
     )
  )
)</f>
        <v>SET-PICKFACE</v>
      </c>
      <c r="G507" s="8">
        <f>IF(
   SUMIFS(Stockreport!$D:$D,
          Stockreport!$A:$A, $A507,
          Stockreport!$B:$B, $B507)
   -SUMIFS(Stockreport!$D:$D,
           Stockreport!$A:$A, $A507,
           Stockreport!$B:$B, $B507,
           Stockreport!$C:$C, $C507)=0,
   "No reserve",
   SUMIFS(Stockreport!$D:$D,
          Stockreport!$A:$A, $A507,
          Stockreport!$B:$B, $B507)
   -SUMIFS(Stockreport!$D:$D,
           Stockreport!$A:$A, $A507,
           Stockreport!$B:$B, $B507,
           Stockreport!$C:$C, $C507)
)</f>
        <v>53</v>
      </c>
      <c r="H507">
        <f t="shared" si="14"/>
        <v>0</v>
      </c>
      <c r="I507" s="5">
        <f t="shared" si="15"/>
        <v>0</v>
      </c>
    </row>
    <row r="508" spans="1:9">
      <c r="A508" s="1">
        <v>30655</v>
      </c>
      <c r="B508" s="1" t="s">
        <v>511</v>
      </c>
      <c r="C508" t="str">
        <f>VLOOKUP(A508,Config!A:C,3,FALSE)</f>
        <v>MA-E-09-L2-P2</v>
      </c>
      <c r="D508" cm="1">
        <f t="array" ref="D508">IFERROR(
  INDEX(Stockreport!$E$2:$E$50151,
    MATCH(1,
      ((Stockreport!$A$2:$A$50151&amp;"")=($A508&amp;""))*
      ((Stockreport!$B$2:$B$50151&amp;"")=($B508&amp;""))*
      (TRIM(Stockreport!$C$2:$C$50151)=TRIM($C508))*
      (Stockreport!$C$2:$C$50151&lt;&gt;""),
    0)
  ),
0)</f>
        <v>0</v>
      </c>
      <c r="E508">
        <f>VLOOKUP(A508,Config!A:G,4,FALSE)</f>
        <v>0</v>
      </c>
      <c r="F508" t="str">
        <f>_xlfn.LET(
  _xlpm.q,   $D508,
  _xlpm.low, SUMIFS(Config!$E$2:$E$5017, Config!$A$2:$A$5017,$A508, Config!$C$2:$C$5017,$C508),
  _xlpm.med, SUMIFS(Config!$F$2:$F$5017, Config!$A$2:$A$5017,$A508, Config!$C$2:$C$5017,$C508),
  _xlpm.cap, SUMIFS(Config!$G$2:$G$5017, Config!$A$2:$A$5017,$A508, Config!$C$2:$C$5017,$C508),
  IF(_xlpm.cap=0,"SET-PICKFACE",
     IF(_xlpm.q&lt;=_xlpm.low,"LOW",
        IF(_xlpm.q&lt;=_xlpm.med,"MEDIUM",
           IF(_xlpm.q&lt;=_xlpm.cap,"FULL","OVER")
        )
     )
  )
)</f>
        <v>SET-PICKFACE</v>
      </c>
      <c r="G508" s="8">
        <f>IF(
   SUMIFS(Stockreport!$D:$D,
          Stockreport!$A:$A, $A508,
          Stockreport!$B:$B, $B508)
   -SUMIFS(Stockreport!$D:$D,
           Stockreport!$A:$A, $A508,
           Stockreport!$B:$B, $B508,
           Stockreport!$C:$C, $C508)=0,
   "No reserve",
   SUMIFS(Stockreport!$D:$D,
          Stockreport!$A:$A, $A508,
          Stockreport!$B:$B, $B508)
   -SUMIFS(Stockreport!$D:$D,
           Stockreport!$A:$A, $A508,
           Stockreport!$B:$B, $B508,
           Stockreport!$C:$C, $C508)
)</f>
        <v>55</v>
      </c>
      <c r="H508">
        <f t="shared" si="14"/>
        <v>0</v>
      </c>
      <c r="I508" s="5">
        <f t="shared" si="15"/>
        <v>0</v>
      </c>
    </row>
    <row r="509" spans="1:9">
      <c r="A509" s="1">
        <v>30092</v>
      </c>
      <c r="B509" s="1" t="s">
        <v>512</v>
      </c>
      <c r="C509" t="str">
        <f>VLOOKUP(A509,Config!A:C,3,FALSE)</f>
        <v>MA-C-12-L5-P2</v>
      </c>
      <c r="D509" cm="1">
        <f t="array" ref="D509">IFERROR(
  INDEX(Stockreport!$E$2:$E$50151,
    MATCH(1,
      ((Stockreport!$A$2:$A$50151&amp;"")=($A509&amp;""))*
      ((Stockreport!$B$2:$B$50151&amp;"")=($B509&amp;""))*
      (TRIM(Stockreport!$C$2:$C$50151)=TRIM($C509))*
      (Stockreport!$C$2:$C$50151&lt;&gt;""),
    0)
  ),
0)</f>
        <v>20</v>
      </c>
      <c r="E509">
        <f>VLOOKUP(A509,Config!A:G,4,FALSE)</f>
        <v>0</v>
      </c>
      <c r="F509" t="str">
        <f>_xlfn.LET(
  _xlpm.q,   $D509,
  _xlpm.low, SUMIFS(Config!$E$2:$E$5017, Config!$A$2:$A$5017,$A509, Config!$C$2:$C$5017,$C509),
  _xlpm.med, SUMIFS(Config!$F$2:$F$5017, Config!$A$2:$A$5017,$A509, Config!$C$2:$C$5017,$C509),
  _xlpm.cap, SUMIFS(Config!$G$2:$G$5017, Config!$A$2:$A$5017,$A509, Config!$C$2:$C$5017,$C509),
  IF(_xlpm.cap=0,"SET-PICKFACE",
     IF(_xlpm.q&lt;=_xlpm.low,"LOW",
        IF(_xlpm.q&lt;=_xlpm.med,"MEDIUM",
           IF(_xlpm.q&lt;=_xlpm.cap,"FULL","OVER")
        )
     )
  )
)</f>
        <v>SET-PICKFACE</v>
      </c>
      <c r="G509" s="8">
        <f>IF(
   SUMIFS(Stockreport!$D:$D,
          Stockreport!$A:$A, $A509,
          Stockreport!$B:$B, $B509)
   -SUMIFS(Stockreport!$D:$D,
           Stockreport!$A:$A, $A509,
           Stockreport!$B:$B, $B509,
           Stockreport!$C:$C, $C509)=0,
   "No reserve",
   SUMIFS(Stockreport!$D:$D,
          Stockreport!$A:$A, $A509,
          Stockreport!$B:$B, $B509)
   -SUMIFS(Stockreport!$D:$D,
           Stockreport!$A:$A, $A509,
           Stockreport!$B:$B, $B509,
           Stockreport!$C:$C, $C509)
)</f>
        <v>56</v>
      </c>
      <c r="H509">
        <f t="shared" si="14"/>
        <v>0</v>
      </c>
      <c r="I509" s="5">
        <f t="shared" si="15"/>
        <v>0</v>
      </c>
    </row>
    <row r="510" spans="1:9">
      <c r="A510">
        <v>18179</v>
      </c>
      <c r="B510" t="s">
        <v>513</v>
      </c>
      <c r="C510" t="str">
        <f>VLOOKUP(A510,Config!A:C,3,FALSE)</f>
        <v>MA-A-05-L3-P2</v>
      </c>
      <c r="D510" cm="1">
        <f t="array" ref="D510">IFERROR(
  INDEX(Stockreport!$E$2:$E$50151,
    MATCH(1,
      ((Stockreport!$A$2:$A$50151&amp;"")=($A510&amp;""))*
      ((Stockreport!$B$2:$B$50151&amp;"")=($B510&amp;""))*
      (TRIM(Stockreport!$C$2:$C$50151)=TRIM($C510))*
      (Stockreport!$C$2:$C$50151&lt;&gt;""),
    0)
  ),
0)</f>
        <v>15</v>
      </c>
      <c r="E510">
        <f>VLOOKUP(A510,Config!A:G,4,FALSE)</f>
        <v>0</v>
      </c>
      <c r="F510" t="str">
        <f>_xlfn.LET(
  _xlpm.q,   $D510,
  _xlpm.low, SUMIFS(Config!$E$2:$E$5017, Config!$A$2:$A$5017,$A510, Config!$C$2:$C$5017,$C510),
  _xlpm.med, SUMIFS(Config!$F$2:$F$5017, Config!$A$2:$A$5017,$A510, Config!$C$2:$C$5017,$C510),
  _xlpm.cap, SUMIFS(Config!$G$2:$G$5017, Config!$A$2:$A$5017,$A510, Config!$C$2:$C$5017,$C510),
  IF(_xlpm.cap=0,"SET-PICKFACE",
     IF(_xlpm.q&lt;=_xlpm.low,"LOW",
        IF(_xlpm.q&lt;=_xlpm.med,"MEDIUM",
           IF(_xlpm.q&lt;=_xlpm.cap,"FULL","OVER")
        )
     )
  )
)</f>
        <v>SET-PICKFACE</v>
      </c>
      <c r="G510" s="8">
        <f>IF(
   SUMIFS(Stockreport!$D:$D,
          Stockreport!$A:$A, $A510,
          Stockreport!$B:$B, $B510)
   -SUMIFS(Stockreport!$D:$D,
           Stockreport!$A:$A, $A510,
           Stockreport!$B:$B, $B510,
           Stockreport!$C:$C, $C510)=0,
   "No reserve",
   SUMIFS(Stockreport!$D:$D,
          Stockreport!$A:$A, $A510,
          Stockreport!$B:$B, $B510)
   -SUMIFS(Stockreport!$D:$D,
           Stockreport!$A:$A, $A510,
           Stockreport!$B:$B, $B510,
           Stockreport!$C:$C, $C510)
)</f>
        <v>55</v>
      </c>
      <c r="H510">
        <f t="shared" si="14"/>
        <v>0</v>
      </c>
      <c r="I510" s="5">
        <f t="shared" si="15"/>
        <v>0</v>
      </c>
    </row>
    <row r="511" spans="1:9">
      <c r="A511" s="1">
        <v>36303</v>
      </c>
      <c r="B511" s="1" t="s">
        <v>514</v>
      </c>
      <c r="C511" t="str">
        <f>VLOOKUP(A511,Config!A:C,3,FALSE)</f>
        <v>MA-A-13-L1-P2</v>
      </c>
      <c r="D511" cm="1">
        <f t="array" ref="D511">IFERROR(
  INDEX(Stockreport!$E$2:$E$50151,
    MATCH(1,
      ((Stockreport!$A$2:$A$50151&amp;"")=($A511&amp;""))*
      ((Stockreport!$B$2:$B$50151&amp;"")=($B511&amp;""))*
      (TRIM(Stockreport!$C$2:$C$50151)=TRIM($C511))*
      (Stockreport!$C$2:$C$50151&lt;&gt;""),
    0)
  ),
0)</f>
        <v>3</v>
      </c>
      <c r="E511">
        <f>VLOOKUP(A511,Config!A:G,4,FALSE)</f>
        <v>0</v>
      </c>
      <c r="F511" t="str">
        <f>_xlfn.LET(
  _xlpm.q,   $D511,
  _xlpm.low, SUMIFS(Config!$E$2:$E$5017, Config!$A$2:$A$5017,$A511, Config!$C$2:$C$5017,$C511),
  _xlpm.med, SUMIFS(Config!$F$2:$F$5017, Config!$A$2:$A$5017,$A511, Config!$C$2:$C$5017,$C511),
  _xlpm.cap, SUMIFS(Config!$G$2:$G$5017, Config!$A$2:$A$5017,$A511, Config!$C$2:$C$5017,$C511),
  IF(_xlpm.cap=0,"SET-PICKFACE",
     IF(_xlpm.q&lt;=_xlpm.low,"LOW",
        IF(_xlpm.q&lt;=_xlpm.med,"MEDIUM",
           IF(_xlpm.q&lt;=_xlpm.cap,"FULL","OVER")
        )
     )
  )
)</f>
        <v>SET-PICKFACE</v>
      </c>
      <c r="G511" s="8">
        <f>IF(
   SUMIFS(Stockreport!$D:$D,
          Stockreport!$A:$A, $A511,
          Stockreport!$B:$B, $B511)
   -SUMIFS(Stockreport!$D:$D,
           Stockreport!$A:$A, $A511,
           Stockreport!$B:$B, $B511,
           Stockreport!$C:$C, $C511)=0,
   "No reserve",
   SUMIFS(Stockreport!$D:$D,
          Stockreport!$A:$A, $A511,
          Stockreport!$B:$B, $B511)
   -SUMIFS(Stockreport!$D:$D,
           Stockreport!$A:$A, $A511,
           Stockreport!$B:$B, $B511,
           Stockreport!$C:$C, $C511)
)</f>
        <v>57</v>
      </c>
      <c r="H511">
        <f t="shared" si="14"/>
        <v>0</v>
      </c>
      <c r="I511" s="5">
        <f t="shared" si="15"/>
        <v>0</v>
      </c>
    </row>
    <row r="512" spans="1:9">
      <c r="A512" s="1">
        <v>30250</v>
      </c>
      <c r="B512" s="1" t="s">
        <v>515</v>
      </c>
      <c r="C512" t="str">
        <f>VLOOKUP(A512,Config!A:C,3,FALSE)</f>
        <v>MA-D-07-L3-P2</v>
      </c>
      <c r="D512" cm="1">
        <f t="array" ref="D512">IFERROR(
  INDEX(Stockreport!$E$2:$E$50151,
    MATCH(1,
      ((Stockreport!$A$2:$A$50151&amp;"")=($A512&amp;""))*
      ((Stockreport!$B$2:$B$50151&amp;"")=($B512&amp;""))*
      (TRIM(Stockreport!$C$2:$C$50151)=TRIM($C512))*
      (Stockreport!$C$2:$C$50151&lt;&gt;""),
    0)
  ),
0)</f>
        <v>43</v>
      </c>
      <c r="E512">
        <f>VLOOKUP(A512,Config!A:G,4,FALSE)</f>
        <v>0</v>
      </c>
      <c r="F512" t="str">
        <f>_xlfn.LET(
  _xlpm.q,   $D512,
  _xlpm.low, SUMIFS(Config!$E$2:$E$5017, Config!$A$2:$A$5017,$A512, Config!$C$2:$C$5017,$C512),
  _xlpm.med, SUMIFS(Config!$F$2:$F$5017, Config!$A$2:$A$5017,$A512, Config!$C$2:$C$5017,$C512),
  _xlpm.cap, SUMIFS(Config!$G$2:$G$5017, Config!$A$2:$A$5017,$A512, Config!$C$2:$C$5017,$C512),
  IF(_xlpm.cap=0,"SET-PICKFACE",
     IF(_xlpm.q&lt;=_xlpm.low,"LOW",
        IF(_xlpm.q&lt;=_xlpm.med,"MEDIUM",
           IF(_xlpm.q&lt;=_xlpm.cap,"FULL","OVER")
        )
     )
  )
)</f>
        <v>SET-PICKFACE</v>
      </c>
      <c r="G512" s="8">
        <f>IF(
   SUMIFS(Stockreport!$D:$D,
          Stockreport!$A:$A, $A512,
          Stockreport!$B:$B, $B512)
   -SUMIFS(Stockreport!$D:$D,
           Stockreport!$A:$A, $A512,
           Stockreport!$B:$B, $B512,
           Stockreport!$C:$C, $C512)=0,
   "No reserve",
   SUMIFS(Stockreport!$D:$D,
          Stockreport!$A:$A, $A512,
          Stockreport!$B:$B, $B512)
   -SUMIFS(Stockreport!$D:$D,
           Stockreport!$A:$A, $A512,
           Stockreport!$B:$B, $B512,
           Stockreport!$C:$C, $C512)
)</f>
        <v>53</v>
      </c>
      <c r="H512">
        <f t="shared" si="14"/>
        <v>0</v>
      </c>
      <c r="I512" s="5">
        <f t="shared" si="15"/>
        <v>0</v>
      </c>
    </row>
    <row r="513" spans="1:9">
      <c r="A513" s="1">
        <v>30141</v>
      </c>
      <c r="B513" s="1" t="s">
        <v>516</v>
      </c>
      <c r="C513" t="str">
        <f>VLOOKUP(A513,Config!A:C,3,FALSE)</f>
        <v>MA-D-07-L4-P1</v>
      </c>
      <c r="D513" cm="1">
        <f t="array" ref="D513">IFERROR(
  INDEX(Stockreport!$E$2:$E$50151,
    MATCH(1,
      ((Stockreport!$A$2:$A$50151&amp;"")=($A513&amp;""))*
      ((Stockreport!$B$2:$B$50151&amp;"")=($B513&amp;""))*
      (TRIM(Stockreport!$C$2:$C$50151)=TRIM($C513))*
      (Stockreport!$C$2:$C$50151&lt;&gt;""),
    0)
  ),
0)</f>
        <v>70</v>
      </c>
      <c r="E513">
        <f>VLOOKUP(A513,Config!A:G,4,FALSE)</f>
        <v>0</v>
      </c>
      <c r="F513" t="str">
        <f>_xlfn.LET(
  _xlpm.q,   $D513,
  _xlpm.low, SUMIFS(Config!$E$2:$E$5017, Config!$A$2:$A$5017,$A513, Config!$C$2:$C$5017,$C513),
  _xlpm.med, SUMIFS(Config!$F$2:$F$5017, Config!$A$2:$A$5017,$A513, Config!$C$2:$C$5017,$C513),
  _xlpm.cap, SUMIFS(Config!$G$2:$G$5017, Config!$A$2:$A$5017,$A513, Config!$C$2:$C$5017,$C513),
  IF(_xlpm.cap=0,"SET-PICKFACE",
     IF(_xlpm.q&lt;=_xlpm.low,"LOW",
        IF(_xlpm.q&lt;=_xlpm.med,"MEDIUM",
           IF(_xlpm.q&lt;=_xlpm.cap,"FULL","OVER")
        )
     )
  )
)</f>
        <v>SET-PICKFACE</v>
      </c>
      <c r="G513" s="8">
        <f>IF(
   SUMIFS(Stockreport!$D:$D,
          Stockreport!$A:$A, $A513,
          Stockreport!$B:$B, $B513)
   -SUMIFS(Stockreport!$D:$D,
           Stockreport!$A:$A, $A513,
           Stockreport!$B:$B, $B513,
           Stockreport!$C:$C, $C513)=0,
   "No reserve",
   SUMIFS(Stockreport!$D:$D,
          Stockreport!$A:$A, $A513,
          Stockreport!$B:$B, $B513)
   -SUMIFS(Stockreport!$D:$D,
           Stockreport!$A:$A, $A513,
           Stockreport!$B:$B, $B513,
           Stockreport!$C:$C, $C513)
)</f>
        <v>57</v>
      </c>
      <c r="H513">
        <f t="shared" si="14"/>
        <v>0</v>
      </c>
      <c r="I513" s="5">
        <f t="shared" si="15"/>
        <v>0</v>
      </c>
    </row>
    <row r="514" spans="1:9">
      <c r="A514" s="1">
        <v>30751</v>
      </c>
      <c r="B514" s="1" t="s">
        <v>517</v>
      </c>
      <c r="C514" t="str">
        <f>VLOOKUP(A514,Config!A:C,3,FALSE)</f>
        <v>MA-E-11-L1-P1</v>
      </c>
      <c r="D514" cm="1">
        <f t="array" ref="D514">IFERROR(
  INDEX(Stockreport!$E$2:$E$50151,
    MATCH(1,
      ((Stockreport!$A$2:$A$50151&amp;"")=($A514&amp;""))*
      ((Stockreport!$B$2:$B$50151&amp;"")=($B514&amp;""))*
      (TRIM(Stockreport!$C$2:$C$50151)=TRIM($C514))*
      (Stockreport!$C$2:$C$50151&lt;&gt;""),
    0)
  ),
0)</f>
        <v>0</v>
      </c>
      <c r="E514">
        <f>VLOOKUP(A514,Config!A:G,4,FALSE)</f>
        <v>24</v>
      </c>
      <c r="F514" t="str">
        <f>_xlfn.LET(
  _xlpm.q,   $D514,
  _xlpm.low, SUMIFS(Config!$E$2:$E$5017, Config!$A$2:$A$5017,$A514, Config!$C$2:$C$5017,$C514),
  _xlpm.med, SUMIFS(Config!$F$2:$F$5017, Config!$A$2:$A$5017,$A514, Config!$C$2:$C$5017,$C514),
  _xlpm.cap, SUMIFS(Config!$G$2:$G$5017, Config!$A$2:$A$5017,$A514, Config!$C$2:$C$5017,$C514),
  IF(_xlpm.cap=0,"SET-PICKFACE",
     IF(_xlpm.q&lt;=_xlpm.low,"LOW",
        IF(_xlpm.q&lt;=_xlpm.med,"MEDIUM",
           IF(_xlpm.q&lt;=_xlpm.cap,"FULL","OVER")
        )
     )
  )
)</f>
        <v>LOW</v>
      </c>
      <c r="G514" s="8">
        <f>IF(
   SUMIFS(Stockreport!$D:$D,
          Stockreport!$A:$A, $A514,
          Stockreport!$B:$B, $B514)
   -SUMIFS(Stockreport!$D:$D,
           Stockreport!$A:$A, $A514,
           Stockreport!$B:$B, $B514,
           Stockreport!$C:$C, $C514)=0,
   "No reserve",
   SUMIFS(Stockreport!$D:$D,
          Stockreport!$A:$A, $A514,
          Stockreport!$B:$B, $B514)
   -SUMIFS(Stockreport!$D:$D,
           Stockreport!$A:$A, $A514,
           Stockreport!$B:$B, $B514,
           Stockreport!$C:$C, $C514)
)</f>
        <v>47</v>
      </c>
      <c r="H514">
        <f t="shared" ref="H514:H577" si="16">_xlfn.LET(_xlpm.cap,$E514, _xlpm.curr,$D514, MAX(0, _xlpm.cap-_xlpm.curr))</f>
        <v>24</v>
      </c>
      <c r="I514" s="5">
        <f t="shared" ref="I514:I577" si="17">IF(ISNUMBER(G514),0,1)</f>
        <v>0</v>
      </c>
    </row>
    <row r="515" spans="1:9">
      <c r="A515" s="1">
        <v>15592</v>
      </c>
      <c r="B515" s="1" t="s">
        <v>518</v>
      </c>
      <c r="C515" t="str">
        <f>VLOOKUP(A515,Config!A:C,3,FALSE)</f>
        <v>MA-A-02-L5-P2</v>
      </c>
      <c r="D515" cm="1">
        <f t="array" ref="D515">IFERROR(
  INDEX(Stockreport!$E$2:$E$50151,
    MATCH(1,
      ((Stockreport!$A$2:$A$50151&amp;"")=($A515&amp;""))*
      ((Stockreport!$B$2:$B$50151&amp;"")=($B515&amp;""))*
      (TRIM(Stockreport!$C$2:$C$50151)=TRIM($C515))*
      (Stockreport!$C$2:$C$50151&lt;&gt;""),
    0)
  ),
0)</f>
        <v>0</v>
      </c>
      <c r="E515">
        <f>VLOOKUP(A515,Config!A:G,4,FALSE)</f>
        <v>0</v>
      </c>
      <c r="F515" t="str">
        <f>_xlfn.LET(
  _xlpm.q,   $D515,
  _xlpm.low, SUMIFS(Config!$E$2:$E$5017, Config!$A$2:$A$5017,$A515, Config!$C$2:$C$5017,$C515),
  _xlpm.med, SUMIFS(Config!$F$2:$F$5017, Config!$A$2:$A$5017,$A515, Config!$C$2:$C$5017,$C515),
  _xlpm.cap, SUMIFS(Config!$G$2:$G$5017, Config!$A$2:$A$5017,$A515, Config!$C$2:$C$5017,$C515),
  IF(_xlpm.cap=0,"SET-PICKFACE",
     IF(_xlpm.q&lt;=_xlpm.low,"LOW",
        IF(_xlpm.q&lt;=_xlpm.med,"MEDIUM",
           IF(_xlpm.q&lt;=_xlpm.cap,"FULL","OVER")
        )
     )
  )
)</f>
        <v>SET-PICKFACE</v>
      </c>
      <c r="G515" s="8">
        <f>IF(
   SUMIFS(Stockreport!$D:$D,
          Stockreport!$A:$A, $A515,
          Stockreport!$B:$B, $B515)
   -SUMIFS(Stockreport!$D:$D,
           Stockreport!$A:$A, $A515,
           Stockreport!$B:$B, $B515,
           Stockreport!$C:$C, $C515)=0,
   "No reserve",
   SUMIFS(Stockreport!$D:$D,
          Stockreport!$A:$A, $A515,
          Stockreport!$B:$B, $B515)
   -SUMIFS(Stockreport!$D:$D,
           Stockreport!$A:$A, $A515,
           Stockreport!$B:$B, $B515,
           Stockreport!$C:$C, $C515)
)</f>
        <v>58</v>
      </c>
      <c r="H515">
        <f t="shared" si="16"/>
        <v>0</v>
      </c>
      <c r="I515" s="5">
        <f t="shared" si="17"/>
        <v>0</v>
      </c>
    </row>
    <row r="516" spans="1:9">
      <c r="A516" s="1">
        <v>30809</v>
      </c>
      <c r="B516" s="1" t="s">
        <v>519</v>
      </c>
      <c r="C516" t="str">
        <f>VLOOKUP(A516,Config!A:C,3,FALSE)</f>
        <v>MA-A-06-L2-P2</v>
      </c>
      <c r="D516" cm="1">
        <f t="array" ref="D516">IFERROR(
  INDEX(Stockreport!$E$2:$E$50151,
    MATCH(1,
      ((Stockreport!$A$2:$A$50151&amp;"")=($A516&amp;""))*
      ((Stockreport!$B$2:$B$50151&amp;"")=($B516&amp;""))*
      (TRIM(Stockreport!$C$2:$C$50151)=TRIM($C516))*
      (Stockreport!$C$2:$C$50151&lt;&gt;""),
    0)
  ),
0)</f>
        <v>0</v>
      </c>
      <c r="E516">
        <f>VLOOKUP(A516,Config!A:G,4,FALSE)</f>
        <v>0</v>
      </c>
      <c r="F516" t="str">
        <f>_xlfn.LET(
  _xlpm.q,   $D516,
  _xlpm.low, SUMIFS(Config!$E$2:$E$5017, Config!$A$2:$A$5017,$A516, Config!$C$2:$C$5017,$C516),
  _xlpm.med, SUMIFS(Config!$F$2:$F$5017, Config!$A$2:$A$5017,$A516, Config!$C$2:$C$5017,$C516),
  _xlpm.cap, SUMIFS(Config!$G$2:$G$5017, Config!$A$2:$A$5017,$A516, Config!$C$2:$C$5017,$C516),
  IF(_xlpm.cap=0,"SET-PICKFACE",
     IF(_xlpm.q&lt;=_xlpm.low,"LOW",
        IF(_xlpm.q&lt;=_xlpm.med,"MEDIUM",
           IF(_xlpm.q&lt;=_xlpm.cap,"FULL","OVER")
        )
     )
  )
)</f>
        <v>SET-PICKFACE</v>
      </c>
      <c r="G516" s="8">
        <f>IF(
   SUMIFS(Stockreport!$D:$D,
          Stockreport!$A:$A, $A516,
          Stockreport!$B:$B, $B516)
   -SUMIFS(Stockreport!$D:$D,
           Stockreport!$A:$A, $A516,
           Stockreport!$B:$B, $B516,
           Stockreport!$C:$C, $C516)=0,
   "No reserve",
   SUMIFS(Stockreport!$D:$D,
          Stockreport!$A:$A, $A516,
          Stockreport!$B:$B, $B516)
   -SUMIFS(Stockreport!$D:$D,
           Stockreport!$A:$A, $A516,
           Stockreport!$B:$B, $B516,
           Stockreport!$C:$C, $C516)
)</f>
        <v>58</v>
      </c>
      <c r="H516">
        <f t="shared" si="16"/>
        <v>0</v>
      </c>
      <c r="I516" s="5">
        <f t="shared" si="17"/>
        <v>0</v>
      </c>
    </row>
    <row r="517" spans="1:9">
      <c r="A517" s="1">
        <v>31288</v>
      </c>
      <c r="B517" s="1" t="s">
        <v>520</v>
      </c>
      <c r="C517" t="str">
        <f>VLOOKUP(A517,Config!A:C,3,FALSE)</f>
        <v>MA-G-07-L2-P1</v>
      </c>
      <c r="D517" cm="1">
        <f t="array" ref="D517">IFERROR(
  INDEX(Stockreport!$E$2:$E$50151,
    MATCH(1,
      ((Stockreport!$A$2:$A$50151&amp;"")=($A517&amp;""))*
      ((Stockreport!$B$2:$B$50151&amp;"")=($B517&amp;""))*
      (TRIM(Stockreport!$C$2:$C$50151)=TRIM($C517))*
      (Stockreport!$C$2:$C$50151&lt;&gt;""),
    0)
  ),
0)</f>
        <v>146</v>
      </c>
      <c r="E517">
        <f>VLOOKUP(A517,Config!A:G,4,FALSE)</f>
        <v>0</v>
      </c>
      <c r="F517" t="str">
        <f>_xlfn.LET(
  _xlpm.q,   $D517,
  _xlpm.low, SUMIFS(Config!$E$2:$E$5017, Config!$A$2:$A$5017,$A517, Config!$C$2:$C$5017,$C517),
  _xlpm.med, SUMIFS(Config!$F$2:$F$5017, Config!$A$2:$A$5017,$A517, Config!$C$2:$C$5017,$C517),
  _xlpm.cap, SUMIFS(Config!$G$2:$G$5017, Config!$A$2:$A$5017,$A517, Config!$C$2:$C$5017,$C517),
  IF(_xlpm.cap=0,"SET-PICKFACE",
     IF(_xlpm.q&lt;=_xlpm.low,"LOW",
        IF(_xlpm.q&lt;=_xlpm.med,"MEDIUM",
           IF(_xlpm.q&lt;=_xlpm.cap,"FULL","OVER")
        )
     )
  )
)</f>
        <v>SET-PICKFACE</v>
      </c>
      <c r="G517" s="8">
        <f>IF(
   SUMIFS(Stockreport!$D:$D,
          Stockreport!$A:$A, $A517,
          Stockreport!$B:$B, $B517)
   -SUMIFS(Stockreport!$D:$D,
           Stockreport!$A:$A, $A517,
           Stockreport!$B:$B, $B517,
           Stockreport!$C:$C, $C517)=0,
   "No reserve",
   SUMIFS(Stockreport!$D:$D,
          Stockreport!$A:$A, $A517,
          Stockreport!$B:$B, $B517)
   -SUMIFS(Stockreport!$D:$D,
           Stockreport!$A:$A, $A517,
           Stockreport!$B:$B, $B517,
           Stockreport!$C:$C, $C517)
)</f>
        <v>49</v>
      </c>
      <c r="H517">
        <f t="shared" si="16"/>
        <v>0</v>
      </c>
      <c r="I517" s="5">
        <f t="shared" si="17"/>
        <v>0</v>
      </c>
    </row>
    <row r="518" spans="1:9">
      <c r="A518" s="1">
        <v>30880</v>
      </c>
      <c r="B518" s="1" t="s">
        <v>521</v>
      </c>
      <c r="C518" t="str">
        <f>VLOOKUP(A518,Config!A:C,3,FALSE)</f>
        <v>MA-H-10-L1-P2</v>
      </c>
      <c r="D518" cm="1">
        <f t="array" ref="D518">IFERROR(
  INDEX(Stockreport!$E$2:$E$50151,
    MATCH(1,
      ((Stockreport!$A$2:$A$50151&amp;"")=($A518&amp;""))*
      ((Stockreport!$B$2:$B$50151&amp;"")=($B518&amp;""))*
      (TRIM(Stockreport!$C$2:$C$50151)=TRIM($C518))*
      (Stockreport!$C$2:$C$50151&lt;&gt;""),
    0)
  ),
0)</f>
        <v>0</v>
      </c>
      <c r="E518">
        <f>VLOOKUP(A518,Config!A:G,4,FALSE)</f>
        <v>0</v>
      </c>
      <c r="F518" t="str">
        <f>_xlfn.LET(
  _xlpm.q,   $D518,
  _xlpm.low, SUMIFS(Config!$E$2:$E$5017, Config!$A$2:$A$5017,$A518, Config!$C$2:$C$5017,$C518),
  _xlpm.med, SUMIFS(Config!$F$2:$F$5017, Config!$A$2:$A$5017,$A518, Config!$C$2:$C$5017,$C518),
  _xlpm.cap, SUMIFS(Config!$G$2:$G$5017, Config!$A$2:$A$5017,$A518, Config!$C$2:$C$5017,$C518),
  IF(_xlpm.cap=0,"SET-PICKFACE",
     IF(_xlpm.q&lt;=_xlpm.low,"LOW",
        IF(_xlpm.q&lt;=_xlpm.med,"MEDIUM",
           IF(_xlpm.q&lt;=_xlpm.cap,"FULL","OVER")
        )
     )
  )
)</f>
        <v>SET-PICKFACE</v>
      </c>
      <c r="G518" s="8">
        <f>IF(
   SUMIFS(Stockreport!$D:$D,
          Stockreport!$A:$A, $A518,
          Stockreport!$B:$B, $B518)
   -SUMIFS(Stockreport!$D:$D,
           Stockreport!$A:$A, $A518,
           Stockreport!$B:$B, $B518,
           Stockreport!$C:$C, $C518)=0,
   "No reserve",
   SUMIFS(Stockreport!$D:$D,
          Stockreport!$A:$A, $A518,
          Stockreport!$B:$B, $B518)
   -SUMIFS(Stockreport!$D:$D,
           Stockreport!$A:$A, $A518,
           Stockreport!$B:$B, $B518,
           Stockreport!$C:$C, $C518)
)</f>
        <v>43</v>
      </c>
      <c r="H518">
        <f t="shared" si="16"/>
        <v>0</v>
      </c>
      <c r="I518" s="5">
        <f t="shared" si="17"/>
        <v>0</v>
      </c>
    </row>
    <row r="519" spans="1:9">
      <c r="A519" s="2">
        <v>30685</v>
      </c>
      <c r="B519" s="2" t="s">
        <v>522</v>
      </c>
      <c r="C519" t="str">
        <f>VLOOKUP(A519,Config!A:C,3,FALSE)</f>
        <v>MA-C-07-L2-P1</v>
      </c>
      <c r="D519" cm="1">
        <f t="array" ref="D519">IFERROR(
  INDEX(Stockreport!$E$2:$E$50151,
    MATCH(1,
      ((Stockreport!$A$2:$A$50151&amp;"")=($A519&amp;""))*
      ((Stockreport!$B$2:$B$50151&amp;"")=($B519&amp;""))*
      (TRIM(Stockreport!$C$2:$C$50151)=TRIM($C519))*
      (Stockreport!$C$2:$C$50151&lt;&gt;""),
    0)
  ),
0)</f>
        <v>38</v>
      </c>
      <c r="E519">
        <f>VLOOKUP(A519,Config!A:G,4,FALSE)</f>
        <v>0</v>
      </c>
      <c r="F519" t="str">
        <f>_xlfn.LET(
  _xlpm.q,   $D519,
  _xlpm.low, SUMIFS(Config!$E$2:$E$5017, Config!$A$2:$A$5017,$A519, Config!$C$2:$C$5017,$C519),
  _xlpm.med, SUMIFS(Config!$F$2:$F$5017, Config!$A$2:$A$5017,$A519, Config!$C$2:$C$5017,$C519),
  _xlpm.cap, SUMIFS(Config!$G$2:$G$5017, Config!$A$2:$A$5017,$A519, Config!$C$2:$C$5017,$C519),
  IF(_xlpm.cap=0,"SET-PICKFACE",
     IF(_xlpm.q&lt;=_xlpm.low,"LOW",
        IF(_xlpm.q&lt;=_xlpm.med,"MEDIUM",
           IF(_xlpm.q&lt;=_xlpm.cap,"FULL","OVER")
        )
     )
  )
)</f>
        <v>SET-PICKFACE</v>
      </c>
      <c r="G519" s="8">
        <f>IF(
   SUMIFS(Stockreport!$D:$D,
          Stockreport!$A:$A, $A519,
          Stockreport!$B:$B, $B519)
   -SUMIFS(Stockreport!$D:$D,
           Stockreport!$A:$A, $A519,
           Stockreport!$B:$B, $B519,
           Stockreport!$C:$C, $C519)=0,
   "No reserve",
   SUMIFS(Stockreport!$D:$D,
          Stockreport!$A:$A, $A519,
          Stockreport!$B:$B, $B519)
   -SUMIFS(Stockreport!$D:$D,
           Stockreport!$A:$A, $A519,
           Stockreport!$B:$B, $B519,
           Stockreport!$C:$C, $C519)
)</f>
        <v>60</v>
      </c>
      <c r="H519">
        <f t="shared" si="16"/>
        <v>0</v>
      </c>
      <c r="I519" s="5">
        <f t="shared" si="17"/>
        <v>0</v>
      </c>
    </row>
    <row r="520" spans="1:9">
      <c r="A520" s="1">
        <v>30485</v>
      </c>
      <c r="B520" s="1" t="s">
        <v>523</v>
      </c>
      <c r="C520" t="str">
        <f>VLOOKUP(A520,Config!A:C,3,FALSE)</f>
        <v>MA-D-07-L1-P1</v>
      </c>
      <c r="D520" cm="1">
        <f t="array" ref="D520">IFERROR(
  INDEX(Stockreport!$E$2:$E$50151,
    MATCH(1,
      ((Stockreport!$A$2:$A$50151&amp;"")=($A520&amp;""))*
      ((Stockreport!$B$2:$B$50151&amp;"")=($B520&amp;""))*
      (TRIM(Stockreport!$C$2:$C$50151)=TRIM($C520))*
      (Stockreport!$C$2:$C$50151&lt;&gt;""),
    0)
  ),
0)</f>
        <v>95</v>
      </c>
      <c r="E520">
        <f>VLOOKUP(A520,Config!A:G,4,FALSE)</f>
        <v>0</v>
      </c>
      <c r="F520" t="str">
        <f>_xlfn.LET(
  _xlpm.q,   $D520,
  _xlpm.low, SUMIFS(Config!$E$2:$E$5017, Config!$A$2:$A$5017,$A520, Config!$C$2:$C$5017,$C520),
  _xlpm.med, SUMIFS(Config!$F$2:$F$5017, Config!$A$2:$A$5017,$A520, Config!$C$2:$C$5017,$C520),
  _xlpm.cap, SUMIFS(Config!$G$2:$G$5017, Config!$A$2:$A$5017,$A520, Config!$C$2:$C$5017,$C520),
  IF(_xlpm.cap=0,"SET-PICKFACE",
     IF(_xlpm.q&lt;=_xlpm.low,"LOW",
        IF(_xlpm.q&lt;=_xlpm.med,"MEDIUM",
           IF(_xlpm.q&lt;=_xlpm.cap,"FULL","OVER")
        )
     )
  )
)</f>
        <v>SET-PICKFACE</v>
      </c>
      <c r="G520" s="8">
        <f>IF(
   SUMIFS(Stockreport!$D:$D,
          Stockreport!$A:$A, $A520,
          Stockreport!$B:$B, $B520)
   -SUMIFS(Stockreport!$D:$D,
           Stockreport!$A:$A, $A520,
           Stockreport!$B:$B, $B520,
           Stockreport!$C:$C, $C520)=0,
   "No reserve",
   SUMIFS(Stockreport!$D:$D,
          Stockreport!$A:$A, $A520,
          Stockreport!$B:$B, $B520)
   -SUMIFS(Stockreport!$D:$D,
           Stockreport!$A:$A, $A520,
           Stockreport!$B:$B, $B520,
           Stockreport!$C:$C, $C520)
)</f>
        <v>60</v>
      </c>
      <c r="H520">
        <f t="shared" si="16"/>
        <v>0</v>
      </c>
      <c r="I520" s="5">
        <f t="shared" si="17"/>
        <v>0</v>
      </c>
    </row>
    <row r="521" spans="1:9">
      <c r="A521" s="1">
        <v>30921</v>
      </c>
      <c r="B521" s="1" t="s">
        <v>524</v>
      </c>
      <c r="C521" t="str">
        <f>VLOOKUP(A521,Config!A:C,3,FALSE)</f>
        <v>MA-D-08-L4-P2</v>
      </c>
      <c r="D521" cm="1">
        <f t="array" ref="D521">IFERROR(
  INDEX(Stockreport!$E$2:$E$50151,
    MATCH(1,
      ((Stockreport!$A$2:$A$50151&amp;"")=($A521&amp;""))*
      ((Stockreport!$B$2:$B$50151&amp;"")=($B521&amp;""))*
      (TRIM(Stockreport!$C$2:$C$50151)=TRIM($C521))*
      (Stockreport!$C$2:$C$50151&lt;&gt;""),
    0)
  ),
0)</f>
        <v>19</v>
      </c>
      <c r="E521">
        <f>VLOOKUP(A521,Config!A:G,4,FALSE)</f>
        <v>0</v>
      </c>
      <c r="F521" t="str">
        <f>_xlfn.LET(
  _xlpm.q,   $D521,
  _xlpm.low, SUMIFS(Config!$E$2:$E$5017, Config!$A$2:$A$5017,$A521, Config!$C$2:$C$5017,$C521),
  _xlpm.med, SUMIFS(Config!$F$2:$F$5017, Config!$A$2:$A$5017,$A521, Config!$C$2:$C$5017,$C521),
  _xlpm.cap, SUMIFS(Config!$G$2:$G$5017, Config!$A$2:$A$5017,$A521, Config!$C$2:$C$5017,$C521),
  IF(_xlpm.cap=0,"SET-PICKFACE",
     IF(_xlpm.q&lt;=_xlpm.low,"LOW",
        IF(_xlpm.q&lt;=_xlpm.med,"MEDIUM",
           IF(_xlpm.q&lt;=_xlpm.cap,"FULL","OVER")
        )
     )
  )
)</f>
        <v>SET-PICKFACE</v>
      </c>
      <c r="G521" s="8">
        <f>IF(
   SUMIFS(Stockreport!$D:$D,
          Stockreport!$A:$A, $A521,
          Stockreport!$B:$B, $B521)
   -SUMIFS(Stockreport!$D:$D,
           Stockreport!$A:$A, $A521,
           Stockreport!$B:$B, $B521,
           Stockreport!$C:$C, $C521)=0,
   "No reserve",
   SUMIFS(Stockreport!$D:$D,
          Stockreport!$A:$A, $A521,
          Stockreport!$B:$B, $B521)
   -SUMIFS(Stockreport!$D:$D,
           Stockreport!$A:$A, $A521,
           Stockreport!$B:$B, $B521,
           Stockreport!$C:$C, $C521)
)</f>
        <v>60</v>
      </c>
      <c r="H521">
        <f t="shared" si="16"/>
        <v>0</v>
      </c>
      <c r="I521" s="5">
        <f t="shared" si="17"/>
        <v>0</v>
      </c>
    </row>
    <row r="522" spans="1:9">
      <c r="A522" s="1">
        <v>31909</v>
      </c>
      <c r="B522" s="1" t="s">
        <v>525</v>
      </c>
      <c r="C522" t="str">
        <f>VLOOKUP(A522,Config!A:C,3,FALSE)</f>
        <v>MA-D-10-L3-P2</v>
      </c>
      <c r="D522" cm="1">
        <f t="array" ref="D522">IFERROR(
  INDEX(Stockreport!$E$2:$E$50151,
    MATCH(1,
      ((Stockreport!$A$2:$A$50151&amp;"")=($A522&amp;""))*
      ((Stockreport!$B$2:$B$50151&amp;"")=($B522&amp;""))*
      (TRIM(Stockreport!$C$2:$C$50151)=TRIM($C522))*
      (Stockreport!$C$2:$C$50151&lt;&gt;""),
    0)
  ),
0)</f>
        <v>37</v>
      </c>
      <c r="E522">
        <f>VLOOKUP(A522,Config!A:G,4,FALSE)</f>
        <v>0</v>
      </c>
      <c r="F522" t="str">
        <f>_xlfn.LET(
  _xlpm.q,   $D522,
  _xlpm.low, SUMIFS(Config!$E$2:$E$5017, Config!$A$2:$A$5017,$A522, Config!$C$2:$C$5017,$C522),
  _xlpm.med, SUMIFS(Config!$F$2:$F$5017, Config!$A$2:$A$5017,$A522, Config!$C$2:$C$5017,$C522),
  _xlpm.cap, SUMIFS(Config!$G$2:$G$5017, Config!$A$2:$A$5017,$A522, Config!$C$2:$C$5017,$C522),
  IF(_xlpm.cap=0,"SET-PICKFACE",
     IF(_xlpm.q&lt;=_xlpm.low,"LOW",
        IF(_xlpm.q&lt;=_xlpm.med,"MEDIUM",
           IF(_xlpm.q&lt;=_xlpm.cap,"FULL","OVER")
        )
     )
  )
)</f>
        <v>SET-PICKFACE</v>
      </c>
      <c r="G522" s="8">
        <f>IF(
   SUMIFS(Stockreport!$D:$D,
          Stockreport!$A:$A, $A522,
          Stockreport!$B:$B, $B522)
   -SUMIFS(Stockreport!$D:$D,
           Stockreport!$A:$A, $A522,
           Stockreport!$B:$B, $B522,
           Stockreport!$C:$C, $C522)=0,
   "No reserve",
   SUMIFS(Stockreport!$D:$D,
          Stockreport!$A:$A, $A522,
          Stockreport!$B:$B, $B522)
   -SUMIFS(Stockreport!$D:$D,
           Stockreport!$A:$A, $A522,
           Stockreport!$B:$B, $B522,
           Stockreport!$C:$C, $C522)
)</f>
        <v>60</v>
      </c>
      <c r="H522">
        <f t="shared" si="16"/>
        <v>0</v>
      </c>
      <c r="I522" s="5">
        <f t="shared" si="17"/>
        <v>0</v>
      </c>
    </row>
    <row r="523" spans="1:9">
      <c r="A523" s="1">
        <v>30450</v>
      </c>
      <c r="B523" s="1" t="s">
        <v>526</v>
      </c>
      <c r="C523" t="str">
        <f>VLOOKUP(A523,Config!A:C,3,FALSE)</f>
        <v>MA-D-12-L1-P1</v>
      </c>
      <c r="D523" cm="1">
        <f t="array" ref="D523">IFERROR(
  INDEX(Stockreport!$E$2:$E$50151,
    MATCH(1,
      ((Stockreport!$A$2:$A$50151&amp;"")=($A523&amp;""))*
      ((Stockreport!$B$2:$B$50151&amp;"")=($B523&amp;""))*
      (TRIM(Stockreport!$C$2:$C$50151)=TRIM($C523))*
      (Stockreport!$C$2:$C$50151&lt;&gt;""),
    0)
  ),
0)</f>
        <v>4</v>
      </c>
      <c r="E523">
        <f>VLOOKUP(A523,Config!A:G,4,FALSE)</f>
        <v>0</v>
      </c>
      <c r="F523" t="str">
        <f>_xlfn.LET(
  _xlpm.q,   $D523,
  _xlpm.low, SUMIFS(Config!$E$2:$E$5017, Config!$A$2:$A$5017,$A523, Config!$C$2:$C$5017,$C523),
  _xlpm.med, SUMIFS(Config!$F$2:$F$5017, Config!$A$2:$A$5017,$A523, Config!$C$2:$C$5017,$C523),
  _xlpm.cap, SUMIFS(Config!$G$2:$G$5017, Config!$A$2:$A$5017,$A523, Config!$C$2:$C$5017,$C523),
  IF(_xlpm.cap=0,"SET-PICKFACE",
     IF(_xlpm.q&lt;=_xlpm.low,"LOW",
        IF(_xlpm.q&lt;=_xlpm.med,"MEDIUM",
           IF(_xlpm.q&lt;=_xlpm.cap,"FULL","OVER")
        )
     )
  )
)</f>
        <v>SET-PICKFACE</v>
      </c>
      <c r="G523" s="8">
        <f>IF(
   SUMIFS(Stockreport!$D:$D,
          Stockreport!$A:$A, $A523,
          Stockreport!$B:$B, $B523)
   -SUMIFS(Stockreport!$D:$D,
           Stockreport!$A:$A, $A523,
           Stockreport!$B:$B, $B523,
           Stockreport!$C:$C, $C523)=0,
   "No reserve",
   SUMIFS(Stockreport!$D:$D,
          Stockreport!$A:$A, $A523,
          Stockreport!$B:$B, $B523)
   -SUMIFS(Stockreport!$D:$D,
           Stockreport!$A:$A, $A523,
           Stockreport!$B:$B, $B523,
           Stockreport!$C:$C, $C523)
)</f>
        <v>60</v>
      </c>
      <c r="H523">
        <f t="shared" si="16"/>
        <v>0</v>
      </c>
      <c r="I523" s="5">
        <f t="shared" si="17"/>
        <v>0</v>
      </c>
    </row>
    <row r="524" spans="1:9">
      <c r="A524" s="1">
        <v>31318</v>
      </c>
      <c r="B524" s="1" t="s">
        <v>527</v>
      </c>
      <c r="C524" t="str">
        <f>VLOOKUP(A524,Config!A:C,3,FALSE)</f>
        <v>MA-H-01-L4-P1</v>
      </c>
      <c r="D524" cm="1">
        <f t="array" ref="D524">IFERROR(
  INDEX(Stockreport!$E$2:$E$50151,
    MATCH(1,
      ((Stockreport!$A$2:$A$50151&amp;"")=($A524&amp;""))*
      ((Stockreport!$B$2:$B$50151&amp;"")=($B524&amp;""))*
      (TRIM(Stockreport!$C$2:$C$50151)=TRIM($C524))*
      (Stockreport!$C$2:$C$50151&lt;&gt;""),
    0)
  ),
0)</f>
        <v>61</v>
      </c>
      <c r="E524">
        <f>VLOOKUP(A524,Config!A:G,4,FALSE)</f>
        <v>0</v>
      </c>
      <c r="F524" t="str">
        <f>_xlfn.LET(
  _xlpm.q,   $D524,
  _xlpm.low, SUMIFS(Config!$E$2:$E$5017, Config!$A$2:$A$5017,$A524, Config!$C$2:$C$5017,$C524),
  _xlpm.med, SUMIFS(Config!$F$2:$F$5017, Config!$A$2:$A$5017,$A524, Config!$C$2:$C$5017,$C524),
  _xlpm.cap, SUMIFS(Config!$G$2:$G$5017, Config!$A$2:$A$5017,$A524, Config!$C$2:$C$5017,$C524),
  IF(_xlpm.cap=0,"SET-PICKFACE",
     IF(_xlpm.q&lt;=_xlpm.low,"LOW",
        IF(_xlpm.q&lt;=_xlpm.med,"MEDIUM",
           IF(_xlpm.q&lt;=_xlpm.cap,"FULL","OVER")
        )
     )
  )
)</f>
        <v>SET-PICKFACE</v>
      </c>
      <c r="G524" s="8">
        <f>IF(
   SUMIFS(Stockreport!$D:$D,
          Stockreport!$A:$A, $A524,
          Stockreport!$B:$B, $B524)
   -SUMIFS(Stockreport!$D:$D,
           Stockreport!$A:$A, $A524,
           Stockreport!$B:$B, $B524,
           Stockreport!$C:$C, $C524)=0,
   "No reserve",
   SUMIFS(Stockreport!$D:$D,
          Stockreport!$A:$A, $A524,
          Stockreport!$B:$B, $B524)
   -SUMIFS(Stockreport!$D:$D,
           Stockreport!$A:$A, $A524,
           Stockreport!$B:$B, $B524,
           Stockreport!$C:$C, $C524)
)</f>
        <v>60</v>
      </c>
      <c r="H524">
        <f t="shared" si="16"/>
        <v>0</v>
      </c>
      <c r="I524" s="5">
        <f t="shared" si="17"/>
        <v>0</v>
      </c>
    </row>
    <row r="525" spans="1:9">
      <c r="A525" s="1">
        <v>30404</v>
      </c>
      <c r="B525" s="1" t="s">
        <v>528</v>
      </c>
      <c r="C525" t="str">
        <f>VLOOKUP(A525,Config!A:C,3,FALSE)</f>
        <v>MA-D-03-L1-P1</v>
      </c>
      <c r="D525" cm="1">
        <f t="array" ref="D525">IFERROR(
  INDEX(Stockreport!$E$2:$E$50151,
    MATCH(1,
      ((Stockreport!$A$2:$A$50151&amp;"")=($A525&amp;""))*
      ((Stockreport!$B$2:$B$50151&amp;"")=($B525&amp;""))*
      (TRIM(Stockreport!$C$2:$C$50151)=TRIM($C525))*
      (Stockreport!$C$2:$C$50151&lt;&gt;""),
    0)
  ),
0)</f>
        <v>8</v>
      </c>
      <c r="E525">
        <f>VLOOKUP(A525,Config!A:G,4,FALSE)</f>
        <v>0</v>
      </c>
      <c r="F525" t="str">
        <f>_xlfn.LET(
  _xlpm.q,   $D525,
  _xlpm.low, SUMIFS(Config!$E$2:$E$5017, Config!$A$2:$A$5017,$A525, Config!$C$2:$C$5017,$C525),
  _xlpm.med, SUMIFS(Config!$F$2:$F$5017, Config!$A$2:$A$5017,$A525, Config!$C$2:$C$5017,$C525),
  _xlpm.cap, SUMIFS(Config!$G$2:$G$5017, Config!$A$2:$A$5017,$A525, Config!$C$2:$C$5017,$C525),
  IF(_xlpm.cap=0,"SET-PICKFACE",
     IF(_xlpm.q&lt;=_xlpm.low,"LOW",
        IF(_xlpm.q&lt;=_xlpm.med,"MEDIUM",
           IF(_xlpm.q&lt;=_xlpm.cap,"FULL","OVER")
        )
     )
  )
)</f>
        <v>SET-PICKFACE</v>
      </c>
      <c r="G525" s="8">
        <f>IF(
   SUMIFS(Stockreport!$D:$D,
          Stockreport!$A:$A, $A525,
          Stockreport!$B:$B, $B525)
   -SUMIFS(Stockreport!$D:$D,
           Stockreport!$A:$A, $A525,
           Stockreport!$B:$B, $B525,
           Stockreport!$C:$C, $C525)=0,
   "No reserve",
   SUMIFS(Stockreport!$D:$D,
          Stockreport!$A:$A, $A525,
          Stockreport!$B:$B, $B525)
   -SUMIFS(Stockreport!$D:$D,
           Stockreport!$A:$A, $A525,
           Stockreport!$B:$B, $B525,
           Stockreport!$C:$C, $C525)
)</f>
        <v>157</v>
      </c>
      <c r="H525">
        <f t="shared" si="16"/>
        <v>0</v>
      </c>
      <c r="I525" s="5">
        <f t="shared" si="17"/>
        <v>0</v>
      </c>
    </row>
    <row r="526" spans="1:9">
      <c r="A526" s="1">
        <v>30294</v>
      </c>
      <c r="B526" s="1" t="s">
        <v>529</v>
      </c>
      <c r="C526" t="str">
        <f>VLOOKUP(A526,Config!A:C,3,FALSE)</f>
        <v>MA-B-11-L1-P1</v>
      </c>
      <c r="D526" cm="1">
        <f t="array" ref="D526">IFERROR(
  INDEX(Stockreport!$E$2:$E$50151,
    MATCH(1,
      ((Stockreport!$A$2:$A$50151&amp;"")=($A526&amp;""))*
      ((Stockreport!$B$2:$B$50151&amp;"")=($B526&amp;""))*
      (TRIM(Stockreport!$C$2:$C$50151)=TRIM($C526))*
      (Stockreport!$C$2:$C$50151&lt;&gt;""),
    0)
  ),
0)</f>
        <v>61</v>
      </c>
      <c r="E526">
        <f>VLOOKUP(A526,Config!A:G,4,FALSE)</f>
        <v>0</v>
      </c>
      <c r="F526" t="str">
        <f>_xlfn.LET(
  _xlpm.q,   $D526,
  _xlpm.low, SUMIFS(Config!$E$2:$E$5017, Config!$A$2:$A$5017,$A526, Config!$C$2:$C$5017,$C526),
  _xlpm.med, SUMIFS(Config!$F$2:$F$5017, Config!$A$2:$A$5017,$A526, Config!$C$2:$C$5017,$C526),
  _xlpm.cap, SUMIFS(Config!$G$2:$G$5017, Config!$A$2:$A$5017,$A526, Config!$C$2:$C$5017,$C526),
  IF(_xlpm.cap=0,"SET-PICKFACE",
     IF(_xlpm.q&lt;=_xlpm.low,"LOW",
        IF(_xlpm.q&lt;=_xlpm.med,"MEDIUM",
           IF(_xlpm.q&lt;=_xlpm.cap,"FULL","OVER")
        )
     )
  )
)</f>
        <v>SET-PICKFACE</v>
      </c>
      <c r="G526" s="8">
        <f>IF(
   SUMIFS(Stockreport!$D:$D,
          Stockreport!$A:$A, $A526,
          Stockreport!$B:$B, $B526)
   -SUMIFS(Stockreport!$D:$D,
           Stockreport!$A:$A, $A526,
           Stockreport!$B:$B, $B526,
           Stockreport!$C:$C, $C526)=0,
   "No reserve",
   SUMIFS(Stockreport!$D:$D,
          Stockreport!$A:$A, $A526,
          Stockreport!$B:$B, $B526)
   -SUMIFS(Stockreport!$D:$D,
           Stockreport!$A:$A, $A526,
           Stockreport!$B:$B, $B526,
           Stockreport!$C:$C, $C526)
)</f>
        <v>48</v>
      </c>
      <c r="H526">
        <f t="shared" si="16"/>
        <v>0</v>
      </c>
      <c r="I526" s="5">
        <f t="shared" si="17"/>
        <v>0</v>
      </c>
    </row>
    <row r="527" spans="1:9">
      <c r="A527" s="1">
        <v>30375</v>
      </c>
      <c r="B527" s="1" t="s">
        <v>530</v>
      </c>
      <c r="C527" t="str">
        <f>VLOOKUP(A527,Config!A:C,3,FALSE)</f>
        <v>MA-F-08-L2-P1</v>
      </c>
      <c r="D527" cm="1">
        <f t="array" ref="D527">IFERROR(
  INDEX(Stockreport!$E$2:$E$50151,
    MATCH(1,
      ((Stockreport!$A$2:$A$50151&amp;"")=($A527&amp;""))*
      ((Stockreport!$B$2:$B$50151&amp;"")=($B527&amp;""))*
      (TRIM(Stockreport!$C$2:$C$50151)=TRIM($C527))*
      (Stockreport!$C$2:$C$50151&lt;&gt;""),
    0)
  ),
0)</f>
        <v>41</v>
      </c>
      <c r="E527">
        <f>VLOOKUP(A527,Config!A:G,4,FALSE)</f>
        <v>0</v>
      </c>
      <c r="F527" t="str">
        <f>_xlfn.LET(
  _xlpm.q,   $D527,
  _xlpm.low, SUMIFS(Config!$E$2:$E$5017, Config!$A$2:$A$5017,$A527, Config!$C$2:$C$5017,$C527),
  _xlpm.med, SUMIFS(Config!$F$2:$F$5017, Config!$A$2:$A$5017,$A527, Config!$C$2:$C$5017,$C527),
  _xlpm.cap, SUMIFS(Config!$G$2:$G$5017, Config!$A$2:$A$5017,$A527, Config!$C$2:$C$5017,$C527),
  IF(_xlpm.cap=0,"SET-PICKFACE",
     IF(_xlpm.q&lt;=_xlpm.low,"LOW",
        IF(_xlpm.q&lt;=_xlpm.med,"MEDIUM",
           IF(_xlpm.q&lt;=_xlpm.cap,"FULL","OVER")
        )
     )
  )
)</f>
        <v>SET-PICKFACE</v>
      </c>
      <c r="G527" s="8">
        <f>IF(
   SUMIFS(Stockreport!$D:$D,
          Stockreport!$A:$A, $A527,
          Stockreport!$B:$B, $B527)
   -SUMIFS(Stockreport!$D:$D,
           Stockreport!$A:$A, $A527,
           Stockreport!$B:$B, $B527,
           Stockreport!$C:$C, $C527)=0,
   "No reserve",
   SUMIFS(Stockreport!$D:$D,
          Stockreport!$A:$A, $A527,
          Stockreport!$B:$B, $B527)
   -SUMIFS(Stockreport!$D:$D,
           Stockreport!$A:$A, $A527,
           Stockreport!$B:$B, $B527,
           Stockreport!$C:$C, $C527)
)</f>
        <v>232</v>
      </c>
      <c r="H527">
        <f t="shared" si="16"/>
        <v>0</v>
      </c>
      <c r="I527" s="5">
        <f t="shared" si="17"/>
        <v>0</v>
      </c>
    </row>
    <row r="528" spans="1:9">
      <c r="A528">
        <v>18072</v>
      </c>
      <c r="B528" t="s">
        <v>531</v>
      </c>
      <c r="C528" t="str">
        <f>VLOOKUP(A528,Config!A:C,3,FALSE)</f>
        <v>MA-A-05-L2-P2</v>
      </c>
      <c r="D528" cm="1">
        <f t="array" ref="D528">IFERROR(
  INDEX(Stockreport!$E$2:$E$50151,
    MATCH(1,
      ((Stockreport!$A$2:$A$50151&amp;"")=($A528&amp;""))*
      ((Stockreport!$B$2:$B$50151&amp;"")=($B528&amp;""))*
      (TRIM(Stockreport!$C$2:$C$50151)=TRIM($C528))*
      (Stockreport!$C$2:$C$50151&lt;&gt;""),
    0)
  ),
0)</f>
        <v>12</v>
      </c>
      <c r="E528">
        <f>VLOOKUP(A528,Config!A:G,4,FALSE)</f>
        <v>0</v>
      </c>
      <c r="F528" t="str">
        <f>_xlfn.LET(
  _xlpm.q,   $D528,
  _xlpm.low, SUMIFS(Config!$E$2:$E$5017, Config!$A$2:$A$5017,$A528, Config!$C$2:$C$5017,$C528),
  _xlpm.med, SUMIFS(Config!$F$2:$F$5017, Config!$A$2:$A$5017,$A528, Config!$C$2:$C$5017,$C528),
  _xlpm.cap, SUMIFS(Config!$G$2:$G$5017, Config!$A$2:$A$5017,$A528, Config!$C$2:$C$5017,$C528),
  IF(_xlpm.cap=0,"SET-PICKFACE",
     IF(_xlpm.q&lt;=_xlpm.low,"LOW",
        IF(_xlpm.q&lt;=_xlpm.med,"MEDIUM",
           IF(_xlpm.q&lt;=_xlpm.cap,"FULL","OVER")
        )
     )
  )
)</f>
        <v>SET-PICKFACE</v>
      </c>
      <c r="G528" s="8">
        <f>IF(
   SUMIFS(Stockreport!$D:$D,
          Stockreport!$A:$A, $A528,
          Stockreport!$B:$B, $B528)
   -SUMIFS(Stockreport!$D:$D,
           Stockreport!$A:$A, $A528,
           Stockreport!$B:$B, $B528,
           Stockreport!$C:$C, $C528)=0,
   "No reserve",
   SUMIFS(Stockreport!$D:$D,
          Stockreport!$A:$A, $A528,
          Stockreport!$B:$B, $B528)
   -SUMIFS(Stockreport!$D:$D,
           Stockreport!$A:$A, $A528,
           Stockreport!$B:$B, $B528,
           Stockreport!$C:$C, $C528)
)</f>
        <v>63</v>
      </c>
      <c r="H528">
        <f t="shared" si="16"/>
        <v>0</v>
      </c>
      <c r="I528" s="5">
        <f t="shared" si="17"/>
        <v>0</v>
      </c>
    </row>
    <row r="529" spans="1:9">
      <c r="A529" s="1">
        <v>30764</v>
      </c>
      <c r="B529" s="1" t="s">
        <v>532</v>
      </c>
      <c r="C529" t="str">
        <f>VLOOKUP(A529,Config!A:C,3,FALSE)</f>
        <v>MA-C-12-L2-P2</v>
      </c>
      <c r="D529" cm="1">
        <f t="array" ref="D529">IFERROR(
  INDEX(Stockreport!$E$2:$E$50151,
    MATCH(1,
      ((Stockreport!$A$2:$A$50151&amp;"")=($A529&amp;""))*
      ((Stockreport!$B$2:$B$50151&amp;"")=($B529&amp;""))*
      (TRIM(Stockreport!$C$2:$C$50151)=TRIM($C529))*
      (Stockreport!$C$2:$C$50151&lt;&gt;""),
    0)
  ),
0)</f>
        <v>0</v>
      </c>
      <c r="E529">
        <f>VLOOKUP(A529,Config!A:G,4,FALSE)</f>
        <v>0</v>
      </c>
      <c r="F529" t="str">
        <f>_xlfn.LET(
  _xlpm.q,   $D529,
  _xlpm.low, SUMIFS(Config!$E$2:$E$5017, Config!$A$2:$A$5017,$A529, Config!$C$2:$C$5017,$C529),
  _xlpm.med, SUMIFS(Config!$F$2:$F$5017, Config!$A$2:$A$5017,$A529, Config!$C$2:$C$5017,$C529),
  _xlpm.cap, SUMIFS(Config!$G$2:$G$5017, Config!$A$2:$A$5017,$A529, Config!$C$2:$C$5017,$C529),
  IF(_xlpm.cap=0,"SET-PICKFACE",
     IF(_xlpm.q&lt;=_xlpm.low,"LOW",
        IF(_xlpm.q&lt;=_xlpm.med,"MEDIUM",
           IF(_xlpm.q&lt;=_xlpm.cap,"FULL","OVER")
        )
     )
  )
)</f>
        <v>SET-PICKFACE</v>
      </c>
      <c r="G529" s="8">
        <f>IF(
   SUMIFS(Stockreport!$D:$D,
          Stockreport!$A:$A, $A529,
          Stockreport!$B:$B, $B529)
   -SUMIFS(Stockreport!$D:$D,
           Stockreport!$A:$A, $A529,
           Stockreport!$B:$B, $B529,
           Stockreport!$C:$C, $C529)=0,
   "No reserve",
   SUMIFS(Stockreport!$D:$D,
          Stockreport!$A:$A, $A529,
          Stockreport!$B:$B, $B529)
   -SUMIFS(Stockreport!$D:$D,
           Stockreport!$A:$A, $A529,
           Stockreport!$B:$B, $B529,
           Stockreport!$C:$C, $C529)
)</f>
        <v>64</v>
      </c>
      <c r="H529">
        <f t="shared" si="16"/>
        <v>0</v>
      </c>
      <c r="I529" s="5">
        <f t="shared" si="17"/>
        <v>0</v>
      </c>
    </row>
    <row r="530" spans="1:9">
      <c r="A530" s="1">
        <v>33950</v>
      </c>
      <c r="B530" s="1" t="s">
        <v>533</v>
      </c>
      <c r="C530" t="str">
        <f>VLOOKUP(A530,Config!A:C,3,FALSE)</f>
        <v>MA-A-06-L5-P2</v>
      </c>
      <c r="D530" cm="1">
        <f t="array" ref="D530">IFERROR(
  INDEX(Stockreport!$E$2:$E$50151,
    MATCH(1,
      ((Stockreport!$A$2:$A$50151&amp;"")=($A530&amp;""))*
      ((Stockreport!$B$2:$B$50151&amp;"")=($B530&amp;""))*
      (TRIM(Stockreport!$C$2:$C$50151)=TRIM($C530))*
      (Stockreport!$C$2:$C$50151&lt;&gt;""),
    0)
  ),
0)</f>
        <v>28</v>
      </c>
      <c r="E530">
        <f>VLOOKUP(A530,Config!A:G,4,FALSE)</f>
        <v>0</v>
      </c>
      <c r="F530" t="str">
        <f>_xlfn.LET(
  _xlpm.q,   $D530,
  _xlpm.low, SUMIFS(Config!$E$2:$E$5017, Config!$A$2:$A$5017,$A530, Config!$C$2:$C$5017,$C530),
  _xlpm.med, SUMIFS(Config!$F$2:$F$5017, Config!$A$2:$A$5017,$A530, Config!$C$2:$C$5017,$C530),
  _xlpm.cap, SUMIFS(Config!$G$2:$G$5017, Config!$A$2:$A$5017,$A530, Config!$C$2:$C$5017,$C530),
  IF(_xlpm.cap=0,"SET-PICKFACE",
     IF(_xlpm.q&lt;=_xlpm.low,"LOW",
        IF(_xlpm.q&lt;=_xlpm.med,"MEDIUM",
           IF(_xlpm.q&lt;=_xlpm.cap,"FULL","OVER")
        )
     )
  )
)</f>
        <v>SET-PICKFACE</v>
      </c>
      <c r="G530" s="8">
        <f>IF(
   SUMIFS(Stockreport!$D:$D,
          Stockreport!$A:$A, $A530,
          Stockreport!$B:$B, $B530)
   -SUMIFS(Stockreport!$D:$D,
           Stockreport!$A:$A, $A530,
           Stockreport!$B:$B, $B530,
           Stockreport!$C:$C, $C530)=0,
   "No reserve",
   SUMIFS(Stockreport!$D:$D,
          Stockreport!$A:$A, $A530,
          Stockreport!$B:$B, $B530)
   -SUMIFS(Stockreport!$D:$D,
           Stockreport!$A:$A, $A530,
           Stockreport!$B:$B, $B530,
           Stockreport!$C:$C, $C530)
)</f>
        <v>64</v>
      </c>
      <c r="H530">
        <f t="shared" si="16"/>
        <v>0</v>
      </c>
      <c r="I530" s="5">
        <f t="shared" si="17"/>
        <v>0</v>
      </c>
    </row>
    <row r="531" spans="1:9">
      <c r="A531" s="1">
        <v>16924</v>
      </c>
      <c r="B531" s="1" t="s">
        <v>534</v>
      </c>
      <c r="C531" t="str">
        <f>VLOOKUP(A531,Config!A:C,3,FALSE)</f>
        <v>MA-F-17-L1-P1</v>
      </c>
      <c r="D531" cm="1">
        <f t="array" ref="D531">IFERROR(
  INDEX(Stockreport!$E$2:$E$50151,
    MATCH(1,
      ((Stockreport!$A$2:$A$50151&amp;"")=($A531&amp;""))*
      ((Stockreport!$B$2:$B$50151&amp;"")=($B531&amp;""))*
      (TRIM(Stockreport!$C$2:$C$50151)=TRIM($C531))*
      (Stockreport!$C$2:$C$50151&lt;&gt;""),
    0)
  ),
0)</f>
        <v>19</v>
      </c>
      <c r="E531">
        <f>VLOOKUP(A531,Config!A:G,4,FALSE)</f>
        <v>0</v>
      </c>
      <c r="F531" t="str">
        <f>_xlfn.LET(
  _xlpm.q,   $D531,
  _xlpm.low, SUMIFS(Config!$E$2:$E$5017, Config!$A$2:$A$5017,$A531, Config!$C$2:$C$5017,$C531),
  _xlpm.med, SUMIFS(Config!$F$2:$F$5017, Config!$A$2:$A$5017,$A531, Config!$C$2:$C$5017,$C531),
  _xlpm.cap, SUMIFS(Config!$G$2:$G$5017, Config!$A$2:$A$5017,$A531, Config!$C$2:$C$5017,$C531),
  IF(_xlpm.cap=0,"SET-PICKFACE",
     IF(_xlpm.q&lt;=_xlpm.low,"LOW",
        IF(_xlpm.q&lt;=_xlpm.med,"MEDIUM",
           IF(_xlpm.q&lt;=_xlpm.cap,"FULL","OVER")
        )
     )
  )
)</f>
        <v>SET-PICKFACE</v>
      </c>
      <c r="G531" s="8">
        <f>IF(
   SUMIFS(Stockreport!$D:$D,
          Stockreport!$A:$A, $A531,
          Stockreport!$B:$B, $B531)
   -SUMIFS(Stockreport!$D:$D,
           Stockreport!$A:$A, $A531,
           Stockreport!$B:$B, $B531,
           Stockreport!$C:$C, $C531)=0,
   "No reserve",
   SUMIFS(Stockreport!$D:$D,
          Stockreport!$A:$A, $A531,
          Stockreport!$B:$B, $B531)
   -SUMIFS(Stockreport!$D:$D,
           Stockreport!$A:$A, $A531,
           Stockreport!$B:$B, $B531,
           Stockreport!$C:$C, $C531)
)</f>
        <v>64</v>
      </c>
      <c r="H531">
        <f t="shared" si="16"/>
        <v>0</v>
      </c>
      <c r="I531" s="5">
        <f t="shared" si="17"/>
        <v>0</v>
      </c>
    </row>
    <row r="532" spans="1:9">
      <c r="A532" s="1">
        <v>31307</v>
      </c>
      <c r="B532" s="1" t="s">
        <v>535</v>
      </c>
      <c r="C532" t="str">
        <f>VLOOKUP(A532,Config!A:C,3,FALSE)</f>
        <v>MA-G-14-L4-P1</v>
      </c>
      <c r="D532" cm="1">
        <f t="array" ref="D532">IFERROR(
  INDEX(Stockreport!$E$2:$E$50151,
    MATCH(1,
      ((Stockreport!$A$2:$A$50151&amp;"")=($A532&amp;""))*
      ((Stockreport!$B$2:$B$50151&amp;"")=($B532&amp;""))*
      (TRIM(Stockreport!$C$2:$C$50151)=TRIM($C532))*
      (Stockreport!$C$2:$C$50151&lt;&gt;""),
    0)
  ),
0)</f>
        <v>0</v>
      </c>
      <c r="E532">
        <f>VLOOKUP(A532,Config!A:G,4,FALSE)</f>
        <v>0</v>
      </c>
      <c r="F532" t="str">
        <f>_xlfn.LET(
  _xlpm.q,   $D532,
  _xlpm.low, SUMIFS(Config!$E$2:$E$5017, Config!$A$2:$A$5017,$A532, Config!$C$2:$C$5017,$C532),
  _xlpm.med, SUMIFS(Config!$F$2:$F$5017, Config!$A$2:$A$5017,$A532, Config!$C$2:$C$5017,$C532),
  _xlpm.cap, SUMIFS(Config!$G$2:$G$5017, Config!$A$2:$A$5017,$A532, Config!$C$2:$C$5017,$C532),
  IF(_xlpm.cap=0,"SET-PICKFACE",
     IF(_xlpm.q&lt;=_xlpm.low,"LOW",
        IF(_xlpm.q&lt;=_xlpm.med,"MEDIUM",
           IF(_xlpm.q&lt;=_xlpm.cap,"FULL","OVER")
        )
     )
  )
)</f>
        <v>SET-PICKFACE</v>
      </c>
      <c r="G532" s="8">
        <f>IF(
   SUMIFS(Stockreport!$D:$D,
          Stockreport!$A:$A, $A532,
          Stockreport!$B:$B, $B532)
   -SUMIFS(Stockreport!$D:$D,
           Stockreport!$A:$A, $A532,
           Stockreport!$B:$B, $B532,
           Stockreport!$C:$C, $C532)=0,
   "No reserve",
   SUMIFS(Stockreport!$D:$D,
          Stockreport!$A:$A, $A532,
          Stockreport!$B:$B, $B532)
   -SUMIFS(Stockreport!$D:$D,
           Stockreport!$A:$A, $A532,
           Stockreport!$B:$B, $B532,
           Stockreport!$C:$C, $C532)
)</f>
        <v>64</v>
      </c>
      <c r="H532">
        <f t="shared" si="16"/>
        <v>0</v>
      </c>
      <c r="I532" s="5">
        <f t="shared" si="17"/>
        <v>0</v>
      </c>
    </row>
    <row r="533" spans="1:9">
      <c r="A533" s="1">
        <v>15471</v>
      </c>
      <c r="B533" s="1" t="s">
        <v>536</v>
      </c>
      <c r="C533" t="str">
        <f>VLOOKUP(A533,Config!A:C,3,FALSE)</f>
        <v>MA-D-09-L2-P2</v>
      </c>
      <c r="D533" cm="1">
        <f t="array" ref="D533">IFERROR(
  INDEX(Stockreport!$E$2:$E$50151,
    MATCH(1,
      ((Stockreport!$A$2:$A$50151&amp;"")=($A533&amp;""))*
      ((Stockreport!$B$2:$B$50151&amp;"")=($B533&amp;""))*
      (TRIM(Stockreport!$C$2:$C$50151)=TRIM($C533))*
      (Stockreport!$C$2:$C$50151&lt;&gt;""),
    0)
  ),
0)</f>
        <v>81</v>
      </c>
      <c r="E533">
        <f>VLOOKUP(A533,Config!A:G,4,FALSE)</f>
        <v>0</v>
      </c>
      <c r="F533" t="str">
        <f>_xlfn.LET(
  _xlpm.q,   $D533,
  _xlpm.low, SUMIFS(Config!$E$2:$E$5017, Config!$A$2:$A$5017,$A533, Config!$C$2:$C$5017,$C533),
  _xlpm.med, SUMIFS(Config!$F$2:$F$5017, Config!$A$2:$A$5017,$A533, Config!$C$2:$C$5017,$C533),
  _xlpm.cap, SUMIFS(Config!$G$2:$G$5017, Config!$A$2:$A$5017,$A533, Config!$C$2:$C$5017,$C533),
  IF(_xlpm.cap=0,"SET-PICKFACE",
     IF(_xlpm.q&lt;=_xlpm.low,"LOW",
        IF(_xlpm.q&lt;=_xlpm.med,"MEDIUM",
           IF(_xlpm.q&lt;=_xlpm.cap,"FULL","OVER")
        )
     )
  )
)</f>
        <v>SET-PICKFACE</v>
      </c>
      <c r="G533" s="8" t="str">
        <f>IF(
   SUMIFS(Stockreport!$D:$D,
          Stockreport!$A:$A, $A533,
          Stockreport!$B:$B, $B533)
   -SUMIFS(Stockreport!$D:$D,
           Stockreport!$A:$A, $A533,
           Stockreport!$B:$B, $B533,
           Stockreport!$C:$C, $C533)=0,
   "No reserve",
   SUMIFS(Stockreport!$D:$D,
          Stockreport!$A:$A, $A533,
          Stockreport!$B:$B, $B533)
   -SUMIFS(Stockreport!$D:$D,
           Stockreport!$A:$A, $A533,
           Stockreport!$B:$B, $B533,
           Stockreport!$C:$C, $C533)
)</f>
        <v>No reserve</v>
      </c>
      <c r="H533">
        <f t="shared" si="16"/>
        <v>0</v>
      </c>
      <c r="I533" s="5">
        <f t="shared" si="17"/>
        <v>1</v>
      </c>
    </row>
    <row r="534" spans="1:9">
      <c r="A534" s="1">
        <v>29961</v>
      </c>
      <c r="B534" s="1" t="s">
        <v>537</v>
      </c>
      <c r="C534" t="str">
        <f>VLOOKUP(A534,Config!A:C,3,FALSE)</f>
        <v>MA-F-05-L2-P2</v>
      </c>
      <c r="D534" cm="1">
        <f t="array" ref="D534">IFERROR(
  INDEX(Stockreport!$E$2:$E$50151,
    MATCH(1,
      ((Stockreport!$A$2:$A$50151&amp;"")=($A534&amp;""))*
      ((Stockreport!$B$2:$B$50151&amp;"")=($B534&amp;""))*
      (TRIM(Stockreport!$C$2:$C$50151)=TRIM($C534))*
      (Stockreport!$C$2:$C$50151&lt;&gt;""),
    0)
  ),
0)</f>
        <v>77</v>
      </c>
      <c r="E534">
        <f>VLOOKUP(A534,Config!A:G,4,FALSE)</f>
        <v>0</v>
      </c>
      <c r="F534" t="str">
        <f>_xlfn.LET(
  _xlpm.q,   $D534,
  _xlpm.low, SUMIFS(Config!$E$2:$E$5017, Config!$A$2:$A$5017,$A534, Config!$C$2:$C$5017,$C534),
  _xlpm.med, SUMIFS(Config!$F$2:$F$5017, Config!$A$2:$A$5017,$A534, Config!$C$2:$C$5017,$C534),
  _xlpm.cap, SUMIFS(Config!$G$2:$G$5017, Config!$A$2:$A$5017,$A534, Config!$C$2:$C$5017,$C534),
  IF(_xlpm.cap=0,"SET-PICKFACE",
     IF(_xlpm.q&lt;=_xlpm.low,"LOW",
        IF(_xlpm.q&lt;=_xlpm.med,"MEDIUM",
           IF(_xlpm.q&lt;=_xlpm.cap,"FULL","OVER")
        )
     )
  )
)</f>
        <v>SET-PICKFACE</v>
      </c>
      <c r="G534" s="8">
        <f>IF(
   SUMIFS(Stockreport!$D:$D,
          Stockreport!$A:$A, $A534,
          Stockreport!$B:$B, $B534)
   -SUMIFS(Stockreport!$D:$D,
           Stockreport!$A:$A, $A534,
           Stockreport!$B:$B, $B534,
           Stockreport!$C:$C, $C534)=0,
   "No reserve",
   SUMIFS(Stockreport!$D:$D,
          Stockreport!$A:$A, $A534,
          Stockreport!$B:$B, $B534)
   -SUMIFS(Stockreport!$D:$D,
           Stockreport!$A:$A, $A534,
           Stockreport!$B:$B, $B534,
           Stockreport!$C:$C, $C534)
)</f>
        <v>65</v>
      </c>
      <c r="H534">
        <f t="shared" si="16"/>
        <v>0</v>
      </c>
      <c r="I534" s="5">
        <f t="shared" si="17"/>
        <v>0</v>
      </c>
    </row>
    <row r="535" spans="1:9">
      <c r="A535" s="1">
        <v>30065</v>
      </c>
      <c r="B535" s="1" t="s">
        <v>538</v>
      </c>
      <c r="C535" t="str">
        <f>VLOOKUP(A535,Config!A:C,3,FALSE)</f>
        <v>MA-A-03-L6-P1</v>
      </c>
      <c r="D535" cm="1">
        <f t="array" ref="D535">IFERROR(
  INDEX(Stockreport!$E$2:$E$50151,
    MATCH(1,
      ((Stockreport!$A$2:$A$50151&amp;"")=($A535&amp;""))*
      ((Stockreport!$B$2:$B$50151&amp;"")=($B535&amp;""))*
      (TRIM(Stockreport!$C$2:$C$50151)=TRIM($C535))*
      (Stockreport!$C$2:$C$50151&lt;&gt;""),
    0)
  ),
0)</f>
        <v>0</v>
      </c>
      <c r="E535">
        <f>VLOOKUP(A535,Config!A:G,4,FALSE)</f>
        <v>0</v>
      </c>
      <c r="F535" t="str">
        <f>_xlfn.LET(
  _xlpm.q,   $D535,
  _xlpm.low, SUMIFS(Config!$E$2:$E$5017, Config!$A$2:$A$5017,$A535, Config!$C$2:$C$5017,$C535),
  _xlpm.med, SUMIFS(Config!$F$2:$F$5017, Config!$A$2:$A$5017,$A535, Config!$C$2:$C$5017,$C535),
  _xlpm.cap, SUMIFS(Config!$G$2:$G$5017, Config!$A$2:$A$5017,$A535, Config!$C$2:$C$5017,$C535),
  IF(_xlpm.cap=0,"SET-PICKFACE",
     IF(_xlpm.q&lt;=_xlpm.low,"LOW",
        IF(_xlpm.q&lt;=_xlpm.med,"MEDIUM",
           IF(_xlpm.q&lt;=_xlpm.cap,"FULL","OVER")
        )
     )
  )
)</f>
        <v>SET-PICKFACE</v>
      </c>
      <c r="G535" s="8">
        <f>IF(
   SUMIFS(Stockreport!$D:$D,
          Stockreport!$A:$A, $A535,
          Stockreport!$B:$B, $B535)
   -SUMIFS(Stockreport!$D:$D,
           Stockreport!$A:$A, $A535,
           Stockreport!$B:$B, $B535,
           Stockreport!$C:$C, $C535)=0,
   "No reserve",
   SUMIFS(Stockreport!$D:$D,
          Stockreport!$A:$A, $A535,
          Stockreport!$B:$B, $B535)
   -SUMIFS(Stockreport!$D:$D,
           Stockreport!$A:$A, $A535,
           Stockreport!$B:$B, $B535,
           Stockreport!$C:$C, $C535)
)</f>
        <v>66</v>
      </c>
      <c r="H535">
        <f t="shared" si="16"/>
        <v>0</v>
      </c>
      <c r="I535" s="5">
        <f t="shared" si="17"/>
        <v>0</v>
      </c>
    </row>
    <row r="536" spans="1:9">
      <c r="A536" s="1">
        <v>47719</v>
      </c>
      <c r="B536" s="1" t="s">
        <v>539</v>
      </c>
      <c r="C536" t="str">
        <f>VLOOKUP(A536,Config!A:C,3,FALSE)</f>
        <v>MA-C-09-L3-P1</v>
      </c>
      <c r="D536" cm="1">
        <f t="array" ref="D536">IFERROR(
  INDEX(Stockreport!$E$2:$E$50151,
    MATCH(1,
      ((Stockreport!$A$2:$A$50151&amp;"")=($A536&amp;""))*
      ((Stockreport!$B$2:$B$50151&amp;"")=($B536&amp;""))*
      (TRIM(Stockreport!$C$2:$C$50151)=TRIM($C536))*
      (Stockreport!$C$2:$C$50151&lt;&gt;""),
    0)
  ),
0)</f>
        <v>4</v>
      </c>
      <c r="E536">
        <f>VLOOKUP(A536,Config!A:G,4,FALSE)</f>
        <v>0</v>
      </c>
      <c r="F536" t="str">
        <f>_xlfn.LET(
  _xlpm.q,   $D536,
  _xlpm.low, SUMIFS(Config!$E$2:$E$5017, Config!$A$2:$A$5017,$A536, Config!$C$2:$C$5017,$C536),
  _xlpm.med, SUMIFS(Config!$F$2:$F$5017, Config!$A$2:$A$5017,$A536, Config!$C$2:$C$5017,$C536),
  _xlpm.cap, SUMIFS(Config!$G$2:$G$5017, Config!$A$2:$A$5017,$A536, Config!$C$2:$C$5017,$C536),
  IF(_xlpm.cap=0,"SET-PICKFACE",
     IF(_xlpm.q&lt;=_xlpm.low,"LOW",
        IF(_xlpm.q&lt;=_xlpm.med,"MEDIUM",
           IF(_xlpm.q&lt;=_xlpm.cap,"FULL","OVER")
        )
     )
  )
)</f>
        <v>SET-PICKFACE</v>
      </c>
      <c r="G536" s="8">
        <f>IF(
   SUMIFS(Stockreport!$D:$D,
          Stockreport!$A:$A, $A536,
          Stockreport!$B:$B, $B536)
   -SUMIFS(Stockreport!$D:$D,
           Stockreport!$A:$A, $A536,
           Stockreport!$B:$B, $B536,
           Stockreport!$C:$C, $C536)=0,
   "No reserve",
   SUMIFS(Stockreport!$D:$D,
          Stockreport!$A:$A, $A536,
          Stockreport!$B:$B, $B536)
   -SUMIFS(Stockreport!$D:$D,
           Stockreport!$A:$A, $A536,
           Stockreport!$B:$B, $B536,
           Stockreport!$C:$C, $C536)
)</f>
        <v>66</v>
      </c>
      <c r="H536">
        <f t="shared" si="16"/>
        <v>0</v>
      </c>
      <c r="I536" s="5">
        <f t="shared" si="17"/>
        <v>0</v>
      </c>
    </row>
    <row r="537" spans="1:9">
      <c r="A537" s="1">
        <v>30796</v>
      </c>
      <c r="B537" s="1" t="s">
        <v>540</v>
      </c>
      <c r="C537" t="str">
        <f>VLOOKUP(A537,Config!A:C,3,FALSE)</f>
        <v>MA-C-12-L2-P2</v>
      </c>
      <c r="D537" cm="1">
        <f t="array" ref="D537">IFERROR(
  INDEX(Stockreport!$E$2:$E$50151,
    MATCH(1,
      ((Stockreport!$A$2:$A$50151&amp;"")=($A537&amp;""))*
      ((Stockreport!$B$2:$B$50151&amp;"")=($B537&amp;""))*
      (TRIM(Stockreport!$C$2:$C$50151)=TRIM($C537))*
      (Stockreport!$C$2:$C$50151&lt;&gt;""),
    0)
  ),
0)</f>
        <v>28</v>
      </c>
      <c r="E537">
        <f>VLOOKUP(A537,Config!A:G,4,FALSE)</f>
        <v>0</v>
      </c>
      <c r="F537" t="str">
        <f>_xlfn.LET(
  _xlpm.q,   $D537,
  _xlpm.low, SUMIFS(Config!$E$2:$E$5017, Config!$A$2:$A$5017,$A537, Config!$C$2:$C$5017,$C537),
  _xlpm.med, SUMIFS(Config!$F$2:$F$5017, Config!$A$2:$A$5017,$A537, Config!$C$2:$C$5017,$C537),
  _xlpm.cap, SUMIFS(Config!$G$2:$G$5017, Config!$A$2:$A$5017,$A537, Config!$C$2:$C$5017,$C537),
  IF(_xlpm.cap=0,"SET-PICKFACE",
     IF(_xlpm.q&lt;=_xlpm.low,"LOW",
        IF(_xlpm.q&lt;=_xlpm.med,"MEDIUM",
           IF(_xlpm.q&lt;=_xlpm.cap,"FULL","OVER")
        )
     )
  )
)</f>
        <v>SET-PICKFACE</v>
      </c>
      <c r="G537" s="8">
        <f>IF(
   SUMIFS(Stockreport!$D:$D,
          Stockreport!$A:$A, $A537,
          Stockreport!$B:$B, $B537)
   -SUMIFS(Stockreport!$D:$D,
           Stockreport!$A:$A, $A537,
           Stockreport!$B:$B, $B537,
           Stockreport!$C:$C, $C537)=0,
   "No reserve",
   SUMIFS(Stockreport!$D:$D,
          Stockreport!$A:$A, $A537,
          Stockreport!$B:$B, $B537)
   -SUMIFS(Stockreport!$D:$D,
           Stockreport!$A:$A, $A537,
           Stockreport!$B:$B, $B537,
           Stockreport!$C:$C, $C537)
)</f>
        <v>66</v>
      </c>
      <c r="H537">
        <f t="shared" si="16"/>
        <v>0</v>
      </c>
      <c r="I537" s="5">
        <f t="shared" si="17"/>
        <v>0</v>
      </c>
    </row>
    <row r="538" spans="1:9">
      <c r="A538" s="1">
        <v>30419</v>
      </c>
      <c r="B538" s="1" t="s">
        <v>541</v>
      </c>
      <c r="C538" t="str">
        <f>VLOOKUP(A538,Config!A:C,3,FALSE)</f>
        <v>MA-F-08-L2-P1</v>
      </c>
      <c r="D538" cm="1">
        <f t="array" ref="D538">IFERROR(
  INDEX(Stockreport!$E$2:$E$50151,
    MATCH(1,
      ((Stockreport!$A$2:$A$50151&amp;"")=($A538&amp;""))*
      ((Stockreport!$B$2:$B$50151&amp;"")=($B538&amp;""))*
      (TRIM(Stockreport!$C$2:$C$50151)=TRIM($C538))*
      (Stockreport!$C$2:$C$50151&lt;&gt;""),
    0)
  ),
0)</f>
        <v>35</v>
      </c>
      <c r="E538">
        <f>VLOOKUP(A538,Config!A:G,4,FALSE)</f>
        <v>0</v>
      </c>
      <c r="F538" t="str">
        <f>_xlfn.LET(
  _xlpm.q,   $D538,
  _xlpm.low, SUMIFS(Config!$E$2:$E$5017, Config!$A$2:$A$5017,$A538, Config!$C$2:$C$5017,$C538),
  _xlpm.med, SUMIFS(Config!$F$2:$F$5017, Config!$A$2:$A$5017,$A538, Config!$C$2:$C$5017,$C538),
  _xlpm.cap, SUMIFS(Config!$G$2:$G$5017, Config!$A$2:$A$5017,$A538, Config!$C$2:$C$5017,$C538),
  IF(_xlpm.cap=0,"SET-PICKFACE",
     IF(_xlpm.q&lt;=_xlpm.low,"LOW",
        IF(_xlpm.q&lt;=_xlpm.med,"MEDIUM",
           IF(_xlpm.q&lt;=_xlpm.cap,"FULL","OVER")
        )
     )
  )
)</f>
        <v>SET-PICKFACE</v>
      </c>
      <c r="G538" s="8">
        <f>IF(
   SUMIFS(Stockreport!$D:$D,
          Stockreport!$A:$A, $A538,
          Stockreport!$B:$B, $B538)
   -SUMIFS(Stockreport!$D:$D,
           Stockreport!$A:$A, $A538,
           Stockreport!$B:$B, $B538,
           Stockreport!$C:$C, $C538)=0,
   "No reserve",
   SUMIFS(Stockreport!$D:$D,
          Stockreport!$A:$A, $A538,
          Stockreport!$B:$B, $B538)
   -SUMIFS(Stockreport!$D:$D,
           Stockreport!$A:$A, $A538,
           Stockreport!$B:$B, $B538,
           Stockreport!$C:$C, $C538)
)</f>
        <v>66</v>
      </c>
      <c r="H538">
        <f t="shared" si="16"/>
        <v>0</v>
      </c>
      <c r="I538" s="5">
        <f t="shared" si="17"/>
        <v>0</v>
      </c>
    </row>
    <row r="539" spans="1:9">
      <c r="A539" s="1">
        <v>30670</v>
      </c>
      <c r="B539" s="1" t="s">
        <v>542</v>
      </c>
      <c r="C539" t="str">
        <f>VLOOKUP(A539,Config!A:C,3,FALSE)</f>
        <v>MA-A-05-L1-P1</v>
      </c>
      <c r="D539" cm="1">
        <f t="array" ref="D539">IFERROR(
  INDEX(Stockreport!$E$2:$E$50151,
    MATCH(1,
      ((Stockreport!$A$2:$A$50151&amp;"")=($A539&amp;""))*
      ((Stockreport!$B$2:$B$50151&amp;"")=($B539&amp;""))*
      (TRIM(Stockreport!$C$2:$C$50151)=TRIM($C539))*
      (Stockreport!$C$2:$C$50151&lt;&gt;""),
    0)
  ),
0)</f>
        <v>0</v>
      </c>
      <c r="E539">
        <f>VLOOKUP(A539,Config!A:G,4,FALSE)</f>
        <v>0</v>
      </c>
      <c r="F539" t="str">
        <f>_xlfn.LET(
  _xlpm.q,   $D539,
  _xlpm.low, SUMIFS(Config!$E$2:$E$5017, Config!$A$2:$A$5017,$A539, Config!$C$2:$C$5017,$C539),
  _xlpm.med, SUMIFS(Config!$F$2:$F$5017, Config!$A$2:$A$5017,$A539, Config!$C$2:$C$5017,$C539),
  _xlpm.cap, SUMIFS(Config!$G$2:$G$5017, Config!$A$2:$A$5017,$A539, Config!$C$2:$C$5017,$C539),
  IF(_xlpm.cap=0,"SET-PICKFACE",
     IF(_xlpm.q&lt;=_xlpm.low,"LOW",
        IF(_xlpm.q&lt;=_xlpm.med,"MEDIUM",
           IF(_xlpm.q&lt;=_xlpm.cap,"FULL","OVER")
        )
     )
  )
)</f>
        <v>SET-PICKFACE</v>
      </c>
      <c r="G539" s="8">
        <f>IF(
   SUMIFS(Stockreport!$D:$D,
          Stockreport!$A:$A, $A539,
          Stockreport!$B:$B, $B539)
   -SUMIFS(Stockreport!$D:$D,
           Stockreport!$A:$A, $A539,
           Stockreport!$B:$B, $B539,
           Stockreport!$C:$C, $C539)=0,
   "No reserve",
   SUMIFS(Stockreport!$D:$D,
          Stockreport!$A:$A, $A539,
          Stockreport!$B:$B, $B539)
   -SUMIFS(Stockreport!$D:$D,
           Stockreport!$A:$A, $A539,
           Stockreport!$B:$B, $B539,
           Stockreport!$C:$C, $C539)
)</f>
        <v>67</v>
      </c>
      <c r="H539">
        <f t="shared" si="16"/>
        <v>0</v>
      </c>
      <c r="I539" s="5">
        <f t="shared" si="17"/>
        <v>0</v>
      </c>
    </row>
    <row r="540" spans="1:9">
      <c r="A540" s="1">
        <v>30666</v>
      </c>
      <c r="B540" s="1" t="s">
        <v>543</v>
      </c>
      <c r="C540" t="str">
        <f>VLOOKUP(A540,Config!A:C,3,FALSE)</f>
        <v>MA-C-03-L2-P1</v>
      </c>
      <c r="D540" cm="1">
        <f t="array" ref="D540">IFERROR(
  INDEX(Stockreport!$E$2:$E$50151,
    MATCH(1,
      ((Stockreport!$A$2:$A$50151&amp;"")=($A540&amp;""))*
      ((Stockreport!$B$2:$B$50151&amp;"")=($B540&amp;""))*
      (TRIM(Stockreport!$C$2:$C$50151)=TRIM($C540))*
      (Stockreport!$C$2:$C$50151&lt;&gt;""),
    0)
  ),
0)</f>
        <v>73</v>
      </c>
      <c r="E540">
        <f>VLOOKUP(A540,Config!A:G,4,FALSE)</f>
        <v>0</v>
      </c>
      <c r="F540" t="str">
        <f>_xlfn.LET(
  _xlpm.q,   $D540,
  _xlpm.low, SUMIFS(Config!$E$2:$E$5017, Config!$A$2:$A$5017,$A540, Config!$C$2:$C$5017,$C540),
  _xlpm.med, SUMIFS(Config!$F$2:$F$5017, Config!$A$2:$A$5017,$A540, Config!$C$2:$C$5017,$C540),
  _xlpm.cap, SUMIFS(Config!$G$2:$G$5017, Config!$A$2:$A$5017,$A540, Config!$C$2:$C$5017,$C540),
  IF(_xlpm.cap=0,"SET-PICKFACE",
     IF(_xlpm.q&lt;=_xlpm.low,"LOW",
        IF(_xlpm.q&lt;=_xlpm.med,"MEDIUM",
           IF(_xlpm.q&lt;=_xlpm.cap,"FULL","OVER")
        )
     )
  )
)</f>
        <v>SET-PICKFACE</v>
      </c>
      <c r="G540" s="8">
        <f>IF(
   SUMIFS(Stockreport!$D:$D,
          Stockreport!$A:$A, $A540,
          Stockreport!$B:$B, $B540)
   -SUMIFS(Stockreport!$D:$D,
           Stockreport!$A:$A, $A540,
           Stockreport!$B:$B, $B540,
           Stockreport!$C:$C, $C540)=0,
   "No reserve",
   SUMIFS(Stockreport!$D:$D,
          Stockreport!$A:$A, $A540,
          Stockreport!$B:$B, $B540)
   -SUMIFS(Stockreport!$D:$D,
           Stockreport!$A:$A, $A540,
           Stockreport!$B:$B, $B540,
           Stockreport!$C:$C, $C540)
)</f>
        <v>67</v>
      </c>
      <c r="H540">
        <f t="shared" si="16"/>
        <v>0</v>
      </c>
      <c r="I540" s="5">
        <f t="shared" si="17"/>
        <v>0</v>
      </c>
    </row>
    <row r="541" spans="1:9">
      <c r="A541" s="1">
        <v>30057</v>
      </c>
      <c r="B541" s="1" t="s">
        <v>544</v>
      </c>
      <c r="C541" t="str">
        <f>VLOOKUP(A541,Config!A:C,3,FALSE)</f>
        <v>MA-C-13-L4-P1</v>
      </c>
      <c r="D541" cm="1">
        <f t="array" ref="D541">IFERROR(
  INDEX(Stockreport!$E$2:$E$50151,
    MATCH(1,
      ((Stockreport!$A$2:$A$50151&amp;"")=($A541&amp;""))*
      ((Stockreport!$B$2:$B$50151&amp;"")=($B541&amp;""))*
      (TRIM(Stockreport!$C$2:$C$50151)=TRIM($C541))*
      (Stockreport!$C$2:$C$50151&lt;&gt;""),
    0)
  ),
0)</f>
        <v>0</v>
      </c>
      <c r="E541">
        <f>VLOOKUP(A541,Config!A:G,4,FALSE)</f>
        <v>0</v>
      </c>
      <c r="F541" t="str">
        <f>_xlfn.LET(
  _xlpm.q,   $D541,
  _xlpm.low, SUMIFS(Config!$E$2:$E$5017, Config!$A$2:$A$5017,$A541, Config!$C$2:$C$5017,$C541),
  _xlpm.med, SUMIFS(Config!$F$2:$F$5017, Config!$A$2:$A$5017,$A541, Config!$C$2:$C$5017,$C541),
  _xlpm.cap, SUMIFS(Config!$G$2:$G$5017, Config!$A$2:$A$5017,$A541, Config!$C$2:$C$5017,$C541),
  IF(_xlpm.cap=0,"SET-PICKFACE",
     IF(_xlpm.q&lt;=_xlpm.low,"LOW",
        IF(_xlpm.q&lt;=_xlpm.med,"MEDIUM",
           IF(_xlpm.q&lt;=_xlpm.cap,"FULL","OVER")
        )
     )
  )
)</f>
        <v>SET-PICKFACE</v>
      </c>
      <c r="G541" s="8">
        <f>IF(
   SUMIFS(Stockreport!$D:$D,
          Stockreport!$A:$A, $A541,
          Stockreport!$B:$B, $B541)
   -SUMIFS(Stockreport!$D:$D,
           Stockreport!$A:$A, $A541,
           Stockreport!$B:$B, $B541,
           Stockreport!$C:$C, $C541)=0,
   "No reserve",
   SUMIFS(Stockreport!$D:$D,
          Stockreport!$A:$A, $A541,
          Stockreport!$B:$B, $B541)
   -SUMIFS(Stockreport!$D:$D,
           Stockreport!$A:$A, $A541,
           Stockreport!$B:$B, $B541,
           Stockreport!$C:$C, $C541)
)</f>
        <v>66</v>
      </c>
      <c r="H541">
        <f t="shared" si="16"/>
        <v>0</v>
      </c>
      <c r="I541" s="5">
        <f t="shared" si="17"/>
        <v>0</v>
      </c>
    </row>
    <row r="542" spans="1:9">
      <c r="A542" s="1">
        <v>31397</v>
      </c>
      <c r="B542" s="1" t="s">
        <v>545</v>
      </c>
      <c r="C542" t="str">
        <f>VLOOKUP(A542,Config!A:C,3,FALSE)</f>
        <v>MA-E-11-L2-P1</v>
      </c>
      <c r="D542" cm="1">
        <f t="array" ref="D542">IFERROR(
  INDEX(Stockreport!$E$2:$E$50151,
    MATCH(1,
      ((Stockreport!$A$2:$A$50151&amp;"")=($A542&amp;""))*
      ((Stockreport!$B$2:$B$50151&amp;"")=($B542&amp;""))*
      (TRIM(Stockreport!$C$2:$C$50151)=TRIM($C542))*
      (Stockreport!$C$2:$C$50151&lt;&gt;""),
    0)
  ),
0)</f>
        <v>11</v>
      </c>
      <c r="E542">
        <f>VLOOKUP(A542,Config!A:G,4,FALSE)</f>
        <v>20</v>
      </c>
      <c r="F542" t="str">
        <f>_xlfn.LET(
  _xlpm.q,   $D542,
  _xlpm.low, SUMIFS(Config!$E$2:$E$5017, Config!$A$2:$A$5017,$A542, Config!$C$2:$C$5017,$C542),
  _xlpm.med, SUMIFS(Config!$F$2:$F$5017, Config!$A$2:$A$5017,$A542, Config!$C$2:$C$5017,$C542),
  _xlpm.cap, SUMIFS(Config!$G$2:$G$5017, Config!$A$2:$A$5017,$A542, Config!$C$2:$C$5017,$C542),
  IF(_xlpm.cap=0,"SET-PICKFACE",
     IF(_xlpm.q&lt;=_xlpm.low,"LOW",
        IF(_xlpm.q&lt;=_xlpm.med,"MEDIUM",
           IF(_xlpm.q&lt;=_xlpm.cap,"FULL","OVER")
        )
     )
  )
)</f>
        <v>FULL</v>
      </c>
      <c r="G542" s="8">
        <f>IF(
   SUMIFS(Stockreport!$D:$D,
          Stockreport!$A:$A, $A542,
          Stockreport!$B:$B, $B542)
   -SUMIFS(Stockreport!$D:$D,
           Stockreport!$A:$A, $A542,
           Stockreport!$B:$B, $B542,
           Stockreport!$C:$C, $C542)=0,
   "No reserve",
   SUMIFS(Stockreport!$D:$D,
          Stockreport!$A:$A, $A542,
          Stockreport!$B:$B, $B542)
   -SUMIFS(Stockreport!$D:$D,
           Stockreport!$A:$A, $A542,
           Stockreport!$B:$B, $B542,
           Stockreport!$C:$C, $C542)
)</f>
        <v>69</v>
      </c>
      <c r="H542">
        <f t="shared" si="16"/>
        <v>9</v>
      </c>
      <c r="I542" s="5">
        <f t="shared" si="17"/>
        <v>0</v>
      </c>
    </row>
    <row r="543" spans="1:9">
      <c r="A543" s="1">
        <v>30806</v>
      </c>
      <c r="B543" s="1" t="s">
        <v>546</v>
      </c>
      <c r="C543" t="str">
        <f>VLOOKUP(A543,Config!A:C,3,FALSE)</f>
        <v>MA-C-08-L3-P2</v>
      </c>
      <c r="D543" cm="1">
        <f t="array" ref="D543">IFERROR(
  INDEX(Stockreport!$E$2:$E$50151,
    MATCH(1,
      ((Stockreport!$A$2:$A$50151&amp;"")=($A543&amp;""))*
      ((Stockreport!$B$2:$B$50151&amp;"")=($B543&amp;""))*
      (TRIM(Stockreport!$C$2:$C$50151)=TRIM($C543))*
      (Stockreport!$C$2:$C$50151&lt;&gt;""),
    0)
  ),
0)</f>
        <v>0</v>
      </c>
      <c r="E543">
        <f>VLOOKUP(A543,Config!A:G,4,FALSE)</f>
        <v>0</v>
      </c>
      <c r="F543" t="str">
        <f>_xlfn.LET(
  _xlpm.q,   $D543,
  _xlpm.low, SUMIFS(Config!$E$2:$E$5017, Config!$A$2:$A$5017,$A543, Config!$C$2:$C$5017,$C543),
  _xlpm.med, SUMIFS(Config!$F$2:$F$5017, Config!$A$2:$A$5017,$A543, Config!$C$2:$C$5017,$C543),
  _xlpm.cap, SUMIFS(Config!$G$2:$G$5017, Config!$A$2:$A$5017,$A543, Config!$C$2:$C$5017,$C543),
  IF(_xlpm.cap=0,"SET-PICKFACE",
     IF(_xlpm.q&lt;=_xlpm.low,"LOW",
        IF(_xlpm.q&lt;=_xlpm.med,"MEDIUM",
           IF(_xlpm.q&lt;=_xlpm.cap,"FULL","OVER")
        )
     )
  )
)</f>
        <v>SET-PICKFACE</v>
      </c>
      <c r="G543" s="8">
        <f>IF(
   SUMIFS(Stockreport!$D:$D,
          Stockreport!$A:$A, $A543,
          Stockreport!$B:$B, $B543)
   -SUMIFS(Stockreport!$D:$D,
           Stockreport!$A:$A, $A543,
           Stockreport!$B:$B, $B543,
           Stockreport!$C:$C, $C543)=0,
   "No reserve",
   SUMIFS(Stockreport!$D:$D,
          Stockreport!$A:$A, $A543,
          Stockreport!$B:$B, $B543)
   -SUMIFS(Stockreport!$D:$D,
           Stockreport!$A:$A, $A543,
           Stockreport!$B:$B, $B543,
           Stockreport!$C:$C, $C543)
)</f>
        <v>70</v>
      </c>
      <c r="H543">
        <f t="shared" si="16"/>
        <v>0</v>
      </c>
      <c r="I543" s="5">
        <f t="shared" si="17"/>
        <v>0</v>
      </c>
    </row>
    <row r="544" spans="1:9">
      <c r="A544" s="1">
        <v>62557</v>
      </c>
      <c r="B544" s="1" t="s">
        <v>547</v>
      </c>
      <c r="C544" t="str">
        <f>VLOOKUP(A544,Config!A:C,3,FALSE)</f>
        <v>MA-D-01-L2-P1</v>
      </c>
      <c r="D544" cm="1">
        <f t="array" ref="D544">IFERROR(
  INDEX(Stockreport!$E$2:$E$50151,
    MATCH(1,
      ((Stockreport!$A$2:$A$50151&amp;"")=($A544&amp;""))*
      ((Stockreport!$B$2:$B$50151&amp;"")=($B544&amp;""))*
      (TRIM(Stockreport!$C$2:$C$50151)=TRIM($C544))*
      (Stockreport!$C$2:$C$50151&lt;&gt;""),
    0)
  ),
0)</f>
        <v>0</v>
      </c>
      <c r="E544">
        <f>VLOOKUP(A544,Config!A:G,4,FALSE)</f>
        <v>0</v>
      </c>
      <c r="F544" t="str">
        <f>_xlfn.LET(
  _xlpm.q,   $D544,
  _xlpm.low, SUMIFS(Config!$E$2:$E$5017, Config!$A$2:$A$5017,$A544, Config!$C$2:$C$5017,$C544),
  _xlpm.med, SUMIFS(Config!$F$2:$F$5017, Config!$A$2:$A$5017,$A544, Config!$C$2:$C$5017,$C544),
  _xlpm.cap, SUMIFS(Config!$G$2:$G$5017, Config!$A$2:$A$5017,$A544, Config!$C$2:$C$5017,$C544),
  IF(_xlpm.cap=0,"SET-PICKFACE",
     IF(_xlpm.q&lt;=_xlpm.low,"LOW",
        IF(_xlpm.q&lt;=_xlpm.med,"MEDIUM",
           IF(_xlpm.q&lt;=_xlpm.cap,"FULL","OVER")
        )
     )
  )
)</f>
        <v>SET-PICKFACE</v>
      </c>
      <c r="G544" s="8">
        <f>IF(
   SUMIFS(Stockreport!$D:$D,
          Stockreport!$A:$A, $A544,
          Stockreport!$B:$B, $B544)
   -SUMIFS(Stockreport!$D:$D,
           Stockreport!$A:$A, $A544,
           Stockreport!$B:$B, $B544,
           Stockreport!$C:$C, $C544)=0,
   "No reserve",
   SUMIFS(Stockreport!$D:$D,
          Stockreport!$A:$A, $A544,
          Stockreport!$B:$B, $B544)
   -SUMIFS(Stockreport!$D:$D,
           Stockreport!$A:$A, $A544,
           Stockreport!$B:$B, $B544,
           Stockreport!$C:$C, $C544)
)</f>
        <v>71</v>
      </c>
      <c r="H544">
        <f t="shared" si="16"/>
        <v>0</v>
      </c>
      <c r="I544" s="5">
        <f t="shared" si="17"/>
        <v>0</v>
      </c>
    </row>
    <row r="545" spans="1:9">
      <c r="A545" s="1">
        <v>15589</v>
      </c>
      <c r="B545" s="1" t="s">
        <v>548</v>
      </c>
      <c r="C545" t="str">
        <f>VLOOKUP(A545,Config!A:C,3,FALSE)</f>
        <v>MA-E-10-L3-P1</v>
      </c>
      <c r="D545" cm="1">
        <f t="array" ref="D545">IFERROR(
  INDEX(Stockreport!$E$2:$E$50151,
    MATCH(1,
      ((Stockreport!$A$2:$A$50151&amp;"")=($A545&amp;""))*
      ((Stockreport!$B$2:$B$50151&amp;"")=($B545&amp;""))*
      (TRIM(Stockreport!$C$2:$C$50151)=TRIM($C545))*
      (Stockreport!$C$2:$C$50151&lt;&gt;""),
    0)
  ),
0)</f>
        <v>89</v>
      </c>
      <c r="E545">
        <f>VLOOKUP(A545,Config!A:G,4,FALSE)</f>
        <v>200</v>
      </c>
      <c r="F545" t="str">
        <f>_xlfn.LET(
  _xlpm.q,   $D545,
  _xlpm.low, SUMIFS(Config!$E$2:$E$5017, Config!$A$2:$A$5017,$A545, Config!$C$2:$C$5017,$C545),
  _xlpm.med, SUMIFS(Config!$F$2:$F$5017, Config!$A$2:$A$5017,$A545, Config!$C$2:$C$5017,$C545),
  _xlpm.cap, SUMIFS(Config!$G$2:$G$5017, Config!$A$2:$A$5017,$A545, Config!$C$2:$C$5017,$C545),
  IF(_xlpm.cap=0,"SET-PICKFACE",
     IF(_xlpm.q&lt;=_xlpm.low,"LOW",
        IF(_xlpm.q&lt;=_xlpm.med,"MEDIUM",
           IF(_xlpm.q&lt;=_xlpm.cap,"FULL","OVER")
        )
     )
  )
)</f>
        <v>MEDIUM</v>
      </c>
      <c r="G545" s="8">
        <f>IF(
   SUMIFS(Stockreport!$D:$D,
          Stockreport!$A:$A, $A545,
          Stockreport!$B:$B, $B545)
   -SUMIFS(Stockreport!$D:$D,
           Stockreport!$A:$A, $A545,
           Stockreport!$B:$B, $B545,
           Stockreport!$C:$C, $C545)=0,
   "No reserve",
   SUMIFS(Stockreport!$D:$D,
          Stockreport!$A:$A, $A545,
          Stockreport!$B:$B, $B545)
   -SUMIFS(Stockreport!$D:$D,
           Stockreport!$A:$A, $A545,
           Stockreport!$B:$B, $B545,
           Stockreport!$C:$C, $C545)
)</f>
        <v>71</v>
      </c>
      <c r="H545">
        <f t="shared" si="16"/>
        <v>111</v>
      </c>
      <c r="I545" s="5">
        <f t="shared" si="17"/>
        <v>0</v>
      </c>
    </row>
    <row r="546" spans="1:9">
      <c r="A546" s="1">
        <v>30348</v>
      </c>
      <c r="B546" s="1" t="s">
        <v>549</v>
      </c>
      <c r="C546" t="str">
        <f>VLOOKUP(A546,Config!A:C,3,FALSE)</f>
        <v>MA-C-12-L4-P1</v>
      </c>
      <c r="D546" cm="1">
        <f t="array" ref="D546">IFERROR(
  INDEX(Stockreport!$E$2:$E$50151,
    MATCH(1,
      ((Stockreport!$A$2:$A$50151&amp;"")=($A546&amp;""))*
      ((Stockreport!$B$2:$B$50151&amp;"")=($B546&amp;""))*
      (TRIM(Stockreport!$C$2:$C$50151)=TRIM($C546))*
      (Stockreport!$C$2:$C$50151&lt;&gt;""),
    0)
  ),
0)</f>
        <v>0</v>
      </c>
      <c r="E546">
        <f>VLOOKUP(A546,Config!A:G,4,FALSE)</f>
        <v>0</v>
      </c>
      <c r="F546" t="str">
        <f>_xlfn.LET(
  _xlpm.q,   $D546,
  _xlpm.low, SUMIFS(Config!$E$2:$E$5017, Config!$A$2:$A$5017,$A546, Config!$C$2:$C$5017,$C546),
  _xlpm.med, SUMIFS(Config!$F$2:$F$5017, Config!$A$2:$A$5017,$A546, Config!$C$2:$C$5017,$C546),
  _xlpm.cap, SUMIFS(Config!$G$2:$G$5017, Config!$A$2:$A$5017,$A546, Config!$C$2:$C$5017,$C546),
  IF(_xlpm.cap=0,"SET-PICKFACE",
     IF(_xlpm.q&lt;=_xlpm.low,"LOW",
        IF(_xlpm.q&lt;=_xlpm.med,"MEDIUM",
           IF(_xlpm.q&lt;=_xlpm.cap,"FULL","OVER")
        )
     )
  )
)</f>
        <v>SET-PICKFACE</v>
      </c>
      <c r="G546" s="8">
        <f>IF(
   SUMIFS(Stockreport!$D:$D,
          Stockreport!$A:$A, $A546,
          Stockreport!$B:$B, $B546)
   -SUMIFS(Stockreport!$D:$D,
           Stockreport!$A:$A, $A546,
           Stockreport!$B:$B, $B546,
           Stockreport!$C:$C, $C546)=0,
   "No reserve",
   SUMIFS(Stockreport!$D:$D,
          Stockreport!$A:$A, $A546,
          Stockreport!$B:$B, $B546)
   -SUMIFS(Stockreport!$D:$D,
           Stockreport!$A:$A, $A546,
           Stockreport!$B:$B, $B546,
           Stockreport!$C:$C, $C546)
)</f>
        <v>70</v>
      </c>
      <c r="H546">
        <f t="shared" si="16"/>
        <v>0</v>
      </c>
      <c r="I546" s="5">
        <f t="shared" si="17"/>
        <v>0</v>
      </c>
    </row>
    <row r="547" spans="1:9">
      <c r="A547" s="1">
        <v>99782</v>
      </c>
      <c r="B547" s="1" t="s">
        <v>550</v>
      </c>
      <c r="C547" t="str">
        <f>VLOOKUP(A547,Config!A:C,3,FALSE)</f>
        <v>MA-A-02-L2-P2</v>
      </c>
      <c r="D547" cm="1">
        <f t="array" ref="D547">IFERROR(
  INDEX(Stockreport!$E$2:$E$50151,
    MATCH(1,
      ((Stockreport!$A$2:$A$50151&amp;"")=($A547&amp;""))*
      ((Stockreport!$B$2:$B$50151&amp;"")=($B547&amp;""))*
      (TRIM(Stockreport!$C$2:$C$50151)=TRIM($C547))*
      (Stockreport!$C$2:$C$50151&lt;&gt;""),
    0)
  ),
0)</f>
        <v>0</v>
      </c>
      <c r="E547">
        <f>VLOOKUP(A547,Config!A:G,4,FALSE)</f>
        <v>0</v>
      </c>
      <c r="F547" t="str">
        <f>_xlfn.LET(
  _xlpm.q,   $D547,
  _xlpm.low, SUMIFS(Config!$E$2:$E$5017, Config!$A$2:$A$5017,$A547, Config!$C$2:$C$5017,$C547),
  _xlpm.med, SUMIFS(Config!$F$2:$F$5017, Config!$A$2:$A$5017,$A547, Config!$C$2:$C$5017,$C547),
  _xlpm.cap, SUMIFS(Config!$G$2:$G$5017, Config!$A$2:$A$5017,$A547, Config!$C$2:$C$5017,$C547),
  IF(_xlpm.cap=0,"SET-PICKFACE",
     IF(_xlpm.q&lt;=_xlpm.low,"LOW",
        IF(_xlpm.q&lt;=_xlpm.med,"MEDIUM",
           IF(_xlpm.q&lt;=_xlpm.cap,"FULL","OVER")
        )
     )
  )
)</f>
        <v>SET-PICKFACE</v>
      </c>
      <c r="G547" s="8">
        <f>IF(
   SUMIFS(Stockreport!$D:$D,
          Stockreport!$A:$A, $A547,
          Stockreport!$B:$B, $B547)
   -SUMIFS(Stockreport!$D:$D,
           Stockreport!$A:$A, $A547,
           Stockreport!$B:$B, $B547,
           Stockreport!$C:$C, $C547)=0,
   "No reserve",
   SUMIFS(Stockreport!$D:$D,
          Stockreport!$A:$A, $A547,
          Stockreport!$B:$B, $B547)
   -SUMIFS(Stockreport!$D:$D,
           Stockreport!$A:$A, $A547,
           Stockreport!$B:$B, $B547,
           Stockreport!$C:$C, $C547)
)</f>
        <v>72</v>
      </c>
      <c r="H547">
        <f t="shared" si="16"/>
        <v>0</v>
      </c>
      <c r="I547" s="5">
        <f t="shared" si="17"/>
        <v>0</v>
      </c>
    </row>
    <row r="548" spans="1:9">
      <c r="A548" s="1">
        <v>30194</v>
      </c>
      <c r="B548" s="1" t="s">
        <v>551</v>
      </c>
      <c r="C548" t="str">
        <f>VLOOKUP(A548,Config!A:C,3,FALSE)</f>
        <v>MA-C-06-L2-P2</v>
      </c>
      <c r="D548" cm="1">
        <f t="array" ref="D548">IFERROR(
  INDEX(Stockreport!$E$2:$E$50151,
    MATCH(1,
      ((Stockreport!$A$2:$A$50151&amp;"")=($A548&amp;""))*
      ((Stockreport!$B$2:$B$50151&amp;"")=($B548&amp;""))*
      (TRIM(Stockreport!$C$2:$C$50151)=TRIM($C548))*
      (Stockreport!$C$2:$C$50151&lt;&gt;""),
    0)
  ),
0)</f>
        <v>53</v>
      </c>
      <c r="E548">
        <f>VLOOKUP(A548,Config!A:G,4,FALSE)</f>
        <v>0</v>
      </c>
      <c r="F548" t="str">
        <f>_xlfn.LET(
  _xlpm.q,   $D548,
  _xlpm.low, SUMIFS(Config!$E$2:$E$5017, Config!$A$2:$A$5017,$A548, Config!$C$2:$C$5017,$C548),
  _xlpm.med, SUMIFS(Config!$F$2:$F$5017, Config!$A$2:$A$5017,$A548, Config!$C$2:$C$5017,$C548),
  _xlpm.cap, SUMIFS(Config!$G$2:$G$5017, Config!$A$2:$A$5017,$A548, Config!$C$2:$C$5017,$C548),
  IF(_xlpm.cap=0,"SET-PICKFACE",
     IF(_xlpm.q&lt;=_xlpm.low,"LOW",
        IF(_xlpm.q&lt;=_xlpm.med,"MEDIUM",
           IF(_xlpm.q&lt;=_xlpm.cap,"FULL","OVER")
        )
     )
  )
)</f>
        <v>SET-PICKFACE</v>
      </c>
      <c r="G548" s="8">
        <f>IF(
   SUMIFS(Stockreport!$D:$D,
          Stockreport!$A:$A, $A548,
          Stockreport!$B:$B, $B548)
   -SUMIFS(Stockreport!$D:$D,
           Stockreport!$A:$A, $A548,
           Stockreport!$B:$B, $B548,
           Stockreport!$C:$C, $C548)=0,
   "No reserve",
   SUMIFS(Stockreport!$D:$D,
          Stockreport!$A:$A, $A548,
          Stockreport!$B:$B, $B548)
   -SUMIFS(Stockreport!$D:$D,
           Stockreport!$A:$A, $A548,
           Stockreport!$B:$B, $B548,
           Stockreport!$C:$C, $C548)
)</f>
        <v>72</v>
      </c>
      <c r="H548">
        <f t="shared" si="16"/>
        <v>0</v>
      </c>
      <c r="I548" s="5">
        <f t="shared" si="17"/>
        <v>0</v>
      </c>
    </row>
    <row r="549" spans="1:9">
      <c r="A549" s="1">
        <v>30170</v>
      </c>
      <c r="B549" s="1" t="s">
        <v>552</v>
      </c>
      <c r="C549" t="str">
        <f>VLOOKUP(A549,Config!A:C,3,FALSE)</f>
        <v>MA-C-07-L2-P1</v>
      </c>
      <c r="D549" cm="1">
        <f t="array" ref="D549">IFERROR(
  INDEX(Stockreport!$E$2:$E$50151,
    MATCH(1,
      ((Stockreport!$A$2:$A$50151&amp;"")=($A549&amp;""))*
      ((Stockreport!$B$2:$B$50151&amp;"")=($B549&amp;""))*
      (TRIM(Stockreport!$C$2:$C$50151)=TRIM($C549))*
      (Stockreport!$C$2:$C$50151&lt;&gt;""),
    0)
  ),
0)</f>
        <v>65</v>
      </c>
      <c r="E549">
        <f>VLOOKUP(A549,Config!A:G,4,FALSE)</f>
        <v>0</v>
      </c>
      <c r="F549" t="str">
        <f>_xlfn.LET(
  _xlpm.q,   $D549,
  _xlpm.low, SUMIFS(Config!$E$2:$E$5017, Config!$A$2:$A$5017,$A549, Config!$C$2:$C$5017,$C549),
  _xlpm.med, SUMIFS(Config!$F$2:$F$5017, Config!$A$2:$A$5017,$A549, Config!$C$2:$C$5017,$C549),
  _xlpm.cap, SUMIFS(Config!$G$2:$G$5017, Config!$A$2:$A$5017,$A549, Config!$C$2:$C$5017,$C549),
  IF(_xlpm.cap=0,"SET-PICKFACE",
     IF(_xlpm.q&lt;=_xlpm.low,"LOW",
        IF(_xlpm.q&lt;=_xlpm.med,"MEDIUM",
           IF(_xlpm.q&lt;=_xlpm.cap,"FULL","OVER")
        )
     )
  )
)</f>
        <v>SET-PICKFACE</v>
      </c>
      <c r="G549" s="8">
        <f>IF(
   SUMIFS(Stockreport!$D:$D,
          Stockreport!$A:$A, $A549,
          Stockreport!$B:$B, $B549)
   -SUMIFS(Stockreport!$D:$D,
           Stockreport!$A:$A, $A549,
           Stockreport!$B:$B, $B549,
           Stockreport!$C:$C, $C549)=0,
   "No reserve",
   SUMIFS(Stockreport!$D:$D,
          Stockreport!$A:$A, $A549,
          Stockreport!$B:$B, $B549)
   -SUMIFS(Stockreport!$D:$D,
           Stockreport!$A:$A, $A549,
           Stockreport!$B:$B, $B549,
           Stockreport!$C:$C, $C549)
)</f>
        <v>72</v>
      </c>
      <c r="H549">
        <f t="shared" si="16"/>
        <v>0</v>
      </c>
      <c r="I549" s="5">
        <f t="shared" si="17"/>
        <v>0</v>
      </c>
    </row>
    <row r="550" spans="1:9">
      <c r="A550" s="1">
        <v>31802</v>
      </c>
      <c r="B550" s="1" t="s">
        <v>553</v>
      </c>
      <c r="C550" t="str">
        <f>VLOOKUP(A550,Config!A:C,3,FALSE)</f>
        <v>MA-D-10-L3-P1</v>
      </c>
      <c r="D550" cm="1">
        <f t="array" ref="D550">IFERROR(
  INDEX(Stockreport!$E$2:$E$50151,
    MATCH(1,
      ((Stockreport!$A$2:$A$50151&amp;"")=($A550&amp;""))*
      ((Stockreport!$B$2:$B$50151&amp;"")=($B550&amp;""))*
      (TRIM(Stockreport!$C$2:$C$50151)=TRIM($C550))*
      (Stockreport!$C$2:$C$50151&lt;&gt;""),
    0)
  ),
0)</f>
        <v>46</v>
      </c>
      <c r="E550">
        <f>VLOOKUP(A550,Config!A:G,4,FALSE)</f>
        <v>0</v>
      </c>
      <c r="F550" t="str">
        <f>_xlfn.LET(
  _xlpm.q,   $D550,
  _xlpm.low, SUMIFS(Config!$E$2:$E$5017, Config!$A$2:$A$5017,$A550, Config!$C$2:$C$5017,$C550),
  _xlpm.med, SUMIFS(Config!$F$2:$F$5017, Config!$A$2:$A$5017,$A550, Config!$C$2:$C$5017,$C550),
  _xlpm.cap, SUMIFS(Config!$G$2:$G$5017, Config!$A$2:$A$5017,$A550, Config!$C$2:$C$5017,$C550),
  IF(_xlpm.cap=0,"SET-PICKFACE",
     IF(_xlpm.q&lt;=_xlpm.low,"LOW",
        IF(_xlpm.q&lt;=_xlpm.med,"MEDIUM",
           IF(_xlpm.q&lt;=_xlpm.cap,"FULL","OVER")
        )
     )
  )
)</f>
        <v>SET-PICKFACE</v>
      </c>
      <c r="G550" s="8">
        <f>IF(
   SUMIFS(Stockreport!$D:$D,
          Stockreport!$A:$A, $A550,
          Stockreport!$B:$B, $B550)
   -SUMIFS(Stockreport!$D:$D,
           Stockreport!$A:$A, $A550,
           Stockreport!$B:$B, $B550,
           Stockreport!$C:$C, $C550)=0,
   "No reserve",
   SUMIFS(Stockreport!$D:$D,
          Stockreport!$A:$A, $A550,
          Stockreport!$B:$B, $B550)
   -SUMIFS(Stockreport!$D:$D,
           Stockreport!$A:$A, $A550,
           Stockreport!$B:$B, $B550,
           Stockreport!$C:$C, $C550)
)</f>
        <v>72</v>
      </c>
      <c r="H550">
        <f t="shared" si="16"/>
        <v>0</v>
      </c>
      <c r="I550" s="5">
        <f t="shared" si="17"/>
        <v>0</v>
      </c>
    </row>
    <row r="551" spans="1:9">
      <c r="A551" s="1">
        <v>29836</v>
      </c>
      <c r="B551" s="1" t="s">
        <v>554</v>
      </c>
      <c r="C551" t="str">
        <f>VLOOKUP(A551,Config!A:C,3,FALSE)</f>
        <v>MA-E-15-L1-P1</v>
      </c>
      <c r="D551" cm="1">
        <f t="array" ref="D551">IFERROR(
  INDEX(Stockreport!$E$2:$E$50151,
    MATCH(1,
      ((Stockreport!$A$2:$A$50151&amp;"")=($A551&amp;""))*
      ((Stockreport!$B$2:$B$50151&amp;"")=($B551&amp;""))*
      (TRIM(Stockreport!$C$2:$C$50151)=TRIM($C551))*
      (Stockreport!$C$2:$C$50151&lt;&gt;""),
    0)
  ),
0)</f>
        <v>10</v>
      </c>
      <c r="E551">
        <f>VLOOKUP(A551,Config!A:G,4,FALSE)</f>
        <v>24</v>
      </c>
      <c r="F551" t="str">
        <f>_xlfn.LET(
  _xlpm.q,   $D551,
  _xlpm.low, SUMIFS(Config!$E$2:$E$5017, Config!$A$2:$A$5017,$A551, Config!$C$2:$C$5017,$C551),
  _xlpm.med, SUMIFS(Config!$F$2:$F$5017, Config!$A$2:$A$5017,$A551, Config!$C$2:$C$5017,$C551),
  _xlpm.cap, SUMIFS(Config!$G$2:$G$5017, Config!$A$2:$A$5017,$A551, Config!$C$2:$C$5017,$C551),
  IF(_xlpm.cap=0,"SET-PICKFACE",
     IF(_xlpm.q&lt;=_xlpm.low,"LOW",
        IF(_xlpm.q&lt;=_xlpm.med,"MEDIUM",
           IF(_xlpm.q&lt;=_xlpm.cap,"FULL","OVER")
        )
     )
  )
)</f>
        <v>MEDIUM</v>
      </c>
      <c r="G551" s="8">
        <f>IF(
   SUMIFS(Stockreport!$D:$D,
          Stockreport!$A:$A, $A551,
          Stockreport!$B:$B, $B551)
   -SUMIFS(Stockreport!$D:$D,
           Stockreport!$A:$A, $A551,
           Stockreport!$B:$B, $B551,
           Stockreport!$C:$C, $C551)=0,
   "No reserve",
   SUMIFS(Stockreport!$D:$D,
          Stockreport!$A:$A, $A551,
          Stockreport!$B:$B, $B551)
   -SUMIFS(Stockreport!$D:$D,
           Stockreport!$A:$A, $A551,
           Stockreport!$B:$B, $B551,
           Stockreport!$C:$C, $C551)
)</f>
        <v>72</v>
      </c>
      <c r="H551">
        <f t="shared" si="16"/>
        <v>14</v>
      </c>
      <c r="I551" s="5">
        <f t="shared" si="17"/>
        <v>0</v>
      </c>
    </row>
    <row r="552" spans="1:9">
      <c r="A552">
        <v>18147</v>
      </c>
      <c r="B552" t="s">
        <v>555</v>
      </c>
      <c r="C552" t="str">
        <f>VLOOKUP(A552,Config!A:C,3,FALSE)</f>
        <v>MA-A-05-L3-P1</v>
      </c>
      <c r="D552" cm="1">
        <f t="array" ref="D552">IFERROR(
  INDEX(Stockreport!$E$2:$E$50151,
    MATCH(1,
      ((Stockreport!$A$2:$A$50151&amp;"")=($A552&amp;""))*
      ((Stockreport!$B$2:$B$50151&amp;"")=($B552&amp;""))*
      (TRIM(Stockreport!$C$2:$C$50151)=TRIM($C552))*
      (Stockreport!$C$2:$C$50151&lt;&gt;""),
    0)
  ),
0)</f>
        <v>53</v>
      </c>
      <c r="E552">
        <f>VLOOKUP(A552,Config!A:G,4,FALSE)</f>
        <v>0</v>
      </c>
      <c r="F552" t="str">
        <f>_xlfn.LET(
  _xlpm.q,   $D552,
  _xlpm.low, SUMIFS(Config!$E$2:$E$5017, Config!$A$2:$A$5017,$A552, Config!$C$2:$C$5017,$C552),
  _xlpm.med, SUMIFS(Config!$F$2:$F$5017, Config!$A$2:$A$5017,$A552, Config!$C$2:$C$5017,$C552),
  _xlpm.cap, SUMIFS(Config!$G$2:$G$5017, Config!$A$2:$A$5017,$A552, Config!$C$2:$C$5017,$C552),
  IF(_xlpm.cap=0,"SET-PICKFACE",
     IF(_xlpm.q&lt;=_xlpm.low,"LOW",
        IF(_xlpm.q&lt;=_xlpm.med,"MEDIUM",
           IF(_xlpm.q&lt;=_xlpm.cap,"FULL","OVER")
        )
     )
  )
)</f>
        <v>SET-PICKFACE</v>
      </c>
      <c r="G552" s="8">
        <f>IF(
   SUMIFS(Stockreport!$D:$D,
          Stockreport!$A:$A, $A552,
          Stockreport!$B:$B, $B552)
   -SUMIFS(Stockreport!$D:$D,
           Stockreport!$A:$A, $A552,
           Stockreport!$B:$B, $B552,
           Stockreport!$C:$C, $C552)=0,
   "No reserve",
   SUMIFS(Stockreport!$D:$D,
          Stockreport!$A:$A, $A552,
          Stockreport!$B:$B, $B552)
   -SUMIFS(Stockreport!$D:$D,
           Stockreport!$A:$A, $A552,
           Stockreport!$B:$B, $B552,
           Stockreport!$C:$C, $C552)
)</f>
        <v>29</v>
      </c>
      <c r="H552">
        <f t="shared" si="16"/>
        <v>0</v>
      </c>
      <c r="I552" s="5">
        <f t="shared" si="17"/>
        <v>0</v>
      </c>
    </row>
    <row r="553" spans="1:9">
      <c r="A553" s="1">
        <v>17116</v>
      </c>
      <c r="B553" s="1" t="s">
        <v>556</v>
      </c>
      <c r="C553" t="str">
        <f>VLOOKUP(A553,Config!A:C,3,FALSE)</f>
        <v>MA-A-04-L2-P2</v>
      </c>
      <c r="D553" cm="1">
        <f t="array" ref="D553">IFERROR(
  INDEX(Stockreport!$E$2:$E$50151,
    MATCH(1,
      ((Stockreport!$A$2:$A$50151&amp;"")=($A553&amp;""))*
      ((Stockreport!$B$2:$B$50151&amp;"")=($B553&amp;""))*
      (TRIM(Stockreport!$C$2:$C$50151)=TRIM($C553))*
      (Stockreport!$C$2:$C$50151&lt;&gt;""),
    0)
  ),
0)</f>
        <v>7</v>
      </c>
      <c r="E553">
        <f>VLOOKUP(A553,Config!A:G,4,FALSE)</f>
        <v>0</v>
      </c>
      <c r="F553" t="str">
        <f>_xlfn.LET(
  _xlpm.q,   $D553,
  _xlpm.low, SUMIFS(Config!$E$2:$E$5017, Config!$A$2:$A$5017,$A553, Config!$C$2:$C$5017,$C553),
  _xlpm.med, SUMIFS(Config!$F$2:$F$5017, Config!$A$2:$A$5017,$A553, Config!$C$2:$C$5017,$C553),
  _xlpm.cap, SUMIFS(Config!$G$2:$G$5017, Config!$A$2:$A$5017,$A553, Config!$C$2:$C$5017,$C553),
  IF(_xlpm.cap=0,"SET-PICKFACE",
     IF(_xlpm.q&lt;=_xlpm.low,"LOW",
        IF(_xlpm.q&lt;=_xlpm.med,"MEDIUM",
           IF(_xlpm.q&lt;=_xlpm.cap,"FULL","OVER")
        )
     )
  )
)</f>
        <v>SET-PICKFACE</v>
      </c>
      <c r="G553" s="8">
        <f>IF(
   SUMIFS(Stockreport!$D:$D,
          Stockreport!$A:$A, $A553,
          Stockreport!$B:$B, $B553)
   -SUMIFS(Stockreport!$D:$D,
           Stockreport!$A:$A, $A553,
           Stockreport!$B:$B, $B553,
           Stockreport!$C:$C, $C553)=0,
   "No reserve",
   SUMIFS(Stockreport!$D:$D,
          Stockreport!$A:$A, $A553,
          Stockreport!$B:$B, $B553)
   -SUMIFS(Stockreport!$D:$D,
           Stockreport!$A:$A, $A553,
           Stockreport!$B:$B, $B553,
           Stockreport!$C:$C, $C553)
)</f>
        <v>67</v>
      </c>
      <c r="H553">
        <f t="shared" si="16"/>
        <v>0</v>
      </c>
      <c r="I553" s="5">
        <f t="shared" si="17"/>
        <v>0</v>
      </c>
    </row>
    <row r="554" spans="1:9">
      <c r="A554" s="1">
        <v>30143</v>
      </c>
      <c r="B554" s="1" t="s">
        <v>557</v>
      </c>
      <c r="C554" t="str">
        <f>VLOOKUP(A554,Config!A:C,3,FALSE)</f>
        <v>MA-B-11-L1-P1</v>
      </c>
      <c r="D554" cm="1">
        <f t="array" ref="D554">IFERROR(
  INDEX(Stockreport!$E$2:$E$50151,
    MATCH(1,
      ((Stockreport!$A$2:$A$50151&amp;"")=($A554&amp;""))*
      ((Stockreport!$B$2:$B$50151&amp;"")=($B554&amp;""))*
      (TRIM(Stockreport!$C$2:$C$50151)=TRIM($C554))*
      (Stockreport!$C$2:$C$50151&lt;&gt;""),
    0)
  ),
0)</f>
        <v>14</v>
      </c>
      <c r="E554">
        <f>VLOOKUP(A554,Config!A:G,4,FALSE)</f>
        <v>0</v>
      </c>
      <c r="F554" t="str">
        <f>_xlfn.LET(
  _xlpm.q,   $D554,
  _xlpm.low, SUMIFS(Config!$E$2:$E$5017, Config!$A$2:$A$5017,$A554, Config!$C$2:$C$5017,$C554),
  _xlpm.med, SUMIFS(Config!$F$2:$F$5017, Config!$A$2:$A$5017,$A554, Config!$C$2:$C$5017,$C554),
  _xlpm.cap, SUMIFS(Config!$G$2:$G$5017, Config!$A$2:$A$5017,$A554, Config!$C$2:$C$5017,$C554),
  IF(_xlpm.cap=0,"SET-PICKFACE",
     IF(_xlpm.q&lt;=_xlpm.low,"LOW",
        IF(_xlpm.q&lt;=_xlpm.med,"MEDIUM",
           IF(_xlpm.q&lt;=_xlpm.cap,"FULL","OVER")
        )
     )
  )
)</f>
        <v>SET-PICKFACE</v>
      </c>
      <c r="G554" s="8">
        <f>IF(
   SUMIFS(Stockreport!$D:$D,
          Stockreport!$A:$A, $A554,
          Stockreport!$B:$B, $B554)
   -SUMIFS(Stockreport!$D:$D,
           Stockreport!$A:$A, $A554,
           Stockreport!$B:$B, $B554,
           Stockreport!$C:$C, $C554)=0,
   "No reserve",
   SUMIFS(Stockreport!$D:$D,
          Stockreport!$A:$A, $A554,
          Stockreport!$B:$B, $B554)
   -SUMIFS(Stockreport!$D:$D,
           Stockreport!$A:$A, $A554,
           Stockreport!$B:$B, $B554,
           Stockreport!$C:$C, $C554)
)</f>
        <v>73</v>
      </c>
      <c r="H554">
        <f t="shared" si="16"/>
        <v>0</v>
      </c>
      <c r="I554" s="5">
        <f t="shared" si="17"/>
        <v>0</v>
      </c>
    </row>
    <row r="555" spans="1:9">
      <c r="A555" s="1">
        <v>60493</v>
      </c>
      <c r="B555" s="1" t="s">
        <v>558</v>
      </c>
      <c r="C555" t="str">
        <f>VLOOKUP(A555,Config!A:C,3,FALSE)</f>
        <v>MA-D-01-L2-P2</v>
      </c>
      <c r="D555" cm="1">
        <f t="array" ref="D555">IFERROR(
  INDEX(Stockreport!$E$2:$E$50151,
    MATCH(1,
      ((Stockreport!$A$2:$A$50151&amp;"")=($A555&amp;""))*
      ((Stockreport!$B$2:$B$50151&amp;"")=($B555&amp;""))*
      (TRIM(Stockreport!$C$2:$C$50151)=TRIM($C555))*
      (Stockreport!$C$2:$C$50151&lt;&gt;""),
    0)
  ),
0)</f>
        <v>0</v>
      </c>
      <c r="E555">
        <f>VLOOKUP(A555,Config!A:G,4,FALSE)</f>
        <v>0</v>
      </c>
      <c r="F555" t="str">
        <f>_xlfn.LET(
  _xlpm.q,   $D555,
  _xlpm.low, SUMIFS(Config!$E$2:$E$5017, Config!$A$2:$A$5017,$A555, Config!$C$2:$C$5017,$C555),
  _xlpm.med, SUMIFS(Config!$F$2:$F$5017, Config!$A$2:$A$5017,$A555, Config!$C$2:$C$5017,$C555),
  _xlpm.cap, SUMIFS(Config!$G$2:$G$5017, Config!$A$2:$A$5017,$A555, Config!$C$2:$C$5017,$C555),
  IF(_xlpm.cap=0,"SET-PICKFACE",
     IF(_xlpm.q&lt;=_xlpm.low,"LOW",
        IF(_xlpm.q&lt;=_xlpm.med,"MEDIUM",
           IF(_xlpm.q&lt;=_xlpm.cap,"FULL","OVER")
        )
     )
  )
)</f>
        <v>SET-PICKFACE</v>
      </c>
      <c r="G555" s="8">
        <f>IF(
   SUMIFS(Stockreport!$D:$D,
          Stockreport!$A:$A, $A555,
          Stockreport!$B:$B, $B555)
   -SUMIFS(Stockreport!$D:$D,
           Stockreport!$A:$A, $A555,
           Stockreport!$B:$B, $B555,
           Stockreport!$C:$C, $C555)=0,
   "No reserve",
   SUMIFS(Stockreport!$D:$D,
          Stockreport!$A:$A, $A555,
          Stockreport!$B:$B, $B555)
   -SUMIFS(Stockreport!$D:$D,
           Stockreport!$A:$A, $A555,
           Stockreport!$B:$B, $B555,
           Stockreport!$C:$C, $C555)
)</f>
        <v>73</v>
      </c>
      <c r="H555">
        <f t="shared" si="16"/>
        <v>0</v>
      </c>
      <c r="I555" s="5">
        <f t="shared" si="17"/>
        <v>0</v>
      </c>
    </row>
    <row r="556" spans="1:9">
      <c r="A556" s="1">
        <v>31301</v>
      </c>
      <c r="B556" s="1" t="s">
        <v>559</v>
      </c>
      <c r="C556" t="str">
        <f>VLOOKUP(A556,Config!A:C,3,FALSE)</f>
        <v>MA-H-01-L5-P1</v>
      </c>
      <c r="D556" cm="1">
        <f t="array" ref="D556">IFERROR(
  INDEX(Stockreport!$E$2:$E$50151,
    MATCH(1,
      ((Stockreport!$A$2:$A$50151&amp;"")=($A556&amp;""))*
      ((Stockreport!$B$2:$B$50151&amp;"")=($B556&amp;""))*
      (TRIM(Stockreport!$C$2:$C$50151)=TRIM($C556))*
      (Stockreport!$C$2:$C$50151&lt;&gt;""),
    0)
  ),
0)</f>
        <v>0</v>
      </c>
      <c r="E556">
        <f>VLOOKUP(A556,Config!A:G,4,FALSE)</f>
        <v>0</v>
      </c>
      <c r="F556" t="str">
        <f>_xlfn.LET(
  _xlpm.q,   $D556,
  _xlpm.low, SUMIFS(Config!$E$2:$E$5017, Config!$A$2:$A$5017,$A556, Config!$C$2:$C$5017,$C556),
  _xlpm.med, SUMIFS(Config!$F$2:$F$5017, Config!$A$2:$A$5017,$A556, Config!$C$2:$C$5017,$C556),
  _xlpm.cap, SUMIFS(Config!$G$2:$G$5017, Config!$A$2:$A$5017,$A556, Config!$C$2:$C$5017,$C556),
  IF(_xlpm.cap=0,"SET-PICKFACE",
     IF(_xlpm.q&lt;=_xlpm.low,"LOW",
        IF(_xlpm.q&lt;=_xlpm.med,"MEDIUM",
           IF(_xlpm.q&lt;=_xlpm.cap,"FULL","OVER")
        )
     )
  )
)</f>
        <v>SET-PICKFACE</v>
      </c>
      <c r="G556" s="8">
        <f>IF(
   SUMIFS(Stockreport!$D:$D,
          Stockreport!$A:$A, $A556,
          Stockreport!$B:$B, $B556)
   -SUMIFS(Stockreport!$D:$D,
           Stockreport!$A:$A, $A556,
           Stockreport!$B:$B, $B556,
           Stockreport!$C:$C, $C556)=0,
   "No reserve",
   SUMIFS(Stockreport!$D:$D,
          Stockreport!$A:$A, $A556,
          Stockreport!$B:$B, $B556)
   -SUMIFS(Stockreport!$D:$D,
           Stockreport!$A:$A, $A556,
           Stockreport!$B:$B, $B556,
           Stockreport!$C:$C, $C556)
)</f>
        <v>73</v>
      </c>
      <c r="H556">
        <f t="shared" si="16"/>
        <v>0</v>
      </c>
      <c r="I556" s="5">
        <f t="shared" si="17"/>
        <v>0</v>
      </c>
    </row>
    <row r="557" spans="1:9">
      <c r="A557" s="1">
        <v>30829</v>
      </c>
      <c r="B557" s="1" t="s">
        <v>560</v>
      </c>
      <c r="C557" t="str">
        <f>VLOOKUP(A557,Config!A:C,3,FALSE)</f>
        <v>MA-H-05-L2-P2</v>
      </c>
      <c r="D557" cm="1">
        <f t="array" ref="D557">IFERROR(
  INDEX(Stockreport!$E$2:$E$50151,
    MATCH(1,
      ((Stockreport!$A$2:$A$50151&amp;"")=($A557&amp;""))*
      ((Stockreport!$B$2:$B$50151&amp;"")=($B557&amp;""))*
      (TRIM(Stockreport!$C$2:$C$50151)=TRIM($C557))*
      (Stockreport!$C$2:$C$50151&lt;&gt;""),
    0)
  ),
0)</f>
        <v>0</v>
      </c>
      <c r="E557">
        <f>VLOOKUP(A557,Config!A:G,4,FALSE)</f>
        <v>0</v>
      </c>
      <c r="F557" t="str">
        <f>_xlfn.LET(
  _xlpm.q,   $D557,
  _xlpm.low, SUMIFS(Config!$E$2:$E$5017, Config!$A$2:$A$5017,$A557, Config!$C$2:$C$5017,$C557),
  _xlpm.med, SUMIFS(Config!$F$2:$F$5017, Config!$A$2:$A$5017,$A557, Config!$C$2:$C$5017,$C557),
  _xlpm.cap, SUMIFS(Config!$G$2:$G$5017, Config!$A$2:$A$5017,$A557, Config!$C$2:$C$5017,$C557),
  IF(_xlpm.cap=0,"SET-PICKFACE",
     IF(_xlpm.q&lt;=_xlpm.low,"LOW",
        IF(_xlpm.q&lt;=_xlpm.med,"MEDIUM",
           IF(_xlpm.q&lt;=_xlpm.cap,"FULL","OVER")
        )
     )
  )
)</f>
        <v>SET-PICKFACE</v>
      </c>
      <c r="G557" s="8">
        <f>IF(
   SUMIFS(Stockreport!$D:$D,
          Stockreport!$A:$A, $A557,
          Stockreport!$B:$B, $B557)
   -SUMIFS(Stockreport!$D:$D,
           Stockreport!$A:$A, $A557,
           Stockreport!$B:$B, $B557,
           Stockreport!$C:$C, $C557)=0,
   "No reserve",
   SUMIFS(Stockreport!$D:$D,
          Stockreport!$A:$A, $A557,
          Stockreport!$B:$B, $B557)
   -SUMIFS(Stockreport!$D:$D,
           Stockreport!$A:$A, $A557,
           Stockreport!$B:$B, $B557,
           Stockreport!$C:$C, $C557)
)</f>
        <v>73</v>
      </c>
      <c r="H557">
        <f t="shared" si="16"/>
        <v>0</v>
      </c>
      <c r="I557" s="5">
        <f t="shared" si="17"/>
        <v>0</v>
      </c>
    </row>
    <row r="558" spans="1:9">
      <c r="A558" s="1">
        <v>30444</v>
      </c>
      <c r="B558" s="1" t="s">
        <v>561</v>
      </c>
      <c r="C558" t="str">
        <f>VLOOKUP(A558,Config!A:C,3,FALSE)</f>
        <v>MA-D-14-L3-P1</v>
      </c>
      <c r="D558" cm="1">
        <f t="array" ref="D558">IFERROR(
  INDEX(Stockreport!$E$2:$E$50151,
    MATCH(1,
      ((Stockreport!$A$2:$A$50151&amp;"")=($A558&amp;""))*
      ((Stockreport!$B$2:$B$50151&amp;"")=($B558&amp;""))*
      (TRIM(Stockreport!$C$2:$C$50151)=TRIM($C558))*
      (Stockreport!$C$2:$C$50151&lt;&gt;""),
    0)
  ),
0)</f>
        <v>59</v>
      </c>
      <c r="E558">
        <f>VLOOKUP(A558,Config!A:G,4,FALSE)</f>
        <v>0</v>
      </c>
      <c r="F558" t="str">
        <f>_xlfn.LET(
  _xlpm.q,   $D558,
  _xlpm.low, SUMIFS(Config!$E$2:$E$5017, Config!$A$2:$A$5017,$A558, Config!$C$2:$C$5017,$C558),
  _xlpm.med, SUMIFS(Config!$F$2:$F$5017, Config!$A$2:$A$5017,$A558, Config!$C$2:$C$5017,$C558),
  _xlpm.cap, SUMIFS(Config!$G$2:$G$5017, Config!$A$2:$A$5017,$A558, Config!$C$2:$C$5017,$C558),
  IF(_xlpm.cap=0,"SET-PICKFACE",
     IF(_xlpm.q&lt;=_xlpm.low,"LOW",
        IF(_xlpm.q&lt;=_xlpm.med,"MEDIUM",
           IF(_xlpm.q&lt;=_xlpm.cap,"FULL","OVER")
        )
     )
  )
)</f>
        <v>SET-PICKFACE</v>
      </c>
      <c r="G558" s="8">
        <f>IF(
   SUMIFS(Stockreport!$D:$D,
          Stockreport!$A:$A, $A558,
          Stockreport!$B:$B, $B558)
   -SUMIFS(Stockreport!$D:$D,
           Stockreport!$A:$A, $A558,
           Stockreport!$B:$B, $B558,
           Stockreport!$C:$C, $C558)=0,
   "No reserve",
   SUMIFS(Stockreport!$D:$D,
          Stockreport!$A:$A, $A558,
          Stockreport!$B:$B, $B558)
   -SUMIFS(Stockreport!$D:$D,
           Stockreport!$A:$A, $A558,
           Stockreport!$B:$B, $B558,
           Stockreport!$C:$C, $C558)
)</f>
        <v>74</v>
      </c>
      <c r="H558">
        <f t="shared" si="16"/>
        <v>0</v>
      </c>
      <c r="I558" s="5">
        <f t="shared" si="17"/>
        <v>0</v>
      </c>
    </row>
    <row r="559" spans="1:9">
      <c r="A559" s="1">
        <v>90464</v>
      </c>
      <c r="B559" s="1" t="s">
        <v>562</v>
      </c>
      <c r="C559" t="str">
        <f>VLOOKUP(A559,Config!A:C,3,FALSE)</f>
        <v>MA-G-05-L2-P2</v>
      </c>
      <c r="D559" cm="1">
        <f t="array" ref="D559">IFERROR(
  INDEX(Stockreport!$E$2:$E$50151,
    MATCH(1,
      ((Stockreport!$A$2:$A$50151&amp;"")=($A559&amp;""))*
      ((Stockreport!$B$2:$B$50151&amp;"")=($B559&amp;""))*
      (TRIM(Stockreport!$C$2:$C$50151)=TRIM($C559))*
      (Stockreport!$C$2:$C$50151&lt;&gt;""),
    0)
  ),
0)</f>
        <v>33</v>
      </c>
      <c r="E559">
        <f>VLOOKUP(A559,Config!A:G,4,FALSE)</f>
        <v>0</v>
      </c>
      <c r="F559" t="str">
        <f>_xlfn.LET(
  _xlpm.q,   $D559,
  _xlpm.low, SUMIFS(Config!$E$2:$E$5017, Config!$A$2:$A$5017,$A559, Config!$C$2:$C$5017,$C559),
  _xlpm.med, SUMIFS(Config!$F$2:$F$5017, Config!$A$2:$A$5017,$A559, Config!$C$2:$C$5017,$C559),
  _xlpm.cap, SUMIFS(Config!$G$2:$G$5017, Config!$A$2:$A$5017,$A559, Config!$C$2:$C$5017,$C559),
  IF(_xlpm.cap=0,"SET-PICKFACE",
     IF(_xlpm.q&lt;=_xlpm.low,"LOW",
        IF(_xlpm.q&lt;=_xlpm.med,"MEDIUM",
           IF(_xlpm.q&lt;=_xlpm.cap,"FULL","OVER")
        )
     )
  )
)</f>
        <v>SET-PICKFACE</v>
      </c>
      <c r="G559" s="8">
        <f>IF(
   SUMIFS(Stockreport!$D:$D,
          Stockreport!$A:$A, $A559,
          Stockreport!$B:$B, $B559)
   -SUMIFS(Stockreport!$D:$D,
           Stockreport!$A:$A, $A559,
           Stockreport!$B:$B, $B559,
           Stockreport!$C:$C, $C559)=0,
   "No reserve",
   SUMIFS(Stockreport!$D:$D,
          Stockreport!$A:$A, $A559,
          Stockreport!$B:$B, $B559)
   -SUMIFS(Stockreport!$D:$D,
           Stockreport!$A:$A, $A559,
           Stockreport!$B:$B, $B559,
           Stockreport!$C:$C, $C559)
)</f>
        <v>36</v>
      </c>
      <c r="H559">
        <f t="shared" si="16"/>
        <v>0</v>
      </c>
      <c r="I559" s="5">
        <f t="shared" si="17"/>
        <v>0</v>
      </c>
    </row>
    <row r="560" spans="1:9">
      <c r="A560" s="1">
        <v>33468</v>
      </c>
      <c r="B560" s="1" t="s">
        <v>563</v>
      </c>
      <c r="C560" t="str">
        <f>VLOOKUP(A560,Config!A:C,3,FALSE)</f>
        <v>MA-A-12-L1-P1</v>
      </c>
      <c r="D560" cm="1">
        <f t="array" ref="D560">IFERROR(
  INDEX(Stockreport!$E$2:$E$50151,
    MATCH(1,
      ((Stockreport!$A$2:$A$50151&amp;"")=($A560&amp;""))*
      ((Stockreport!$B$2:$B$50151&amp;"")=($B560&amp;""))*
      (TRIM(Stockreport!$C$2:$C$50151)=TRIM($C560))*
      (Stockreport!$C$2:$C$50151&lt;&gt;""),
    0)
  ),
0)</f>
        <v>0</v>
      </c>
      <c r="E560">
        <f>VLOOKUP(A560,Config!A:G,4,FALSE)</f>
        <v>0</v>
      </c>
      <c r="F560" t="str">
        <f>_xlfn.LET(
  _xlpm.q,   $D560,
  _xlpm.low, SUMIFS(Config!$E$2:$E$5017, Config!$A$2:$A$5017,$A560, Config!$C$2:$C$5017,$C560),
  _xlpm.med, SUMIFS(Config!$F$2:$F$5017, Config!$A$2:$A$5017,$A560, Config!$C$2:$C$5017,$C560),
  _xlpm.cap, SUMIFS(Config!$G$2:$G$5017, Config!$A$2:$A$5017,$A560, Config!$C$2:$C$5017,$C560),
  IF(_xlpm.cap=0,"SET-PICKFACE",
     IF(_xlpm.q&lt;=_xlpm.low,"LOW",
        IF(_xlpm.q&lt;=_xlpm.med,"MEDIUM",
           IF(_xlpm.q&lt;=_xlpm.cap,"FULL","OVER")
        )
     )
  )
)</f>
        <v>SET-PICKFACE</v>
      </c>
      <c r="G560" s="8">
        <f>IF(
   SUMIFS(Stockreport!$D:$D,
          Stockreport!$A:$A, $A560,
          Stockreport!$B:$B, $B560)
   -SUMIFS(Stockreport!$D:$D,
           Stockreport!$A:$A, $A560,
           Stockreport!$B:$B, $B560,
           Stockreport!$C:$C, $C560)=0,
   "No reserve",
   SUMIFS(Stockreport!$D:$D,
          Stockreport!$A:$A, $A560,
          Stockreport!$B:$B, $B560)
   -SUMIFS(Stockreport!$D:$D,
           Stockreport!$A:$A, $A560,
           Stockreport!$B:$B, $B560,
           Stockreport!$C:$C, $C560)
)</f>
        <v>75</v>
      </c>
      <c r="H560">
        <f t="shared" si="16"/>
        <v>0</v>
      </c>
      <c r="I560" s="5">
        <f t="shared" si="17"/>
        <v>0</v>
      </c>
    </row>
    <row r="561" spans="1:9">
      <c r="A561" s="1">
        <v>29695</v>
      </c>
      <c r="B561" s="1" t="s">
        <v>564</v>
      </c>
      <c r="C561" t="str">
        <f>VLOOKUP(A561,Config!A:C,3,FALSE)</f>
        <v>MA-B-01-L1-P2</v>
      </c>
      <c r="D561" cm="1">
        <f t="array" ref="D561">IFERROR(
  INDEX(Stockreport!$E$2:$E$50151,
    MATCH(1,
      ((Stockreport!$A$2:$A$50151&amp;"")=($A561&amp;""))*
      ((Stockreport!$B$2:$B$50151&amp;"")=($B561&amp;""))*
      (TRIM(Stockreport!$C$2:$C$50151)=TRIM($C561))*
      (Stockreport!$C$2:$C$50151&lt;&gt;""),
    0)
  ),
0)</f>
        <v>0</v>
      </c>
      <c r="E561">
        <f>VLOOKUP(A561,Config!A:G,4,FALSE)</f>
        <v>0</v>
      </c>
      <c r="F561" t="str">
        <f>_xlfn.LET(
  _xlpm.q,   $D561,
  _xlpm.low, SUMIFS(Config!$E$2:$E$5017, Config!$A$2:$A$5017,$A561, Config!$C$2:$C$5017,$C561),
  _xlpm.med, SUMIFS(Config!$F$2:$F$5017, Config!$A$2:$A$5017,$A561, Config!$C$2:$C$5017,$C561),
  _xlpm.cap, SUMIFS(Config!$G$2:$G$5017, Config!$A$2:$A$5017,$A561, Config!$C$2:$C$5017,$C561),
  IF(_xlpm.cap=0,"SET-PICKFACE",
     IF(_xlpm.q&lt;=_xlpm.low,"LOW",
        IF(_xlpm.q&lt;=_xlpm.med,"MEDIUM",
           IF(_xlpm.q&lt;=_xlpm.cap,"FULL","OVER")
        )
     )
  )
)</f>
        <v>SET-PICKFACE</v>
      </c>
      <c r="G561" s="8">
        <f>IF(
   SUMIFS(Stockreport!$D:$D,
          Stockreport!$A:$A, $A561,
          Stockreport!$B:$B, $B561)
   -SUMIFS(Stockreport!$D:$D,
           Stockreport!$A:$A, $A561,
           Stockreport!$B:$B, $B561,
           Stockreport!$C:$C, $C561)=0,
   "No reserve",
   SUMIFS(Stockreport!$D:$D,
          Stockreport!$A:$A, $A561,
          Stockreport!$B:$B, $B561)
   -SUMIFS(Stockreport!$D:$D,
           Stockreport!$A:$A, $A561,
           Stockreport!$B:$B, $B561,
           Stockreport!$C:$C, $C561)
)</f>
        <v>75</v>
      </c>
      <c r="H561">
        <f t="shared" si="16"/>
        <v>0</v>
      </c>
      <c r="I561" s="5">
        <f t="shared" si="17"/>
        <v>0</v>
      </c>
    </row>
    <row r="562" spans="1:9">
      <c r="A562" s="1">
        <v>31414</v>
      </c>
      <c r="B562" s="1" t="s">
        <v>565</v>
      </c>
      <c r="C562" t="str">
        <f>VLOOKUP(A562,Config!A:C,3,FALSE)</f>
        <v>MA-E-17-L2-P1</v>
      </c>
      <c r="D562" cm="1">
        <f t="array" ref="D562">IFERROR(
  INDEX(Stockreport!$E$2:$E$50151,
    MATCH(1,
      ((Stockreport!$A$2:$A$50151&amp;"")=($A562&amp;""))*
      ((Stockreport!$B$2:$B$50151&amp;"")=($B562&amp;""))*
      (TRIM(Stockreport!$C$2:$C$50151)=TRIM($C562))*
      (Stockreport!$C$2:$C$50151&lt;&gt;""),
    0)
  ),
0)</f>
        <v>0</v>
      </c>
      <c r="E562">
        <f>VLOOKUP(A562,Config!A:G,4,FALSE)</f>
        <v>144</v>
      </c>
      <c r="F562" t="str">
        <f>_xlfn.LET(
  _xlpm.q,   $D562,
  _xlpm.low, SUMIFS(Config!$E$2:$E$5017, Config!$A$2:$A$5017,$A562, Config!$C$2:$C$5017,$C562),
  _xlpm.med, SUMIFS(Config!$F$2:$F$5017, Config!$A$2:$A$5017,$A562, Config!$C$2:$C$5017,$C562),
  _xlpm.cap, SUMIFS(Config!$G$2:$G$5017, Config!$A$2:$A$5017,$A562, Config!$C$2:$C$5017,$C562),
  IF(_xlpm.cap=0,"SET-PICKFACE",
     IF(_xlpm.q&lt;=_xlpm.low,"LOW",
        IF(_xlpm.q&lt;=_xlpm.med,"MEDIUM",
           IF(_xlpm.q&lt;=_xlpm.cap,"FULL","OVER")
        )
     )
  )
)</f>
        <v>LOW</v>
      </c>
      <c r="G562" s="8">
        <f>IF(
   SUMIFS(Stockreport!$D:$D,
          Stockreport!$A:$A, $A562,
          Stockreport!$B:$B, $B562)
   -SUMIFS(Stockreport!$D:$D,
           Stockreport!$A:$A, $A562,
           Stockreport!$B:$B, $B562,
           Stockreport!$C:$C, $C562)=0,
   "No reserve",
   SUMIFS(Stockreport!$D:$D,
          Stockreport!$A:$A, $A562,
          Stockreport!$B:$B, $B562)
   -SUMIFS(Stockreport!$D:$D,
           Stockreport!$A:$A, $A562,
           Stockreport!$B:$B, $B562,
           Stockreport!$C:$C, $C562)
)</f>
        <v>74</v>
      </c>
      <c r="H562">
        <f t="shared" si="16"/>
        <v>144</v>
      </c>
      <c r="I562" s="5">
        <f t="shared" si="17"/>
        <v>0</v>
      </c>
    </row>
    <row r="563" spans="1:9">
      <c r="A563" s="1">
        <v>31308</v>
      </c>
      <c r="B563" s="1" t="s">
        <v>566</v>
      </c>
      <c r="C563" t="str">
        <f>VLOOKUP(A563,Config!A:C,3,FALSE)</f>
        <v>MA-H-01-L3-P1</v>
      </c>
      <c r="D563" cm="1">
        <f t="array" ref="D563">IFERROR(
  INDEX(Stockreport!$E$2:$E$50151,
    MATCH(1,
      ((Stockreport!$A$2:$A$50151&amp;"")=($A563&amp;""))*
      ((Stockreport!$B$2:$B$50151&amp;"")=($B563&amp;""))*
      (TRIM(Stockreport!$C$2:$C$50151)=TRIM($C563))*
      (Stockreport!$C$2:$C$50151&lt;&gt;""),
    0)
  ),
0)</f>
        <v>13</v>
      </c>
      <c r="E563">
        <f>VLOOKUP(A563,Config!A:G,4,FALSE)</f>
        <v>0</v>
      </c>
      <c r="F563" t="str">
        <f>_xlfn.LET(
  _xlpm.q,   $D563,
  _xlpm.low, SUMIFS(Config!$E$2:$E$5017, Config!$A$2:$A$5017,$A563, Config!$C$2:$C$5017,$C563),
  _xlpm.med, SUMIFS(Config!$F$2:$F$5017, Config!$A$2:$A$5017,$A563, Config!$C$2:$C$5017,$C563),
  _xlpm.cap, SUMIFS(Config!$G$2:$G$5017, Config!$A$2:$A$5017,$A563, Config!$C$2:$C$5017,$C563),
  IF(_xlpm.cap=0,"SET-PICKFACE",
     IF(_xlpm.q&lt;=_xlpm.low,"LOW",
        IF(_xlpm.q&lt;=_xlpm.med,"MEDIUM",
           IF(_xlpm.q&lt;=_xlpm.cap,"FULL","OVER")
        )
     )
  )
)</f>
        <v>SET-PICKFACE</v>
      </c>
      <c r="G563" s="8">
        <f>IF(
   SUMIFS(Stockreport!$D:$D,
          Stockreport!$A:$A, $A563,
          Stockreport!$B:$B, $B563)
   -SUMIFS(Stockreport!$D:$D,
           Stockreport!$A:$A, $A563,
           Stockreport!$B:$B, $B563,
           Stockreport!$C:$C, $C563)=0,
   "No reserve",
   SUMIFS(Stockreport!$D:$D,
          Stockreport!$A:$A, $A563,
          Stockreport!$B:$B, $B563)
   -SUMIFS(Stockreport!$D:$D,
           Stockreport!$A:$A, $A563,
           Stockreport!$B:$B, $B563,
           Stockreport!$C:$C, $C563)
)</f>
        <v>76</v>
      </c>
      <c r="H563">
        <f t="shared" si="16"/>
        <v>0</v>
      </c>
      <c r="I563" s="5">
        <f t="shared" si="17"/>
        <v>0</v>
      </c>
    </row>
    <row r="564" spans="1:9">
      <c r="A564" s="1">
        <v>15583</v>
      </c>
      <c r="B564" s="1" t="s">
        <v>567</v>
      </c>
      <c r="C564" t="str">
        <f>VLOOKUP(A564,Config!A:C,3,FALSE)</f>
        <v>MA-A-02-L5-P2</v>
      </c>
      <c r="D564" cm="1">
        <f t="array" ref="D564">IFERROR(
  INDEX(Stockreport!$E$2:$E$50151,
    MATCH(1,
      ((Stockreport!$A$2:$A$50151&amp;"")=($A564&amp;""))*
      ((Stockreport!$B$2:$B$50151&amp;"")=($B564&amp;""))*
      (TRIM(Stockreport!$C$2:$C$50151)=TRIM($C564))*
      (Stockreport!$C$2:$C$50151&lt;&gt;""),
    0)
  ),
0)</f>
        <v>0</v>
      </c>
      <c r="E564">
        <f>VLOOKUP(A564,Config!A:G,4,FALSE)</f>
        <v>0</v>
      </c>
      <c r="F564" t="str">
        <f>_xlfn.LET(
  _xlpm.q,   $D564,
  _xlpm.low, SUMIFS(Config!$E$2:$E$5017, Config!$A$2:$A$5017,$A564, Config!$C$2:$C$5017,$C564),
  _xlpm.med, SUMIFS(Config!$F$2:$F$5017, Config!$A$2:$A$5017,$A564, Config!$C$2:$C$5017,$C564),
  _xlpm.cap, SUMIFS(Config!$G$2:$G$5017, Config!$A$2:$A$5017,$A564, Config!$C$2:$C$5017,$C564),
  IF(_xlpm.cap=0,"SET-PICKFACE",
     IF(_xlpm.q&lt;=_xlpm.low,"LOW",
        IF(_xlpm.q&lt;=_xlpm.med,"MEDIUM",
           IF(_xlpm.q&lt;=_xlpm.cap,"FULL","OVER")
        )
     )
  )
)</f>
        <v>SET-PICKFACE</v>
      </c>
      <c r="G564" s="8">
        <f>IF(
   SUMIFS(Stockreport!$D:$D,
          Stockreport!$A:$A, $A564,
          Stockreport!$B:$B, $B564)
   -SUMIFS(Stockreport!$D:$D,
           Stockreport!$A:$A, $A564,
           Stockreport!$B:$B, $B564,
           Stockreport!$C:$C, $C564)=0,
   "No reserve",
   SUMIFS(Stockreport!$D:$D,
          Stockreport!$A:$A, $A564,
          Stockreport!$B:$B, $B564)
   -SUMIFS(Stockreport!$D:$D,
           Stockreport!$A:$A, $A564,
           Stockreport!$B:$B, $B564,
           Stockreport!$C:$C, $C564)
)</f>
        <v>78</v>
      </c>
      <c r="H564">
        <f t="shared" si="16"/>
        <v>0</v>
      </c>
      <c r="I564" s="5">
        <f t="shared" si="17"/>
        <v>0</v>
      </c>
    </row>
    <row r="565" spans="1:9">
      <c r="A565" s="1">
        <v>30051</v>
      </c>
      <c r="B565" s="1" t="s">
        <v>568</v>
      </c>
      <c r="C565" t="str">
        <f>VLOOKUP(A565,Config!A:C,3,FALSE)</f>
        <v>MA-E-11-L2-P1</v>
      </c>
      <c r="D565" cm="1">
        <f t="array" ref="D565">IFERROR(
  INDEX(Stockreport!$E$2:$E$50151,
    MATCH(1,
      ((Stockreport!$A$2:$A$50151&amp;"")=($A565&amp;""))*
      ((Stockreport!$B$2:$B$50151&amp;"")=($B565&amp;""))*
      (TRIM(Stockreport!$C$2:$C$50151)=TRIM($C565))*
      (Stockreport!$C$2:$C$50151&lt;&gt;""),
    0)
  ),
0)</f>
        <v>28</v>
      </c>
      <c r="E565">
        <f>VLOOKUP(A565,Config!A:G,4,FALSE)</f>
        <v>20</v>
      </c>
      <c r="F565" t="str">
        <f>_xlfn.LET(
  _xlpm.q,   $D565,
  _xlpm.low, SUMIFS(Config!$E$2:$E$5017, Config!$A$2:$A$5017,$A565, Config!$C$2:$C$5017,$C565),
  _xlpm.med, SUMIFS(Config!$F$2:$F$5017, Config!$A$2:$A$5017,$A565, Config!$C$2:$C$5017,$C565),
  _xlpm.cap, SUMIFS(Config!$G$2:$G$5017, Config!$A$2:$A$5017,$A565, Config!$C$2:$C$5017,$C565),
  IF(_xlpm.cap=0,"SET-PICKFACE",
     IF(_xlpm.q&lt;=_xlpm.low,"LOW",
        IF(_xlpm.q&lt;=_xlpm.med,"MEDIUM",
           IF(_xlpm.q&lt;=_xlpm.cap,"FULL","OVER")
        )
     )
  )
)</f>
        <v>OVER</v>
      </c>
      <c r="G565" s="8">
        <f>IF(
   SUMIFS(Stockreport!$D:$D,
          Stockreport!$A:$A, $A565,
          Stockreport!$B:$B, $B565)
   -SUMIFS(Stockreport!$D:$D,
           Stockreport!$A:$A, $A565,
           Stockreport!$B:$B, $B565,
           Stockreport!$C:$C, $C565)=0,
   "No reserve",
   SUMIFS(Stockreport!$D:$D,
          Stockreport!$A:$A, $A565,
          Stockreport!$B:$B, $B565)
   -SUMIFS(Stockreport!$D:$D,
           Stockreport!$A:$A, $A565,
           Stockreport!$B:$B, $B565,
           Stockreport!$C:$C, $C565)
)</f>
        <v>77</v>
      </c>
      <c r="H565">
        <f t="shared" si="16"/>
        <v>0</v>
      </c>
      <c r="I565" s="5">
        <f t="shared" si="17"/>
        <v>0</v>
      </c>
    </row>
    <row r="566" spans="1:9">
      <c r="A566" s="1">
        <v>33896</v>
      </c>
      <c r="B566" s="1" t="s">
        <v>569</v>
      </c>
      <c r="C566" t="str">
        <f>VLOOKUP(A566,Config!A:C,3,FALSE)</f>
        <v>MA-A-06-L5-P2</v>
      </c>
      <c r="D566" cm="1">
        <f t="array" ref="D566">IFERROR(
  INDEX(Stockreport!$E$2:$E$50151,
    MATCH(1,
      ((Stockreport!$A$2:$A$50151&amp;"")=($A566&amp;""))*
      ((Stockreport!$B$2:$B$50151&amp;"")=($B566&amp;""))*
      (TRIM(Stockreport!$C$2:$C$50151)=TRIM($C566))*
      (Stockreport!$C$2:$C$50151&lt;&gt;""),
    0)
  ),
0)</f>
        <v>22</v>
      </c>
      <c r="E566">
        <f>VLOOKUP(A566,Config!A:G,4,FALSE)</f>
        <v>0</v>
      </c>
      <c r="F566" t="str">
        <f>_xlfn.LET(
  _xlpm.q,   $D566,
  _xlpm.low, SUMIFS(Config!$E$2:$E$5017, Config!$A$2:$A$5017,$A566, Config!$C$2:$C$5017,$C566),
  _xlpm.med, SUMIFS(Config!$F$2:$F$5017, Config!$A$2:$A$5017,$A566, Config!$C$2:$C$5017,$C566),
  _xlpm.cap, SUMIFS(Config!$G$2:$G$5017, Config!$A$2:$A$5017,$A566, Config!$C$2:$C$5017,$C566),
  IF(_xlpm.cap=0,"SET-PICKFACE",
     IF(_xlpm.q&lt;=_xlpm.low,"LOW",
        IF(_xlpm.q&lt;=_xlpm.med,"MEDIUM",
           IF(_xlpm.q&lt;=_xlpm.cap,"FULL","OVER")
        )
     )
  )
)</f>
        <v>SET-PICKFACE</v>
      </c>
      <c r="G566" s="8">
        <f>IF(
   SUMIFS(Stockreport!$D:$D,
          Stockreport!$A:$A, $A566,
          Stockreport!$B:$B, $B566)
   -SUMIFS(Stockreport!$D:$D,
           Stockreport!$A:$A, $A566,
           Stockreport!$B:$B, $B566,
           Stockreport!$C:$C, $C566)=0,
   "No reserve",
   SUMIFS(Stockreport!$D:$D,
          Stockreport!$A:$A, $A566,
          Stockreport!$B:$B, $B566)
   -SUMIFS(Stockreport!$D:$D,
           Stockreport!$A:$A, $A566,
           Stockreport!$B:$B, $B566,
           Stockreport!$C:$C, $C566)
)</f>
        <v>79</v>
      </c>
      <c r="H566">
        <f t="shared" si="16"/>
        <v>0</v>
      </c>
      <c r="I566" s="5">
        <f t="shared" si="17"/>
        <v>0</v>
      </c>
    </row>
    <row r="567" spans="1:9">
      <c r="A567" s="1">
        <v>30205</v>
      </c>
      <c r="B567" s="1" t="s">
        <v>570</v>
      </c>
      <c r="C567" t="str">
        <f>VLOOKUP(A567,Config!A:C,3,FALSE)</f>
        <v>MA-F-16-L2-P2</v>
      </c>
      <c r="D567" cm="1">
        <f t="array" ref="D567">IFERROR(
  INDEX(Stockreport!$E$2:$E$50151,
    MATCH(1,
      ((Stockreport!$A$2:$A$50151&amp;"")=($A567&amp;""))*
      ((Stockreport!$B$2:$B$50151&amp;"")=($B567&amp;""))*
      (TRIM(Stockreport!$C$2:$C$50151)=TRIM($C567))*
      (Stockreport!$C$2:$C$50151&lt;&gt;""),
    0)
  ),
0)</f>
        <v>13</v>
      </c>
      <c r="E567">
        <f>VLOOKUP(A567,Config!A:G,4,FALSE)</f>
        <v>0</v>
      </c>
      <c r="F567" t="str">
        <f>_xlfn.LET(
  _xlpm.q,   $D567,
  _xlpm.low, SUMIFS(Config!$E$2:$E$5017, Config!$A$2:$A$5017,$A567, Config!$C$2:$C$5017,$C567),
  _xlpm.med, SUMIFS(Config!$F$2:$F$5017, Config!$A$2:$A$5017,$A567, Config!$C$2:$C$5017,$C567),
  _xlpm.cap, SUMIFS(Config!$G$2:$G$5017, Config!$A$2:$A$5017,$A567, Config!$C$2:$C$5017,$C567),
  IF(_xlpm.cap=0,"SET-PICKFACE",
     IF(_xlpm.q&lt;=_xlpm.low,"LOW",
        IF(_xlpm.q&lt;=_xlpm.med,"MEDIUM",
           IF(_xlpm.q&lt;=_xlpm.cap,"FULL","OVER")
        )
     )
  )
)</f>
        <v>SET-PICKFACE</v>
      </c>
      <c r="G567" s="8">
        <f>IF(
   SUMIFS(Stockreport!$D:$D,
          Stockreport!$A:$A, $A567,
          Stockreport!$B:$B, $B567)
   -SUMIFS(Stockreport!$D:$D,
           Stockreport!$A:$A, $A567,
           Stockreport!$B:$B, $B567,
           Stockreport!$C:$C, $C567)=0,
   "No reserve",
   SUMIFS(Stockreport!$D:$D,
          Stockreport!$A:$A, $A567,
          Stockreport!$B:$B, $B567)
   -SUMIFS(Stockreport!$D:$D,
           Stockreport!$A:$A, $A567,
           Stockreport!$B:$B, $B567,
           Stockreport!$C:$C, $C567)
)</f>
        <v>79</v>
      </c>
      <c r="H567">
        <f t="shared" si="16"/>
        <v>0</v>
      </c>
      <c r="I567" s="5">
        <f t="shared" si="17"/>
        <v>0</v>
      </c>
    </row>
    <row r="568" spans="1:9">
      <c r="A568" s="1">
        <v>30035</v>
      </c>
      <c r="B568" s="1" t="s">
        <v>571</v>
      </c>
      <c r="C568" t="str">
        <f>VLOOKUP(A568,Config!A:C,3,FALSE)</f>
        <v>MA-H-10-L1-P1</v>
      </c>
      <c r="D568" cm="1">
        <f t="array" ref="D568">IFERROR(
  INDEX(Stockreport!$E$2:$E$50151,
    MATCH(1,
      ((Stockreport!$A$2:$A$50151&amp;"")=($A568&amp;""))*
      ((Stockreport!$B$2:$B$50151&amp;"")=($B568&amp;""))*
      (TRIM(Stockreport!$C$2:$C$50151)=TRIM($C568))*
      (Stockreport!$C$2:$C$50151&lt;&gt;""),
    0)
  ),
0)</f>
        <v>0</v>
      </c>
      <c r="E568">
        <f>VLOOKUP(A568,Config!A:G,4,FALSE)</f>
        <v>0</v>
      </c>
      <c r="F568" t="str">
        <f>_xlfn.LET(
  _xlpm.q,   $D568,
  _xlpm.low, SUMIFS(Config!$E$2:$E$5017, Config!$A$2:$A$5017,$A568, Config!$C$2:$C$5017,$C568),
  _xlpm.med, SUMIFS(Config!$F$2:$F$5017, Config!$A$2:$A$5017,$A568, Config!$C$2:$C$5017,$C568),
  _xlpm.cap, SUMIFS(Config!$G$2:$G$5017, Config!$A$2:$A$5017,$A568, Config!$C$2:$C$5017,$C568),
  IF(_xlpm.cap=0,"SET-PICKFACE",
     IF(_xlpm.q&lt;=_xlpm.low,"LOW",
        IF(_xlpm.q&lt;=_xlpm.med,"MEDIUM",
           IF(_xlpm.q&lt;=_xlpm.cap,"FULL","OVER")
        )
     )
  )
)</f>
        <v>SET-PICKFACE</v>
      </c>
      <c r="G568" s="8">
        <f>IF(
   SUMIFS(Stockreport!$D:$D,
          Stockreport!$A:$A, $A568,
          Stockreport!$B:$B, $B568)
   -SUMIFS(Stockreport!$D:$D,
           Stockreport!$A:$A, $A568,
           Stockreport!$B:$B, $B568,
           Stockreport!$C:$C, $C568)=0,
   "No reserve",
   SUMIFS(Stockreport!$D:$D,
          Stockreport!$A:$A, $A568,
          Stockreport!$B:$B, $B568)
   -SUMIFS(Stockreport!$D:$D,
           Stockreport!$A:$A, $A568,
           Stockreport!$B:$B, $B568,
           Stockreport!$C:$C, $C568)
)</f>
        <v>79</v>
      </c>
      <c r="H568">
        <f t="shared" si="16"/>
        <v>0</v>
      </c>
      <c r="I568" s="5">
        <f t="shared" si="17"/>
        <v>0</v>
      </c>
    </row>
    <row r="569" spans="1:9">
      <c r="A569" s="1">
        <v>16984</v>
      </c>
      <c r="B569" s="1" t="s">
        <v>572</v>
      </c>
      <c r="C569" t="str">
        <f>VLOOKUP(A569,Config!A:C,3,FALSE)</f>
        <v>MA-A-03-L2-P1</v>
      </c>
      <c r="D569" cm="1">
        <f t="array" ref="D569">IFERROR(
  INDEX(Stockreport!$E$2:$E$50151,
    MATCH(1,
      ((Stockreport!$A$2:$A$50151&amp;"")=($A569&amp;""))*
      ((Stockreport!$B$2:$B$50151&amp;"")=($B569&amp;""))*
      (TRIM(Stockreport!$C$2:$C$50151)=TRIM($C569))*
      (Stockreport!$C$2:$C$50151&lt;&gt;""),
    0)
  ),
0)</f>
        <v>142</v>
      </c>
      <c r="E569">
        <f>VLOOKUP(A569,Config!A:G,4,FALSE)</f>
        <v>0</v>
      </c>
      <c r="F569" t="str">
        <f>_xlfn.LET(
  _xlpm.q,   $D569,
  _xlpm.low, SUMIFS(Config!$E$2:$E$5017, Config!$A$2:$A$5017,$A569, Config!$C$2:$C$5017,$C569),
  _xlpm.med, SUMIFS(Config!$F$2:$F$5017, Config!$A$2:$A$5017,$A569, Config!$C$2:$C$5017,$C569),
  _xlpm.cap, SUMIFS(Config!$G$2:$G$5017, Config!$A$2:$A$5017,$A569, Config!$C$2:$C$5017,$C569),
  IF(_xlpm.cap=0,"SET-PICKFACE",
     IF(_xlpm.q&lt;=_xlpm.low,"LOW",
        IF(_xlpm.q&lt;=_xlpm.med,"MEDIUM",
           IF(_xlpm.q&lt;=_xlpm.cap,"FULL","OVER")
        )
     )
  )
)</f>
        <v>SET-PICKFACE</v>
      </c>
      <c r="G569" s="8">
        <f>IF(
   SUMIFS(Stockreport!$D:$D,
          Stockreport!$A:$A, $A569,
          Stockreport!$B:$B, $B569)
   -SUMIFS(Stockreport!$D:$D,
           Stockreport!$A:$A, $A569,
           Stockreport!$B:$B, $B569,
           Stockreport!$C:$C, $C569)=0,
   "No reserve",
   SUMIFS(Stockreport!$D:$D,
          Stockreport!$A:$A, $A569,
          Stockreport!$B:$B, $B569)
   -SUMIFS(Stockreport!$D:$D,
           Stockreport!$A:$A, $A569,
           Stockreport!$B:$B, $B569,
           Stockreport!$C:$C, $C569)
)</f>
        <v>80</v>
      </c>
      <c r="H569">
        <f t="shared" si="16"/>
        <v>0</v>
      </c>
      <c r="I569" s="5">
        <f t="shared" si="17"/>
        <v>0</v>
      </c>
    </row>
    <row r="570" spans="1:9">
      <c r="A570" s="1">
        <v>31305</v>
      </c>
      <c r="B570" s="1" t="s">
        <v>573</v>
      </c>
      <c r="C570" t="str">
        <f>VLOOKUP(A570,Config!A:C,3,FALSE)</f>
        <v>MA-B-02-L3-P2</v>
      </c>
      <c r="D570" cm="1">
        <f t="array" ref="D570">IFERROR(
  INDEX(Stockreport!$E$2:$E$50151,
    MATCH(1,
      ((Stockreport!$A$2:$A$50151&amp;"")=($A570&amp;""))*
      ((Stockreport!$B$2:$B$50151&amp;"")=($B570&amp;""))*
      (TRIM(Stockreport!$C$2:$C$50151)=TRIM($C570))*
      (Stockreport!$C$2:$C$50151&lt;&gt;""),
    0)
  ),
0)</f>
        <v>21</v>
      </c>
      <c r="E570">
        <f>VLOOKUP(A570,Config!A:G,4,FALSE)</f>
        <v>0</v>
      </c>
      <c r="F570" t="str">
        <f>_xlfn.LET(
  _xlpm.q,   $D570,
  _xlpm.low, SUMIFS(Config!$E$2:$E$5017, Config!$A$2:$A$5017,$A570, Config!$C$2:$C$5017,$C570),
  _xlpm.med, SUMIFS(Config!$F$2:$F$5017, Config!$A$2:$A$5017,$A570, Config!$C$2:$C$5017,$C570),
  _xlpm.cap, SUMIFS(Config!$G$2:$G$5017, Config!$A$2:$A$5017,$A570, Config!$C$2:$C$5017,$C570),
  IF(_xlpm.cap=0,"SET-PICKFACE",
     IF(_xlpm.q&lt;=_xlpm.low,"LOW",
        IF(_xlpm.q&lt;=_xlpm.med,"MEDIUM",
           IF(_xlpm.q&lt;=_xlpm.cap,"FULL","OVER")
        )
     )
  )
)</f>
        <v>SET-PICKFACE</v>
      </c>
      <c r="G570" s="8">
        <f>IF(
   SUMIFS(Stockreport!$D:$D,
          Stockreport!$A:$A, $A570,
          Stockreport!$B:$B, $B570)
   -SUMIFS(Stockreport!$D:$D,
           Stockreport!$A:$A, $A570,
           Stockreport!$B:$B, $B570,
           Stockreport!$C:$C, $C570)=0,
   "No reserve",
   SUMIFS(Stockreport!$D:$D,
          Stockreport!$A:$A, $A570,
          Stockreport!$B:$B, $B570)
   -SUMIFS(Stockreport!$D:$D,
           Stockreport!$A:$A, $A570,
           Stockreport!$B:$B, $B570,
           Stockreport!$C:$C, $C570)
)</f>
        <v>80</v>
      </c>
      <c r="H570">
        <f t="shared" si="16"/>
        <v>0</v>
      </c>
      <c r="I570" s="5">
        <f t="shared" si="17"/>
        <v>0</v>
      </c>
    </row>
    <row r="571" spans="1:9">
      <c r="A571" s="1">
        <v>15541</v>
      </c>
      <c r="B571" s="1" t="s">
        <v>574</v>
      </c>
      <c r="C571" t="str">
        <f>VLOOKUP(A571,Config!A:C,3,FALSE)</f>
        <v>MA-D-09-L3-P1</v>
      </c>
      <c r="D571" cm="1">
        <f t="array" ref="D571">IFERROR(
  INDEX(Stockreport!$E$2:$E$50151,
    MATCH(1,
      ((Stockreport!$A$2:$A$50151&amp;"")=($A571&amp;""))*
      ((Stockreport!$B$2:$B$50151&amp;"")=($B571&amp;""))*
      (TRIM(Stockreport!$C$2:$C$50151)=TRIM($C571))*
      (Stockreport!$C$2:$C$50151&lt;&gt;""),
    0)
  ),
0)</f>
        <v>0</v>
      </c>
      <c r="E571">
        <f>VLOOKUP(A571,Config!A:G,4,FALSE)</f>
        <v>0</v>
      </c>
      <c r="F571" t="str">
        <f>_xlfn.LET(
  _xlpm.q,   $D571,
  _xlpm.low, SUMIFS(Config!$E$2:$E$5017, Config!$A$2:$A$5017,$A571, Config!$C$2:$C$5017,$C571),
  _xlpm.med, SUMIFS(Config!$F$2:$F$5017, Config!$A$2:$A$5017,$A571, Config!$C$2:$C$5017,$C571),
  _xlpm.cap, SUMIFS(Config!$G$2:$G$5017, Config!$A$2:$A$5017,$A571, Config!$C$2:$C$5017,$C571),
  IF(_xlpm.cap=0,"SET-PICKFACE",
     IF(_xlpm.q&lt;=_xlpm.low,"LOW",
        IF(_xlpm.q&lt;=_xlpm.med,"MEDIUM",
           IF(_xlpm.q&lt;=_xlpm.cap,"FULL","OVER")
        )
     )
  )
)</f>
        <v>SET-PICKFACE</v>
      </c>
      <c r="G571" s="8">
        <f>IF(
   SUMIFS(Stockreport!$D:$D,
          Stockreport!$A:$A, $A571,
          Stockreport!$B:$B, $B571)
   -SUMIFS(Stockreport!$D:$D,
           Stockreport!$A:$A, $A571,
           Stockreport!$B:$B, $B571,
           Stockreport!$C:$C, $C571)=0,
   "No reserve",
   SUMIFS(Stockreport!$D:$D,
          Stockreport!$A:$A, $A571,
          Stockreport!$B:$B, $B571)
   -SUMIFS(Stockreport!$D:$D,
           Stockreport!$A:$A, $A571,
           Stockreport!$B:$B, $B571,
           Stockreport!$C:$C, $C571)
)</f>
        <v>80</v>
      </c>
      <c r="H571">
        <f t="shared" si="16"/>
        <v>0</v>
      </c>
      <c r="I571" s="5">
        <f t="shared" si="17"/>
        <v>0</v>
      </c>
    </row>
    <row r="572" spans="1:9">
      <c r="A572" s="1">
        <v>31365</v>
      </c>
      <c r="B572" s="1" t="s">
        <v>575</v>
      </c>
      <c r="C572" t="str">
        <f>VLOOKUP(A572,Config!A:C,3,FALSE)</f>
        <v>MA-D-16-L1-P2</v>
      </c>
      <c r="D572" cm="1">
        <f t="array" ref="D572">IFERROR(
  INDEX(Stockreport!$E$2:$E$50151,
    MATCH(1,
      ((Stockreport!$A$2:$A$50151&amp;"")=($A572&amp;""))*
      ((Stockreport!$B$2:$B$50151&amp;"")=($B572&amp;""))*
      (TRIM(Stockreport!$C$2:$C$50151)=TRIM($C572))*
      (Stockreport!$C$2:$C$50151&lt;&gt;""),
    0)
  ),
0)</f>
        <v>124</v>
      </c>
      <c r="E572">
        <f>VLOOKUP(A572,Config!A:G,4,FALSE)</f>
        <v>0</v>
      </c>
      <c r="F572" t="str">
        <f>_xlfn.LET(
  _xlpm.q,   $D572,
  _xlpm.low, SUMIFS(Config!$E$2:$E$5017, Config!$A$2:$A$5017,$A572, Config!$C$2:$C$5017,$C572),
  _xlpm.med, SUMIFS(Config!$F$2:$F$5017, Config!$A$2:$A$5017,$A572, Config!$C$2:$C$5017,$C572),
  _xlpm.cap, SUMIFS(Config!$G$2:$G$5017, Config!$A$2:$A$5017,$A572, Config!$C$2:$C$5017,$C572),
  IF(_xlpm.cap=0,"SET-PICKFACE",
     IF(_xlpm.q&lt;=_xlpm.low,"LOW",
        IF(_xlpm.q&lt;=_xlpm.med,"MEDIUM",
           IF(_xlpm.q&lt;=_xlpm.cap,"FULL","OVER")
        )
     )
  )
)</f>
        <v>SET-PICKFACE</v>
      </c>
      <c r="G572" s="8">
        <f>IF(
   SUMIFS(Stockreport!$D:$D,
          Stockreport!$A:$A, $A572,
          Stockreport!$B:$B, $B572)
   -SUMIFS(Stockreport!$D:$D,
           Stockreport!$A:$A, $A572,
           Stockreport!$B:$B, $B572,
           Stockreport!$C:$C, $C572)=0,
   "No reserve",
   SUMIFS(Stockreport!$D:$D,
          Stockreport!$A:$A, $A572,
          Stockreport!$B:$B, $B572)
   -SUMIFS(Stockreport!$D:$D,
           Stockreport!$A:$A, $A572,
           Stockreport!$B:$B, $B572,
           Stockreport!$C:$C, $C572)
)</f>
        <v>80</v>
      </c>
      <c r="H572">
        <f t="shared" si="16"/>
        <v>0</v>
      </c>
      <c r="I572" s="5">
        <f t="shared" si="17"/>
        <v>0</v>
      </c>
    </row>
    <row r="573" spans="1:9">
      <c r="A573" s="1">
        <v>31590</v>
      </c>
      <c r="B573" s="1" t="s">
        <v>576</v>
      </c>
      <c r="C573" t="str">
        <f>VLOOKUP(A573,Config!A:C,3,FALSE)</f>
        <v>MA-G-08-L2-P2</v>
      </c>
      <c r="D573" cm="1">
        <f t="array" ref="D573">IFERROR(
  INDEX(Stockreport!$E$2:$E$50151,
    MATCH(1,
      ((Stockreport!$A$2:$A$50151&amp;"")=($A573&amp;""))*
      ((Stockreport!$B$2:$B$50151&amp;"")=($B573&amp;""))*
      (TRIM(Stockreport!$C$2:$C$50151)=TRIM($C573))*
      (Stockreport!$C$2:$C$50151&lt;&gt;""),
    0)
  ),
0)</f>
        <v>0</v>
      </c>
      <c r="E573">
        <f>VLOOKUP(A573,Config!A:G,4,FALSE)</f>
        <v>0</v>
      </c>
      <c r="F573" t="str">
        <f>_xlfn.LET(
  _xlpm.q,   $D573,
  _xlpm.low, SUMIFS(Config!$E$2:$E$5017, Config!$A$2:$A$5017,$A573, Config!$C$2:$C$5017,$C573),
  _xlpm.med, SUMIFS(Config!$F$2:$F$5017, Config!$A$2:$A$5017,$A573, Config!$C$2:$C$5017,$C573),
  _xlpm.cap, SUMIFS(Config!$G$2:$G$5017, Config!$A$2:$A$5017,$A573, Config!$C$2:$C$5017,$C573),
  IF(_xlpm.cap=0,"SET-PICKFACE",
     IF(_xlpm.q&lt;=_xlpm.low,"LOW",
        IF(_xlpm.q&lt;=_xlpm.med,"MEDIUM",
           IF(_xlpm.q&lt;=_xlpm.cap,"FULL","OVER")
        )
     )
  )
)</f>
        <v>SET-PICKFACE</v>
      </c>
      <c r="G573" s="8">
        <f>IF(
   SUMIFS(Stockreport!$D:$D,
          Stockreport!$A:$A, $A573,
          Stockreport!$B:$B, $B573)
   -SUMIFS(Stockreport!$D:$D,
           Stockreport!$A:$A, $A573,
           Stockreport!$B:$B, $B573,
           Stockreport!$C:$C, $C573)=0,
   "No reserve",
   SUMIFS(Stockreport!$D:$D,
          Stockreport!$A:$A, $A573,
          Stockreport!$B:$B, $B573)
   -SUMIFS(Stockreport!$D:$D,
           Stockreport!$A:$A, $A573,
           Stockreport!$B:$B, $B573,
           Stockreport!$C:$C, $C573)
)</f>
        <v>66</v>
      </c>
      <c r="H573">
        <f t="shared" si="16"/>
        <v>0</v>
      </c>
      <c r="I573" s="5">
        <f t="shared" si="17"/>
        <v>0</v>
      </c>
    </row>
    <row r="574" spans="1:9">
      <c r="A574" s="1">
        <v>31569</v>
      </c>
      <c r="B574" s="1" t="s">
        <v>577</v>
      </c>
      <c r="C574" t="str">
        <f>VLOOKUP(A574,Config!A:C,3,FALSE)</f>
        <v>MA-G-15-L4-P1</v>
      </c>
      <c r="D574" cm="1">
        <f t="array" ref="D574">IFERROR(
  INDEX(Stockreport!$E$2:$E$50151,
    MATCH(1,
      ((Stockreport!$A$2:$A$50151&amp;"")=($A574&amp;""))*
      ((Stockreport!$B$2:$B$50151&amp;"")=($B574&amp;""))*
      (TRIM(Stockreport!$C$2:$C$50151)=TRIM($C574))*
      (Stockreport!$C$2:$C$50151&lt;&gt;""),
    0)
  ),
0)</f>
        <v>1300</v>
      </c>
      <c r="E574">
        <f>VLOOKUP(A574,Config!A:G,4,FALSE)</f>
        <v>0</v>
      </c>
      <c r="F574" t="str">
        <f>_xlfn.LET(
  _xlpm.q,   $D574,
  _xlpm.low, SUMIFS(Config!$E$2:$E$5017, Config!$A$2:$A$5017,$A574, Config!$C$2:$C$5017,$C574),
  _xlpm.med, SUMIFS(Config!$F$2:$F$5017, Config!$A$2:$A$5017,$A574, Config!$C$2:$C$5017,$C574),
  _xlpm.cap, SUMIFS(Config!$G$2:$G$5017, Config!$A$2:$A$5017,$A574, Config!$C$2:$C$5017,$C574),
  IF(_xlpm.cap=0,"SET-PICKFACE",
     IF(_xlpm.q&lt;=_xlpm.low,"LOW",
        IF(_xlpm.q&lt;=_xlpm.med,"MEDIUM",
           IF(_xlpm.q&lt;=_xlpm.cap,"FULL","OVER")
        )
     )
  )
)</f>
        <v>SET-PICKFACE</v>
      </c>
      <c r="G574" s="8">
        <f>IF(
   SUMIFS(Stockreport!$D:$D,
          Stockreport!$A:$A, $A574,
          Stockreport!$B:$B, $B574)
   -SUMIFS(Stockreport!$D:$D,
           Stockreport!$A:$A, $A574,
           Stockreport!$B:$B, $B574,
           Stockreport!$C:$C, $C574)=0,
   "No reserve",
   SUMIFS(Stockreport!$D:$D,
          Stockreport!$A:$A, $A574,
          Stockreport!$B:$B, $B574)
   -SUMIFS(Stockreport!$D:$D,
           Stockreport!$A:$A, $A574,
           Stockreport!$B:$B, $B574,
           Stockreport!$C:$C, $C574)
)</f>
        <v>80</v>
      </c>
      <c r="H574">
        <f t="shared" si="16"/>
        <v>0</v>
      </c>
      <c r="I574" s="5">
        <f t="shared" si="17"/>
        <v>0</v>
      </c>
    </row>
    <row r="575" spans="1:9">
      <c r="A575" s="1">
        <v>90055</v>
      </c>
      <c r="B575" s="1" t="s">
        <v>578</v>
      </c>
      <c r="C575" t="str">
        <f>VLOOKUP(A575,Config!A:C,3,FALSE)</f>
        <v>MA-G-17-L2-P2</v>
      </c>
      <c r="D575" cm="1">
        <f t="array" ref="D575">IFERROR(
  INDEX(Stockreport!$E$2:$E$50151,
    MATCH(1,
      ((Stockreport!$A$2:$A$50151&amp;"")=($A575&amp;""))*
      ((Stockreport!$B$2:$B$50151&amp;"")=($B575&amp;""))*
      (TRIM(Stockreport!$C$2:$C$50151)=TRIM($C575))*
      (Stockreport!$C$2:$C$50151&lt;&gt;""),
    0)
  ),
0)</f>
        <v>14</v>
      </c>
      <c r="E575">
        <f>VLOOKUP(A575,Config!A:G,4,FALSE)</f>
        <v>0</v>
      </c>
      <c r="F575" t="str">
        <f>_xlfn.LET(
  _xlpm.q,   $D575,
  _xlpm.low, SUMIFS(Config!$E$2:$E$5017, Config!$A$2:$A$5017,$A575, Config!$C$2:$C$5017,$C575),
  _xlpm.med, SUMIFS(Config!$F$2:$F$5017, Config!$A$2:$A$5017,$A575, Config!$C$2:$C$5017,$C575),
  _xlpm.cap, SUMIFS(Config!$G$2:$G$5017, Config!$A$2:$A$5017,$A575, Config!$C$2:$C$5017,$C575),
  IF(_xlpm.cap=0,"SET-PICKFACE",
     IF(_xlpm.q&lt;=_xlpm.low,"LOW",
        IF(_xlpm.q&lt;=_xlpm.med,"MEDIUM",
           IF(_xlpm.q&lt;=_xlpm.cap,"FULL","OVER")
        )
     )
  )
)</f>
        <v>SET-PICKFACE</v>
      </c>
      <c r="G575" s="8">
        <f>IF(
   SUMIFS(Stockreport!$D:$D,
          Stockreport!$A:$A, $A575,
          Stockreport!$B:$B, $B575)
   -SUMIFS(Stockreport!$D:$D,
           Stockreport!$A:$A, $A575,
           Stockreport!$B:$B, $B575,
           Stockreport!$C:$C, $C575)=0,
   "No reserve",
   SUMIFS(Stockreport!$D:$D,
          Stockreport!$A:$A, $A575,
          Stockreport!$B:$B, $B575)
   -SUMIFS(Stockreport!$D:$D,
           Stockreport!$A:$A, $A575,
           Stockreport!$B:$B, $B575,
           Stockreport!$C:$C, $C575)
)</f>
        <v>80</v>
      </c>
      <c r="H575">
        <f t="shared" si="16"/>
        <v>0</v>
      </c>
      <c r="I575" s="5">
        <f t="shared" si="17"/>
        <v>0</v>
      </c>
    </row>
    <row r="576" spans="1:9">
      <c r="A576" s="1">
        <v>30044</v>
      </c>
      <c r="B576" s="1" t="s">
        <v>579</v>
      </c>
      <c r="C576" t="str">
        <f>VLOOKUP(A576,Config!A:C,3,FALSE)</f>
        <v>MA-H-05-L2-P1</v>
      </c>
      <c r="D576" cm="1">
        <f t="array" ref="D576">IFERROR(
  INDEX(Stockreport!$E$2:$E$50151,
    MATCH(1,
      ((Stockreport!$A$2:$A$50151&amp;"")=($A576&amp;""))*
      ((Stockreport!$B$2:$B$50151&amp;"")=($B576&amp;""))*
      (TRIM(Stockreport!$C$2:$C$50151)=TRIM($C576))*
      (Stockreport!$C$2:$C$50151&lt;&gt;""),
    0)
  ),
0)</f>
        <v>0</v>
      </c>
      <c r="E576">
        <f>VLOOKUP(A576,Config!A:G,4,FALSE)</f>
        <v>0</v>
      </c>
      <c r="F576" t="str">
        <f>_xlfn.LET(
  _xlpm.q,   $D576,
  _xlpm.low, SUMIFS(Config!$E$2:$E$5017, Config!$A$2:$A$5017,$A576, Config!$C$2:$C$5017,$C576),
  _xlpm.med, SUMIFS(Config!$F$2:$F$5017, Config!$A$2:$A$5017,$A576, Config!$C$2:$C$5017,$C576),
  _xlpm.cap, SUMIFS(Config!$G$2:$G$5017, Config!$A$2:$A$5017,$A576, Config!$C$2:$C$5017,$C576),
  IF(_xlpm.cap=0,"SET-PICKFACE",
     IF(_xlpm.q&lt;=_xlpm.low,"LOW",
        IF(_xlpm.q&lt;=_xlpm.med,"MEDIUM",
           IF(_xlpm.q&lt;=_xlpm.cap,"FULL","OVER")
        )
     )
  )
)</f>
        <v>SET-PICKFACE</v>
      </c>
      <c r="G576" s="8">
        <f>IF(
   SUMIFS(Stockreport!$D:$D,
          Stockreport!$A:$A, $A576,
          Stockreport!$B:$B, $B576)
   -SUMIFS(Stockreport!$D:$D,
           Stockreport!$A:$A, $A576,
           Stockreport!$B:$B, $B576,
           Stockreport!$C:$C, $C576)=0,
   "No reserve",
   SUMIFS(Stockreport!$D:$D,
          Stockreport!$A:$A, $A576,
          Stockreport!$B:$B, $B576)
   -SUMIFS(Stockreport!$D:$D,
           Stockreport!$A:$A, $A576,
           Stockreport!$B:$B, $B576,
           Stockreport!$C:$C, $C576)
)</f>
        <v>80</v>
      </c>
      <c r="H576">
        <f t="shared" si="16"/>
        <v>0</v>
      </c>
      <c r="I576" s="5">
        <f t="shared" si="17"/>
        <v>0</v>
      </c>
    </row>
    <row r="577" spans="1:9">
      <c r="A577">
        <v>18171</v>
      </c>
      <c r="B577" t="s">
        <v>580</v>
      </c>
      <c r="C577" t="str">
        <f>VLOOKUP(A577,Config!A:C,3,FALSE)</f>
        <v>MA-A-05-L3-P2</v>
      </c>
      <c r="D577" cm="1">
        <f t="array" ref="D577">IFERROR(
  INDEX(Stockreport!$E$2:$E$50151,
    MATCH(1,
      ((Stockreport!$A$2:$A$50151&amp;"")=($A577&amp;""))*
      ((Stockreport!$B$2:$B$50151&amp;"")=($B577&amp;""))*
      (TRIM(Stockreport!$C$2:$C$50151)=TRIM($C577))*
      (Stockreport!$C$2:$C$50151&lt;&gt;""),
    0)
  ),
0)</f>
        <v>14</v>
      </c>
      <c r="E577">
        <f>VLOOKUP(A577,Config!A:G,4,FALSE)</f>
        <v>0</v>
      </c>
      <c r="F577" t="str">
        <f>_xlfn.LET(
  _xlpm.q,   $D577,
  _xlpm.low, SUMIFS(Config!$E$2:$E$5017, Config!$A$2:$A$5017,$A577, Config!$C$2:$C$5017,$C577),
  _xlpm.med, SUMIFS(Config!$F$2:$F$5017, Config!$A$2:$A$5017,$A577, Config!$C$2:$C$5017,$C577),
  _xlpm.cap, SUMIFS(Config!$G$2:$G$5017, Config!$A$2:$A$5017,$A577, Config!$C$2:$C$5017,$C577),
  IF(_xlpm.cap=0,"SET-PICKFACE",
     IF(_xlpm.q&lt;=_xlpm.low,"LOW",
        IF(_xlpm.q&lt;=_xlpm.med,"MEDIUM",
           IF(_xlpm.q&lt;=_xlpm.cap,"FULL","OVER")
        )
     )
  )
)</f>
        <v>SET-PICKFACE</v>
      </c>
      <c r="G577" s="8">
        <f>IF(
   SUMIFS(Stockreport!$D:$D,
          Stockreport!$A:$A, $A577,
          Stockreport!$B:$B, $B577)
   -SUMIFS(Stockreport!$D:$D,
           Stockreport!$A:$A, $A577,
           Stockreport!$B:$B, $B577,
           Stockreport!$C:$C, $C577)=0,
   "No reserve",
   SUMIFS(Stockreport!$D:$D,
          Stockreport!$A:$A, $A577,
          Stockreport!$B:$B, $B577)
   -SUMIFS(Stockreport!$D:$D,
           Stockreport!$A:$A, $A577,
           Stockreport!$B:$B, $B577,
           Stockreport!$C:$C, $C577)
)</f>
        <v>65</v>
      </c>
      <c r="H577">
        <f t="shared" si="16"/>
        <v>0</v>
      </c>
      <c r="I577" s="5">
        <f t="shared" si="17"/>
        <v>0</v>
      </c>
    </row>
    <row r="578" spans="1:9">
      <c r="A578" s="1">
        <v>30794</v>
      </c>
      <c r="B578" s="1" t="s">
        <v>581</v>
      </c>
      <c r="C578" t="str">
        <f>VLOOKUP(A578,Config!A:C,3,FALSE)</f>
        <v>MA-C-15-L2-P1</v>
      </c>
      <c r="D578" cm="1">
        <f t="array" ref="D578">IFERROR(
  INDEX(Stockreport!$E$2:$E$50151,
    MATCH(1,
      ((Stockreport!$A$2:$A$50151&amp;"")=($A578&amp;""))*
      ((Stockreport!$B$2:$B$50151&amp;"")=($B578&amp;""))*
      (TRIM(Stockreport!$C$2:$C$50151)=TRIM($C578))*
      (Stockreport!$C$2:$C$50151&lt;&gt;""),
    0)
  ),
0)</f>
        <v>15</v>
      </c>
      <c r="E578">
        <f>VLOOKUP(A578,Config!A:G,4,FALSE)</f>
        <v>0</v>
      </c>
      <c r="F578" t="str">
        <f>_xlfn.LET(
  _xlpm.q,   $D578,
  _xlpm.low, SUMIFS(Config!$E$2:$E$5017, Config!$A$2:$A$5017,$A578, Config!$C$2:$C$5017,$C578),
  _xlpm.med, SUMIFS(Config!$F$2:$F$5017, Config!$A$2:$A$5017,$A578, Config!$C$2:$C$5017,$C578),
  _xlpm.cap, SUMIFS(Config!$G$2:$G$5017, Config!$A$2:$A$5017,$A578, Config!$C$2:$C$5017,$C578),
  IF(_xlpm.cap=0,"SET-PICKFACE",
     IF(_xlpm.q&lt;=_xlpm.low,"LOW",
        IF(_xlpm.q&lt;=_xlpm.med,"MEDIUM",
           IF(_xlpm.q&lt;=_xlpm.cap,"FULL","OVER")
        )
     )
  )
)</f>
        <v>SET-PICKFACE</v>
      </c>
      <c r="G578" s="8">
        <f>IF(
   SUMIFS(Stockreport!$D:$D,
          Stockreport!$A:$A, $A578,
          Stockreport!$B:$B, $B578)
   -SUMIFS(Stockreport!$D:$D,
           Stockreport!$A:$A, $A578,
           Stockreport!$B:$B, $B578,
           Stockreport!$C:$C, $C578)=0,
   "No reserve",
   SUMIFS(Stockreport!$D:$D,
          Stockreport!$A:$A, $A578,
          Stockreport!$B:$B, $B578)
   -SUMIFS(Stockreport!$D:$D,
           Stockreport!$A:$A, $A578,
           Stockreport!$B:$B, $B578,
           Stockreport!$C:$C, $C578)
)</f>
        <v>81</v>
      </c>
      <c r="H578">
        <f t="shared" ref="H578:H641" si="18">_xlfn.LET(_xlpm.cap,$E578, _xlpm.curr,$D578, MAX(0, _xlpm.cap-_xlpm.curr))</f>
        <v>0</v>
      </c>
      <c r="I578" s="5">
        <f t="shared" ref="I578:I641" si="19">IF(ISNUMBER(G578),0,1)</f>
        <v>0</v>
      </c>
    </row>
    <row r="579" spans="1:9">
      <c r="A579" s="1">
        <v>31477</v>
      </c>
      <c r="B579" s="1" t="s">
        <v>582</v>
      </c>
      <c r="C579" t="str">
        <f>VLOOKUP(A579,Config!A:C,3,FALSE)</f>
        <v>MA-H-07-L1-P2</v>
      </c>
      <c r="D579" cm="1">
        <f t="array" ref="D579">IFERROR(
  INDEX(Stockreport!$E$2:$E$50151,
    MATCH(1,
      ((Stockreport!$A$2:$A$50151&amp;"")=($A579&amp;""))*
      ((Stockreport!$B$2:$B$50151&amp;"")=($B579&amp;""))*
      (TRIM(Stockreport!$C$2:$C$50151)=TRIM($C579))*
      (Stockreport!$C$2:$C$50151&lt;&gt;""),
    0)
  ),
0)</f>
        <v>0</v>
      </c>
      <c r="E579">
        <f>VLOOKUP(A579,Config!A:G,4,FALSE)</f>
        <v>0</v>
      </c>
      <c r="F579" t="str">
        <f>_xlfn.LET(
  _xlpm.q,   $D579,
  _xlpm.low, SUMIFS(Config!$E$2:$E$5017, Config!$A$2:$A$5017,$A579, Config!$C$2:$C$5017,$C579),
  _xlpm.med, SUMIFS(Config!$F$2:$F$5017, Config!$A$2:$A$5017,$A579, Config!$C$2:$C$5017,$C579),
  _xlpm.cap, SUMIFS(Config!$G$2:$G$5017, Config!$A$2:$A$5017,$A579, Config!$C$2:$C$5017,$C579),
  IF(_xlpm.cap=0,"SET-PICKFACE",
     IF(_xlpm.q&lt;=_xlpm.low,"LOW",
        IF(_xlpm.q&lt;=_xlpm.med,"MEDIUM",
           IF(_xlpm.q&lt;=_xlpm.cap,"FULL","OVER")
        )
     )
  )
)</f>
        <v>SET-PICKFACE</v>
      </c>
      <c r="G579" s="8">
        <f>IF(
   SUMIFS(Stockreport!$D:$D,
          Stockreport!$A:$A, $A579,
          Stockreport!$B:$B, $B579)
   -SUMIFS(Stockreport!$D:$D,
           Stockreport!$A:$A, $A579,
           Stockreport!$B:$B, $B579,
           Stockreport!$C:$C, $C579)=0,
   "No reserve",
   SUMIFS(Stockreport!$D:$D,
          Stockreport!$A:$A, $A579,
          Stockreport!$B:$B, $B579)
   -SUMIFS(Stockreport!$D:$D,
           Stockreport!$A:$A, $A579,
           Stockreport!$B:$B, $B579,
           Stockreport!$C:$C, $C579)
)</f>
        <v>868</v>
      </c>
      <c r="H579">
        <f t="shared" si="18"/>
        <v>0</v>
      </c>
      <c r="I579" s="5">
        <f t="shared" si="19"/>
        <v>0</v>
      </c>
    </row>
    <row r="580" spans="1:9">
      <c r="A580" s="1">
        <v>30719</v>
      </c>
      <c r="B580" s="1" t="s">
        <v>583</v>
      </c>
      <c r="C580" t="str">
        <f>VLOOKUP(A580,Config!A:C,3,FALSE)</f>
        <v>MA-A-04-L1-P2</v>
      </c>
      <c r="D580" cm="1">
        <f t="array" ref="D580">IFERROR(
  INDEX(Stockreport!$E$2:$E$50151,
    MATCH(1,
      ((Stockreport!$A$2:$A$50151&amp;"")=($A580&amp;""))*
      ((Stockreport!$B$2:$B$50151&amp;"")=($B580&amp;""))*
      (TRIM(Stockreport!$C$2:$C$50151)=TRIM($C580))*
      (Stockreport!$C$2:$C$50151&lt;&gt;""),
    0)
  ),
0)</f>
        <v>0</v>
      </c>
      <c r="E580">
        <f>VLOOKUP(A580,Config!A:G,4,FALSE)</f>
        <v>0</v>
      </c>
      <c r="F580" t="str">
        <f>_xlfn.LET(
  _xlpm.q,   $D580,
  _xlpm.low, SUMIFS(Config!$E$2:$E$5017, Config!$A$2:$A$5017,$A580, Config!$C$2:$C$5017,$C580),
  _xlpm.med, SUMIFS(Config!$F$2:$F$5017, Config!$A$2:$A$5017,$A580, Config!$C$2:$C$5017,$C580),
  _xlpm.cap, SUMIFS(Config!$G$2:$G$5017, Config!$A$2:$A$5017,$A580, Config!$C$2:$C$5017,$C580),
  IF(_xlpm.cap=0,"SET-PICKFACE",
     IF(_xlpm.q&lt;=_xlpm.low,"LOW",
        IF(_xlpm.q&lt;=_xlpm.med,"MEDIUM",
           IF(_xlpm.q&lt;=_xlpm.cap,"FULL","OVER")
        )
     )
  )
)</f>
        <v>SET-PICKFACE</v>
      </c>
      <c r="G580" s="8">
        <f>IF(
   SUMIFS(Stockreport!$D:$D,
          Stockreport!$A:$A, $A580,
          Stockreport!$B:$B, $B580)
   -SUMIFS(Stockreport!$D:$D,
           Stockreport!$A:$A, $A580,
           Stockreport!$B:$B, $B580,
           Stockreport!$C:$C, $C580)=0,
   "No reserve",
   SUMIFS(Stockreport!$D:$D,
          Stockreport!$A:$A, $A580,
          Stockreport!$B:$B, $B580)
   -SUMIFS(Stockreport!$D:$D,
           Stockreport!$A:$A, $A580,
           Stockreport!$B:$B, $B580,
           Stockreport!$C:$C, $C580)
)</f>
        <v>82</v>
      </c>
      <c r="H580">
        <f t="shared" si="18"/>
        <v>0</v>
      </c>
      <c r="I580" s="5">
        <f t="shared" si="19"/>
        <v>0</v>
      </c>
    </row>
    <row r="581" spans="1:9">
      <c r="A581" s="1">
        <v>51558</v>
      </c>
      <c r="B581" s="1" t="s">
        <v>584</v>
      </c>
      <c r="C581" t="str">
        <f>VLOOKUP(A581,Config!A:C,3,FALSE)</f>
        <v>MA-A-07-L1-P2</v>
      </c>
      <c r="D581" cm="1">
        <f t="array" ref="D581">IFERROR(
  INDEX(Stockreport!$E$2:$E$50151,
    MATCH(1,
      ((Stockreport!$A$2:$A$50151&amp;"")=($A581&amp;""))*
      ((Stockreport!$B$2:$B$50151&amp;"")=($B581&amp;""))*
      (TRIM(Stockreport!$C$2:$C$50151)=TRIM($C581))*
      (Stockreport!$C$2:$C$50151&lt;&gt;""),
    0)
  ),
0)</f>
        <v>0</v>
      </c>
      <c r="E581">
        <f>VLOOKUP(A581,Config!A:G,4,FALSE)</f>
        <v>0</v>
      </c>
      <c r="F581" t="str">
        <f>_xlfn.LET(
  _xlpm.q,   $D581,
  _xlpm.low, SUMIFS(Config!$E$2:$E$5017, Config!$A$2:$A$5017,$A581, Config!$C$2:$C$5017,$C581),
  _xlpm.med, SUMIFS(Config!$F$2:$F$5017, Config!$A$2:$A$5017,$A581, Config!$C$2:$C$5017,$C581),
  _xlpm.cap, SUMIFS(Config!$G$2:$G$5017, Config!$A$2:$A$5017,$A581, Config!$C$2:$C$5017,$C581),
  IF(_xlpm.cap=0,"SET-PICKFACE",
     IF(_xlpm.q&lt;=_xlpm.low,"LOW",
        IF(_xlpm.q&lt;=_xlpm.med,"MEDIUM",
           IF(_xlpm.q&lt;=_xlpm.cap,"FULL","OVER")
        )
     )
  )
)</f>
        <v>SET-PICKFACE</v>
      </c>
      <c r="G581" s="8">
        <f>IF(
   SUMIFS(Stockreport!$D:$D,
          Stockreport!$A:$A, $A581,
          Stockreport!$B:$B, $B581)
   -SUMIFS(Stockreport!$D:$D,
           Stockreport!$A:$A, $A581,
           Stockreport!$B:$B, $B581,
           Stockreport!$C:$C, $C581)=0,
   "No reserve",
   SUMIFS(Stockreport!$D:$D,
          Stockreport!$A:$A, $A581,
          Stockreport!$B:$B, $B581)
   -SUMIFS(Stockreport!$D:$D,
           Stockreport!$A:$A, $A581,
           Stockreport!$B:$B, $B581,
           Stockreport!$C:$C, $C581)
)</f>
        <v>83.5</v>
      </c>
      <c r="H581">
        <f t="shared" si="18"/>
        <v>0</v>
      </c>
      <c r="I581" s="5">
        <f t="shared" si="19"/>
        <v>0</v>
      </c>
    </row>
    <row r="582" spans="1:9">
      <c r="A582" s="1">
        <v>31555</v>
      </c>
      <c r="B582" s="1" t="s">
        <v>585</v>
      </c>
      <c r="C582" t="str">
        <f>VLOOKUP(A582,Config!A:C,3,FALSE)</f>
        <v>MA-H-07-L1-P2</v>
      </c>
      <c r="D582" cm="1">
        <f t="array" ref="D582">IFERROR(
  INDEX(Stockreport!$E$2:$E$50151,
    MATCH(1,
      ((Stockreport!$A$2:$A$50151&amp;"")=($A582&amp;""))*
      ((Stockreport!$B$2:$B$50151&amp;"")=($B582&amp;""))*
      (TRIM(Stockreport!$C$2:$C$50151)=TRIM($C582))*
      (Stockreport!$C$2:$C$50151&lt;&gt;""),
    0)
  ),
0)</f>
        <v>0</v>
      </c>
      <c r="E582">
        <f>VLOOKUP(A582,Config!A:G,4,FALSE)</f>
        <v>0</v>
      </c>
      <c r="F582" t="str">
        <f>_xlfn.LET(
  _xlpm.q,   $D582,
  _xlpm.low, SUMIFS(Config!$E$2:$E$5017, Config!$A$2:$A$5017,$A582, Config!$C$2:$C$5017,$C582),
  _xlpm.med, SUMIFS(Config!$F$2:$F$5017, Config!$A$2:$A$5017,$A582, Config!$C$2:$C$5017,$C582),
  _xlpm.cap, SUMIFS(Config!$G$2:$G$5017, Config!$A$2:$A$5017,$A582, Config!$C$2:$C$5017,$C582),
  IF(_xlpm.cap=0,"SET-PICKFACE",
     IF(_xlpm.q&lt;=_xlpm.low,"LOW",
        IF(_xlpm.q&lt;=_xlpm.med,"MEDIUM",
           IF(_xlpm.q&lt;=_xlpm.cap,"FULL","OVER")
        )
     )
  )
)</f>
        <v>SET-PICKFACE</v>
      </c>
      <c r="G582" s="8">
        <f>IF(
   SUMIFS(Stockreport!$D:$D,
          Stockreport!$A:$A, $A582,
          Stockreport!$B:$B, $B582)
   -SUMIFS(Stockreport!$D:$D,
           Stockreport!$A:$A, $A582,
           Stockreport!$B:$B, $B582,
           Stockreport!$C:$C, $C582)=0,
   "No reserve",
   SUMIFS(Stockreport!$D:$D,
          Stockreport!$A:$A, $A582,
          Stockreport!$B:$B, $B582)
   -SUMIFS(Stockreport!$D:$D,
           Stockreport!$A:$A, $A582,
           Stockreport!$B:$B, $B582,
           Stockreport!$C:$C, $C582)
)</f>
        <v>783</v>
      </c>
      <c r="H582">
        <f t="shared" si="18"/>
        <v>0</v>
      </c>
      <c r="I582" s="5">
        <f t="shared" si="19"/>
        <v>0</v>
      </c>
    </row>
    <row r="583" spans="1:9">
      <c r="A583" s="1">
        <v>30618</v>
      </c>
      <c r="B583" s="1" t="s">
        <v>586</v>
      </c>
      <c r="C583" t="str">
        <f>VLOOKUP(A583,Config!A:C,3,FALSE)</f>
        <v>MA-B-11-L4-P2</v>
      </c>
      <c r="D583" cm="1">
        <f t="array" ref="D583">IFERROR(
  INDEX(Stockreport!$E$2:$E$50151,
    MATCH(1,
      ((Stockreport!$A$2:$A$50151&amp;"")=($A583&amp;""))*
      ((Stockreport!$B$2:$B$50151&amp;"")=($B583&amp;""))*
      (TRIM(Stockreport!$C$2:$C$50151)=TRIM($C583))*
      (Stockreport!$C$2:$C$50151&lt;&gt;""),
    0)
  ),
0)</f>
        <v>0</v>
      </c>
      <c r="E583">
        <f>VLOOKUP(A583,Config!A:G,4,FALSE)</f>
        <v>0</v>
      </c>
      <c r="F583" t="str">
        <f>_xlfn.LET(
  _xlpm.q,   $D583,
  _xlpm.low, SUMIFS(Config!$E$2:$E$5017, Config!$A$2:$A$5017,$A583, Config!$C$2:$C$5017,$C583),
  _xlpm.med, SUMIFS(Config!$F$2:$F$5017, Config!$A$2:$A$5017,$A583, Config!$C$2:$C$5017,$C583),
  _xlpm.cap, SUMIFS(Config!$G$2:$G$5017, Config!$A$2:$A$5017,$A583, Config!$C$2:$C$5017,$C583),
  IF(_xlpm.cap=0,"SET-PICKFACE",
     IF(_xlpm.q&lt;=_xlpm.low,"LOW",
        IF(_xlpm.q&lt;=_xlpm.med,"MEDIUM",
           IF(_xlpm.q&lt;=_xlpm.cap,"FULL","OVER")
        )
     )
  )
)</f>
        <v>SET-PICKFACE</v>
      </c>
      <c r="G583" s="8">
        <f>IF(
   SUMIFS(Stockreport!$D:$D,
          Stockreport!$A:$A, $A583,
          Stockreport!$B:$B, $B583)
   -SUMIFS(Stockreport!$D:$D,
           Stockreport!$A:$A, $A583,
           Stockreport!$B:$B, $B583,
           Stockreport!$C:$C, $C583)=0,
   "No reserve",
   SUMIFS(Stockreport!$D:$D,
          Stockreport!$A:$A, $A583,
          Stockreport!$B:$B, $B583)
   -SUMIFS(Stockreport!$D:$D,
           Stockreport!$A:$A, $A583,
           Stockreport!$B:$B, $B583,
           Stockreport!$C:$C, $C583)
)</f>
        <v>56</v>
      </c>
      <c r="H583">
        <f t="shared" si="18"/>
        <v>0</v>
      </c>
      <c r="I583" s="5">
        <f t="shared" si="19"/>
        <v>0</v>
      </c>
    </row>
    <row r="584" spans="1:9">
      <c r="A584" s="1">
        <v>46196</v>
      </c>
      <c r="B584" s="1" t="s">
        <v>587</v>
      </c>
      <c r="C584" t="str">
        <f>VLOOKUP(A584,Config!A:C,3,FALSE)</f>
        <v>MA-B-11-L3-P2</v>
      </c>
      <c r="D584" cm="1">
        <f t="array" ref="D584">IFERROR(
  INDEX(Stockreport!$E$2:$E$50151,
    MATCH(1,
      ((Stockreport!$A$2:$A$50151&amp;"")=($A584&amp;""))*
      ((Stockreport!$B$2:$B$50151&amp;"")=($B584&amp;""))*
      (TRIM(Stockreport!$C$2:$C$50151)=TRIM($C584))*
      (Stockreport!$C$2:$C$50151&lt;&gt;""),
    0)
  ),
0)</f>
        <v>0</v>
      </c>
      <c r="E584">
        <f>VLOOKUP(A584,Config!A:G,4,FALSE)</f>
        <v>0</v>
      </c>
      <c r="F584" t="str">
        <f>_xlfn.LET(
  _xlpm.q,   $D584,
  _xlpm.low, SUMIFS(Config!$E$2:$E$5017, Config!$A$2:$A$5017,$A584, Config!$C$2:$C$5017,$C584),
  _xlpm.med, SUMIFS(Config!$F$2:$F$5017, Config!$A$2:$A$5017,$A584, Config!$C$2:$C$5017,$C584),
  _xlpm.cap, SUMIFS(Config!$G$2:$G$5017, Config!$A$2:$A$5017,$A584, Config!$C$2:$C$5017,$C584),
  IF(_xlpm.cap=0,"SET-PICKFACE",
     IF(_xlpm.q&lt;=_xlpm.low,"LOW",
        IF(_xlpm.q&lt;=_xlpm.med,"MEDIUM",
           IF(_xlpm.q&lt;=_xlpm.cap,"FULL","OVER")
        )
     )
  )
)</f>
        <v>SET-PICKFACE</v>
      </c>
      <c r="G584" s="8">
        <f>IF(
   SUMIFS(Stockreport!$D:$D,
          Stockreport!$A:$A, $A584,
          Stockreport!$B:$B, $B584)
   -SUMIFS(Stockreport!$D:$D,
           Stockreport!$A:$A, $A584,
           Stockreport!$B:$B, $B584,
           Stockreport!$C:$C, $C584)=0,
   "No reserve",
   SUMIFS(Stockreport!$D:$D,
          Stockreport!$A:$A, $A584,
          Stockreport!$B:$B, $B584)
   -SUMIFS(Stockreport!$D:$D,
           Stockreport!$A:$A, $A584,
           Stockreport!$B:$B, $B584,
           Stockreport!$C:$C, $C584)
)</f>
        <v>85</v>
      </c>
      <c r="H584">
        <f t="shared" si="18"/>
        <v>0</v>
      </c>
      <c r="I584" s="5">
        <f t="shared" si="19"/>
        <v>0</v>
      </c>
    </row>
    <row r="585" spans="1:9">
      <c r="A585" s="1">
        <v>46196</v>
      </c>
      <c r="B585" s="1" t="s">
        <v>587</v>
      </c>
      <c r="C585" t="str">
        <f>VLOOKUP(A585,Config!A:C,3,FALSE)</f>
        <v>MA-B-11-L3-P2</v>
      </c>
      <c r="D585" cm="1">
        <f t="array" ref="D585">IFERROR(
  INDEX(Stockreport!$E$2:$E$50151,
    MATCH(1,
      ((Stockreport!$A$2:$A$50151&amp;"")=($A585&amp;""))*
      ((Stockreport!$B$2:$B$50151&amp;"")=($B585&amp;""))*
      (TRIM(Stockreport!$C$2:$C$50151)=TRIM($C585))*
      (Stockreport!$C$2:$C$50151&lt;&gt;""),
    0)
  ),
0)</f>
        <v>0</v>
      </c>
      <c r="E585">
        <f>VLOOKUP(A585,Config!A:G,4,FALSE)</f>
        <v>0</v>
      </c>
      <c r="F585" t="str">
        <f>_xlfn.LET(
  _xlpm.q,   $D585,
  _xlpm.low, SUMIFS(Config!$E$2:$E$5017, Config!$A$2:$A$5017,$A585, Config!$C$2:$C$5017,$C585),
  _xlpm.med, SUMIFS(Config!$F$2:$F$5017, Config!$A$2:$A$5017,$A585, Config!$C$2:$C$5017,$C585),
  _xlpm.cap, SUMIFS(Config!$G$2:$G$5017, Config!$A$2:$A$5017,$A585, Config!$C$2:$C$5017,$C585),
  IF(_xlpm.cap=0,"SET-PICKFACE",
     IF(_xlpm.q&lt;=_xlpm.low,"LOW",
        IF(_xlpm.q&lt;=_xlpm.med,"MEDIUM",
           IF(_xlpm.q&lt;=_xlpm.cap,"FULL","OVER")
        )
     )
  )
)</f>
        <v>SET-PICKFACE</v>
      </c>
      <c r="G585" s="8">
        <f>IF(
   SUMIFS(Stockreport!$D:$D,
          Stockreport!$A:$A, $A585,
          Stockreport!$B:$B, $B585)
   -SUMIFS(Stockreport!$D:$D,
           Stockreport!$A:$A, $A585,
           Stockreport!$B:$B, $B585,
           Stockreport!$C:$C, $C585)=0,
   "No reserve",
   SUMIFS(Stockreport!$D:$D,
          Stockreport!$A:$A, $A585,
          Stockreport!$B:$B, $B585)
   -SUMIFS(Stockreport!$D:$D,
           Stockreport!$A:$A, $A585,
           Stockreport!$B:$B, $B585,
           Stockreport!$C:$C, $C585)
)</f>
        <v>85</v>
      </c>
      <c r="H585">
        <f t="shared" si="18"/>
        <v>0</v>
      </c>
      <c r="I585" s="5">
        <f t="shared" si="19"/>
        <v>0</v>
      </c>
    </row>
    <row r="586" spans="1:9">
      <c r="A586" s="1">
        <v>60028</v>
      </c>
      <c r="B586" s="1" t="s">
        <v>588</v>
      </c>
      <c r="C586" t="str">
        <f>VLOOKUP(A586,Config!A:C,3,FALSE)</f>
        <v>MA-D-01-L3-P1</v>
      </c>
      <c r="D586" cm="1">
        <f t="array" ref="D586">IFERROR(
  INDEX(Stockreport!$E$2:$E$50151,
    MATCH(1,
      ((Stockreport!$A$2:$A$50151&amp;"")=($A586&amp;""))*
      ((Stockreport!$B$2:$B$50151&amp;"")=($B586&amp;""))*
      (TRIM(Stockreport!$C$2:$C$50151)=TRIM($C586))*
      (Stockreport!$C$2:$C$50151&lt;&gt;""),
    0)
  ),
0)</f>
        <v>0</v>
      </c>
      <c r="E586">
        <f>VLOOKUP(A586,Config!A:G,4,FALSE)</f>
        <v>0</v>
      </c>
      <c r="F586" t="str">
        <f>_xlfn.LET(
  _xlpm.q,   $D586,
  _xlpm.low, SUMIFS(Config!$E$2:$E$5017, Config!$A$2:$A$5017,$A586, Config!$C$2:$C$5017,$C586),
  _xlpm.med, SUMIFS(Config!$F$2:$F$5017, Config!$A$2:$A$5017,$A586, Config!$C$2:$C$5017,$C586),
  _xlpm.cap, SUMIFS(Config!$G$2:$G$5017, Config!$A$2:$A$5017,$A586, Config!$C$2:$C$5017,$C586),
  IF(_xlpm.cap=0,"SET-PICKFACE",
     IF(_xlpm.q&lt;=_xlpm.low,"LOW",
        IF(_xlpm.q&lt;=_xlpm.med,"MEDIUM",
           IF(_xlpm.q&lt;=_xlpm.cap,"FULL","OVER")
        )
     )
  )
)</f>
        <v>SET-PICKFACE</v>
      </c>
      <c r="G586" s="8">
        <f>IF(
   SUMIFS(Stockreport!$D:$D,
          Stockreport!$A:$A, $A586,
          Stockreport!$B:$B, $B586)
   -SUMIFS(Stockreport!$D:$D,
           Stockreport!$A:$A, $A586,
           Stockreport!$B:$B, $B586,
           Stockreport!$C:$C, $C586)=0,
   "No reserve",
   SUMIFS(Stockreport!$D:$D,
          Stockreport!$A:$A, $A586,
          Stockreport!$B:$B, $B586)
   -SUMIFS(Stockreport!$D:$D,
           Stockreport!$A:$A, $A586,
           Stockreport!$B:$B, $B586,
           Stockreport!$C:$C, $C586)
)</f>
        <v>85</v>
      </c>
      <c r="H586">
        <f t="shared" si="18"/>
        <v>0</v>
      </c>
      <c r="I586" s="5">
        <f t="shared" si="19"/>
        <v>0</v>
      </c>
    </row>
    <row r="587" spans="1:9">
      <c r="A587" s="1">
        <v>31604</v>
      </c>
      <c r="B587" s="1" t="s">
        <v>589</v>
      </c>
      <c r="C587" t="str">
        <f>VLOOKUP(A587,Config!A:C,3,FALSE)</f>
        <v>MA-D-14-L3-P2</v>
      </c>
      <c r="D587" cm="1">
        <f t="array" ref="D587">IFERROR(
  INDEX(Stockreport!$E$2:$E$50151,
    MATCH(1,
      ((Stockreport!$A$2:$A$50151&amp;"")=($A587&amp;""))*
      ((Stockreport!$B$2:$B$50151&amp;"")=($B587&amp;""))*
      (TRIM(Stockreport!$C$2:$C$50151)=TRIM($C587))*
      (Stockreport!$C$2:$C$50151&lt;&gt;""),
    0)
  ),
0)</f>
        <v>52</v>
      </c>
      <c r="E587">
        <f>VLOOKUP(A587,Config!A:G,4,FALSE)</f>
        <v>0</v>
      </c>
      <c r="F587" t="str">
        <f>_xlfn.LET(
  _xlpm.q,   $D587,
  _xlpm.low, SUMIFS(Config!$E$2:$E$5017, Config!$A$2:$A$5017,$A587, Config!$C$2:$C$5017,$C587),
  _xlpm.med, SUMIFS(Config!$F$2:$F$5017, Config!$A$2:$A$5017,$A587, Config!$C$2:$C$5017,$C587),
  _xlpm.cap, SUMIFS(Config!$G$2:$G$5017, Config!$A$2:$A$5017,$A587, Config!$C$2:$C$5017,$C587),
  IF(_xlpm.cap=0,"SET-PICKFACE",
     IF(_xlpm.q&lt;=_xlpm.low,"LOW",
        IF(_xlpm.q&lt;=_xlpm.med,"MEDIUM",
           IF(_xlpm.q&lt;=_xlpm.cap,"FULL","OVER")
        )
     )
  )
)</f>
        <v>SET-PICKFACE</v>
      </c>
      <c r="G587" s="8">
        <f>IF(
   SUMIFS(Stockreport!$D:$D,
          Stockreport!$A:$A, $A587,
          Stockreport!$B:$B, $B587)
   -SUMIFS(Stockreport!$D:$D,
           Stockreport!$A:$A, $A587,
           Stockreport!$B:$B, $B587,
           Stockreport!$C:$C, $C587)=0,
   "No reserve",
   SUMIFS(Stockreport!$D:$D,
          Stockreport!$A:$A, $A587,
          Stockreport!$B:$B, $B587)
   -SUMIFS(Stockreport!$D:$D,
           Stockreport!$A:$A, $A587,
           Stockreport!$B:$B, $B587,
           Stockreport!$C:$C, $C587)
)</f>
        <v>85</v>
      </c>
      <c r="H587">
        <f t="shared" si="18"/>
        <v>0</v>
      </c>
      <c r="I587" s="5">
        <f t="shared" si="19"/>
        <v>0</v>
      </c>
    </row>
    <row r="588" spans="1:9">
      <c r="A588" s="1">
        <v>31299</v>
      </c>
      <c r="B588" s="1" t="s">
        <v>590</v>
      </c>
      <c r="C588" t="str">
        <f>VLOOKUP(A588,Config!A:C,3,FALSE)</f>
        <v>MA-G-16-L4-P1</v>
      </c>
      <c r="D588" cm="1">
        <f t="array" ref="D588">IFERROR(
  INDEX(Stockreport!$E$2:$E$50151,
    MATCH(1,
      ((Stockreport!$A$2:$A$50151&amp;"")=($A588&amp;""))*
      ((Stockreport!$B$2:$B$50151&amp;"")=($B588&amp;""))*
      (TRIM(Stockreport!$C$2:$C$50151)=TRIM($C588))*
      (Stockreport!$C$2:$C$50151&lt;&gt;""),
    0)
  ),
0)</f>
        <v>200</v>
      </c>
      <c r="E588">
        <f>VLOOKUP(A588,Config!A:G,4,FALSE)</f>
        <v>0</v>
      </c>
      <c r="F588" t="str">
        <f>_xlfn.LET(
  _xlpm.q,   $D588,
  _xlpm.low, SUMIFS(Config!$E$2:$E$5017, Config!$A$2:$A$5017,$A588, Config!$C$2:$C$5017,$C588),
  _xlpm.med, SUMIFS(Config!$F$2:$F$5017, Config!$A$2:$A$5017,$A588, Config!$C$2:$C$5017,$C588),
  _xlpm.cap, SUMIFS(Config!$G$2:$G$5017, Config!$A$2:$A$5017,$A588, Config!$C$2:$C$5017,$C588),
  IF(_xlpm.cap=0,"SET-PICKFACE",
     IF(_xlpm.q&lt;=_xlpm.low,"LOW",
        IF(_xlpm.q&lt;=_xlpm.med,"MEDIUM",
           IF(_xlpm.q&lt;=_xlpm.cap,"FULL","OVER")
        )
     )
  )
)</f>
        <v>SET-PICKFACE</v>
      </c>
      <c r="G588" s="8">
        <f>IF(
   SUMIFS(Stockreport!$D:$D,
          Stockreport!$A:$A, $A588,
          Stockreport!$B:$B, $B588)
   -SUMIFS(Stockreport!$D:$D,
           Stockreport!$A:$A, $A588,
           Stockreport!$B:$B, $B588,
           Stockreport!$C:$C, $C588)=0,
   "No reserve",
   SUMIFS(Stockreport!$D:$D,
          Stockreport!$A:$A, $A588,
          Stockreport!$B:$B, $B588)
   -SUMIFS(Stockreport!$D:$D,
           Stockreport!$A:$A, $A588,
           Stockreport!$B:$B, $B588,
           Stockreport!$C:$C, $C588)
)</f>
        <v>85</v>
      </c>
      <c r="H588">
        <f t="shared" si="18"/>
        <v>0</v>
      </c>
      <c r="I588" s="5">
        <f t="shared" si="19"/>
        <v>0</v>
      </c>
    </row>
    <row r="589" spans="1:9">
      <c r="A589" s="1">
        <v>30407</v>
      </c>
      <c r="B589" s="1" t="s">
        <v>591</v>
      </c>
      <c r="C589" t="str">
        <f>VLOOKUP(A589,Config!A:C,3,FALSE)</f>
        <v>MA-C-14-L3-P1</v>
      </c>
      <c r="D589" cm="1">
        <f t="array" ref="D589">IFERROR(
  INDEX(Stockreport!$E$2:$E$50151,
    MATCH(1,
      ((Stockreport!$A$2:$A$50151&amp;"")=($A589&amp;""))*
      ((Stockreport!$B$2:$B$50151&amp;"")=($B589&amp;""))*
      (TRIM(Stockreport!$C$2:$C$50151)=TRIM($C589))*
      (Stockreport!$C$2:$C$50151&lt;&gt;""),
    0)
  ),
0)</f>
        <v>0</v>
      </c>
      <c r="E589">
        <f>VLOOKUP(A589,Config!A:G,4,FALSE)</f>
        <v>0</v>
      </c>
      <c r="F589" t="str">
        <f>_xlfn.LET(
  _xlpm.q,   $D589,
  _xlpm.low, SUMIFS(Config!$E$2:$E$5017, Config!$A$2:$A$5017,$A589, Config!$C$2:$C$5017,$C589),
  _xlpm.med, SUMIFS(Config!$F$2:$F$5017, Config!$A$2:$A$5017,$A589, Config!$C$2:$C$5017,$C589),
  _xlpm.cap, SUMIFS(Config!$G$2:$G$5017, Config!$A$2:$A$5017,$A589, Config!$C$2:$C$5017,$C589),
  IF(_xlpm.cap=0,"SET-PICKFACE",
     IF(_xlpm.q&lt;=_xlpm.low,"LOW",
        IF(_xlpm.q&lt;=_xlpm.med,"MEDIUM",
           IF(_xlpm.q&lt;=_xlpm.cap,"FULL","OVER")
        )
     )
  )
)</f>
        <v>SET-PICKFACE</v>
      </c>
      <c r="G589" s="8">
        <f>IF(
   SUMIFS(Stockreport!$D:$D,
          Stockreport!$A:$A, $A589,
          Stockreport!$B:$B, $B589)
   -SUMIFS(Stockreport!$D:$D,
           Stockreport!$A:$A, $A589,
           Stockreport!$B:$B, $B589,
           Stockreport!$C:$C, $C589)=0,
   "No reserve",
   SUMIFS(Stockreport!$D:$D,
          Stockreport!$A:$A, $A589,
          Stockreport!$B:$B, $B589)
   -SUMIFS(Stockreport!$D:$D,
           Stockreport!$A:$A, $A589,
           Stockreport!$B:$B, $B589,
           Stockreport!$C:$C, $C589)
)</f>
        <v>86</v>
      </c>
      <c r="H589">
        <f t="shared" si="18"/>
        <v>0</v>
      </c>
      <c r="I589" s="5">
        <f t="shared" si="19"/>
        <v>0</v>
      </c>
    </row>
    <row r="590" spans="1:9">
      <c r="A590" s="1">
        <v>15504</v>
      </c>
      <c r="B590" s="1" t="s">
        <v>592</v>
      </c>
      <c r="C590" t="str">
        <f>VLOOKUP(A590,Config!A:C,3,FALSE)</f>
        <v>MA-D-10-L2-P2</v>
      </c>
      <c r="D590" cm="1">
        <f t="array" ref="D590">IFERROR(
  INDEX(Stockreport!$E$2:$E$50151,
    MATCH(1,
      ((Stockreport!$A$2:$A$50151&amp;"")=($A590&amp;""))*
      ((Stockreport!$B$2:$B$50151&amp;"")=($B590&amp;""))*
      (TRIM(Stockreport!$C$2:$C$50151)=TRIM($C590))*
      (Stockreport!$C$2:$C$50151&lt;&gt;""),
    0)
  ),
0)</f>
        <v>75</v>
      </c>
      <c r="E590">
        <f>VLOOKUP(A590,Config!A:G,4,FALSE)</f>
        <v>0</v>
      </c>
      <c r="F590" t="str">
        <f>_xlfn.LET(
  _xlpm.q,   $D590,
  _xlpm.low, SUMIFS(Config!$E$2:$E$5017, Config!$A$2:$A$5017,$A590, Config!$C$2:$C$5017,$C590),
  _xlpm.med, SUMIFS(Config!$F$2:$F$5017, Config!$A$2:$A$5017,$A590, Config!$C$2:$C$5017,$C590),
  _xlpm.cap, SUMIFS(Config!$G$2:$G$5017, Config!$A$2:$A$5017,$A590, Config!$C$2:$C$5017,$C590),
  IF(_xlpm.cap=0,"SET-PICKFACE",
     IF(_xlpm.q&lt;=_xlpm.low,"LOW",
        IF(_xlpm.q&lt;=_xlpm.med,"MEDIUM",
           IF(_xlpm.q&lt;=_xlpm.cap,"FULL","OVER")
        )
     )
  )
)</f>
        <v>SET-PICKFACE</v>
      </c>
      <c r="G590" s="8">
        <f>IF(
   SUMIFS(Stockreport!$D:$D,
          Stockreport!$A:$A, $A590,
          Stockreport!$B:$B, $B590)
   -SUMIFS(Stockreport!$D:$D,
           Stockreport!$A:$A, $A590,
           Stockreport!$B:$B, $B590,
           Stockreport!$C:$C, $C590)=0,
   "No reserve",
   SUMIFS(Stockreport!$D:$D,
          Stockreport!$A:$A, $A590,
          Stockreport!$B:$B, $B590)
   -SUMIFS(Stockreport!$D:$D,
           Stockreport!$A:$A, $A590,
           Stockreport!$B:$B, $B590,
           Stockreport!$C:$C, $C590)
)</f>
        <v>86</v>
      </c>
      <c r="H590">
        <f t="shared" si="18"/>
        <v>0</v>
      </c>
      <c r="I590" s="5">
        <f t="shared" si="19"/>
        <v>0</v>
      </c>
    </row>
    <row r="591" spans="1:9">
      <c r="A591" s="1">
        <v>30940</v>
      </c>
      <c r="B591" s="1" t="s">
        <v>593</v>
      </c>
      <c r="C591" t="str">
        <f>VLOOKUP(A591,Config!A:C,3,FALSE)</f>
        <v>MA-F-12-L1-P1</v>
      </c>
      <c r="D591" cm="1">
        <f t="array" ref="D591">IFERROR(
  INDEX(Stockreport!$E$2:$E$50151,
    MATCH(1,
      ((Stockreport!$A$2:$A$50151&amp;"")=($A591&amp;""))*
      ((Stockreport!$B$2:$B$50151&amp;"")=($B591&amp;""))*
      (TRIM(Stockreport!$C$2:$C$50151)=TRIM($C591))*
      (Stockreport!$C$2:$C$50151&lt;&gt;""),
    0)
  ),
0)</f>
        <v>0</v>
      </c>
      <c r="E591">
        <f>VLOOKUP(A591,Config!A:G,4,FALSE)</f>
        <v>0</v>
      </c>
      <c r="F591" t="str">
        <f>_xlfn.LET(
  _xlpm.q,   $D591,
  _xlpm.low, SUMIFS(Config!$E$2:$E$5017, Config!$A$2:$A$5017,$A591, Config!$C$2:$C$5017,$C591),
  _xlpm.med, SUMIFS(Config!$F$2:$F$5017, Config!$A$2:$A$5017,$A591, Config!$C$2:$C$5017,$C591),
  _xlpm.cap, SUMIFS(Config!$G$2:$G$5017, Config!$A$2:$A$5017,$A591, Config!$C$2:$C$5017,$C591),
  IF(_xlpm.cap=0,"SET-PICKFACE",
     IF(_xlpm.q&lt;=_xlpm.low,"LOW",
        IF(_xlpm.q&lt;=_xlpm.med,"MEDIUM",
           IF(_xlpm.q&lt;=_xlpm.cap,"FULL","OVER")
        )
     )
  )
)</f>
        <v>SET-PICKFACE</v>
      </c>
      <c r="G591" s="8">
        <f>IF(
   SUMIFS(Stockreport!$D:$D,
          Stockreport!$A:$A, $A591,
          Stockreport!$B:$B, $B591)
   -SUMIFS(Stockreport!$D:$D,
           Stockreport!$A:$A, $A591,
           Stockreport!$B:$B, $B591,
           Stockreport!$C:$C, $C591)=0,
   "No reserve",
   SUMIFS(Stockreport!$D:$D,
          Stockreport!$A:$A, $A591,
          Stockreport!$B:$B, $B591)
   -SUMIFS(Stockreport!$D:$D,
           Stockreport!$A:$A, $A591,
           Stockreport!$B:$B, $B591,
           Stockreport!$C:$C, $C591)
)</f>
        <v>82</v>
      </c>
      <c r="H591">
        <f t="shared" si="18"/>
        <v>0</v>
      </c>
      <c r="I591" s="5">
        <f t="shared" si="19"/>
        <v>0</v>
      </c>
    </row>
    <row r="592" spans="1:9">
      <c r="A592" s="1">
        <v>31273</v>
      </c>
      <c r="B592" s="1" t="s">
        <v>594</v>
      </c>
      <c r="C592" t="str">
        <f>VLOOKUP(A592,Config!A:C,3,FALSE)</f>
        <v>MA-A-06-L3-P1</v>
      </c>
      <c r="D592" cm="1">
        <f t="array" ref="D592">IFERROR(
  INDEX(Stockreport!$E$2:$E$50151,
    MATCH(1,
      ((Stockreport!$A$2:$A$50151&amp;"")=($A592&amp;""))*
      ((Stockreport!$B$2:$B$50151&amp;"")=($B592&amp;""))*
      (TRIM(Stockreport!$C$2:$C$50151)=TRIM($C592))*
      (Stockreport!$C$2:$C$50151&lt;&gt;""),
    0)
  ),
0)</f>
        <v>0</v>
      </c>
      <c r="E592">
        <f>VLOOKUP(A592,Config!A:G,4,FALSE)</f>
        <v>0</v>
      </c>
      <c r="F592" t="str">
        <f>_xlfn.LET(
  _xlpm.q,   $D592,
  _xlpm.low, SUMIFS(Config!$E$2:$E$5017, Config!$A$2:$A$5017,$A592, Config!$C$2:$C$5017,$C592),
  _xlpm.med, SUMIFS(Config!$F$2:$F$5017, Config!$A$2:$A$5017,$A592, Config!$C$2:$C$5017,$C592),
  _xlpm.cap, SUMIFS(Config!$G$2:$G$5017, Config!$A$2:$A$5017,$A592, Config!$C$2:$C$5017,$C592),
  IF(_xlpm.cap=0,"SET-PICKFACE",
     IF(_xlpm.q&lt;=_xlpm.low,"LOW",
        IF(_xlpm.q&lt;=_xlpm.med,"MEDIUM",
           IF(_xlpm.q&lt;=_xlpm.cap,"FULL","OVER")
        )
     )
  )
)</f>
        <v>SET-PICKFACE</v>
      </c>
      <c r="G592" s="8">
        <f>IF(
   SUMIFS(Stockreport!$D:$D,
          Stockreport!$A:$A, $A592,
          Stockreport!$B:$B, $B592)
   -SUMIFS(Stockreport!$D:$D,
           Stockreport!$A:$A, $A592,
           Stockreport!$B:$B, $B592,
           Stockreport!$C:$C, $C592)=0,
   "No reserve",
   SUMIFS(Stockreport!$D:$D,
          Stockreport!$A:$A, $A592,
          Stockreport!$B:$B, $B592)
   -SUMIFS(Stockreport!$D:$D,
           Stockreport!$A:$A, $A592,
           Stockreport!$B:$B, $B592,
           Stockreport!$C:$C, $C592)
)</f>
        <v>62</v>
      </c>
      <c r="H592">
        <f t="shared" si="18"/>
        <v>0</v>
      </c>
      <c r="I592" s="5">
        <f t="shared" si="19"/>
        <v>0</v>
      </c>
    </row>
    <row r="593" spans="1:9">
      <c r="A593" s="1">
        <v>29784</v>
      </c>
      <c r="B593" s="1" t="s">
        <v>595</v>
      </c>
      <c r="C593" t="str">
        <f>VLOOKUP(A593,Config!A:C,3,FALSE)</f>
        <v>MA-B-01-L2-P1</v>
      </c>
      <c r="D593" cm="1">
        <f t="array" ref="D593">IFERROR(
  INDEX(Stockreport!$E$2:$E$50151,
    MATCH(1,
      ((Stockreport!$A$2:$A$50151&amp;"")=($A593&amp;""))*
      ((Stockreport!$B$2:$B$50151&amp;"")=($B593&amp;""))*
      (TRIM(Stockreport!$C$2:$C$50151)=TRIM($C593))*
      (Stockreport!$C$2:$C$50151&lt;&gt;""),
    0)
  ),
0)</f>
        <v>71</v>
      </c>
      <c r="E593">
        <f>VLOOKUP(A593,Config!A:G,4,FALSE)</f>
        <v>0</v>
      </c>
      <c r="F593" t="str">
        <f>_xlfn.LET(
  _xlpm.q,   $D593,
  _xlpm.low, SUMIFS(Config!$E$2:$E$5017, Config!$A$2:$A$5017,$A593, Config!$C$2:$C$5017,$C593),
  _xlpm.med, SUMIFS(Config!$F$2:$F$5017, Config!$A$2:$A$5017,$A593, Config!$C$2:$C$5017,$C593),
  _xlpm.cap, SUMIFS(Config!$G$2:$G$5017, Config!$A$2:$A$5017,$A593, Config!$C$2:$C$5017,$C593),
  IF(_xlpm.cap=0,"SET-PICKFACE",
     IF(_xlpm.q&lt;=_xlpm.low,"LOW",
        IF(_xlpm.q&lt;=_xlpm.med,"MEDIUM",
           IF(_xlpm.q&lt;=_xlpm.cap,"FULL","OVER")
        )
     )
  )
)</f>
        <v>SET-PICKFACE</v>
      </c>
      <c r="G593" s="8" t="str">
        <f>IF(
   SUMIFS(Stockreport!$D:$D,
          Stockreport!$A:$A, $A593,
          Stockreport!$B:$B, $B593)
   -SUMIFS(Stockreport!$D:$D,
           Stockreport!$A:$A, $A593,
           Stockreport!$B:$B, $B593,
           Stockreport!$C:$C, $C593)=0,
   "No reserve",
   SUMIFS(Stockreport!$D:$D,
          Stockreport!$A:$A, $A593,
          Stockreport!$B:$B, $B593)
   -SUMIFS(Stockreport!$D:$D,
           Stockreport!$A:$A, $A593,
           Stockreport!$B:$B, $B593,
           Stockreport!$C:$C, $C593)
)</f>
        <v>No reserve</v>
      </c>
      <c r="H593">
        <f t="shared" si="18"/>
        <v>0</v>
      </c>
      <c r="I593" s="5">
        <f t="shared" si="19"/>
        <v>1</v>
      </c>
    </row>
    <row r="594" spans="1:9">
      <c r="A594" s="1">
        <v>10534</v>
      </c>
      <c r="B594" s="1" t="s">
        <v>596</v>
      </c>
      <c r="C594" t="str">
        <f>VLOOKUP(A594,Config!A:C,3,FALSE)</f>
        <v>MA-D-09-L1-P1</v>
      </c>
      <c r="D594" cm="1">
        <f t="array" ref="D594">IFERROR(
  INDEX(Stockreport!$E$2:$E$50151,
    MATCH(1,
      ((Stockreport!$A$2:$A$50151&amp;"")=($A594&amp;""))*
      ((Stockreport!$B$2:$B$50151&amp;"")=($B594&amp;""))*
      (TRIM(Stockreport!$C$2:$C$50151)=TRIM($C594))*
      (Stockreport!$C$2:$C$50151&lt;&gt;""),
    0)
  ),
0)</f>
        <v>0</v>
      </c>
      <c r="E594">
        <f>VLOOKUP(A594,Config!A:G,4,FALSE)</f>
        <v>0</v>
      </c>
      <c r="F594" t="str">
        <f>_xlfn.LET(
  _xlpm.q,   $D594,
  _xlpm.low, SUMIFS(Config!$E$2:$E$5017, Config!$A$2:$A$5017,$A594, Config!$C$2:$C$5017,$C594),
  _xlpm.med, SUMIFS(Config!$F$2:$F$5017, Config!$A$2:$A$5017,$A594, Config!$C$2:$C$5017,$C594),
  _xlpm.cap, SUMIFS(Config!$G$2:$G$5017, Config!$A$2:$A$5017,$A594, Config!$C$2:$C$5017,$C594),
  IF(_xlpm.cap=0,"SET-PICKFACE",
     IF(_xlpm.q&lt;=_xlpm.low,"LOW",
        IF(_xlpm.q&lt;=_xlpm.med,"MEDIUM",
           IF(_xlpm.q&lt;=_xlpm.cap,"FULL","OVER")
        )
     )
  )
)</f>
        <v>SET-PICKFACE</v>
      </c>
      <c r="G594" s="8">
        <f>IF(
   SUMIFS(Stockreport!$D:$D,
          Stockreport!$A:$A, $A594,
          Stockreport!$B:$B, $B594)
   -SUMIFS(Stockreport!$D:$D,
           Stockreport!$A:$A, $A594,
           Stockreport!$B:$B, $B594,
           Stockreport!$C:$C, $C594)=0,
   "No reserve",
   SUMIFS(Stockreport!$D:$D,
          Stockreport!$A:$A, $A594,
          Stockreport!$B:$B, $B594)
   -SUMIFS(Stockreport!$D:$D,
           Stockreport!$A:$A, $A594,
           Stockreport!$B:$B, $B594,
           Stockreport!$C:$C, $C594)
)</f>
        <v>67</v>
      </c>
      <c r="H594">
        <f t="shared" si="18"/>
        <v>0</v>
      </c>
      <c r="I594" s="5">
        <f t="shared" si="19"/>
        <v>0</v>
      </c>
    </row>
    <row r="595" spans="1:9">
      <c r="A595" s="1">
        <v>30062</v>
      </c>
      <c r="B595" s="1" t="s">
        <v>597</v>
      </c>
      <c r="C595" t="str">
        <f>VLOOKUP(A595,Config!A:C,3,FALSE)</f>
        <v>MA-C-10-L2-P1</v>
      </c>
      <c r="D595" cm="1">
        <f t="array" ref="D595">IFERROR(
  INDEX(Stockreport!$E$2:$E$50151,
    MATCH(1,
      ((Stockreport!$A$2:$A$50151&amp;"")=($A595&amp;""))*
      ((Stockreport!$B$2:$B$50151&amp;"")=($B595&amp;""))*
      (TRIM(Stockreport!$C$2:$C$50151)=TRIM($C595))*
      (Stockreport!$C$2:$C$50151&lt;&gt;""),
    0)
  ),
0)</f>
        <v>50</v>
      </c>
      <c r="E595">
        <f>VLOOKUP(A595,Config!A:G,4,FALSE)</f>
        <v>0</v>
      </c>
      <c r="F595" t="str">
        <f>_xlfn.LET(
  _xlpm.q,   $D595,
  _xlpm.low, SUMIFS(Config!$E$2:$E$5017, Config!$A$2:$A$5017,$A595, Config!$C$2:$C$5017,$C595),
  _xlpm.med, SUMIFS(Config!$F$2:$F$5017, Config!$A$2:$A$5017,$A595, Config!$C$2:$C$5017,$C595),
  _xlpm.cap, SUMIFS(Config!$G$2:$G$5017, Config!$A$2:$A$5017,$A595, Config!$C$2:$C$5017,$C595),
  IF(_xlpm.cap=0,"SET-PICKFACE",
     IF(_xlpm.q&lt;=_xlpm.low,"LOW",
        IF(_xlpm.q&lt;=_xlpm.med,"MEDIUM",
           IF(_xlpm.q&lt;=_xlpm.cap,"FULL","OVER")
        )
     )
  )
)</f>
        <v>SET-PICKFACE</v>
      </c>
      <c r="G595" s="8">
        <f>IF(
   SUMIFS(Stockreport!$D:$D,
          Stockreport!$A:$A, $A595,
          Stockreport!$B:$B, $B595)
   -SUMIFS(Stockreport!$D:$D,
           Stockreport!$A:$A, $A595,
           Stockreport!$B:$B, $B595,
           Stockreport!$C:$C, $C595)=0,
   "No reserve",
   SUMIFS(Stockreport!$D:$D,
          Stockreport!$A:$A, $A595,
          Stockreport!$B:$B, $B595)
   -SUMIFS(Stockreport!$D:$D,
           Stockreport!$A:$A, $A595,
           Stockreport!$B:$B, $B595,
           Stockreport!$C:$C, $C595)
)</f>
        <v>180</v>
      </c>
      <c r="H595">
        <f t="shared" si="18"/>
        <v>0</v>
      </c>
      <c r="I595" s="5">
        <f t="shared" si="19"/>
        <v>0</v>
      </c>
    </row>
    <row r="596" spans="1:9">
      <c r="A596" s="1">
        <v>33317</v>
      </c>
      <c r="B596" s="1" t="s">
        <v>598</v>
      </c>
      <c r="C596" t="str">
        <f>VLOOKUP(A596,Config!A:C,3,FALSE)</f>
        <v>MA-A-06-L1-P1</v>
      </c>
      <c r="D596" cm="1">
        <f t="array" ref="D596">IFERROR(
  INDEX(Stockreport!$E$2:$E$50151,
    MATCH(1,
      ((Stockreport!$A$2:$A$50151&amp;"")=($A596&amp;""))*
      ((Stockreport!$B$2:$B$50151&amp;"")=($B596&amp;""))*
      (TRIM(Stockreport!$C$2:$C$50151)=TRIM($C596))*
      (Stockreport!$C$2:$C$50151&lt;&gt;""),
    0)
  ),
0)</f>
        <v>0</v>
      </c>
      <c r="E596">
        <f>VLOOKUP(A596,Config!A:G,4,FALSE)</f>
        <v>0</v>
      </c>
      <c r="F596" t="str">
        <f>_xlfn.LET(
  _xlpm.q,   $D596,
  _xlpm.low, SUMIFS(Config!$E$2:$E$5017, Config!$A$2:$A$5017,$A596, Config!$C$2:$C$5017,$C596),
  _xlpm.med, SUMIFS(Config!$F$2:$F$5017, Config!$A$2:$A$5017,$A596, Config!$C$2:$C$5017,$C596),
  _xlpm.cap, SUMIFS(Config!$G$2:$G$5017, Config!$A$2:$A$5017,$A596, Config!$C$2:$C$5017,$C596),
  IF(_xlpm.cap=0,"SET-PICKFACE",
     IF(_xlpm.q&lt;=_xlpm.low,"LOW",
        IF(_xlpm.q&lt;=_xlpm.med,"MEDIUM",
           IF(_xlpm.q&lt;=_xlpm.cap,"FULL","OVER")
        )
     )
  )
)</f>
        <v>SET-PICKFACE</v>
      </c>
      <c r="G596" s="8">
        <f>IF(
   SUMIFS(Stockreport!$D:$D,
          Stockreport!$A:$A, $A596,
          Stockreport!$B:$B, $B596)
   -SUMIFS(Stockreport!$D:$D,
           Stockreport!$A:$A, $A596,
           Stockreport!$B:$B, $B596,
           Stockreport!$C:$C, $C596)=0,
   "No reserve",
   SUMIFS(Stockreport!$D:$D,
          Stockreport!$A:$A, $A596,
          Stockreport!$B:$B, $B596)
   -SUMIFS(Stockreport!$D:$D,
           Stockreport!$A:$A, $A596,
           Stockreport!$B:$B, $B596,
           Stockreport!$C:$C, $C596)
)</f>
        <v>90</v>
      </c>
      <c r="H596">
        <f t="shared" si="18"/>
        <v>0</v>
      </c>
      <c r="I596" s="5">
        <f t="shared" si="19"/>
        <v>0</v>
      </c>
    </row>
    <row r="597" spans="1:9">
      <c r="A597" s="1">
        <v>31372</v>
      </c>
      <c r="B597" s="1" t="s">
        <v>599</v>
      </c>
      <c r="C597" t="str">
        <f>VLOOKUP(A597,Config!A:C,3,FALSE)</f>
        <v>MA-H-06-L2-P2</v>
      </c>
      <c r="D597" cm="1">
        <f t="array" ref="D597">IFERROR(
  INDEX(Stockreport!$E$2:$E$50151,
    MATCH(1,
      ((Stockreport!$A$2:$A$50151&amp;"")=($A597&amp;""))*
      ((Stockreport!$B$2:$B$50151&amp;"")=($B597&amp;""))*
      (TRIM(Stockreport!$C$2:$C$50151)=TRIM($C597))*
      (Stockreport!$C$2:$C$50151&lt;&gt;""),
    0)
  ),
0)</f>
        <v>0</v>
      </c>
      <c r="E597">
        <f>VLOOKUP(A597,Config!A:G,4,FALSE)</f>
        <v>0</v>
      </c>
      <c r="F597" t="str">
        <f>_xlfn.LET(
  _xlpm.q,   $D597,
  _xlpm.low, SUMIFS(Config!$E$2:$E$5017, Config!$A$2:$A$5017,$A597, Config!$C$2:$C$5017,$C597),
  _xlpm.med, SUMIFS(Config!$F$2:$F$5017, Config!$A$2:$A$5017,$A597, Config!$C$2:$C$5017,$C597),
  _xlpm.cap, SUMIFS(Config!$G$2:$G$5017, Config!$A$2:$A$5017,$A597, Config!$C$2:$C$5017,$C597),
  IF(_xlpm.cap=0,"SET-PICKFACE",
     IF(_xlpm.q&lt;=_xlpm.low,"LOW",
        IF(_xlpm.q&lt;=_xlpm.med,"MEDIUM",
           IF(_xlpm.q&lt;=_xlpm.cap,"FULL","OVER")
        )
     )
  )
)</f>
        <v>SET-PICKFACE</v>
      </c>
      <c r="G597" s="8">
        <f>IF(
   SUMIFS(Stockreport!$D:$D,
          Stockreport!$A:$A, $A597,
          Stockreport!$B:$B, $B597)
   -SUMIFS(Stockreport!$D:$D,
           Stockreport!$A:$A, $A597,
           Stockreport!$B:$B, $B597,
           Stockreport!$C:$C, $C597)=0,
   "No reserve",
   SUMIFS(Stockreport!$D:$D,
          Stockreport!$A:$A, $A597,
          Stockreport!$B:$B, $B597)
   -SUMIFS(Stockreport!$D:$D,
           Stockreport!$A:$A, $A597,
           Stockreport!$B:$B, $B597,
           Stockreport!$C:$C, $C597)
)</f>
        <v>80</v>
      </c>
      <c r="H597">
        <f t="shared" si="18"/>
        <v>0</v>
      </c>
      <c r="I597" s="5">
        <f t="shared" si="19"/>
        <v>0</v>
      </c>
    </row>
    <row r="598" spans="1:9">
      <c r="A598" s="1">
        <v>30850</v>
      </c>
      <c r="B598" s="1" t="s">
        <v>600</v>
      </c>
      <c r="C598" t="str">
        <f>VLOOKUP(A598,Config!A:C,3,FALSE)</f>
        <v>MA-C-08-L3-P2</v>
      </c>
      <c r="D598" cm="1">
        <f t="array" ref="D598">IFERROR(
  INDEX(Stockreport!$E$2:$E$50151,
    MATCH(1,
      ((Stockreport!$A$2:$A$50151&amp;"")=($A598&amp;""))*
      ((Stockreport!$B$2:$B$50151&amp;"")=($B598&amp;""))*
      (TRIM(Stockreport!$C$2:$C$50151)=TRIM($C598))*
      (Stockreport!$C$2:$C$50151&lt;&gt;""),
    0)
  ),
0)</f>
        <v>0</v>
      </c>
      <c r="E598">
        <f>VLOOKUP(A598,Config!A:G,4,FALSE)</f>
        <v>0</v>
      </c>
      <c r="F598" t="str">
        <f>_xlfn.LET(
  _xlpm.q,   $D598,
  _xlpm.low, SUMIFS(Config!$E$2:$E$5017, Config!$A$2:$A$5017,$A598, Config!$C$2:$C$5017,$C598),
  _xlpm.med, SUMIFS(Config!$F$2:$F$5017, Config!$A$2:$A$5017,$A598, Config!$C$2:$C$5017,$C598),
  _xlpm.cap, SUMIFS(Config!$G$2:$G$5017, Config!$A$2:$A$5017,$A598, Config!$C$2:$C$5017,$C598),
  IF(_xlpm.cap=0,"SET-PICKFACE",
     IF(_xlpm.q&lt;=_xlpm.low,"LOW",
        IF(_xlpm.q&lt;=_xlpm.med,"MEDIUM",
           IF(_xlpm.q&lt;=_xlpm.cap,"FULL","OVER")
        )
     )
  )
)</f>
        <v>SET-PICKFACE</v>
      </c>
      <c r="G598" s="8">
        <f>IF(
   SUMIFS(Stockreport!$D:$D,
          Stockreport!$A:$A, $A598,
          Stockreport!$B:$B, $B598)
   -SUMIFS(Stockreport!$D:$D,
           Stockreport!$A:$A, $A598,
           Stockreport!$B:$B, $B598,
           Stockreport!$C:$C, $C598)=0,
   "No reserve",
   SUMIFS(Stockreport!$D:$D,
          Stockreport!$A:$A, $A598,
          Stockreport!$B:$B, $B598)
   -SUMIFS(Stockreport!$D:$D,
           Stockreport!$A:$A, $A598,
           Stockreport!$B:$B, $B598,
           Stockreport!$C:$C, $C598)
)</f>
        <v>91</v>
      </c>
      <c r="H598">
        <f t="shared" si="18"/>
        <v>0</v>
      </c>
      <c r="I598" s="5">
        <f t="shared" si="19"/>
        <v>0</v>
      </c>
    </row>
    <row r="599" spans="1:9">
      <c r="A599" s="1">
        <v>30390</v>
      </c>
      <c r="B599" s="1" t="s">
        <v>601</v>
      </c>
      <c r="C599" t="str">
        <f>VLOOKUP(A599,Config!A:C,3,FALSE)</f>
        <v>MA-F-16-L2-P2</v>
      </c>
      <c r="D599" cm="1">
        <f t="array" ref="D599">IFERROR(
  INDEX(Stockreport!$E$2:$E$50151,
    MATCH(1,
      ((Stockreport!$A$2:$A$50151&amp;"")=($A599&amp;""))*
      ((Stockreport!$B$2:$B$50151&amp;"")=($B599&amp;""))*
      (TRIM(Stockreport!$C$2:$C$50151)=TRIM($C599))*
      (Stockreport!$C$2:$C$50151&lt;&gt;""),
    0)
  ),
0)</f>
        <v>0</v>
      </c>
      <c r="E599">
        <f>VLOOKUP(A599,Config!A:G,4,FALSE)</f>
        <v>0</v>
      </c>
      <c r="F599" t="str">
        <f>_xlfn.LET(
  _xlpm.q,   $D599,
  _xlpm.low, SUMIFS(Config!$E$2:$E$5017, Config!$A$2:$A$5017,$A599, Config!$C$2:$C$5017,$C599),
  _xlpm.med, SUMIFS(Config!$F$2:$F$5017, Config!$A$2:$A$5017,$A599, Config!$C$2:$C$5017,$C599),
  _xlpm.cap, SUMIFS(Config!$G$2:$G$5017, Config!$A$2:$A$5017,$A599, Config!$C$2:$C$5017,$C599),
  IF(_xlpm.cap=0,"SET-PICKFACE",
     IF(_xlpm.q&lt;=_xlpm.low,"LOW",
        IF(_xlpm.q&lt;=_xlpm.med,"MEDIUM",
           IF(_xlpm.q&lt;=_xlpm.cap,"FULL","OVER")
        )
     )
  )
)</f>
        <v>SET-PICKFACE</v>
      </c>
      <c r="G599" s="8">
        <f>IF(
   SUMIFS(Stockreport!$D:$D,
          Stockreport!$A:$A, $A599,
          Stockreport!$B:$B, $B599)
   -SUMIFS(Stockreport!$D:$D,
           Stockreport!$A:$A, $A599,
           Stockreport!$B:$B, $B599,
           Stockreport!$C:$C, $C599)=0,
   "No reserve",
   SUMIFS(Stockreport!$D:$D,
          Stockreport!$A:$A, $A599,
          Stockreport!$B:$B, $B599)
   -SUMIFS(Stockreport!$D:$D,
           Stockreport!$A:$A, $A599,
           Stockreport!$B:$B, $B599,
           Stockreport!$C:$C, $C599)
)</f>
        <v>90</v>
      </c>
      <c r="H599">
        <f t="shared" si="18"/>
        <v>0</v>
      </c>
      <c r="I599" s="5">
        <f t="shared" si="19"/>
        <v>0</v>
      </c>
    </row>
    <row r="600" spans="1:9">
      <c r="A600" s="1">
        <v>29878</v>
      </c>
      <c r="B600" s="1" t="s">
        <v>602</v>
      </c>
      <c r="C600" t="str">
        <f>VLOOKUP(A600,Config!A:C,3,FALSE)</f>
        <v>MA-A-01-L4-P1</v>
      </c>
      <c r="D600" cm="1">
        <f t="array" ref="D600">IFERROR(
  INDEX(Stockreport!$E$2:$E$50151,
    MATCH(1,
      ((Stockreport!$A$2:$A$50151&amp;"")=($A600&amp;""))*
      ((Stockreport!$B$2:$B$50151&amp;"")=($B600&amp;""))*
      (TRIM(Stockreport!$C$2:$C$50151)=TRIM($C600))*
      (Stockreport!$C$2:$C$50151&lt;&gt;""),
    0)
  ),
0)</f>
        <v>0</v>
      </c>
      <c r="E600">
        <f>VLOOKUP(A600,Config!A:G,4,FALSE)</f>
        <v>0</v>
      </c>
      <c r="F600" t="str">
        <f>_xlfn.LET(
  _xlpm.q,   $D600,
  _xlpm.low, SUMIFS(Config!$E$2:$E$5017, Config!$A$2:$A$5017,$A600, Config!$C$2:$C$5017,$C600),
  _xlpm.med, SUMIFS(Config!$F$2:$F$5017, Config!$A$2:$A$5017,$A600, Config!$C$2:$C$5017,$C600),
  _xlpm.cap, SUMIFS(Config!$G$2:$G$5017, Config!$A$2:$A$5017,$A600, Config!$C$2:$C$5017,$C600),
  IF(_xlpm.cap=0,"SET-PICKFACE",
     IF(_xlpm.q&lt;=_xlpm.low,"LOW",
        IF(_xlpm.q&lt;=_xlpm.med,"MEDIUM",
           IF(_xlpm.q&lt;=_xlpm.cap,"FULL","OVER")
        )
     )
  )
)</f>
        <v>SET-PICKFACE</v>
      </c>
      <c r="G600" s="8">
        <f>IF(
   SUMIFS(Stockreport!$D:$D,
          Stockreport!$A:$A, $A600,
          Stockreport!$B:$B, $B600)
   -SUMIFS(Stockreport!$D:$D,
           Stockreport!$A:$A, $A600,
           Stockreport!$B:$B, $B600,
           Stockreport!$C:$C, $C600)=0,
   "No reserve",
   SUMIFS(Stockreport!$D:$D,
          Stockreport!$A:$A, $A600,
          Stockreport!$B:$B, $B600)
   -SUMIFS(Stockreport!$D:$D,
           Stockreport!$A:$A, $A600,
           Stockreport!$B:$B, $B600,
           Stockreport!$C:$C, $C600)
)</f>
        <v>45</v>
      </c>
      <c r="H600">
        <f t="shared" si="18"/>
        <v>0</v>
      </c>
      <c r="I600" s="5">
        <f t="shared" si="19"/>
        <v>0</v>
      </c>
    </row>
    <row r="601" spans="1:9">
      <c r="A601" s="1">
        <v>15922</v>
      </c>
      <c r="B601" s="1" t="s">
        <v>603</v>
      </c>
      <c r="C601" t="str">
        <f>VLOOKUP(A601,Config!A:C,3,FALSE)</f>
        <v>MA-C-14-L1-P1</v>
      </c>
      <c r="D601" cm="1">
        <f t="array" ref="D601">IFERROR(
  INDEX(Stockreport!$E$2:$E$50151,
    MATCH(1,
      ((Stockreport!$A$2:$A$50151&amp;"")=($A601&amp;""))*
      ((Stockreport!$B$2:$B$50151&amp;"")=($B601&amp;""))*
      (TRIM(Stockreport!$C$2:$C$50151)=TRIM($C601))*
      (Stockreport!$C$2:$C$50151&lt;&gt;""),
    0)
  ),
0)</f>
        <v>108</v>
      </c>
      <c r="E601">
        <f>VLOOKUP(A601,Config!A:G,4,FALSE)</f>
        <v>0</v>
      </c>
      <c r="F601" t="str">
        <f>_xlfn.LET(
  _xlpm.q,   $D601,
  _xlpm.low, SUMIFS(Config!$E$2:$E$5017, Config!$A$2:$A$5017,$A601, Config!$C$2:$C$5017,$C601),
  _xlpm.med, SUMIFS(Config!$F$2:$F$5017, Config!$A$2:$A$5017,$A601, Config!$C$2:$C$5017,$C601),
  _xlpm.cap, SUMIFS(Config!$G$2:$G$5017, Config!$A$2:$A$5017,$A601, Config!$C$2:$C$5017,$C601),
  IF(_xlpm.cap=0,"SET-PICKFACE",
     IF(_xlpm.q&lt;=_xlpm.low,"LOW",
        IF(_xlpm.q&lt;=_xlpm.med,"MEDIUM",
           IF(_xlpm.q&lt;=_xlpm.cap,"FULL","OVER")
        )
     )
  )
)</f>
        <v>SET-PICKFACE</v>
      </c>
      <c r="G601" s="8">
        <f>IF(
   SUMIFS(Stockreport!$D:$D,
          Stockreport!$A:$A, $A601,
          Stockreport!$B:$B, $B601)
   -SUMIFS(Stockreport!$D:$D,
           Stockreport!$A:$A, $A601,
           Stockreport!$B:$B, $B601,
           Stockreport!$C:$C, $C601)=0,
   "No reserve",
   SUMIFS(Stockreport!$D:$D,
          Stockreport!$A:$A, $A601,
          Stockreport!$B:$B, $B601)
   -SUMIFS(Stockreport!$D:$D,
           Stockreport!$A:$A, $A601,
           Stockreport!$B:$B, $B601,
           Stockreport!$C:$C, $C601)
)</f>
        <v>92</v>
      </c>
      <c r="H601">
        <f t="shared" si="18"/>
        <v>0</v>
      </c>
      <c r="I601" s="5">
        <f t="shared" si="19"/>
        <v>0</v>
      </c>
    </row>
    <row r="602" spans="1:9">
      <c r="A602" s="1">
        <v>15603</v>
      </c>
      <c r="B602" s="1" t="s">
        <v>604</v>
      </c>
      <c r="C602" t="str">
        <f>VLOOKUP(A602,Config!A:C,3,FALSE)</f>
        <v>MA-A-02-L5-P2</v>
      </c>
      <c r="D602" cm="1">
        <f t="array" ref="D602">IFERROR(
  INDEX(Stockreport!$E$2:$E$50151,
    MATCH(1,
      ((Stockreport!$A$2:$A$50151&amp;"")=($A602&amp;""))*
      ((Stockreport!$B$2:$B$50151&amp;"")=($B602&amp;""))*
      (TRIM(Stockreport!$C$2:$C$50151)=TRIM($C602))*
      (Stockreport!$C$2:$C$50151&lt;&gt;""),
    0)
  ),
0)</f>
        <v>0</v>
      </c>
      <c r="E602">
        <f>VLOOKUP(A602,Config!A:G,4,FALSE)</f>
        <v>0</v>
      </c>
      <c r="F602" t="str">
        <f>_xlfn.LET(
  _xlpm.q,   $D602,
  _xlpm.low, SUMIFS(Config!$E$2:$E$5017, Config!$A$2:$A$5017,$A602, Config!$C$2:$C$5017,$C602),
  _xlpm.med, SUMIFS(Config!$F$2:$F$5017, Config!$A$2:$A$5017,$A602, Config!$C$2:$C$5017,$C602),
  _xlpm.cap, SUMIFS(Config!$G$2:$G$5017, Config!$A$2:$A$5017,$A602, Config!$C$2:$C$5017,$C602),
  IF(_xlpm.cap=0,"SET-PICKFACE",
     IF(_xlpm.q&lt;=_xlpm.low,"LOW",
        IF(_xlpm.q&lt;=_xlpm.med,"MEDIUM",
           IF(_xlpm.q&lt;=_xlpm.cap,"FULL","OVER")
        )
     )
  )
)</f>
        <v>SET-PICKFACE</v>
      </c>
      <c r="G602" s="8">
        <f>IF(
   SUMIFS(Stockreport!$D:$D,
          Stockreport!$A:$A, $A602,
          Stockreport!$B:$B, $B602)
   -SUMIFS(Stockreport!$D:$D,
           Stockreport!$A:$A, $A602,
           Stockreport!$B:$B, $B602,
           Stockreport!$C:$C, $C602)=0,
   "No reserve",
   SUMIFS(Stockreport!$D:$D,
          Stockreport!$A:$A, $A602,
          Stockreport!$B:$B, $B602)
   -SUMIFS(Stockreport!$D:$D,
           Stockreport!$A:$A, $A602,
           Stockreport!$B:$B, $B602,
           Stockreport!$C:$C, $C602)
)</f>
        <v>94</v>
      </c>
      <c r="H602">
        <f t="shared" si="18"/>
        <v>0</v>
      </c>
      <c r="I602" s="5">
        <f t="shared" si="19"/>
        <v>0</v>
      </c>
    </row>
    <row r="603" spans="1:9">
      <c r="A603" s="1">
        <v>63008</v>
      </c>
      <c r="B603" s="1" t="s">
        <v>605</v>
      </c>
      <c r="C603" t="str">
        <f>VLOOKUP(A603,Config!A:C,3,FALSE)</f>
        <v>MA-D-01-L2-P1</v>
      </c>
      <c r="D603" cm="1">
        <f t="array" ref="D603">IFERROR(
  INDEX(Stockreport!$E$2:$E$50151,
    MATCH(1,
      ((Stockreport!$A$2:$A$50151&amp;"")=($A603&amp;""))*
      ((Stockreport!$B$2:$B$50151&amp;"")=($B603&amp;""))*
      (TRIM(Stockreport!$C$2:$C$50151)=TRIM($C603))*
      (Stockreport!$C$2:$C$50151&lt;&gt;""),
    0)
  ),
0)</f>
        <v>0</v>
      </c>
      <c r="E603">
        <f>VLOOKUP(A603,Config!A:G,4,FALSE)</f>
        <v>0</v>
      </c>
      <c r="F603" t="str">
        <f>_xlfn.LET(
  _xlpm.q,   $D603,
  _xlpm.low, SUMIFS(Config!$E$2:$E$5017, Config!$A$2:$A$5017,$A603, Config!$C$2:$C$5017,$C603),
  _xlpm.med, SUMIFS(Config!$F$2:$F$5017, Config!$A$2:$A$5017,$A603, Config!$C$2:$C$5017,$C603),
  _xlpm.cap, SUMIFS(Config!$G$2:$G$5017, Config!$A$2:$A$5017,$A603, Config!$C$2:$C$5017,$C603),
  IF(_xlpm.cap=0,"SET-PICKFACE",
     IF(_xlpm.q&lt;=_xlpm.low,"LOW",
        IF(_xlpm.q&lt;=_xlpm.med,"MEDIUM",
           IF(_xlpm.q&lt;=_xlpm.cap,"FULL","OVER")
        )
     )
  )
)</f>
        <v>SET-PICKFACE</v>
      </c>
      <c r="G603" s="8">
        <f>IF(
   SUMIFS(Stockreport!$D:$D,
          Stockreport!$A:$A, $A603,
          Stockreport!$B:$B, $B603)
   -SUMIFS(Stockreport!$D:$D,
           Stockreport!$A:$A, $A603,
           Stockreport!$B:$B, $B603,
           Stockreport!$C:$C, $C603)=0,
   "No reserve",
   SUMIFS(Stockreport!$D:$D,
          Stockreport!$A:$A, $A603,
          Stockreport!$B:$B, $B603)
   -SUMIFS(Stockreport!$D:$D,
           Stockreport!$A:$A, $A603,
           Stockreport!$B:$B, $B603,
           Stockreport!$C:$C, $C603)
)</f>
        <v>94</v>
      </c>
      <c r="H603">
        <f t="shared" si="18"/>
        <v>0</v>
      </c>
      <c r="I603" s="5">
        <f t="shared" si="19"/>
        <v>0</v>
      </c>
    </row>
    <row r="604" spans="1:9">
      <c r="A604" s="1">
        <v>61202</v>
      </c>
      <c r="B604" s="1" t="s">
        <v>606</v>
      </c>
      <c r="C604" t="str">
        <f>VLOOKUP(A604,Config!A:C,3,FALSE)</f>
        <v>MA-D-01-L4-P1</v>
      </c>
      <c r="D604" cm="1">
        <f t="array" ref="D604">IFERROR(
  INDEX(Stockreport!$E$2:$E$50151,
    MATCH(1,
      ((Stockreport!$A$2:$A$50151&amp;"")=($A604&amp;""))*
      ((Stockreport!$B$2:$B$50151&amp;"")=($B604&amp;""))*
      (TRIM(Stockreport!$C$2:$C$50151)=TRIM($C604))*
      (Stockreport!$C$2:$C$50151&lt;&gt;""),
    0)
  ),
0)</f>
        <v>0</v>
      </c>
      <c r="E604">
        <f>VLOOKUP(A604,Config!A:G,4,FALSE)</f>
        <v>0</v>
      </c>
      <c r="F604" t="str">
        <f>_xlfn.LET(
  _xlpm.q,   $D604,
  _xlpm.low, SUMIFS(Config!$E$2:$E$5017, Config!$A$2:$A$5017,$A604, Config!$C$2:$C$5017,$C604),
  _xlpm.med, SUMIFS(Config!$F$2:$F$5017, Config!$A$2:$A$5017,$A604, Config!$C$2:$C$5017,$C604),
  _xlpm.cap, SUMIFS(Config!$G$2:$G$5017, Config!$A$2:$A$5017,$A604, Config!$C$2:$C$5017,$C604),
  IF(_xlpm.cap=0,"SET-PICKFACE",
     IF(_xlpm.q&lt;=_xlpm.low,"LOW",
        IF(_xlpm.q&lt;=_xlpm.med,"MEDIUM",
           IF(_xlpm.q&lt;=_xlpm.cap,"FULL","OVER")
        )
     )
  )
)</f>
        <v>SET-PICKFACE</v>
      </c>
      <c r="G604" s="8">
        <f>IF(
   SUMIFS(Stockreport!$D:$D,
          Stockreport!$A:$A, $A604,
          Stockreport!$B:$B, $B604)
   -SUMIFS(Stockreport!$D:$D,
           Stockreport!$A:$A, $A604,
           Stockreport!$B:$B, $B604,
           Stockreport!$C:$C, $C604)=0,
   "No reserve",
   SUMIFS(Stockreport!$D:$D,
          Stockreport!$A:$A, $A604,
          Stockreport!$B:$B, $B604)
   -SUMIFS(Stockreport!$D:$D,
           Stockreport!$A:$A, $A604,
           Stockreport!$B:$B, $B604,
           Stockreport!$C:$C, $C604)
)</f>
        <v>94</v>
      </c>
      <c r="H604">
        <f t="shared" si="18"/>
        <v>0</v>
      </c>
      <c r="I604" s="5">
        <f t="shared" si="19"/>
        <v>0</v>
      </c>
    </row>
    <row r="605" spans="1:9">
      <c r="A605" s="1">
        <v>31361</v>
      </c>
      <c r="B605" s="1" t="s">
        <v>607</v>
      </c>
      <c r="C605" t="str">
        <f>VLOOKUP(A605,Config!A:C,3,FALSE)</f>
        <v>MA-D-17-L3-P1</v>
      </c>
      <c r="D605" cm="1">
        <f t="array" ref="D605">IFERROR(
  INDEX(Stockreport!$E$2:$E$50151,
    MATCH(1,
      ((Stockreport!$A$2:$A$50151&amp;"")=($A605&amp;""))*
      ((Stockreport!$B$2:$B$50151&amp;"")=($B605&amp;""))*
      (TRIM(Stockreport!$C$2:$C$50151)=TRIM($C605))*
      (Stockreport!$C$2:$C$50151&lt;&gt;""),
    0)
  ),
0)</f>
        <v>61</v>
      </c>
      <c r="E605">
        <f>VLOOKUP(A605,Config!A:G,4,FALSE)</f>
        <v>0</v>
      </c>
      <c r="F605" t="str">
        <f>_xlfn.LET(
  _xlpm.q,   $D605,
  _xlpm.low, SUMIFS(Config!$E$2:$E$5017, Config!$A$2:$A$5017,$A605, Config!$C$2:$C$5017,$C605),
  _xlpm.med, SUMIFS(Config!$F$2:$F$5017, Config!$A$2:$A$5017,$A605, Config!$C$2:$C$5017,$C605),
  _xlpm.cap, SUMIFS(Config!$G$2:$G$5017, Config!$A$2:$A$5017,$A605, Config!$C$2:$C$5017,$C605),
  IF(_xlpm.cap=0,"SET-PICKFACE",
     IF(_xlpm.q&lt;=_xlpm.low,"LOW",
        IF(_xlpm.q&lt;=_xlpm.med,"MEDIUM",
           IF(_xlpm.q&lt;=_xlpm.cap,"FULL","OVER")
        )
     )
  )
)</f>
        <v>SET-PICKFACE</v>
      </c>
      <c r="G605" s="8">
        <f>IF(
   SUMIFS(Stockreport!$D:$D,
          Stockreport!$A:$A, $A605,
          Stockreport!$B:$B, $B605)
   -SUMIFS(Stockreport!$D:$D,
           Stockreport!$A:$A, $A605,
           Stockreport!$B:$B, $B605,
           Stockreport!$C:$C, $C605)=0,
   "No reserve",
   SUMIFS(Stockreport!$D:$D,
          Stockreport!$A:$A, $A605,
          Stockreport!$B:$B, $B605)
   -SUMIFS(Stockreport!$D:$D,
           Stockreport!$A:$A, $A605,
           Stockreport!$B:$B, $B605,
           Stockreport!$C:$C, $C605)
)</f>
        <v>95</v>
      </c>
      <c r="H605">
        <f t="shared" si="18"/>
        <v>0</v>
      </c>
      <c r="I605" s="5">
        <f t="shared" si="19"/>
        <v>0</v>
      </c>
    </row>
    <row r="606" spans="1:9">
      <c r="A606" s="1">
        <v>30014</v>
      </c>
      <c r="B606" s="1" t="s">
        <v>608</v>
      </c>
      <c r="C606" t="str">
        <f>VLOOKUP(A606,Config!A:C,3,FALSE)</f>
        <v>MA-G-12-L2-P2</v>
      </c>
      <c r="D606" cm="1">
        <f t="array" ref="D606">IFERROR(
  INDEX(Stockreport!$E$2:$E$50151,
    MATCH(1,
      ((Stockreport!$A$2:$A$50151&amp;"")=($A606&amp;""))*
      ((Stockreport!$B$2:$B$50151&amp;"")=($B606&amp;""))*
      (TRIM(Stockreport!$C$2:$C$50151)=TRIM($C606))*
      (Stockreport!$C$2:$C$50151&lt;&gt;""),
    0)
  ),
0)</f>
        <v>0</v>
      </c>
      <c r="E606">
        <f>VLOOKUP(A606,Config!A:G,4,FALSE)</f>
        <v>0</v>
      </c>
      <c r="F606" t="str">
        <f>_xlfn.LET(
  _xlpm.q,   $D606,
  _xlpm.low, SUMIFS(Config!$E$2:$E$5017, Config!$A$2:$A$5017,$A606, Config!$C$2:$C$5017,$C606),
  _xlpm.med, SUMIFS(Config!$F$2:$F$5017, Config!$A$2:$A$5017,$A606, Config!$C$2:$C$5017,$C606),
  _xlpm.cap, SUMIFS(Config!$G$2:$G$5017, Config!$A$2:$A$5017,$A606, Config!$C$2:$C$5017,$C606),
  IF(_xlpm.cap=0,"SET-PICKFACE",
     IF(_xlpm.q&lt;=_xlpm.low,"LOW",
        IF(_xlpm.q&lt;=_xlpm.med,"MEDIUM",
           IF(_xlpm.q&lt;=_xlpm.cap,"FULL","OVER")
        )
     )
  )
)</f>
        <v>SET-PICKFACE</v>
      </c>
      <c r="G606" s="8">
        <f>IF(
   SUMIFS(Stockreport!$D:$D,
          Stockreport!$A:$A, $A606,
          Stockreport!$B:$B, $B606)
   -SUMIFS(Stockreport!$D:$D,
           Stockreport!$A:$A, $A606,
           Stockreport!$B:$B, $B606,
           Stockreport!$C:$C, $C606)=0,
   "No reserve",
   SUMIFS(Stockreport!$D:$D,
          Stockreport!$A:$A, $A606,
          Stockreport!$B:$B, $B606)
   -SUMIFS(Stockreport!$D:$D,
           Stockreport!$A:$A, $A606,
           Stockreport!$B:$B, $B606,
           Stockreport!$C:$C, $C606)
)</f>
        <v>95</v>
      </c>
      <c r="H606">
        <f t="shared" si="18"/>
        <v>0</v>
      </c>
      <c r="I606" s="5">
        <f t="shared" si="19"/>
        <v>0</v>
      </c>
    </row>
    <row r="607" spans="1:9">
      <c r="A607" s="1">
        <v>16434</v>
      </c>
      <c r="B607" s="1" t="s">
        <v>609</v>
      </c>
      <c r="C607" t="str">
        <f>VLOOKUP(A607,Config!A:C,3,FALSE)</f>
        <v>MA-B-11-L1-P1</v>
      </c>
      <c r="D607" cm="1">
        <f t="array" ref="D607">IFERROR(
  INDEX(Stockreport!$E$2:$E$50151,
    MATCH(1,
      ((Stockreport!$A$2:$A$50151&amp;"")=($A607&amp;""))*
      ((Stockreport!$B$2:$B$50151&amp;"")=($B607&amp;""))*
      (TRIM(Stockreport!$C$2:$C$50151)=TRIM($C607))*
      (Stockreport!$C$2:$C$50151&lt;&gt;""),
    0)
  ),
0)</f>
        <v>89</v>
      </c>
      <c r="E607">
        <f>VLOOKUP(A607,Config!A:G,4,FALSE)</f>
        <v>0</v>
      </c>
      <c r="F607" t="str">
        <f>_xlfn.LET(
  _xlpm.q,   $D607,
  _xlpm.low, SUMIFS(Config!$E$2:$E$5017, Config!$A$2:$A$5017,$A607, Config!$C$2:$C$5017,$C607),
  _xlpm.med, SUMIFS(Config!$F$2:$F$5017, Config!$A$2:$A$5017,$A607, Config!$C$2:$C$5017,$C607),
  _xlpm.cap, SUMIFS(Config!$G$2:$G$5017, Config!$A$2:$A$5017,$A607, Config!$C$2:$C$5017,$C607),
  IF(_xlpm.cap=0,"SET-PICKFACE",
     IF(_xlpm.q&lt;=_xlpm.low,"LOW",
        IF(_xlpm.q&lt;=_xlpm.med,"MEDIUM",
           IF(_xlpm.q&lt;=_xlpm.cap,"FULL","OVER")
        )
     )
  )
)</f>
        <v>SET-PICKFACE</v>
      </c>
      <c r="G607" s="8">
        <f>IF(
   SUMIFS(Stockreport!$D:$D,
          Stockreport!$A:$A, $A607,
          Stockreport!$B:$B, $B607)
   -SUMIFS(Stockreport!$D:$D,
           Stockreport!$A:$A, $A607,
           Stockreport!$B:$B, $B607,
           Stockreport!$C:$C, $C607)=0,
   "No reserve",
   SUMIFS(Stockreport!$D:$D,
          Stockreport!$A:$A, $A607,
          Stockreport!$B:$B, $B607)
   -SUMIFS(Stockreport!$D:$D,
           Stockreport!$A:$A, $A607,
           Stockreport!$B:$B, $B607,
           Stockreport!$C:$C, $C607)
)</f>
        <v>96</v>
      </c>
      <c r="H607">
        <f t="shared" si="18"/>
        <v>0</v>
      </c>
      <c r="I607" s="5">
        <f t="shared" si="19"/>
        <v>0</v>
      </c>
    </row>
    <row r="608" spans="1:9">
      <c r="A608" s="1">
        <v>30782</v>
      </c>
      <c r="B608" s="1" t="s">
        <v>610</v>
      </c>
      <c r="C608" t="str">
        <f>VLOOKUP(A608,Config!A:C,3,FALSE)</f>
        <v>MA-B-11-L1-P1</v>
      </c>
      <c r="D608" cm="1">
        <f t="array" ref="D608">IFERROR(
  INDEX(Stockreport!$E$2:$E$50151,
    MATCH(1,
      ((Stockreport!$A$2:$A$50151&amp;"")=($A608&amp;""))*
      ((Stockreport!$B$2:$B$50151&amp;"")=($B608&amp;""))*
      (TRIM(Stockreport!$C$2:$C$50151)=TRIM($C608))*
      (Stockreport!$C$2:$C$50151&lt;&gt;""),
    0)
  ),
0)</f>
        <v>87</v>
      </c>
      <c r="E608">
        <f>VLOOKUP(A608,Config!A:G,4,FALSE)</f>
        <v>0</v>
      </c>
      <c r="F608" t="str">
        <f>_xlfn.LET(
  _xlpm.q,   $D608,
  _xlpm.low, SUMIFS(Config!$E$2:$E$5017, Config!$A$2:$A$5017,$A608, Config!$C$2:$C$5017,$C608),
  _xlpm.med, SUMIFS(Config!$F$2:$F$5017, Config!$A$2:$A$5017,$A608, Config!$C$2:$C$5017,$C608),
  _xlpm.cap, SUMIFS(Config!$G$2:$G$5017, Config!$A$2:$A$5017,$A608, Config!$C$2:$C$5017,$C608),
  IF(_xlpm.cap=0,"SET-PICKFACE",
     IF(_xlpm.q&lt;=_xlpm.low,"LOW",
        IF(_xlpm.q&lt;=_xlpm.med,"MEDIUM",
           IF(_xlpm.q&lt;=_xlpm.cap,"FULL","OVER")
        )
     )
  )
)</f>
        <v>SET-PICKFACE</v>
      </c>
      <c r="G608" s="8">
        <f>IF(
   SUMIFS(Stockreport!$D:$D,
          Stockreport!$A:$A, $A608,
          Stockreport!$B:$B, $B608)
   -SUMIFS(Stockreport!$D:$D,
           Stockreport!$A:$A, $A608,
           Stockreport!$B:$B, $B608,
           Stockreport!$C:$C, $C608)=0,
   "No reserve",
   SUMIFS(Stockreport!$D:$D,
          Stockreport!$A:$A, $A608,
          Stockreport!$B:$B, $B608)
   -SUMIFS(Stockreport!$D:$D,
           Stockreport!$A:$A, $A608,
           Stockreport!$B:$B, $B608,
           Stockreport!$C:$C, $C608)
)</f>
        <v>96</v>
      </c>
      <c r="H608">
        <f t="shared" si="18"/>
        <v>0</v>
      </c>
      <c r="I608" s="5">
        <f t="shared" si="19"/>
        <v>0</v>
      </c>
    </row>
    <row r="609" spans="1:9">
      <c r="A609" s="1">
        <v>15516</v>
      </c>
      <c r="B609" s="1" t="s">
        <v>611</v>
      </c>
      <c r="C609" t="str">
        <f>VLOOKUP(A609,Config!A:C,3,FALSE)</f>
        <v>MA-D-09-L3-P1</v>
      </c>
      <c r="D609" cm="1">
        <f t="array" ref="D609">IFERROR(
  INDEX(Stockreport!$E$2:$E$50151,
    MATCH(1,
      ((Stockreport!$A$2:$A$50151&amp;"")=($A609&amp;""))*
      ((Stockreport!$B$2:$B$50151&amp;"")=($B609&amp;""))*
      (TRIM(Stockreport!$C$2:$C$50151)=TRIM($C609))*
      (Stockreport!$C$2:$C$50151&lt;&gt;""),
    0)
  ),
0)</f>
        <v>42</v>
      </c>
      <c r="E609">
        <f>VLOOKUP(A609,Config!A:G,4,FALSE)</f>
        <v>0</v>
      </c>
      <c r="F609" t="str">
        <f>_xlfn.LET(
  _xlpm.q,   $D609,
  _xlpm.low, SUMIFS(Config!$E$2:$E$5017, Config!$A$2:$A$5017,$A609, Config!$C$2:$C$5017,$C609),
  _xlpm.med, SUMIFS(Config!$F$2:$F$5017, Config!$A$2:$A$5017,$A609, Config!$C$2:$C$5017,$C609),
  _xlpm.cap, SUMIFS(Config!$G$2:$G$5017, Config!$A$2:$A$5017,$A609, Config!$C$2:$C$5017,$C609),
  IF(_xlpm.cap=0,"SET-PICKFACE",
     IF(_xlpm.q&lt;=_xlpm.low,"LOW",
        IF(_xlpm.q&lt;=_xlpm.med,"MEDIUM",
           IF(_xlpm.q&lt;=_xlpm.cap,"FULL","OVER")
        )
     )
  )
)</f>
        <v>SET-PICKFACE</v>
      </c>
      <c r="G609" s="8">
        <f>IF(
   SUMIFS(Stockreport!$D:$D,
          Stockreport!$A:$A, $A609,
          Stockreport!$B:$B, $B609)
   -SUMIFS(Stockreport!$D:$D,
           Stockreport!$A:$A, $A609,
           Stockreport!$B:$B, $B609,
           Stockreport!$C:$C, $C609)=0,
   "No reserve",
   SUMIFS(Stockreport!$D:$D,
          Stockreport!$A:$A, $A609,
          Stockreport!$B:$B, $B609)
   -SUMIFS(Stockreport!$D:$D,
           Stockreport!$A:$A, $A609,
           Stockreport!$B:$B, $B609,
           Stockreport!$C:$C, $C609)
)</f>
        <v>96</v>
      </c>
      <c r="H609">
        <f t="shared" si="18"/>
        <v>0</v>
      </c>
      <c r="I609" s="5">
        <f t="shared" si="19"/>
        <v>0</v>
      </c>
    </row>
    <row r="610" spans="1:9">
      <c r="A610" s="1">
        <v>30952</v>
      </c>
      <c r="B610" s="1" t="s">
        <v>612</v>
      </c>
      <c r="C610" t="str">
        <f>VLOOKUP(A610,Config!A:C,3,FALSE)</f>
        <v>MA-D-15-L3-P2</v>
      </c>
      <c r="D610" cm="1">
        <f t="array" ref="D610">IFERROR(
  INDEX(Stockreport!$E$2:$E$50151,
    MATCH(1,
      ((Stockreport!$A$2:$A$50151&amp;"")=($A610&amp;""))*
      ((Stockreport!$B$2:$B$50151&amp;"")=($B610&amp;""))*
      (TRIM(Stockreport!$C$2:$C$50151)=TRIM($C610))*
      (Stockreport!$C$2:$C$50151&lt;&gt;""),
    0)
  ),
0)</f>
        <v>53</v>
      </c>
      <c r="E610">
        <f>VLOOKUP(A610,Config!A:G,4,FALSE)</f>
        <v>0</v>
      </c>
      <c r="F610" t="str">
        <f>_xlfn.LET(
  _xlpm.q,   $D610,
  _xlpm.low, SUMIFS(Config!$E$2:$E$5017, Config!$A$2:$A$5017,$A610, Config!$C$2:$C$5017,$C610),
  _xlpm.med, SUMIFS(Config!$F$2:$F$5017, Config!$A$2:$A$5017,$A610, Config!$C$2:$C$5017,$C610),
  _xlpm.cap, SUMIFS(Config!$G$2:$G$5017, Config!$A$2:$A$5017,$A610, Config!$C$2:$C$5017,$C610),
  IF(_xlpm.cap=0,"SET-PICKFACE",
     IF(_xlpm.q&lt;=_xlpm.low,"LOW",
        IF(_xlpm.q&lt;=_xlpm.med,"MEDIUM",
           IF(_xlpm.q&lt;=_xlpm.cap,"FULL","OVER")
        )
     )
  )
)</f>
        <v>SET-PICKFACE</v>
      </c>
      <c r="G610" s="8">
        <f>IF(
   SUMIFS(Stockreport!$D:$D,
          Stockreport!$A:$A, $A610,
          Stockreport!$B:$B, $B610)
   -SUMIFS(Stockreport!$D:$D,
           Stockreport!$A:$A, $A610,
           Stockreport!$B:$B, $B610,
           Stockreport!$C:$C, $C610)=0,
   "No reserve",
   SUMIFS(Stockreport!$D:$D,
          Stockreport!$A:$A, $A610,
          Stockreport!$B:$B, $B610)
   -SUMIFS(Stockreport!$D:$D,
           Stockreport!$A:$A, $A610,
           Stockreport!$B:$B, $B610,
           Stockreport!$C:$C, $C610)
)</f>
        <v>96</v>
      </c>
      <c r="H610">
        <f t="shared" si="18"/>
        <v>0</v>
      </c>
      <c r="I610" s="5">
        <f t="shared" si="19"/>
        <v>0</v>
      </c>
    </row>
    <row r="611" spans="1:9">
      <c r="A611" s="1">
        <v>30381</v>
      </c>
      <c r="B611" s="1" t="s">
        <v>613</v>
      </c>
      <c r="C611" t="str">
        <f>VLOOKUP(A611,Config!A:C,3,FALSE)</f>
        <v>MA-D-16-L3-P1</v>
      </c>
      <c r="D611" cm="1">
        <f t="array" ref="D611">IFERROR(
  INDEX(Stockreport!$E$2:$E$50151,
    MATCH(1,
      ((Stockreport!$A$2:$A$50151&amp;"")=($A611&amp;""))*
      ((Stockreport!$B$2:$B$50151&amp;"")=($B611&amp;""))*
      (TRIM(Stockreport!$C$2:$C$50151)=TRIM($C611))*
      (Stockreport!$C$2:$C$50151&lt;&gt;""),
    0)
  ),
0)</f>
        <v>59</v>
      </c>
      <c r="E611">
        <f>VLOOKUP(A611,Config!A:G,4,FALSE)</f>
        <v>0</v>
      </c>
      <c r="F611" t="str">
        <f>_xlfn.LET(
  _xlpm.q,   $D611,
  _xlpm.low, SUMIFS(Config!$E$2:$E$5017, Config!$A$2:$A$5017,$A611, Config!$C$2:$C$5017,$C611),
  _xlpm.med, SUMIFS(Config!$F$2:$F$5017, Config!$A$2:$A$5017,$A611, Config!$C$2:$C$5017,$C611),
  _xlpm.cap, SUMIFS(Config!$G$2:$G$5017, Config!$A$2:$A$5017,$A611, Config!$C$2:$C$5017,$C611),
  IF(_xlpm.cap=0,"SET-PICKFACE",
     IF(_xlpm.q&lt;=_xlpm.low,"LOW",
        IF(_xlpm.q&lt;=_xlpm.med,"MEDIUM",
           IF(_xlpm.q&lt;=_xlpm.cap,"FULL","OVER")
        )
     )
  )
)</f>
        <v>SET-PICKFACE</v>
      </c>
      <c r="G611" s="8">
        <f>IF(
   SUMIFS(Stockreport!$D:$D,
          Stockreport!$A:$A, $A611,
          Stockreport!$B:$B, $B611)
   -SUMIFS(Stockreport!$D:$D,
           Stockreport!$A:$A, $A611,
           Stockreport!$B:$B, $B611,
           Stockreport!$C:$C, $C611)=0,
   "No reserve",
   SUMIFS(Stockreport!$D:$D,
          Stockreport!$A:$A, $A611,
          Stockreport!$B:$B, $B611)
   -SUMIFS(Stockreport!$D:$D,
           Stockreport!$A:$A, $A611,
           Stockreport!$B:$B, $B611,
           Stockreport!$C:$C, $C611)
)</f>
        <v>96</v>
      </c>
      <c r="H611">
        <f t="shared" si="18"/>
        <v>0</v>
      </c>
      <c r="I611" s="5">
        <f t="shared" si="19"/>
        <v>0</v>
      </c>
    </row>
    <row r="612" spans="1:9">
      <c r="A612" s="1">
        <v>31134</v>
      </c>
      <c r="B612" s="1" t="s">
        <v>614</v>
      </c>
      <c r="C612" t="str">
        <f>VLOOKUP(A612,Config!A:C,3,FALSE)</f>
        <v>MA-D-16-L3-P1</v>
      </c>
      <c r="D612" cm="1">
        <f t="array" ref="D612">IFERROR(
  INDEX(Stockreport!$E$2:$E$50151,
    MATCH(1,
      ((Stockreport!$A$2:$A$50151&amp;"")=($A612&amp;""))*
      ((Stockreport!$B$2:$B$50151&amp;"")=($B612&amp;""))*
      (TRIM(Stockreport!$C$2:$C$50151)=TRIM($C612))*
      (Stockreport!$C$2:$C$50151&lt;&gt;""),
    0)
  ),
0)</f>
        <v>50</v>
      </c>
      <c r="E612">
        <f>VLOOKUP(A612,Config!A:G,4,FALSE)</f>
        <v>0</v>
      </c>
      <c r="F612" t="str">
        <f>_xlfn.LET(
  _xlpm.q,   $D612,
  _xlpm.low, SUMIFS(Config!$E$2:$E$5017, Config!$A$2:$A$5017,$A612, Config!$C$2:$C$5017,$C612),
  _xlpm.med, SUMIFS(Config!$F$2:$F$5017, Config!$A$2:$A$5017,$A612, Config!$C$2:$C$5017,$C612),
  _xlpm.cap, SUMIFS(Config!$G$2:$G$5017, Config!$A$2:$A$5017,$A612, Config!$C$2:$C$5017,$C612),
  IF(_xlpm.cap=0,"SET-PICKFACE",
     IF(_xlpm.q&lt;=_xlpm.low,"LOW",
        IF(_xlpm.q&lt;=_xlpm.med,"MEDIUM",
           IF(_xlpm.q&lt;=_xlpm.cap,"FULL","OVER")
        )
     )
  )
)</f>
        <v>SET-PICKFACE</v>
      </c>
      <c r="G612" s="8">
        <f>IF(
   SUMIFS(Stockreport!$D:$D,
          Stockreport!$A:$A, $A612,
          Stockreport!$B:$B, $B612)
   -SUMIFS(Stockreport!$D:$D,
           Stockreport!$A:$A, $A612,
           Stockreport!$B:$B, $B612,
           Stockreport!$C:$C, $C612)=0,
   "No reserve",
   SUMIFS(Stockreport!$D:$D,
          Stockreport!$A:$A, $A612,
          Stockreport!$B:$B, $B612)
   -SUMIFS(Stockreport!$D:$D,
           Stockreport!$A:$A, $A612,
           Stockreport!$B:$B, $B612,
           Stockreport!$C:$C, $C612)
)</f>
        <v>396</v>
      </c>
      <c r="H612">
        <f t="shared" si="18"/>
        <v>0</v>
      </c>
      <c r="I612" s="5">
        <f t="shared" si="19"/>
        <v>0</v>
      </c>
    </row>
    <row r="613" spans="1:9">
      <c r="A613" s="1">
        <v>31506</v>
      </c>
      <c r="B613" s="1" t="s">
        <v>615</v>
      </c>
      <c r="C613" t="str">
        <f>VLOOKUP(A613,Config!A:C,3,FALSE)</f>
        <v>MA-E-10-L2-P1</v>
      </c>
      <c r="D613" cm="1">
        <f t="array" ref="D613">IFERROR(
  INDEX(Stockreport!$E$2:$E$50151,
    MATCH(1,
      ((Stockreport!$A$2:$A$50151&amp;"")=($A613&amp;""))*
      ((Stockreport!$B$2:$B$50151&amp;"")=($B613&amp;""))*
      (TRIM(Stockreport!$C$2:$C$50151)=TRIM($C613))*
      (Stockreport!$C$2:$C$50151&lt;&gt;""),
    0)
  ),
0)</f>
        <v>48</v>
      </c>
      <c r="E613">
        <f>VLOOKUP(A613,Config!A:G,4,FALSE)</f>
        <v>0</v>
      </c>
      <c r="F613" t="str">
        <f>_xlfn.LET(
  _xlpm.q,   $D613,
  _xlpm.low, SUMIFS(Config!$E$2:$E$5017, Config!$A$2:$A$5017,$A613, Config!$C$2:$C$5017,$C613),
  _xlpm.med, SUMIFS(Config!$F$2:$F$5017, Config!$A$2:$A$5017,$A613, Config!$C$2:$C$5017,$C613),
  _xlpm.cap, SUMIFS(Config!$G$2:$G$5017, Config!$A$2:$A$5017,$A613, Config!$C$2:$C$5017,$C613),
  IF(_xlpm.cap=0,"SET-PICKFACE",
     IF(_xlpm.q&lt;=_xlpm.low,"LOW",
        IF(_xlpm.q&lt;=_xlpm.med,"MEDIUM",
           IF(_xlpm.q&lt;=_xlpm.cap,"FULL","OVER")
        )
     )
  )
)</f>
        <v>SET-PICKFACE</v>
      </c>
      <c r="G613" s="8">
        <f>IF(
   SUMIFS(Stockreport!$D:$D,
          Stockreport!$A:$A, $A613,
          Stockreport!$B:$B, $B613)
   -SUMIFS(Stockreport!$D:$D,
           Stockreport!$A:$A, $A613,
           Stockreport!$B:$B, $B613,
           Stockreport!$C:$C, $C613)=0,
   "No reserve",
   SUMIFS(Stockreport!$D:$D,
          Stockreport!$A:$A, $A613,
          Stockreport!$B:$B, $B613)
   -SUMIFS(Stockreport!$D:$D,
           Stockreport!$A:$A, $A613,
           Stockreport!$B:$B, $B613,
           Stockreport!$C:$C, $C613)
)</f>
        <v>80</v>
      </c>
      <c r="H613">
        <f t="shared" si="18"/>
        <v>0</v>
      </c>
      <c r="I613" s="5">
        <f t="shared" si="19"/>
        <v>0</v>
      </c>
    </row>
    <row r="614" spans="1:9">
      <c r="A614" s="1">
        <v>15494</v>
      </c>
      <c r="B614" s="1" t="s">
        <v>616</v>
      </c>
      <c r="C614" t="str">
        <f>VLOOKUP(A614,Config!A:C,3,FALSE)</f>
        <v>MA-C-11-L2-P2</v>
      </c>
      <c r="D614" cm="1">
        <f t="array" ref="D614">IFERROR(
  INDEX(Stockreport!$E$2:$E$50151,
    MATCH(1,
      ((Stockreport!$A$2:$A$50151&amp;"")=($A614&amp;""))*
      ((Stockreport!$B$2:$B$50151&amp;"")=($B614&amp;""))*
      (TRIM(Stockreport!$C$2:$C$50151)=TRIM($C614))*
      (Stockreport!$C$2:$C$50151&lt;&gt;""),
    0)
  ),
0)</f>
        <v>0</v>
      </c>
      <c r="E614">
        <f>VLOOKUP(A614,Config!A:G,4,FALSE)</f>
        <v>0</v>
      </c>
      <c r="F614" t="str">
        <f>_xlfn.LET(
  _xlpm.q,   $D614,
  _xlpm.low, SUMIFS(Config!$E$2:$E$5017, Config!$A$2:$A$5017,$A614, Config!$C$2:$C$5017,$C614),
  _xlpm.med, SUMIFS(Config!$F$2:$F$5017, Config!$A$2:$A$5017,$A614, Config!$C$2:$C$5017,$C614),
  _xlpm.cap, SUMIFS(Config!$G$2:$G$5017, Config!$A$2:$A$5017,$A614, Config!$C$2:$C$5017,$C614),
  IF(_xlpm.cap=0,"SET-PICKFACE",
     IF(_xlpm.q&lt;=_xlpm.low,"LOW",
        IF(_xlpm.q&lt;=_xlpm.med,"MEDIUM",
           IF(_xlpm.q&lt;=_xlpm.cap,"FULL","OVER")
        )
     )
  )
)</f>
        <v>SET-PICKFACE</v>
      </c>
      <c r="G614" s="8">
        <f>IF(
   SUMIFS(Stockreport!$D:$D,
          Stockreport!$A:$A, $A614,
          Stockreport!$B:$B, $B614)
   -SUMIFS(Stockreport!$D:$D,
           Stockreport!$A:$A, $A614,
           Stockreport!$B:$B, $B614,
           Stockreport!$C:$C, $C614)=0,
   "No reserve",
   SUMIFS(Stockreport!$D:$D,
          Stockreport!$A:$A, $A614,
          Stockreport!$B:$B, $B614)
   -SUMIFS(Stockreport!$D:$D,
           Stockreport!$A:$A, $A614,
           Stockreport!$B:$B, $B614,
           Stockreport!$C:$C, $C614)
)</f>
        <v>48</v>
      </c>
      <c r="H614">
        <f t="shared" si="18"/>
        <v>0</v>
      </c>
      <c r="I614" s="5">
        <f t="shared" si="19"/>
        <v>0</v>
      </c>
    </row>
    <row r="615" spans="1:9">
      <c r="A615" s="1">
        <v>17417</v>
      </c>
      <c r="B615" s="1" t="s">
        <v>617</v>
      </c>
      <c r="C615" t="str">
        <f>VLOOKUP(A615,Config!A:C,3,FALSE)</f>
        <v>MA-A-03-L3-P1</v>
      </c>
      <c r="D615" cm="1">
        <f t="array" ref="D615">IFERROR(
  INDEX(Stockreport!$E$2:$E$50151,
    MATCH(1,
      ((Stockreport!$A$2:$A$50151&amp;"")=($A615&amp;""))*
      ((Stockreport!$B$2:$B$50151&amp;"")=($B615&amp;""))*
      (TRIM(Stockreport!$C$2:$C$50151)=TRIM($C615))*
      (Stockreport!$C$2:$C$50151&lt;&gt;""),
    0)
  ),
0)</f>
        <v>50</v>
      </c>
      <c r="E615">
        <f>VLOOKUP(A615,Config!A:G,4,FALSE)</f>
        <v>0</v>
      </c>
      <c r="F615" t="str">
        <f>_xlfn.LET(
  _xlpm.q,   $D615,
  _xlpm.low, SUMIFS(Config!$E$2:$E$5017, Config!$A$2:$A$5017,$A615, Config!$C$2:$C$5017,$C615),
  _xlpm.med, SUMIFS(Config!$F$2:$F$5017, Config!$A$2:$A$5017,$A615, Config!$C$2:$C$5017,$C615),
  _xlpm.cap, SUMIFS(Config!$G$2:$G$5017, Config!$A$2:$A$5017,$A615, Config!$C$2:$C$5017,$C615),
  IF(_xlpm.cap=0,"SET-PICKFACE",
     IF(_xlpm.q&lt;=_xlpm.low,"LOW",
        IF(_xlpm.q&lt;=_xlpm.med,"MEDIUM",
           IF(_xlpm.q&lt;=_xlpm.cap,"FULL","OVER")
        )
     )
  )
)</f>
        <v>SET-PICKFACE</v>
      </c>
      <c r="G615" s="8">
        <f>IF(
   SUMIFS(Stockreport!$D:$D,
          Stockreport!$A:$A, $A615,
          Stockreport!$B:$B, $B615)
   -SUMIFS(Stockreport!$D:$D,
           Stockreport!$A:$A, $A615,
           Stockreport!$B:$B, $B615,
           Stockreport!$C:$C, $C615)=0,
   "No reserve",
   SUMIFS(Stockreport!$D:$D,
          Stockreport!$A:$A, $A615,
          Stockreport!$B:$B, $B615)
   -SUMIFS(Stockreport!$D:$D,
           Stockreport!$A:$A, $A615,
           Stockreport!$B:$B, $B615,
           Stockreport!$C:$C, $C615)
)</f>
        <v>98</v>
      </c>
      <c r="H615">
        <f t="shared" si="18"/>
        <v>0</v>
      </c>
      <c r="I615" s="5">
        <f t="shared" si="19"/>
        <v>0</v>
      </c>
    </row>
    <row r="616" spans="1:9">
      <c r="A616" s="1">
        <v>29706</v>
      </c>
      <c r="B616" s="1" t="s">
        <v>618</v>
      </c>
      <c r="C616" t="str">
        <f>VLOOKUP(A616,Config!A:C,3,FALSE)</f>
        <v>MA-H-01-L3-P1</v>
      </c>
      <c r="D616" cm="1">
        <f t="array" ref="D616">IFERROR(
  INDEX(Stockreport!$E$2:$E$50151,
    MATCH(1,
      ((Stockreport!$A$2:$A$50151&amp;"")=($A616&amp;""))*
      ((Stockreport!$B$2:$B$50151&amp;"")=($B616&amp;""))*
      (TRIM(Stockreport!$C$2:$C$50151)=TRIM($C616))*
      (Stockreport!$C$2:$C$50151&lt;&gt;""),
    0)
  ),
0)</f>
        <v>8</v>
      </c>
      <c r="E616">
        <f>VLOOKUP(A616,Config!A:G,4,FALSE)</f>
        <v>0</v>
      </c>
      <c r="F616" t="str">
        <f>_xlfn.LET(
  _xlpm.q,   $D616,
  _xlpm.low, SUMIFS(Config!$E$2:$E$5017, Config!$A$2:$A$5017,$A616, Config!$C$2:$C$5017,$C616),
  _xlpm.med, SUMIFS(Config!$F$2:$F$5017, Config!$A$2:$A$5017,$A616, Config!$C$2:$C$5017,$C616),
  _xlpm.cap, SUMIFS(Config!$G$2:$G$5017, Config!$A$2:$A$5017,$A616, Config!$C$2:$C$5017,$C616),
  IF(_xlpm.cap=0,"SET-PICKFACE",
     IF(_xlpm.q&lt;=_xlpm.low,"LOW",
        IF(_xlpm.q&lt;=_xlpm.med,"MEDIUM",
           IF(_xlpm.q&lt;=_xlpm.cap,"FULL","OVER")
        )
     )
  )
)</f>
        <v>SET-PICKFACE</v>
      </c>
      <c r="G616" s="8">
        <f>IF(
   SUMIFS(Stockreport!$D:$D,
          Stockreport!$A:$A, $A616,
          Stockreport!$B:$B, $B616)
   -SUMIFS(Stockreport!$D:$D,
           Stockreport!$A:$A, $A616,
           Stockreport!$B:$B, $B616,
           Stockreport!$C:$C, $C616)=0,
   "No reserve",
   SUMIFS(Stockreport!$D:$D,
          Stockreport!$A:$A, $A616,
          Stockreport!$B:$B, $B616)
   -SUMIFS(Stockreport!$D:$D,
           Stockreport!$A:$A, $A616,
           Stockreport!$B:$B, $B616,
           Stockreport!$C:$C, $C616)
)</f>
        <v>98</v>
      </c>
      <c r="H616">
        <f t="shared" si="18"/>
        <v>0</v>
      </c>
      <c r="I616" s="5">
        <f t="shared" si="19"/>
        <v>0</v>
      </c>
    </row>
    <row r="617" spans="1:9">
      <c r="A617" s="1">
        <v>31290</v>
      </c>
      <c r="B617" s="1" t="s">
        <v>619</v>
      </c>
      <c r="C617" t="str">
        <f>VLOOKUP(A617,Config!A:C,3,FALSE)</f>
        <v>MA-B-01-L3-P2</v>
      </c>
      <c r="D617" cm="1">
        <f t="array" ref="D617">IFERROR(
  INDEX(Stockreport!$E$2:$E$50151,
    MATCH(1,
      ((Stockreport!$A$2:$A$50151&amp;"")=($A617&amp;""))*
      ((Stockreport!$B$2:$B$50151&amp;"")=($B617&amp;""))*
      (TRIM(Stockreport!$C$2:$C$50151)=TRIM($C617))*
      (Stockreport!$C$2:$C$50151&lt;&gt;""),
    0)
  ),
0)</f>
        <v>141</v>
      </c>
      <c r="E617">
        <f>VLOOKUP(A617,Config!A:G,4,FALSE)</f>
        <v>0</v>
      </c>
      <c r="F617" t="str">
        <f>_xlfn.LET(
  _xlpm.q,   $D617,
  _xlpm.low, SUMIFS(Config!$E$2:$E$5017, Config!$A$2:$A$5017,$A617, Config!$C$2:$C$5017,$C617),
  _xlpm.med, SUMIFS(Config!$F$2:$F$5017, Config!$A$2:$A$5017,$A617, Config!$C$2:$C$5017,$C617),
  _xlpm.cap, SUMIFS(Config!$G$2:$G$5017, Config!$A$2:$A$5017,$A617, Config!$C$2:$C$5017,$C617),
  IF(_xlpm.cap=0,"SET-PICKFACE",
     IF(_xlpm.q&lt;=_xlpm.low,"LOW",
        IF(_xlpm.q&lt;=_xlpm.med,"MEDIUM",
           IF(_xlpm.q&lt;=_xlpm.cap,"FULL","OVER")
        )
     )
  )
)</f>
        <v>SET-PICKFACE</v>
      </c>
      <c r="G617" s="8">
        <f>IF(
   SUMIFS(Stockreport!$D:$D,
          Stockreport!$A:$A, $A617,
          Stockreport!$B:$B, $B617)
   -SUMIFS(Stockreport!$D:$D,
           Stockreport!$A:$A, $A617,
           Stockreport!$B:$B, $B617,
           Stockreport!$C:$C, $C617)=0,
   "No reserve",
   SUMIFS(Stockreport!$D:$D,
          Stockreport!$A:$A, $A617,
          Stockreport!$B:$B, $B617)
   -SUMIFS(Stockreport!$D:$D,
           Stockreport!$A:$A, $A617,
           Stockreport!$B:$B, $B617,
           Stockreport!$C:$C, $C617)
)</f>
        <v>88</v>
      </c>
      <c r="H617">
        <f t="shared" si="18"/>
        <v>0</v>
      </c>
      <c r="I617" s="5">
        <f t="shared" si="19"/>
        <v>0</v>
      </c>
    </row>
    <row r="618" spans="1:9">
      <c r="A618" s="1">
        <v>17498</v>
      </c>
      <c r="B618" s="1" t="s">
        <v>620</v>
      </c>
      <c r="C618" t="str">
        <f>VLOOKUP(A618,Config!A:C,3,FALSE)</f>
        <v>MA-A-03-L3-P2</v>
      </c>
      <c r="D618" cm="1">
        <f t="array" ref="D618">IFERROR(
  INDEX(Stockreport!$E$2:$E$50151,
    MATCH(1,
      ((Stockreport!$A$2:$A$50151&amp;"")=($A618&amp;""))*
      ((Stockreport!$B$2:$B$50151&amp;"")=($B618&amp;""))*
      (TRIM(Stockreport!$C$2:$C$50151)=TRIM($C618))*
      (Stockreport!$C$2:$C$50151&lt;&gt;""),
    0)
  ),
0)</f>
        <v>145</v>
      </c>
      <c r="E618">
        <f>VLOOKUP(A618,Config!A:G,4,FALSE)</f>
        <v>0</v>
      </c>
      <c r="F618" t="str">
        <f>_xlfn.LET(
  _xlpm.q,   $D618,
  _xlpm.low, SUMIFS(Config!$E$2:$E$5017, Config!$A$2:$A$5017,$A618, Config!$C$2:$C$5017,$C618),
  _xlpm.med, SUMIFS(Config!$F$2:$F$5017, Config!$A$2:$A$5017,$A618, Config!$C$2:$C$5017,$C618),
  _xlpm.cap, SUMIFS(Config!$G$2:$G$5017, Config!$A$2:$A$5017,$A618, Config!$C$2:$C$5017,$C618),
  IF(_xlpm.cap=0,"SET-PICKFACE",
     IF(_xlpm.q&lt;=_xlpm.low,"LOW",
        IF(_xlpm.q&lt;=_xlpm.med,"MEDIUM",
           IF(_xlpm.q&lt;=_xlpm.cap,"FULL","OVER")
        )
     )
  )
)</f>
        <v>SET-PICKFACE</v>
      </c>
      <c r="G618" s="8">
        <f>IF(
   SUMIFS(Stockreport!$D:$D,
          Stockreport!$A:$A, $A618,
          Stockreport!$B:$B, $B618)
   -SUMIFS(Stockreport!$D:$D,
           Stockreport!$A:$A, $A618,
           Stockreport!$B:$B, $B618,
           Stockreport!$C:$C, $C618)=0,
   "No reserve",
   SUMIFS(Stockreport!$D:$D,
          Stockreport!$A:$A, $A618,
          Stockreport!$B:$B, $B618)
   -SUMIFS(Stockreport!$D:$D,
           Stockreport!$A:$A, $A618,
           Stockreport!$B:$B, $B618,
           Stockreport!$C:$C, $C618)
)</f>
        <v>99</v>
      </c>
      <c r="H618">
        <f t="shared" si="18"/>
        <v>0</v>
      </c>
      <c r="I618" s="5">
        <f t="shared" si="19"/>
        <v>0</v>
      </c>
    </row>
    <row r="619" spans="1:9">
      <c r="A619" s="1">
        <v>29747</v>
      </c>
      <c r="B619" s="1" t="s">
        <v>621</v>
      </c>
      <c r="C619" t="str">
        <f>VLOOKUP(A619,Config!A:C,3,FALSE)</f>
        <v>MA-B-01-L2-P2</v>
      </c>
      <c r="D619" cm="1">
        <f t="array" ref="D619">IFERROR(
  INDEX(Stockreport!$E$2:$E$50151,
    MATCH(1,
      ((Stockreport!$A$2:$A$50151&amp;"")=($A619&amp;""))*
      ((Stockreport!$B$2:$B$50151&amp;"")=($B619&amp;""))*
      (TRIM(Stockreport!$C$2:$C$50151)=TRIM($C619))*
      (Stockreport!$C$2:$C$50151&lt;&gt;""),
    0)
  ),
0)</f>
        <v>0</v>
      </c>
      <c r="E619">
        <f>VLOOKUP(A619,Config!A:G,4,FALSE)</f>
        <v>0</v>
      </c>
      <c r="F619" t="str">
        <f>_xlfn.LET(
  _xlpm.q,   $D619,
  _xlpm.low, SUMIFS(Config!$E$2:$E$5017, Config!$A$2:$A$5017,$A619, Config!$C$2:$C$5017,$C619),
  _xlpm.med, SUMIFS(Config!$F$2:$F$5017, Config!$A$2:$A$5017,$A619, Config!$C$2:$C$5017,$C619),
  _xlpm.cap, SUMIFS(Config!$G$2:$G$5017, Config!$A$2:$A$5017,$A619, Config!$C$2:$C$5017,$C619),
  IF(_xlpm.cap=0,"SET-PICKFACE",
     IF(_xlpm.q&lt;=_xlpm.low,"LOW",
        IF(_xlpm.q&lt;=_xlpm.med,"MEDIUM",
           IF(_xlpm.q&lt;=_xlpm.cap,"FULL","OVER")
        )
     )
  )
)</f>
        <v>SET-PICKFACE</v>
      </c>
      <c r="G619" s="8">
        <f>IF(
   SUMIFS(Stockreport!$D:$D,
          Stockreport!$A:$A, $A619,
          Stockreport!$B:$B, $B619)
   -SUMIFS(Stockreport!$D:$D,
           Stockreport!$A:$A, $A619,
           Stockreport!$B:$B, $B619,
           Stockreport!$C:$C, $C619)=0,
   "No reserve",
   SUMIFS(Stockreport!$D:$D,
          Stockreport!$A:$A, $A619,
          Stockreport!$B:$B, $B619)
   -SUMIFS(Stockreport!$D:$D,
           Stockreport!$A:$A, $A619,
           Stockreport!$B:$B, $B619,
           Stockreport!$C:$C, $C619)
)</f>
        <v>97</v>
      </c>
      <c r="H619">
        <f t="shared" si="18"/>
        <v>0</v>
      </c>
      <c r="I619" s="5">
        <f t="shared" si="19"/>
        <v>0</v>
      </c>
    </row>
    <row r="620" spans="1:9">
      <c r="A620" s="1">
        <v>15783</v>
      </c>
      <c r="B620" s="1" t="s">
        <v>622</v>
      </c>
      <c r="C620" t="str">
        <f>VLOOKUP(A620,Config!A:C,3,FALSE)</f>
        <v>MA-E-17-L3-P2</v>
      </c>
      <c r="D620" cm="1">
        <f t="array" ref="D620">IFERROR(
  INDEX(Stockreport!$E$2:$E$50151,
    MATCH(1,
      ((Stockreport!$A$2:$A$50151&amp;"")=($A620&amp;""))*
      ((Stockreport!$B$2:$B$50151&amp;"")=($B620&amp;""))*
      (TRIM(Stockreport!$C$2:$C$50151)=TRIM($C620))*
      (Stockreport!$C$2:$C$50151&lt;&gt;""),
    0)
  ),
0)</f>
        <v>75</v>
      </c>
      <c r="E620">
        <f>VLOOKUP(A620,Config!A:G,4,FALSE)</f>
        <v>200</v>
      </c>
      <c r="F620" t="str">
        <f>_xlfn.LET(
  _xlpm.q,   $D620,
  _xlpm.low, SUMIFS(Config!$E$2:$E$5017, Config!$A$2:$A$5017,$A620, Config!$C$2:$C$5017,$C620),
  _xlpm.med, SUMIFS(Config!$F$2:$F$5017, Config!$A$2:$A$5017,$A620, Config!$C$2:$C$5017,$C620),
  _xlpm.cap, SUMIFS(Config!$G$2:$G$5017, Config!$A$2:$A$5017,$A620, Config!$C$2:$C$5017,$C620),
  IF(_xlpm.cap=0,"SET-PICKFACE",
     IF(_xlpm.q&lt;=_xlpm.low,"LOW",
        IF(_xlpm.q&lt;=_xlpm.med,"MEDIUM",
           IF(_xlpm.q&lt;=_xlpm.cap,"FULL","OVER")
        )
     )
  )
)</f>
        <v>MEDIUM</v>
      </c>
      <c r="G620" s="8">
        <f>IF(
   SUMIFS(Stockreport!$D:$D,
          Stockreport!$A:$A, $A620,
          Stockreport!$B:$B, $B620)
   -SUMIFS(Stockreport!$D:$D,
           Stockreport!$A:$A, $A620,
           Stockreport!$B:$B, $B620,
           Stockreport!$C:$C, $C620)=0,
   "No reserve",
   SUMIFS(Stockreport!$D:$D,
          Stockreport!$A:$A, $A620,
          Stockreport!$B:$B, $B620)
   -SUMIFS(Stockreport!$D:$D,
           Stockreport!$A:$A, $A620,
           Stockreport!$B:$B, $B620,
           Stockreport!$C:$C, $C620)
)</f>
        <v>99</v>
      </c>
      <c r="H620">
        <f t="shared" si="18"/>
        <v>125</v>
      </c>
      <c r="I620" s="5">
        <f t="shared" si="19"/>
        <v>0</v>
      </c>
    </row>
    <row r="621" spans="1:9">
      <c r="A621" s="1">
        <v>30611</v>
      </c>
      <c r="B621" s="1" t="s">
        <v>623</v>
      </c>
      <c r="C621" t="str">
        <f>VLOOKUP(A621,Config!A:C,3,FALSE)</f>
        <v>MA-D-12-L1-P1</v>
      </c>
      <c r="D621" cm="1">
        <f t="array" ref="D621">IFERROR(
  INDEX(Stockreport!$E$2:$E$50151,
    MATCH(1,
      ((Stockreport!$A$2:$A$50151&amp;"")=($A621&amp;""))*
      ((Stockreport!$B$2:$B$50151&amp;"")=($B621&amp;""))*
      (TRIM(Stockreport!$C$2:$C$50151)=TRIM($C621))*
      (Stockreport!$C$2:$C$50151&lt;&gt;""),
    0)
  ),
0)</f>
        <v>79</v>
      </c>
      <c r="E621">
        <f>VLOOKUP(A621,Config!A:G,4,FALSE)</f>
        <v>0</v>
      </c>
      <c r="F621" t="str">
        <f>_xlfn.LET(
  _xlpm.q,   $D621,
  _xlpm.low, SUMIFS(Config!$E$2:$E$5017, Config!$A$2:$A$5017,$A621, Config!$C$2:$C$5017,$C621),
  _xlpm.med, SUMIFS(Config!$F$2:$F$5017, Config!$A$2:$A$5017,$A621, Config!$C$2:$C$5017,$C621),
  _xlpm.cap, SUMIFS(Config!$G$2:$G$5017, Config!$A$2:$A$5017,$A621, Config!$C$2:$C$5017,$C621),
  IF(_xlpm.cap=0,"SET-PICKFACE",
     IF(_xlpm.q&lt;=_xlpm.low,"LOW",
        IF(_xlpm.q&lt;=_xlpm.med,"MEDIUM",
           IF(_xlpm.q&lt;=_xlpm.cap,"FULL","OVER")
        )
     )
  )
)</f>
        <v>SET-PICKFACE</v>
      </c>
      <c r="G621" s="8">
        <f>IF(
   SUMIFS(Stockreport!$D:$D,
          Stockreport!$A:$A, $A621,
          Stockreport!$B:$B, $B621)
   -SUMIFS(Stockreport!$D:$D,
           Stockreport!$A:$A, $A621,
           Stockreport!$B:$B, $B621,
           Stockreport!$C:$C, $C621)=0,
   "No reserve",
   SUMIFS(Stockreport!$D:$D,
          Stockreport!$A:$A, $A621,
          Stockreport!$B:$B, $B621)
   -SUMIFS(Stockreport!$D:$D,
           Stockreport!$A:$A, $A621,
           Stockreport!$B:$B, $B621,
           Stockreport!$C:$C, $C621)
)</f>
        <v>100</v>
      </c>
      <c r="H621">
        <f t="shared" si="18"/>
        <v>0</v>
      </c>
      <c r="I621" s="5">
        <f t="shared" si="19"/>
        <v>0</v>
      </c>
    </row>
    <row r="622" spans="1:9">
      <c r="A622" s="1">
        <v>31276</v>
      </c>
      <c r="B622" s="1" t="s">
        <v>624</v>
      </c>
      <c r="C622" t="str">
        <f>VLOOKUP(A622,Config!A:C,3,FALSE)</f>
        <v>MA-B-01-L3-P1</v>
      </c>
      <c r="D622" cm="1">
        <f t="array" ref="D622">IFERROR(
  INDEX(Stockreport!$E$2:$E$50151,
    MATCH(1,
      ((Stockreport!$A$2:$A$50151&amp;"")=($A622&amp;""))*
      ((Stockreport!$B$2:$B$50151&amp;"")=($B622&amp;""))*
      (TRIM(Stockreport!$C$2:$C$50151)=TRIM($C622))*
      (Stockreport!$C$2:$C$50151&lt;&gt;""),
    0)
  ),
0)</f>
        <v>169</v>
      </c>
      <c r="E622">
        <f>VLOOKUP(A622,Config!A:G,4,FALSE)</f>
        <v>0</v>
      </c>
      <c r="F622" t="str">
        <f>_xlfn.LET(
  _xlpm.q,   $D622,
  _xlpm.low, SUMIFS(Config!$E$2:$E$5017, Config!$A$2:$A$5017,$A622, Config!$C$2:$C$5017,$C622),
  _xlpm.med, SUMIFS(Config!$F$2:$F$5017, Config!$A$2:$A$5017,$A622, Config!$C$2:$C$5017,$C622),
  _xlpm.cap, SUMIFS(Config!$G$2:$G$5017, Config!$A$2:$A$5017,$A622, Config!$C$2:$C$5017,$C622),
  IF(_xlpm.cap=0,"SET-PICKFACE",
     IF(_xlpm.q&lt;=_xlpm.low,"LOW",
        IF(_xlpm.q&lt;=_xlpm.med,"MEDIUM",
           IF(_xlpm.q&lt;=_xlpm.cap,"FULL","OVER")
        )
     )
  )
)</f>
        <v>SET-PICKFACE</v>
      </c>
      <c r="G622" s="8">
        <f>IF(
   SUMIFS(Stockreport!$D:$D,
          Stockreport!$A:$A, $A622,
          Stockreport!$B:$B, $B622)
   -SUMIFS(Stockreport!$D:$D,
           Stockreport!$A:$A, $A622,
           Stockreport!$B:$B, $B622,
           Stockreport!$C:$C, $C622)=0,
   "No reserve",
   SUMIFS(Stockreport!$D:$D,
          Stockreport!$A:$A, $A622,
          Stockreport!$B:$B, $B622)
   -SUMIFS(Stockreport!$D:$D,
           Stockreport!$A:$A, $A622,
           Stockreport!$B:$B, $B622,
           Stockreport!$C:$C, $C622)
)</f>
        <v>45</v>
      </c>
      <c r="H622">
        <f t="shared" si="18"/>
        <v>0</v>
      </c>
      <c r="I622" s="5">
        <f t="shared" si="19"/>
        <v>0</v>
      </c>
    </row>
    <row r="623" spans="1:9">
      <c r="A623" s="1">
        <v>17400</v>
      </c>
      <c r="B623" s="1" t="s">
        <v>625</v>
      </c>
      <c r="C623" t="str">
        <f>VLOOKUP(A623,Config!A:C,3,FALSE)</f>
        <v>MA-A-03-L2-P2</v>
      </c>
      <c r="D623" cm="1">
        <f t="array" ref="D623">IFERROR(
  INDEX(Stockreport!$E$2:$E$50151,
    MATCH(1,
      ((Stockreport!$A$2:$A$50151&amp;"")=($A623&amp;""))*
      ((Stockreport!$B$2:$B$50151&amp;"")=($B623&amp;""))*
      (TRIM(Stockreport!$C$2:$C$50151)=TRIM($C623))*
      (Stockreport!$C$2:$C$50151&lt;&gt;""),
    0)
  ),
0)</f>
        <v>9</v>
      </c>
      <c r="E623">
        <f>VLOOKUP(A623,Config!A:G,4,FALSE)</f>
        <v>0</v>
      </c>
      <c r="F623" t="str">
        <f>_xlfn.LET(
  _xlpm.q,   $D623,
  _xlpm.low, SUMIFS(Config!$E$2:$E$5017, Config!$A$2:$A$5017,$A623, Config!$C$2:$C$5017,$C623),
  _xlpm.med, SUMIFS(Config!$F$2:$F$5017, Config!$A$2:$A$5017,$A623, Config!$C$2:$C$5017,$C623),
  _xlpm.cap, SUMIFS(Config!$G$2:$G$5017, Config!$A$2:$A$5017,$A623, Config!$C$2:$C$5017,$C623),
  IF(_xlpm.cap=0,"SET-PICKFACE",
     IF(_xlpm.q&lt;=_xlpm.low,"LOW",
        IF(_xlpm.q&lt;=_xlpm.med,"MEDIUM",
           IF(_xlpm.q&lt;=_xlpm.cap,"FULL","OVER")
        )
     )
  )
)</f>
        <v>SET-PICKFACE</v>
      </c>
      <c r="G623" s="8">
        <f>IF(
   SUMIFS(Stockreport!$D:$D,
          Stockreport!$A:$A, $A623,
          Stockreport!$B:$B, $B623)
   -SUMIFS(Stockreport!$D:$D,
           Stockreport!$A:$A, $A623,
           Stockreport!$B:$B, $B623,
           Stockreport!$C:$C, $C623)=0,
   "No reserve",
   SUMIFS(Stockreport!$D:$D,
          Stockreport!$A:$A, $A623,
          Stockreport!$B:$B, $B623)
   -SUMIFS(Stockreport!$D:$D,
           Stockreport!$A:$A, $A623,
           Stockreport!$B:$B, $B623,
           Stockreport!$C:$C, $C623)
)</f>
        <v>99</v>
      </c>
      <c r="H623">
        <f t="shared" si="18"/>
        <v>0</v>
      </c>
      <c r="I623" s="5">
        <f t="shared" si="19"/>
        <v>0</v>
      </c>
    </row>
    <row r="624" spans="1:9">
      <c r="A624" s="1">
        <v>33153</v>
      </c>
      <c r="B624" s="1" t="s">
        <v>626</v>
      </c>
      <c r="C624" t="str">
        <f>VLOOKUP(A624,Config!A:C,3,FALSE)</f>
        <v>MA-B-02-L3-P1</v>
      </c>
      <c r="D624" cm="1">
        <f t="array" ref="D624">IFERROR(
  INDEX(Stockreport!$E$2:$E$50151,
    MATCH(1,
      ((Stockreport!$A$2:$A$50151&amp;"")=($A624&amp;""))*
      ((Stockreport!$B$2:$B$50151&amp;"")=($B624&amp;""))*
      (TRIM(Stockreport!$C$2:$C$50151)=TRIM($C624))*
      (Stockreport!$C$2:$C$50151&lt;&gt;""),
    0)
  ),
0)</f>
        <v>63</v>
      </c>
      <c r="E624">
        <f>VLOOKUP(A624,Config!A:G,4,FALSE)</f>
        <v>0</v>
      </c>
      <c r="F624" t="str">
        <f>_xlfn.LET(
  _xlpm.q,   $D624,
  _xlpm.low, SUMIFS(Config!$E$2:$E$5017, Config!$A$2:$A$5017,$A624, Config!$C$2:$C$5017,$C624),
  _xlpm.med, SUMIFS(Config!$F$2:$F$5017, Config!$A$2:$A$5017,$A624, Config!$C$2:$C$5017,$C624),
  _xlpm.cap, SUMIFS(Config!$G$2:$G$5017, Config!$A$2:$A$5017,$A624, Config!$C$2:$C$5017,$C624),
  IF(_xlpm.cap=0,"SET-PICKFACE",
     IF(_xlpm.q&lt;=_xlpm.low,"LOW",
        IF(_xlpm.q&lt;=_xlpm.med,"MEDIUM",
           IF(_xlpm.q&lt;=_xlpm.cap,"FULL","OVER")
        )
     )
  )
)</f>
        <v>SET-PICKFACE</v>
      </c>
      <c r="G624" s="8">
        <f>IF(
   SUMIFS(Stockreport!$D:$D,
          Stockreport!$A:$A, $A624,
          Stockreport!$B:$B, $B624)
   -SUMIFS(Stockreport!$D:$D,
           Stockreport!$A:$A, $A624,
           Stockreport!$B:$B, $B624,
           Stockreport!$C:$C, $C624)=0,
   "No reserve",
   SUMIFS(Stockreport!$D:$D,
          Stockreport!$A:$A, $A624,
          Stockreport!$B:$B, $B624)
   -SUMIFS(Stockreport!$D:$D,
           Stockreport!$A:$A, $A624,
           Stockreport!$B:$B, $B624,
           Stockreport!$C:$C, $C624)
)</f>
        <v>80</v>
      </c>
      <c r="H624">
        <f t="shared" si="18"/>
        <v>0</v>
      </c>
      <c r="I624" s="5">
        <f t="shared" si="19"/>
        <v>0</v>
      </c>
    </row>
    <row r="625" spans="1:9">
      <c r="A625" s="1">
        <v>31295</v>
      </c>
      <c r="B625" s="1" t="s">
        <v>627</v>
      </c>
      <c r="C625" t="str">
        <f>VLOOKUP(A625,Config!A:C,3,FALSE)</f>
        <v>MA-B-02-L3-P2</v>
      </c>
      <c r="D625" cm="1">
        <f t="array" ref="D625">IFERROR(
  INDEX(Stockreport!$E$2:$E$50151,
    MATCH(1,
      ((Stockreport!$A$2:$A$50151&amp;"")=($A625&amp;""))*
      ((Stockreport!$B$2:$B$50151&amp;"")=($B625&amp;""))*
      (TRIM(Stockreport!$C$2:$C$50151)=TRIM($C625))*
      (Stockreport!$C$2:$C$50151&lt;&gt;""),
    0)
  ),
0)</f>
        <v>29</v>
      </c>
      <c r="E625">
        <f>VLOOKUP(A625,Config!A:G,4,FALSE)</f>
        <v>0</v>
      </c>
      <c r="F625" t="str">
        <f>_xlfn.LET(
  _xlpm.q,   $D625,
  _xlpm.low, SUMIFS(Config!$E$2:$E$5017, Config!$A$2:$A$5017,$A625, Config!$C$2:$C$5017,$C625),
  _xlpm.med, SUMIFS(Config!$F$2:$F$5017, Config!$A$2:$A$5017,$A625, Config!$C$2:$C$5017,$C625),
  _xlpm.cap, SUMIFS(Config!$G$2:$G$5017, Config!$A$2:$A$5017,$A625, Config!$C$2:$C$5017,$C625),
  IF(_xlpm.cap=0,"SET-PICKFACE",
     IF(_xlpm.q&lt;=_xlpm.low,"LOW",
        IF(_xlpm.q&lt;=_xlpm.med,"MEDIUM",
           IF(_xlpm.q&lt;=_xlpm.cap,"FULL","OVER")
        )
     )
  )
)</f>
        <v>SET-PICKFACE</v>
      </c>
      <c r="G625" s="8">
        <f>IF(
   SUMIFS(Stockreport!$D:$D,
          Stockreport!$A:$A, $A625,
          Stockreport!$B:$B, $B625)
   -SUMIFS(Stockreport!$D:$D,
           Stockreport!$A:$A, $A625,
           Stockreport!$B:$B, $B625,
           Stockreport!$C:$C, $C625)=0,
   "No reserve",
   SUMIFS(Stockreport!$D:$D,
          Stockreport!$A:$A, $A625,
          Stockreport!$B:$B, $B625)
   -SUMIFS(Stockreport!$D:$D,
           Stockreport!$A:$A, $A625,
           Stockreport!$B:$B, $B625,
           Stockreport!$C:$C, $C625)
)</f>
        <v>100</v>
      </c>
      <c r="H625">
        <f t="shared" si="18"/>
        <v>0</v>
      </c>
      <c r="I625" s="5">
        <f t="shared" si="19"/>
        <v>0</v>
      </c>
    </row>
    <row r="626" spans="1:9">
      <c r="A626" s="1">
        <v>32087</v>
      </c>
      <c r="B626" s="1" t="s">
        <v>628</v>
      </c>
      <c r="C626" t="str">
        <f>VLOOKUP(A626,Config!A:C,3,FALSE)</f>
        <v>MA-D-14-L1-P2</v>
      </c>
      <c r="D626" cm="1">
        <f t="array" ref="D626">IFERROR(
  INDEX(Stockreport!$E$2:$E$50151,
    MATCH(1,
      ((Stockreport!$A$2:$A$50151&amp;"")=($A626&amp;""))*
      ((Stockreport!$B$2:$B$50151&amp;"")=($B626&amp;""))*
      (TRIM(Stockreport!$C$2:$C$50151)=TRIM($C626))*
      (Stockreport!$C$2:$C$50151&lt;&gt;""),
    0)
  ),
0)</f>
        <v>189</v>
      </c>
      <c r="E626">
        <f>VLOOKUP(A626,Config!A:G,4,FALSE)</f>
        <v>0</v>
      </c>
      <c r="F626" t="str">
        <f>_xlfn.LET(
  _xlpm.q,   $D626,
  _xlpm.low, SUMIFS(Config!$E$2:$E$5017, Config!$A$2:$A$5017,$A626, Config!$C$2:$C$5017,$C626),
  _xlpm.med, SUMIFS(Config!$F$2:$F$5017, Config!$A$2:$A$5017,$A626, Config!$C$2:$C$5017,$C626),
  _xlpm.cap, SUMIFS(Config!$G$2:$G$5017, Config!$A$2:$A$5017,$A626, Config!$C$2:$C$5017,$C626),
  IF(_xlpm.cap=0,"SET-PICKFACE",
     IF(_xlpm.q&lt;=_xlpm.low,"LOW",
        IF(_xlpm.q&lt;=_xlpm.med,"MEDIUM",
           IF(_xlpm.q&lt;=_xlpm.cap,"FULL","OVER")
        )
     )
  )
)</f>
        <v>SET-PICKFACE</v>
      </c>
      <c r="G626" s="8">
        <f>IF(
   SUMIFS(Stockreport!$D:$D,
          Stockreport!$A:$A, $A626,
          Stockreport!$B:$B, $B626)
   -SUMIFS(Stockreport!$D:$D,
           Stockreport!$A:$A, $A626,
           Stockreport!$B:$B, $B626,
           Stockreport!$C:$C, $C626)=0,
   "No reserve",
   SUMIFS(Stockreport!$D:$D,
          Stockreport!$A:$A, $A626,
          Stockreport!$B:$B, $B626)
   -SUMIFS(Stockreport!$D:$D,
           Stockreport!$A:$A, $A626,
           Stockreport!$B:$B, $B626,
           Stockreport!$C:$C, $C626)
)</f>
        <v>100</v>
      </c>
      <c r="H626">
        <f t="shared" si="18"/>
        <v>0</v>
      </c>
      <c r="I626" s="5">
        <f t="shared" si="19"/>
        <v>0</v>
      </c>
    </row>
    <row r="627" spans="1:9">
      <c r="A627" s="1">
        <v>31252</v>
      </c>
      <c r="B627" s="1" t="s">
        <v>629</v>
      </c>
      <c r="C627" t="str">
        <f>VLOOKUP(A627,Config!A:C,3,FALSE)</f>
        <v>MA-D-17-L4-P1</v>
      </c>
      <c r="D627" cm="1">
        <f t="array" ref="D627">IFERROR(
  INDEX(Stockreport!$E$2:$E$50151,
    MATCH(1,
      ((Stockreport!$A$2:$A$50151&amp;"")=($A627&amp;""))*
      ((Stockreport!$B$2:$B$50151&amp;"")=($B627&amp;""))*
      (TRIM(Stockreport!$C$2:$C$50151)=TRIM($C627))*
      (Stockreport!$C$2:$C$50151&lt;&gt;""),
    0)
  ),
0)</f>
        <v>33</v>
      </c>
      <c r="E627">
        <f>VLOOKUP(A627,Config!A:G,4,FALSE)</f>
        <v>0</v>
      </c>
      <c r="F627" t="str">
        <f>_xlfn.LET(
  _xlpm.q,   $D627,
  _xlpm.low, SUMIFS(Config!$E$2:$E$5017, Config!$A$2:$A$5017,$A627, Config!$C$2:$C$5017,$C627),
  _xlpm.med, SUMIFS(Config!$F$2:$F$5017, Config!$A$2:$A$5017,$A627, Config!$C$2:$C$5017,$C627),
  _xlpm.cap, SUMIFS(Config!$G$2:$G$5017, Config!$A$2:$A$5017,$A627, Config!$C$2:$C$5017,$C627),
  IF(_xlpm.cap=0,"SET-PICKFACE",
     IF(_xlpm.q&lt;=_xlpm.low,"LOW",
        IF(_xlpm.q&lt;=_xlpm.med,"MEDIUM",
           IF(_xlpm.q&lt;=_xlpm.cap,"FULL","OVER")
        )
     )
  )
)</f>
        <v>SET-PICKFACE</v>
      </c>
      <c r="G627" s="8">
        <f>IF(
   SUMIFS(Stockreport!$D:$D,
          Stockreport!$A:$A, $A627,
          Stockreport!$B:$B, $B627)
   -SUMIFS(Stockreport!$D:$D,
           Stockreport!$A:$A, $A627,
           Stockreport!$B:$B, $B627,
           Stockreport!$C:$C, $C627)=0,
   "No reserve",
   SUMIFS(Stockreport!$D:$D,
          Stockreport!$A:$A, $A627,
          Stockreport!$B:$B, $B627)
   -SUMIFS(Stockreport!$D:$D,
           Stockreport!$A:$A, $A627,
           Stockreport!$B:$B, $B627,
           Stockreport!$C:$C, $C627)
)</f>
        <v>100</v>
      </c>
      <c r="H627">
        <f t="shared" si="18"/>
        <v>0</v>
      </c>
      <c r="I627" s="5">
        <f t="shared" si="19"/>
        <v>0</v>
      </c>
    </row>
    <row r="628" spans="1:9">
      <c r="A628" s="1">
        <v>31363</v>
      </c>
      <c r="B628" s="1" t="s">
        <v>630</v>
      </c>
      <c r="C628" t="str">
        <f>VLOOKUP(A628,Config!A:C,3,FALSE)</f>
        <v>MA-E-09-L2-P2</v>
      </c>
      <c r="D628" cm="1">
        <f t="array" ref="D628">IFERROR(
  INDEX(Stockreport!$E$2:$E$50151,
    MATCH(1,
      ((Stockreport!$A$2:$A$50151&amp;"")=($A628&amp;""))*
      ((Stockreport!$B$2:$B$50151&amp;"")=($B628&amp;""))*
      (TRIM(Stockreport!$C$2:$C$50151)=TRIM($C628))*
      (Stockreport!$C$2:$C$50151&lt;&gt;""),
    0)
  ),
0)</f>
        <v>48</v>
      </c>
      <c r="E628">
        <f>VLOOKUP(A628,Config!A:G,4,FALSE)</f>
        <v>0</v>
      </c>
      <c r="F628" t="str">
        <f>_xlfn.LET(
  _xlpm.q,   $D628,
  _xlpm.low, SUMIFS(Config!$E$2:$E$5017, Config!$A$2:$A$5017,$A628, Config!$C$2:$C$5017,$C628),
  _xlpm.med, SUMIFS(Config!$F$2:$F$5017, Config!$A$2:$A$5017,$A628, Config!$C$2:$C$5017,$C628),
  _xlpm.cap, SUMIFS(Config!$G$2:$G$5017, Config!$A$2:$A$5017,$A628, Config!$C$2:$C$5017,$C628),
  IF(_xlpm.cap=0,"SET-PICKFACE",
     IF(_xlpm.q&lt;=_xlpm.low,"LOW",
        IF(_xlpm.q&lt;=_xlpm.med,"MEDIUM",
           IF(_xlpm.q&lt;=_xlpm.cap,"FULL","OVER")
        )
     )
  )
)</f>
        <v>SET-PICKFACE</v>
      </c>
      <c r="G628" s="8">
        <f>IF(
   SUMIFS(Stockreport!$D:$D,
          Stockreport!$A:$A, $A628,
          Stockreport!$B:$B, $B628)
   -SUMIFS(Stockreport!$D:$D,
           Stockreport!$A:$A, $A628,
           Stockreport!$B:$B, $B628,
           Stockreport!$C:$C, $C628)=0,
   "No reserve",
   SUMIFS(Stockreport!$D:$D,
          Stockreport!$A:$A, $A628,
          Stockreport!$B:$B, $B628)
   -SUMIFS(Stockreport!$D:$D,
           Stockreport!$A:$A, $A628,
           Stockreport!$B:$B, $B628,
           Stockreport!$C:$C, $C628)
)</f>
        <v>100</v>
      </c>
      <c r="H628">
        <f t="shared" si="18"/>
        <v>0</v>
      </c>
      <c r="I628" s="5">
        <f t="shared" si="19"/>
        <v>0</v>
      </c>
    </row>
    <row r="629" spans="1:9">
      <c r="A629" s="1">
        <v>31023</v>
      </c>
      <c r="B629" s="1" t="s">
        <v>631</v>
      </c>
      <c r="C629" t="str">
        <f>VLOOKUP(A629,Config!A:C,3,FALSE)</f>
        <v>MA-E-17-L1-P1</v>
      </c>
      <c r="D629" cm="1">
        <f t="array" ref="D629">IFERROR(
  INDEX(Stockreport!$E$2:$E$50151,
    MATCH(1,
      ((Stockreport!$A$2:$A$50151&amp;"")=($A629&amp;""))*
      ((Stockreport!$B$2:$B$50151&amp;"")=($B629&amp;""))*
      (TRIM(Stockreport!$C$2:$C$50151)=TRIM($C629))*
      (Stockreport!$C$2:$C$50151&lt;&gt;""),
    0)
  ),
0)</f>
        <v>100</v>
      </c>
      <c r="E629">
        <f>VLOOKUP(A629,Config!A:G,4,FALSE)</f>
        <v>120</v>
      </c>
      <c r="F629" t="str">
        <f>_xlfn.LET(
  _xlpm.q,   $D629,
  _xlpm.low, SUMIFS(Config!$E$2:$E$5017, Config!$A$2:$A$5017,$A629, Config!$C$2:$C$5017,$C629),
  _xlpm.med, SUMIFS(Config!$F$2:$F$5017, Config!$A$2:$A$5017,$A629, Config!$C$2:$C$5017,$C629),
  _xlpm.cap, SUMIFS(Config!$G$2:$G$5017, Config!$A$2:$A$5017,$A629, Config!$C$2:$C$5017,$C629),
  IF(_xlpm.cap=0,"SET-PICKFACE",
     IF(_xlpm.q&lt;=_xlpm.low,"LOW",
        IF(_xlpm.q&lt;=_xlpm.med,"MEDIUM",
           IF(_xlpm.q&lt;=_xlpm.cap,"FULL","OVER")
        )
     )
  )
)</f>
        <v>FULL</v>
      </c>
      <c r="G629" s="8">
        <f>IF(
   SUMIFS(Stockreport!$D:$D,
          Stockreport!$A:$A, $A629,
          Stockreport!$B:$B, $B629)
   -SUMIFS(Stockreport!$D:$D,
           Stockreport!$A:$A, $A629,
           Stockreport!$B:$B, $B629,
           Stockreport!$C:$C, $C629)=0,
   "No reserve",
   SUMIFS(Stockreport!$D:$D,
          Stockreport!$A:$A, $A629,
          Stockreport!$B:$B, $B629)
   -SUMIFS(Stockreport!$D:$D,
           Stockreport!$A:$A, $A629,
           Stockreport!$B:$B, $B629,
           Stockreport!$C:$C, $C629)
)</f>
        <v>100</v>
      </c>
      <c r="H629">
        <f t="shared" si="18"/>
        <v>20</v>
      </c>
      <c r="I629" s="5">
        <f t="shared" si="19"/>
        <v>0</v>
      </c>
    </row>
    <row r="630" spans="1:9">
      <c r="A630" s="1">
        <v>29854</v>
      </c>
      <c r="B630" s="1" t="s">
        <v>632</v>
      </c>
      <c r="C630" t="str">
        <f>VLOOKUP(A630,Config!A:C,3,FALSE)</f>
        <v>MA-A-02-L4-P1</v>
      </c>
      <c r="D630" cm="1">
        <f t="array" ref="D630">IFERROR(
  INDEX(Stockreport!$E$2:$E$50151,
    MATCH(1,
      ((Stockreport!$A$2:$A$50151&amp;"")=($A630&amp;""))*
      ((Stockreport!$B$2:$B$50151&amp;"")=($B630&amp;""))*
      (TRIM(Stockreport!$C$2:$C$50151)=TRIM($C630))*
      (Stockreport!$C$2:$C$50151&lt;&gt;""),
    0)
  ),
0)</f>
        <v>34</v>
      </c>
      <c r="E630">
        <f>VLOOKUP(A630,Config!A:G,4,FALSE)</f>
        <v>0</v>
      </c>
      <c r="F630" t="str">
        <f>_xlfn.LET(
  _xlpm.q,   $D630,
  _xlpm.low, SUMIFS(Config!$E$2:$E$5017, Config!$A$2:$A$5017,$A630, Config!$C$2:$C$5017,$C630),
  _xlpm.med, SUMIFS(Config!$F$2:$F$5017, Config!$A$2:$A$5017,$A630, Config!$C$2:$C$5017,$C630),
  _xlpm.cap, SUMIFS(Config!$G$2:$G$5017, Config!$A$2:$A$5017,$A630, Config!$C$2:$C$5017,$C630),
  IF(_xlpm.cap=0,"SET-PICKFACE",
     IF(_xlpm.q&lt;=_xlpm.low,"LOW",
        IF(_xlpm.q&lt;=_xlpm.med,"MEDIUM",
           IF(_xlpm.q&lt;=_xlpm.cap,"FULL","OVER")
        )
     )
  )
)</f>
        <v>SET-PICKFACE</v>
      </c>
      <c r="G630" s="8">
        <f>IF(
   SUMIFS(Stockreport!$D:$D,
          Stockreport!$A:$A, $A630,
          Stockreport!$B:$B, $B630)
   -SUMIFS(Stockreport!$D:$D,
           Stockreport!$A:$A, $A630,
           Stockreport!$B:$B, $B630,
           Stockreport!$C:$C, $C630)=0,
   "No reserve",
   SUMIFS(Stockreport!$D:$D,
          Stockreport!$A:$A, $A630,
          Stockreport!$B:$B, $B630)
   -SUMIFS(Stockreport!$D:$D,
           Stockreport!$A:$A, $A630,
           Stockreport!$B:$B, $B630,
           Stockreport!$C:$C, $C630)
)</f>
        <v>286</v>
      </c>
      <c r="H630">
        <f t="shared" si="18"/>
        <v>0</v>
      </c>
      <c r="I630" s="5">
        <f t="shared" si="19"/>
        <v>0</v>
      </c>
    </row>
    <row r="631" spans="1:9">
      <c r="A631" s="1">
        <v>31456</v>
      </c>
      <c r="B631" s="1" t="s">
        <v>633</v>
      </c>
      <c r="C631" t="str">
        <f>VLOOKUP(A631,Config!A:C,3,FALSE)</f>
        <v>MA-B-11-L4-P1</v>
      </c>
      <c r="D631" cm="1">
        <f t="array" ref="D631">IFERROR(
  INDEX(Stockreport!$E$2:$E$50151,
    MATCH(1,
      ((Stockreport!$A$2:$A$50151&amp;"")=($A631&amp;""))*
      ((Stockreport!$B$2:$B$50151&amp;"")=($B631&amp;""))*
      (TRIM(Stockreport!$C$2:$C$50151)=TRIM($C631))*
      (Stockreport!$C$2:$C$50151&lt;&gt;""),
    0)
  ),
0)</f>
        <v>0</v>
      </c>
      <c r="E631">
        <f>VLOOKUP(A631,Config!A:G,4,FALSE)</f>
        <v>0</v>
      </c>
      <c r="F631" t="str">
        <f>_xlfn.LET(
  _xlpm.q,   $D631,
  _xlpm.low, SUMIFS(Config!$E$2:$E$5017, Config!$A$2:$A$5017,$A631, Config!$C$2:$C$5017,$C631),
  _xlpm.med, SUMIFS(Config!$F$2:$F$5017, Config!$A$2:$A$5017,$A631, Config!$C$2:$C$5017,$C631),
  _xlpm.cap, SUMIFS(Config!$G$2:$G$5017, Config!$A$2:$A$5017,$A631, Config!$C$2:$C$5017,$C631),
  IF(_xlpm.cap=0,"SET-PICKFACE",
     IF(_xlpm.q&lt;=_xlpm.low,"LOW",
        IF(_xlpm.q&lt;=_xlpm.med,"MEDIUM",
           IF(_xlpm.q&lt;=_xlpm.cap,"FULL","OVER")
        )
     )
  )
)</f>
        <v>SET-PICKFACE</v>
      </c>
      <c r="G631" s="8">
        <f>IF(
   SUMIFS(Stockreport!$D:$D,
          Stockreport!$A:$A, $A631,
          Stockreport!$B:$B, $B631)
   -SUMIFS(Stockreport!$D:$D,
           Stockreport!$A:$A, $A631,
           Stockreport!$B:$B, $B631,
           Stockreport!$C:$C, $C631)=0,
   "No reserve",
   SUMIFS(Stockreport!$D:$D,
          Stockreport!$A:$A, $A631,
          Stockreport!$B:$B, $B631)
   -SUMIFS(Stockreport!$D:$D,
           Stockreport!$A:$A, $A631,
           Stockreport!$B:$B, $B631,
           Stockreport!$C:$C, $C631)
)</f>
        <v>102</v>
      </c>
      <c r="H631">
        <f t="shared" si="18"/>
        <v>0</v>
      </c>
      <c r="I631" s="5">
        <f t="shared" si="19"/>
        <v>0</v>
      </c>
    </row>
    <row r="632" spans="1:9">
      <c r="A632" s="1">
        <v>31456</v>
      </c>
      <c r="B632" s="1" t="s">
        <v>633</v>
      </c>
      <c r="C632" t="str">
        <f>VLOOKUP(A632,Config!A:C,3,FALSE)</f>
        <v>MA-B-11-L4-P1</v>
      </c>
      <c r="D632" cm="1">
        <f t="array" ref="D632">IFERROR(
  INDEX(Stockreport!$E$2:$E$50151,
    MATCH(1,
      ((Stockreport!$A$2:$A$50151&amp;"")=($A632&amp;""))*
      ((Stockreport!$B$2:$B$50151&amp;"")=($B632&amp;""))*
      (TRIM(Stockreport!$C$2:$C$50151)=TRIM($C632))*
      (Stockreport!$C$2:$C$50151&lt;&gt;""),
    0)
  ),
0)</f>
        <v>0</v>
      </c>
      <c r="E632">
        <f>VLOOKUP(A632,Config!A:G,4,FALSE)</f>
        <v>0</v>
      </c>
      <c r="F632" t="str">
        <f>_xlfn.LET(
  _xlpm.q,   $D632,
  _xlpm.low, SUMIFS(Config!$E$2:$E$5017, Config!$A$2:$A$5017,$A632, Config!$C$2:$C$5017,$C632),
  _xlpm.med, SUMIFS(Config!$F$2:$F$5017, Config!$A$2:$A$5017,$A632, Config!$C$2:$C$5017,$C632),
  _xlpm.cap, SUMIFS(Config!$G$2:$G$5017, Config!$A$2:$A$5017,$A632, Config!$C$2:$C$5017,$C632),
  IF(_xlpm.cap=0,"SET-PICKFACE",
     IF(_xlpm.q&lt;=_xlpm.low,"LOW",
        IF(_xlpm.q&lt;=_xlpm.med,"MEDIUM",
           IF(_xlpm.q&lt;=_xlpm.cap,"FULL","OVER")
        )
     )
  )
)</f>
        <v>SET-PICKFACE</v>
      </c>
      <c r="G632" s="8">
        <f>IF(
   SUMIFS(Stockreport!$D:$D,
          Stockreport!$A:$A, $A632,
          Stockreport!$B:$B, $B632)
   -SUMIFS(Stockreport!$D:$D,
           Stockreport!$A:$A, $A632,
           Stockreport!$B:$B, $B632,
           Stockreport!$C:$C, $C632)=0,
   "No reserve",
   SUMIFS(Stockreport!$D:$D,
          Stockreport!$A:$A, $A632,
          Stockreport!$B:$B, $B632)
   -SUMIFS(Stockreport!$D:$D,
           Stockreport!$A:$A, $A632,
           Stockreport!$B:$B, $B632,
           Stockreport!$C:$C, $C632)
)</f>
        <v>102</v>
      </c>
      <c r="H632">
        <f t="shared" si="18"/>
        <v>0</v>
      </c>
      <c r="I632" s="5">
        <f t="shared" si="19"/>
        <v>0</v>
      </c>
    </row>
    <row r="633" spans="1:9">
      <c r="A633" s="1">
        <v>15716</v>
      </c>
      <c r="B633" s="1" t="s">
        <v>634</v>
      </c>
      <c r="C633" t="str">
        <f>VLOOKUP(A633,Config!A:C,3,FALSE)</f>
        <v>MA-C-13-L1-P1</v>
      </c>
      <c r="D633" cm="1">
        <f t="array" ref="D633">IFERROR(
  INDEX(Stockreport!$E$2:$E$50151,
    MATCH(1,
      ((Stockreport!$A$2:$A$50151&amp;"")=($A633&amp;""))*
      ((Stockreport!$B$2:$B$50151&amp;"")=($B633&amp;""))*
      (TRIM(Stockreport!$C$2:$C$50151)=TRIM($C633))*
      (Stockreport!$C$2:$C$50151&lt;&gt;""),
    0)
  ),
0)</f>
        <v>419</v>
      </c>
      <c r="E633">
        <f>VLOOKUP(A633,Config!A:G,4,FALSE)</f>
        <v>0</v>
      </c>
      <c r="F633" t="str">
        <f>_xlfn.LET(
  _xlpm.q,   $D633,
  _xlpm.low, SUMIFS(Config!$E$2:$E$5017, Config!$A$2:$A$5017,$A633, Config!$C$2:$C$5017,$C633),
  _xlpm.med, SUMIFS(Config!$F$2:$F$5017, Config!$A$2:$A$5017,$A633, Config!$C$2:$C$5017,$C633),
  _xlpm.cap, SUMIFS(Config!$G$2:$G$5017, Config!$A$2:$A$5017,$A633, Config!$C$2:$C$5017,$C633),
  IF(_xlpm.cap=0,"SET-PICKFACE",
     IF(_xlpm.q&lt;=_xlpm.low,"LOW",
        IF(_xlpm.q&lt;=_xlpm.med,"MEDIUM",
           IF(_xlpm.q&lt;=_xlpm.cap,"FULL","OVER")
        )
     )
  )
)</f>
        <v>SET-PICKFACE</v>
      </c>
      <c r="G633" s="8">
        <f>IF(
   SUMIFS(Stockreport!$D:$D,
          Stockreport!$A:$A, $A633,
          Stockreport!$B:$B, $B633)
   -SUMIFS(Stockreport!$D:$D,
           Stockreport!$A:$A, $A633,
           Stockreport!$B:$B, $B633,
           Stockreport!$C:$C, $C633)=0,
   "No reserve",
   SUMIFS(Stockreport!$D:$D,
          Stockreport!$A:$A, $A633,
          Stockreport!$B:$B, $B633)
   -SUMIFS(Stockreport!$D:$D,
           Stockreport!$A:$A, $A633,
           Stockreport!$B:$B, $B633,
           Stockreport!$C:$C, $C633)
)</f>
        <v>103</v>
      </c>
      <c r="H633">
        <f t="shared" si="18"/>
        <v>0</v>
      </c>
      <c r="I633" s="5">
        <f t="shared" si="19"/>
        <v>0</v>
      </c>
    </row>
    <row r="634" spans="1:9">
      <c r="A634" s="1">
        <v>31100</v>
      </c>
      <c r="B634" s="1" t="s">
        <v>635</v>
      </c>
      <c r="C634" t="str">
        <f>VLOOKUP(A634,Config!A:C,3,FALSE)</f>
        <v>MA-E-17-L1-P1</v>
      </c>
      <c r="D634" cm="1">
        <f t="array" ref="D634">IFERROR(
  INDEX(Stockreport!$E$2:$E$50151,
    MATCH(1,
      ((Stockreport!$A$2:$A$50151&amp;"")=($A634&amp;""))*
      ((Stockreport!$B$2:$B$50151&amp;"")=($B634&amp;""))*
      (TRIM(Stockreport!$C$2:$C$50151)=TRIM($C634))*
      (Stockreport!$C$2:$C$50151&lt;&gt;""),
    0)
  ),
0)</f>
        <v>127</v>
      </c>
      <c r="E634">
        <f>VLOOKUP(A634,Config!A:G,4,FALSE)</f>
        <v>120</v>
      </c>
      <c r="F634" t="str">
        <f>_xlfn.LET(
  _xlpm.q,   $D634,
  _xlpm.low, SUMIFS(Config!$E$2:$E$5017, Config!$A$2:$A$5017,$A634, Config!$C$2:$C$5017,$C634),
  _xlpm.med, SUMIFS(Config!$F$2:$F$5017, Config!$A$2:$A$5017,$A634, Config!$C$2:$C$5017,$C634),
  _xlpm.cap, SUMIFS(Config!$G$2:$G$5017, Config!$A$2:$A$5017,$A634, Config!$C$2:$C$5017,$C634),
  IF(_xlpm.cap=0,"SET-PICKFACE",
     IF(_xlpm.q&lt;=_xlpm.low,"LOW",
        IF(_xlpm.q&lt;=_xlpm.med,"MEDIUM",
           IF(_xlpm.q&lt;=_xlpm.cap,"FULL","OVER")
        )
     )
  )
)</f>
        <v>OVER</v>
      </c>
      <c r="G634" s="8">
        <f>IF(
   SUMIFS(Stockreport!$D:$D,
          Stockreport!$A:$A, $A634,
          Stockreport!$B:$B, $B634)
   -SUMIFS(Stockreport!$D:$D,
           Stockreport!$A:$A, $A634,
           Stockreport!$B:$B, $B634,
           Stockreport!$C:$C, $C634)=0,
   "No reserve",
   SUMIFS(Stockreport!$D:$D,
          Stockreport!$A:$A, $A634,
          Stockreport!$B:$B, $B634)
   -SUMIFS(Stockreport!$D:$D,
           Stockreport!$A:$A, $A634,
           Stockreport!$B:$B, $B634,
           Stockreport!$C:$C, $C634)
)</f>
        <v>103</v>
      </c>
      <c r="H634">
        <f t="shared" si="18"/>
        <v>0</v>
      </c>
      <c r="I634" s="5">
        <f t="shared" si="19"/>
        <v>0</v>
      </c>
    </row>
    <row r="635" spans="1:9">
      <c r="A635" s="1">
        <v>15640</v>
      </c>
      <c r="B635" s="1" t="s">
        <v>636</v>
      </c>
      <c r="C635" t="str">
        <f>VLOOKUP(A635,Config!A:C,3,FALSE)</f>
        <v>MA-A-02-L5-P1</v>
      </c>
      <c r="D635" cm="1">
        <f t="array" ref="D635">IFERROR(
  INDEX(Stockreport!$E$2:$E$50151,
    MATCH(1,
      ((Stockreport!$A$2:$A$50151&amp;"")=($A635&amp;""))*
      ((Stockreport!$B$2:$B$50151&amp;"")=($B635&amp;""))*
      (TRIM(Stockreport!$C$2:$C$50151)=TRIM($C635))*
      (Stockreport!$C$2:$C$50151&lt;&gt;""),
    0)
  ),
0)</f>
        <v>26</v>
      </c>
      <c r="E635">
        <f>VLOOKUP(A635,Config!A:G,4,FALSE)</f>
        <v>0</v>
      </c>
      <c r="F635" t="str">
        <f>_xlfn.LET(
  _xlpm.q,   $D635,
  _xlpm.low, SUMIFS(Config!$E$2:$E$5017, Config!$A$2:$A$5017,$A635, Config!$C$2:$C$5017,$C635),
  _xlpm.med, SUMIFS(Config!$F$2:$F$5017, Config!$A$2:$A$5017,$A635, Config!$C$2:$C$5017,$C635),
  _xlpm.cap, SUMIFS(Config!$G$2:$G$5017, Config!$A$2:$A$5017,$A635, Config!$C$2:$C$5017,$C635),
  IF(_xlpm.cap=0,"SET-PICKFACE",
     IF(_xlpm.q&lt;=_xlpm.low,"LOW",
        IF(_xlpm.q&lt;=_xlpm.med,"MEDIUM",
           IF(_xlpm.q&lt;=_xlpm.cap,"FULL","OVER")
        )
     )
  )
)</f>
        <v>SET-PICKFACE</v>
      </c>
      <c r="G635" s="8">
        <f>IF(
   SUMIFS(Stockreport!$D:$D,
          Stockreport!$A:$A, $A635,
          Stockreport!$B:$B, $B635)
   -SUMIFS(Stockreport!$D:$D,
           Stockreport!$A:$A, $A635,
           Stockreport!$B:$B, $B635,
           Stockreport!$C:$C, $C635)=0,
   "No reserve",
   SUMIFS(Stockreport!$D:$D,
          Stockreport!$A:$A, $A635,
          Stockreport!$B:$B, $B635)
   -SUMIFS(Stockreport!$D:$D,
           Stockreport!$A:$A, $A635,
           Stockreport!$B:$B, $B635,
           Stockreport!$C:$C, $C635)
)</f>
        <v>104</v>
      </c>
      <c r="H635">
        <f t="shared" si="18"/>
        <v>0</v>
      </c>
      <c r="I635" s="5">
        <f t="shared" si="19"/>
        <v>0</v>
      </c>
    </row>
    <row r="636" spans="1:9">
      <c r="A636" s="1">
        <v>30735</v>
      </c>
      <c r="B636" s="1" t="s">
        <v>637</v>
      </c>
      <c r="C636" t="str">
        <f>VLOOKUP(A636,Config!A:C,3,FALSE)</f>
        <v>MA-G-03-L2-P2</v>
      </c>
      <c r="D636" cm="1">
        <f t="array" ref="D636">IFERROR(
  INDEX(Stockreport!$E$2:$E$50151,
    MATCH(1,
      ((Stockreport!$A$2:$A$50151&amp;"")=($A636&amp;""))*
      ((Stockreport!$B$2:$B$50151&amp;"")=($B636&amp;""))*
      (TRIM(Stockreport!$C$2:$C$50151)=TRIM($C636))*
      (Stockreport!$C$2:$C$50151&lt;&gt;""),
    0)
  ),
0)</f>
        <v>31</v>
      </c>
      <c r="E636">
        <f>VLOOKUP(A636,Config!A:G,4,FALSE)</f>
        <v>0</v>
      </c>
      <c r="F636" t="str">
        <f>_xlfn.LET(
  _xlpm.q,   $D636,
  _xlpm.low, SUMIFS(Config!$E$2:$E$5017, Config!$A$2:$A$5017,$A636, Config!$C$2:$C$5017,$C636),
  _xlpm.med, SUMIFS(Config!$F$2:$F$5017, Config!$A$2:$A$5017,$A636, Config!$C$2:$C$5017,$C636),
  _xlpm.cap, SUMIFS(Config!$G$2:$G$5017, Config!$A$2:$A$5017,$A636, Config!$C$2:$C$5017,$C636),
  IF(_xlpm.cap=0,"SET-PICKFACE",
     IF(_xlpm.q&lt;=_xlpm.low,"LOW",
        IF(_xlpm.q&lt;=_xlpm.med,"MEDIUM",
           IF(_xlpm.q&lt;=_xlpm.cap,"FULL","OVER")
        )
     )
  )
)</f>
        <v>SET-PICKFACE</v>
      </c>
      <c r="G636" s="8">
        <f>IF(
   SUMIFS(Stockreport!$D:$D,
          Stockreport!$A:$A, $A636,
          Stockreport!$B:$B, $B636)
   -SUMIFS(Stockreport!$D:$D,
           Stockreport!$A:$A, $A636,
           Stockreport!$B:$B, $B636,
           Stockreport!$C:$C, $C636)=0,
   "No reserve",
   SUMIFS(Stockreport!$D:$D,
          Stockreport!$A:$A, $A636,
          Stockreport!$B:$B, $B636)
   -SUMIFS(Stockreport!$D:$D,
           Stockreport!$A:$A, $A636,
           Stockreport!$B:$B, $B636,
           Stockreport!$C:$C, $C636)
)</f>
        <v>98</v>
      </c>
      <c r="H636">
        <f t="shared" si="18"/>
        <v>0</v>
      </c>
      <c r="I636" s="5">
        <f t="shared" si="19"/>
        <v>0</v>
      </c>
    </row>
    <row r="637" spans="1:9">
      <c r="A637" s="1">
        <v>31398</v>
      </c>
      <c r="B637" s="1" t="s">
        <v>638</v>
      </c>
      <c r="C637" t="str">
        <f>VLOOKUP(A637,Config!A:C,3,FALSE)</f>
        <v>MA-E-09-L1-P1</v>
      </c>
      <c r="D637" cm="1">
        <f t="array" ref="D637">IFERROR(
  INDEX(Stockreport!$E$2:$E$50151,
    MATCH(1,
      ((Stockreport!$A$2:$A$50151&amp;"")=($A637&amp;""))*
      ((Stockreport!$B$2:$B$50151&amp;"")=($B637&amp;""))*
      (TRIM(Stockreport!$C$2:$C$50151)=TRIM($C637))*
      (Stockreport!$C$2:$C$50151&lt;&gt;""),
    0)
  ),
0)</f>
        <v>148</v>
      </c>
      <c r="E637">
        <f>VLOOKUP(A637,Config!A:G,4,FALSE)</f>
        <v>0</v>
      </c>
      <c r="F637" t="str">
        <f>_xlfn.LET(
  _xlpm.q,   $D637,
  _xlpm.low, SUMIFS(Config!$E$2:$E$5017, Config!$A$2:$A$5017,$A637, Config!$C$2:$C$5017,$C637),
  _xlpm.med, SUMIFS(Config!$F$2:$F$5017, Config!$A$2:$A$5017,$A637, Config!$C$2:$C$5017,$C637),
  _xlpm.cap, SUMIFS(Config!$G$2:$G$5017, Config!$A$2:$A$5017,$A637, Config!$C$2:$C$5017,$C637),
  IF(_xlpm.cap=0,"SET-PICKFACE",
     IF(_xlpm.q&lt;=_xlpm.low,"LOW",
        IF(_xlpm.q&lt;=_xlpm.med,"MEDIUM",
           IF(_xlpm.q&lt;=_xlpm.cap,"FULL","OVER")
        )
     )
  )
)</f>
        <v>SET-PICKFACE</v>
      </c>
      <c r="G637" s="8">
        <f>IF(
   SUMIFS(Stockreport!$D:$D,
          Stockreport!$A:$A, $A637,
          Stockreport!$B:$B, $B637)
   -SUMIFS(Stockreport!$D:$D,
           Stockreport!$A:$A, $A637,
           Stockreport!$B:$B, $B637,
           Stockreport!$C:$C, $C637)=0,
   "No reserve",
   SUMIFS(Stockreport!$D:$D,
          Stockreport!$A:$A, $A637,
          Stockreport!$B:$B, $B637)
   -SUMIFS(Stockreport!$D:$D,
           Stockreport!$A:$A, $A637,
           Stockreport!$B:$B, $B637,
           Stockreport!$C:$C, $C637)
)</f>
        <v>105</v>
      </c>
      <c r="H637">
        <f t="shared" si="18"/>
        <v>0</v>
      </c>
      <c r="I637" s="5">
        <f t="shared" si="19"/>
        <v>0</v>
      </c>
    </row>
    <row r="638" spans="1:9">
      <c r="A638" s="1">
        <v>30006</v>
      </c>
      <c r="B638" s="1" t="s">
        <v>639</v>
      </c>
      <c r="C638" t="str">
        <f>VLOOKUP(A638,Config!A:C,3,FALSE)</f>
        <v>MA-G-12-L2-P1</v>
      </c>
      <c r="D638" cm="1">
        <f t="array" ref="D638">IFERROR(
  INDEX(Stockreport!$E$2:$E$50151,
    MATCH(1,
      ((Stockreport!$A$2:$A$50151&amp;"")=($A638&amp;""))*
      ((Stockreport!$B$2:$B$50151&amp;"")=($B638&amp;""))*
      (TRIM(Stockreport!$C$2:$C$50151)=TRIM($C638))*
      (Stockreport!$C$2:$C$50151&lt;&gt;""),
    0)
  ),
0)</f>
        <v>0</v>
      </c>
      <c r="E638">
        <f>VLOOKUP(A638,Config!A:G,4,FALSE)</f>
        <v>0</v>
      </c>
      <c r="F638" t="str">
        <f>_xlfn.LET(
  _xlpm.q,   $D638,
  _xlpm.low, SUMIFS(Config!$E$2:$E$5017, Config!$A$2:$A$5017,$A638, Config!$C$2:$C$5017,$C638),
  _xlpm.med, SUMIFS(Config!$F$2:$F$5017, Config!$A$2:$A$5017,$A638, Config!$C$2:$C$5017,$C638),
  _xlpm.cap, SUMIFS(Config!$G$2:$G$5017, Config!$A$2:$A$5017,$A638, Config!$C$2:$C$5017,$C638),
  IF(_xlpm.cap=0,"SET-PICKFACE",
     IF(_xlpm.q&lt;=_xlpm.low,"LOW",
        IF(_xlpm.q&lt;=_xlpm.med,"MEDIUM",
           IF(_xlpm.q&lt;=_xlpm.cap,"FULL","OVER")
        )
     )
  )
)</f>
        <v>SET-PICKFACE</v>
      </c>
      <c r="G638" s="8">
        <f>IF(
   SUMIFS(Stockreport!$D:$D,
          Stockreport!$A:$A, $A638,
          Stockreport!$B:$B, $B638)
   -SUMIFS(Stockreport!$D:$D,
           Stockreport!$A:$A, $A638,
           Stockreport!$B:$B, $B638,
           Stockreport!$C:$C, $C638)=0,
   "No reserve",
   SUMIFS(Stockreport!$D:$D,
          Stockreport!$A:$A, $A638,
          Stockreport!$B:$B, $B638)
   -SUMIFS(Stockreport!$D:$D,
           Stockreport!$A:$A, $A638,
           Stockreport!$B:$B, $B638,
           Stockreport!$C:$C, $C638)
)</f>
        <v>93</v>
      </c>
      <c r="H638">
        <f t="shared" si="18"/>
        <v>0</v>
      </c>
      <c r="I638" s="5">
        <f t="shared" si="19"/>
        <v>0</v>
      </c>
    </row>
    <row r="639" spans="1:9">
      <c r="A639" s="1">
        <v>30307</v>
      </c>
      <c r="B639" s="1" t="s">
        <v>640</v>
      </c>
      <c r="C639" t="str">
        <f>VLOOKUP(A639,Config!A:C,3,FALSE)</f>
        <v>MA-C-04-L2-P1</v>
      </c>
      <c r="D639" cm="1">
        <f t="array" ref="D639">IFERROR(
  INDEX(Stockreport!$E$2:$E$50151,
    MATCH(1,
      ((Stockreport!$A$2:$A$50151&amp;"")=($A639&amp;""))*
      ((Stockreport!$B$2:$B$50151&amp;"")=($B639&amp;""))*
      (TRIM(Stockreport!$C$2:$C$50151)=TRIM($C639))*
      (Stockreport!$C$2:$C$50151&lt;&gt;""),
    0)
  ),
0)</f>
        <v>15</v>
      </c>
      <c r="E639">
        <f>VLOOKUP(A639,Config!A:G,4,FALSE)</f>
        <v>0</v>
      </c>
      <c r="F639" t="str">
        <f>_xlfn.LET(
  _xlpm.q,   $D639,
  _xlpm.low, SUMIFS(Config!$E$2:$E$5017, Config!$A$2:$A$5017,$A639, Config!$C$2:$C$5017,$C639),
  _xlpm.med, SUMIFS(Config!$F$2:$F$5017, Config!$A$2:$A$5017,$A639, Config!$C$2:$C$5017,$C639),
  _xlpm.cap, SUMIFS(Config!$G$2:$G$5017, Config!$A$2:$A$5017,$A639, Config!$C$2:$C$5017,$C639),
  IF(_xlpm.cap=0,"SET-PICKFACE",
     IF(_xlpm.q&lt;=_xlpm.low,"LOW",
        IF(_xlpm.q&lt;=_xlpm.med,"MEDIUM",
           IF(_xlpm.q&lt;=_xlpm.cap,"FULL","OVER")
        )
     )
  )
)</f>
        <v>SET-PICKFACE</v>
      </c>
      <c r="G639" s="8">
        <f>IF(
   SUMIFS(Stockreport!$D:$D,
          Stockreport!$A:$A, $A639,
          Stockreport!$B:$B, $B639)
   -SUMIFS(Stockreport!$D:$D,
           Stockreport!$A:$A, $A639,
           Stockreport!$B:$B, $B639,
           Stockreport!$C:$C, $C639)=0,
   "No reserve",
   SUMIFS(Stockreport!$D:$D,
          Stockreport!$A:$A, $A639,
          Stockreport!$B:$B, $B639)
   -SUMIFS(Stockreport!$D:$D,
           Stockreport!$A:$A, $A639,
           Stockreport!$B:$B, $B639,
           Stockreport!$C:$C, $C639)
)</f>
        <v>106</v>
      </c>
      <c r="H639">
        <f t="shared" si="18"/>
        <v>0</v>
      </c>
      <c r="I639" s="5">
        <f t="shared" si="19"/>
        <v>0</v>
      </c>
    </row>
    <row r="640" spans="1:9">
      <c r="A640" s="1">
        <v>31438</v>
      </c>
      <c r="B640" s="1" t="s">
        <v>641</v>
      </c>
      <c r="C640" t="str">
        <f>VLOOKUP(A640,Config!A:C,3,FALSE)</f>
        <v>MA-E-16-L2-P1</v>
      </c>
      <c r="D640" cm="1">
        <f t="array" ref="D640">IFERROR(
  INDEX(Stockreport!$E$2:$E$50151,
    MATCH(1,
      ((Stockreport!$A$2:$A$50151&amp;"")=($A640&amp;""))*
      ((Stockreport!$B$2:$B$50151&amp;"")=($B640&amp;""))*
      (TRIM(Stockreport!$C$2:$C$50151)=TRIM($C640))*
      (Stockreport!$C$2:$C$50151&lt;&gt;""),
    0)
  ),
0)</f>
        <v>53</v>
      </c>
      <c r="E640">
        <f>VLOOKUP(A640,Config!A:G,4,FALSE)</f>
        <v>108</v>
      </c>
      <c r="F640" t="str">
        <f>_xlfn.LET(
  _xlpm.q,   $D640,
  _xlpm.low, SUMIFS(Config!$E$2:$E$5017, Config!$A$2:$A$5017,$A640, Config!$C$2:$C$5017,$C640),
  _xlpm.med, SUMIFS(Config!$F$2:$F$5017, Config!$A$2:$A$5017,$A640, Config!$C$2:$C$5017,$C640),
  _xlpm.cap, SUMIFS(Config!$G$2:$G$5017, Config!$A$2:$A$5017,$A640, Config!$C$2:$C$5017,$C640),
  IF(_xlpm.cap=0,"SET-PICKFACE",
     IF(_xlpm.q&lt;=_xlpm.low,"LOW",
        IF(_xlpm.q&lt;=_xlpm.med,"MEDIUM",
           IF(_xlpm.q&lt;=_xlpm.cap,"FULL","OVER")
        )
     )
  )
)</f>
        <v>MEDIUM</v>
      </c>
      <c r="G640" s="8">
        <f>IF(
   SUMIFS(Stockreport!$D:$D,
          Stockreport!$A:$A, $A640,
          Stockreport!$B:$B, $B640)
   -SUMIFS(Stockreport!$D:$D,
           Stockreport!$A:$A, $A640,
           Stockreport!$B:$B, $B640,
           Stockreport!$C:$C, $C640)=0,
   "No reserve",
   SUMIFS(Stockreport!$D:$D,
          Stockreport!$A:$A, $A640,
          Stockreport!$B:$B, $B640)
   -SUMIFS(Stockreport!$D:$D,
           Stockreport!$A:$A, $A640,
           Stockreport!$B:$B, $B640,
           Stockreport!$C:$C, $C640)
)</f>
        <v>107</v>
      </c>
      <c r="H640">
        <f t="shared" si="18"/>
        <v>55</v>
      </c>
      <c r="I640" s="5">
        <f t="shared" si="19"/>
        <v>0</v>
      </c>
    </row>
    <row r="641" spans="1:9">
      <c r="A641" s="1">
        <v>30179</v>
      </c>
      <c r="B641" s="1" t="s">
        <v>642</v>
      </c>
      <c r="C641" t="str">
        <f>VLOOKUP(A641,Config!A:C,3,FALSE)</f>
        <v>MA-B-01-L4-P1</v>
      </c>
      <c r="D641" cm="1">
        <f t="array" ref="D641">IFERROR(
  INDEX(Stockreport!$E$2:$E$50151,
    MATCH(1,
      ((Stockreport!$A$2:$A$50151&amp;"")=($A641&amp;""))*
      ((Stockreport!$B$2:$B$50151&amp;"")=($B641&amp;""))*
      (TRIM(Stockreport!$C$2:$C$50151)=TRIM($C641))*
      (Stockreport!$C$2:$C$50151&lt;&gt;""),
    0)
  ),
0)</f>
        <v>0</v>
      </c>
      <c r="E641">
        <f>VLOOKUP(A641,Config!A:G,4,FALSE)</f>
        <v>0</v>
      </c>
      <c r="F641" t="str">
        <f>_xlfn.LET(
  _xlpm.q,   $D641,
  _xlpm.low, SUMIFS(Config!$E$2:$E$5017, Config!$A$2:$A$5017,$A641, Config!$C$2:$C$5017,$C641),
  _xlpm.med, SUMIFS(Config!$F$2:$F$5017, Config!$A$2:$A$5017,$A641, Config!$C$2:$C$5017,$C641),
  _xlpm.cap, SUMIFS(Config!$G$2:$G$5017, Config!$A$2:$A$5017,$A641, Config!$C$2:$C$5017,$C641),
  IF(_xlpm.cap=0,"SET-PICKFACE",
     IF(_xlpm.q&lt;=_xlpm.low,"LOW",
        IF(_xlpm.q&lt;=_xlpm.med,"MEDIUM",
           IF(_xlpm.q&lt;=_xlpm.cap,"FULL","OVER")
        )
     )
  )
)</f>
        <v>SET-PICKFACE</v>
      </c>
      <c r="G641" s="8">
        <f>IF(
   SUMIFS(Stockreport!$D:$D,
          Stockreport!$A:$A, $A641,
          Stockreport!$B:$B, $B641)
   -SUMIFS(Stockreport!$D:$D,
           Stockreport!$A:$A, $A641,
           Stockreport!$B:$B, $B641,
           Stockreport!$C:$C, $C641)=0,
   "No reserve",
   SUMIFS(Stockreport!$D:$D,
          Stockreport!$A:$A, $A641,
          Stockreport!$B:$B, $B641)
   -SUMIFS(Stockreport!$D:$D,
           Stockreport!$A:$A, $A641,
           Stockreport!$B:$B, $B641,
           Stockreport!$C:$C, $C641)
)</f>
        <v>107</v>
      </c>
      <c r="H641">
        <f t="shared" si="18"/>
        <v>0</v>
      </c>
      <c r="I641" s="5">
        <f t="shared" si="19"/>
        <v>0</v>
      </c>
    </row>
    <row r="642" spans="1:9">
      <c r="A642" s="1">
        <v>30798</v>
      </c>
      <c r="B642" s="1" t="s">
        <v>643</v>
      </c>
      <c r="C642" t="str">
        <f>VLOOKUP(A642,Config!A:C,3,FALSE)</f>
        <v>MA-A-06-L2-P2</v>
      </c>
      <c r="D642" cm="1">
        <f t="array" ref="D642">IFERROR(
  INDEX(Stockreport!$E$2:$E$50151,
    MATCH(1,
      ((Stockreport!$A$2:$A$50151&amp;"")=($A642&amp;""))*
      ((Stockreport!$B$2:$B$50151&amp;"")=($B642&amp;""))*
      (TRIM(Stockreport!$C$2:$C$50151)=TRIM($C642))*
      (Stockreport!$C$2:$C$50151&lt;&gt;""),
    0)
  ),
0)</f>
        <v>0</v>
      </c>
      <c r="E642">
        <f>VLOOKUP(A642,Config!A:G,4,FALSE)</f>
        <v>0</v>
      </c>
      <c r="F642" t="str">
        <f>_xlfn.LET(
  _xlpm.q,   $D642,
  _xlpm.low, SUMIFS(Config!$E$2:$E$5017, Config!$A$2:$A$5017,$A642, Config!$C$2:$C$5017,$C642),
  _xlpm.med, SUMIFS(Config!$F$2:$F$5017, Config!$A$2:$A$5017,$A642, Config!$C$2:$C$5017,$C642),
  _xlpm.cap, SUMIFS(Config!$G$2:$G$5017, Config!$A$2:$A$5017,$A642, Config!$C$2:$C$5017,$C642),
  IF(_xlpm.cap=0,"SET-PICKFACE",
     IF(_xlpm.q&lt;=_xlpm.low,"LOW",
        IF(_xlpm.q&lt;=_xlpm.med,"MEDIUM",
           IF(_xlpm.q&lt;=_xlpm.cap,"FULL","OVER")
        )
     )
  )
)</f>
        <v>SET-PICKFACE</v>
      </c>
      <c r="G642" s="8">
        <f>IF(
   SUMIFS(Stockreport!$D:$D,
          Stockreport!$A:$A, $A642,
          Stockreport!$B:$B, $B642)
   -SUMIFS(Stockreport!$D:$D,
           Stockreport!$A:$A, $A642,
           Stockreport!$B:$B, $B642,
           Stockreport!$C:$C, $C642)=0,
   "No reserve",
   SUMIFS(Stockreport!$D:$D,
          Stockreport!$A:$A, $A642,
          Stockreport!$B:$B, $B642)
   -SUMIFS(Stockreport!$D:$D,
           Stockreport!$A:$A, $A642,
           Stockreport!$B:$B, $B642,
           Stockreport!$C:$C, $C642)
)</f>
        <v>108</v>
      </c>
      <c r="H642">
        <f t="shared" ref="H642:H705" si="20">_xlfn.LET(_xlpm.cap,$E642, _xlpm.curr,$D642, MAX(0, _xlpm.cap-_xlpm.curr))</f>
        <v>0</v>
      </c>
      <c r="I642" s="5">
        <f t="shared" ref="I642:I705" si="21">IF(ISNUMBER(G642),0,1)</f>
        <v>0</v>
      </c>
    </row>
    <row r="643" spans="1:9">
      <c r="A643" s="1">
        <v>30353</v>
      </c>
      <c r="B643" s="1" t="s">
        <v>644</v>
      </c>
      <c r="C643" t="str">
        <f>VLOOKUP(A643,Config!A:C,3,FALSE)</f>
        <v>MA-C-16-L1-P1</v>
      </c>
      <c r="D643" cm="1">
        <f t="array" ref="D643">IFERROR(
  INDEX(Stockreport!$E$2:$E$50151,
    MATCH(1,
      ((Stockreport!$A$2:$A$50151&amp;"")=($A643&amp;""))*
      ((Stockreport!$B$2:$B$50151&amp;"")=($B643&amp;""))*
      (TRIM(Stockreport!$C$2:$C$50151)=TRIM($C643))*
      (Stockreport!$C$2:$C$50151&lt;&gt;""),
    0)
  ),
0)</f>
        <v>55</v>
      </c>
      <c r="E643">
        <f>VLOOKUP(A643,Config!A:G,4,FALSE)</f>
        <v>0</v>
      </c>
      <c r="F643" t="str">
        <f>_xlfn.LET(
  _xlpm.q,   $D643,
  _xlpm.low, SUMIFS(Config!$E$2:$E$5017, Config!$A$2:$A$5017,$A643, Config!$C$2:$C$5017,$C643),
  _xlpm.med, SUMIFS(Config!$F$2:$F$5017, Config!$A$2:$A$5017,$A643, Config!$C$2:$C$5017,$C643),
  _xlpm.cap, SUMIFS(Config!$G$2:$G$5017, Config!$A$2:$A$5017,$A643, Config!$C$2:$C$5017,$C643),
  IF(_xlpm.cap=0,"SET-PICKFACE",
     IF(_xlpm.q&lt;=_xlpm.low,"LOW",
        IF(_xlpm.q&lt;=_xlpm.med,"MEDIUM",
           IF(_xlpm.q&lt;=_xlpm.cap,"FULL","OVER")
        )
     )
  )
)</f>
        <v>SET-PICKFACE</v>
      </c>
      <c r="G643" s="8">
        <f>IF(
   SUMIFS(Stockreport!$D:$D,
          Stockreport!$A:$A, $A643,
          Stockreport!$B:$B, $B643)
   -SUMIFS(Stockreport!$D:$D,
           Stockreport!$A:$A, $A643,
           Stockreport!$B:$B, $B643,
           Stockreport!$C:$C, $C643)=0,
   "No reserve",
   SUMIFS(Stockreport!$D:$D,
          Stockreport!$A:$A, $A643,
          Stockreport!$B:$B, $B643)
   -SUMIFS(Stockreport!$D:$D,
           Stockreport!$A:$A, $A643,
           Stockreport!$B:$B, $B643,
           Stockreport!$C:$C, $C643)
)</f>
        <v>108</v>
      </c>
      <c r="H643">
        <f t="shared" si="20"/>
        <v>0</v>
      </c>
      <c r="I643" s="5">
        <f t="shared" si="21"/>
        <v>0</v>
      </c>
    </row>
    <row r="644" spans="1:9">
      <c r="A644" s="1">
        <v>31550</v>
      </c>
      <c r="B644" s="1" t="s">
        <v>645</v>
      </c>
      <c r="C644" t="str">
        <f>VLOOKUP(A644,Config!A:C,3,FALSE)</f>
        <v>MA-G-07-L2-P2</v>
      </c>
      <c r="D644" cm="1">
        <f t="array" ref="D644">IFERROR(
  INDEX(Stockreport!$E$2:$E$50151,
    MATCH(1,
      ((Stockreport!$A$2:$A$50151&amp;"")=($A644&amp;""))*
      ((Stockreport!$B$2:$B$50151&amp;"")=($B644&amp;""))*
      (TRIM(Stockreport!$C$2:$C$50151)=TRIM($C644))*
      (Stockreport!$C$2:$C$50151&lt;&gt;""),
    0)
  ),
0)</f>
        <v>35</v>
      </c>
      <c r="E644">
        <f>VLOOKUP(A644,Config!A:G,4,FALSE)</f>
        <v>0</v>
      </c>
      <c r="F644" t="str">
        <f>_xlfn.LET(
  _xlpm.q,   $D644,
  _xlpm.low, SUMIFS(Config!$E$2:$E$5017, Config!$A$2:$A$5017,$A644, Config!$C$2:$C$5017,$C644),
  _xlpm.med, SUMIFS(Config!$F$2:$F$5017, Config!$A$2:$A$5017,$A644, Config!$C$2:$C$5017,$C644),
  _xlpm.cap, SUMIFS(Config!$G$2:$G$5017, Config!$A$2:$A$5017,$A644, Config!$C$2:$C$5017,$C644),
  IF(_xlpm.cap=0,"SET-PICKFACE",
     IF(_xlpm.q&lt;=_xlpm.low,"LOW",
        IF(_xlpm.q&lt;=_xlpm.med,"MEDIUM",
           IF(_xlpm.q&lt;=_xlpm.cap,"FULL","OVER")
        )
     )
  )
)</f>
        <v>SET-PICKFACE</v>
      </c>
      <c r="G644" s="8">
        <f>IF(
   SUMIFS(Stockreport!$D:$D,
          Stockreport!$A:$A, $A644,
          Stockreport!$B:$B, $B644)
   -SUMIFS(Stockreport!$D:$D,
           Stockreport!$A:$A, $A644,
           Stockreport!$B:$B, $B644,
           Stockreport!$C:$C, $C644)=0,
   "No reserve",
   SUMIFS(Stockreport!$D:$D,
          Stockreport!$A:$A, $A644,
          Stockreport!$B:$B, $B644)
   -SUMIFS(Stockreport!$D:$D,
           Stockreport!$A:$A, $A644,
           Stockreport!$B:$B, $B644,
           Stockreport!$C:$C, $C644)
)</f>
        <v>108</v>
      </c>
      <c r="H644">
        <f t="shared" si="20"/>
        <v>0</v>
      </c>
      <c r="I644" s="5">
        <f t="shared" si="21"/>
        <v>0</v>
      </c>
    </row>
    <row r="645" spans="1:9">
      <c r="A645" s="1">
        <v>30641</v>
      </c>
      <c r="B645" s="1" t="s">
        <v>646</v>
      </c>
      <c r="C645" t="str">
        <f>VLOOKUP(A645,Config!A:C,3,FALSE)</f>
        <v>MA-C-12-L2-P1</v>
      </c>
      <c r="D645" cm="1">
        <f t="array" ref="D645">IFERROR(
  INDEX(Stockreport!$E$2:$E$50151,
    MATCH(1,
      ((Stockreport!$A$2:$A$50151&amp;"")=($A645&amp;""))*
      ((Stockreport!$B$2:$B$50151&amp;"")=($B645&amp;""))*
      (TRIM(Stockreport!$C$2:$C$50151)=TRIM($C645))*
      (Stockreport!$C$2:$C$50151&lt;&gt;""),
    0)
  ),
0)</f>
        <v>14</v>
      </c>
      <c r="E645">
        <f>VLOOKUP(A645,Config!A:G,4,FALSE)</f>
        <v>0</v>
      </c>
      <c r="F645" t="str">
        <f>_xlfn.LET(
  _xlpm.q,   $D645,
  _xlpm.low, SUMIFS(Config!$E$2:$E$5017, Config!$A$2:$A$5017,$A645, Config!$C$2:$C$5017,$C645),
  _xlpm.med, SUMIFS(Config!$F$2:$F$5017, Config!$A$2:$A$5017,$A645, Config!$C$2:$C$5017,$C645),
  _xlpm.cap, SUMIFS(Config!$G$2:$G$5017, Config!$A$2:$A$5017,$A645, Config!$C$2:$C$5017,$C645),
  IF(_xlpm.cap=0,"SET-PICKFACE",
     IF(_xlpm.q&lt;=_xlpm.low,"LOW",
        IF(_xlpm.q&lt;=_xlpm.med,"MEDIUM",
           IF(_xlpm.q&lt;=_xlpm.cap,"FULL","OVER")
        )
     )
  )
)</f>
        <v>SET-PICKFACE</v>
      </c>
      <c r="G645" s="8">
        <f>IF(
   SUMIFS(Stockreport!$D:$D,
          Stockreport!$A:$A, $A645,
          Stockreport!$B:$B, $B645)
   -SUMIFS(Stockreport!$D:$D,
           Stockreport!$A:$A, $A645,
           Stockreport!$B:$B, $B645,
           Stockreport!$C:$C, $C645)=0,
   "No reserve",
   SUMIFS(Stockreport!$D:$D,
          Stockreport!$A:$A, $A645,
          Stockreport!$B:$B, $B645)
   -SUMIFS(Stockreport!$D:$D,
           Stockreport!$A:$A, $A645,
           Stockreport!$B:$B, $B645,
           Stockreport!$C:$C, $C645)
)</f>
        <v>111</v>
      </c>
      <c r="H645">
        <f t="shared" si="20"/>
        <v>0</v>
      </c>
      <c r="I645" s="5">
        <f t="shared" si="21"/>
        <v>0</v>
      </c>
    </row>
    <row r="646" spans="1:9">
      <c r="A646" s="1">
        <v>30683</v>
      </c>
      <c r="B646" s="1" t="s">
        <v>647</v>
      </c>
      <c r="C646" t="str">
        <f>VLOOKUP(A646,Config!A:C,3,FALSE)</f>
        <v>MA-D-11-L3-P2</v>
      </c>
      <c r="D646" cm="1">
        <f t="array" ref="D646">IFERROR(
  INDEX(Stockreport!$E$2:$E$50151,
    MATCH(1,
      ((Stockreport!$A$2:$A$50151&amp;"")=($A646&amp;""))*
      ((Stockreport!$B$2:$B$50151&amp;"")=($B646&amp;""))*
      (TRIM(Stockreport!$C$2:$C$50151)=TRIM($C646))*
      (Stockreport!$C$2:$C$50151&lt;&gt;""),
    0)
  ),
0)</f>
        <v>0</v>
      </c>
      <c r="E646">
        <f>VLOOKUP(A646,Config!A:G,4,FALSE)</f>
        <v>0</v>
      </c>
      <c r="F646" t="str">
        <f>_xlfn.LET(
  _xlpm.q,   $D646,
  _xlpm.low, SUMIFS(Config!$E$2:$E$5017, Config!$A$2:$A$5017,$A646, Config!$C$2:$C$5017,$C646),
  _xlpm.med, SUMIFS(Config!$F$2:$F$5017, Config!$A$2:$A$5017,$A646, Config!$C$2:$C$5017,$C646),
  _xlpm.cap, SUMIFS(Config!$G$2:$G$5017, Config!$A$2:$A$5017,$A646, Config!$C$2:$C$5017,$C646),
  IF(_xlpm.cap=0,"SET-PICKFACE",
     IF(_xlpm.q&lt;=_xlpm.low,"LOW",
        IF(_xlpm.q&lt;=_xlpm.med,"MEDIUM",
           IF(_xlpm.q&lt;=_xlpm.cap,"FULL","OVER")
        )
     )
  )
)</f>
        <v>SET-PICKFACE</v>
      </c>
      <c r="G646" s="8">
        <f>IF(
   SUMIFS(Stockreport!$D:$D,
          Stockreport!$A:$A, $A646,
          Stockreport!$B:$B, $B646)
   -SUMIFS(Stockreport!$D:$D,
           Stockreport!$A:$A, $A646,
           Stockreport!$B:$B, $B646,
           Stockreport!$C:$C, $C646)=0,
   "No reserve",
   SUMIFS(Stockreport!$D:$D,
          Stockreport!$A:$A, $A646,
          Stockreport!$B:$B, $B646)
   -SUMIFS(Stockreport!$D:$D,
           Stockreport!$A:$A, $A646,
           Stockreport!$B:$B, $B646,
           Stockreport!$C:$C, $C646)
)</f>
        <v>146</v>
      </c>
      <c r="H646">
        <f t="shared" si="20"/>
        <v>0</v>
      </c>
      <c r="I646" s="5">
        <f t="shared" si="21"/>
        <v>0</v>
      </c>
    </row>
    <row r="647" spans="1:9">
      <c r="A647" s="1">
        <v>30544</v>
      </c>
      <c r="B647" s="1" t="s">
        <v>648</v>
      </c>
      <c r="C647" t="str">
        <f>VLOOKUP(A647,Config!A:C,3,FALSE)</f>
        <v>MA-E-09-L3-P2</v>
      </c>
      <c r="D647" cm="1">
        <f t="array" ref="D647">IFERROR(
  INDEX(Stockreport!$E$2:$E$50151,
    MATCH(1,
      ((Stockreport!$A$2:$A$50151&amp;"")=($A647&amp;""))*
      ((Stockreport!$B$2:$B$50151&amp;"")=($B647&amp;""))*
      (TRIM(Stockreport!$C$2:$C$50151)=TRIM($C647))*
      (Stockreport!$C$2:$C$50151&lt;&gt;""),
    0)
  ),
0)</f>
        <v>0</v>
      </c>
      <c r="E647">
        <f>VLOOKUP(A647,Config!A:G,4,FALSE)</f>
        <v>60</v>
      </c>
      <c r="F647" t="str">
        <f>_xlfn.LET(
  _xlpm.q,   $D647,
  _xlpm.low, SUMIFS(Config!$E$2:$E$5017, Config!$A$2:$A$5017,$A647, Config!$C$2:$C$5017,$C647),
  _xlpm.med, SUMIFS(Config!$F$2:$F$5017, Config!$A$2:$A$5017,$A647, Config!$C$2:$C$5017,$C647),
  _xlpm.cap, SUMIFS(Config!$G$2:$G$5017, Config!$A$2:$A$5017,$A647, Config!$C$2:$C$5017,$C647),
  IF(_xlpm.cap=0,"SET-PICKFACE",
     IF(_xlpm.q&lt;=_xlpm.low,"LOW",
        IF(_xlpm.q&lt;=_xlpm.med,"MEDIUM",
           IF(_xlpm.q&lt;=_xlpm.cap,"FULL","OVER")
        )
     )
  )
)</f>
        <v>LOW</v>
      </c>
      <c r="G647" s="8">
        <f>IF(
   SUMIFS(Stockreport!$D:$D,
          Stockreport!$A:$A, $A647,
          Stockreport!$B:$B, $B647)
   -SUMIFS(Stockreport!$D:$D,
           Stockreport!$A:$A, $A647,
           Stockreport!$B:$B, $B647,
           Stockreport!$C:$C, $C647)=0,
   "No reserve",
   SUMIFS(Stockreport!$D:$D,
          Stockreport!$A:$A, $A647,
          Stockreport!$B:$B, $B647)
   -SUMIFS(Stockreport!$D:$D,
           Stockreport!$A:$A, $A647,
           Stockreport!$B:$B, $B647,
           Stockreport!$C:$C, $C647)
)</f>
        <v>103</v>
      </c>
      <c r="H647">
        <f t="shared" si="20"/>
        <v>60</v>
      </c>
      <c r="I647" s="5">
        <f t="shared" si="21"/>
        <v>0</v>
      </c>
    </row>
    <row r="648" spans="1:9">
      <c r="A648" s="1">
        <v>30222</v>
      </c>
      <c r="B648" s="1" t="s">
        <v>649</v>
      </c>
      <c r="C648" t="str">
        <f>VLOOKUP(A648,Config!A:C,3,FALSE)</f>
        <v>MA-G-02-L2-P1</v>
      </c>
      <c r="D648" cm="1">
        <f t="array" ref="D648">IFERROR(
  INDEX(Stockreport!$E$2:$E$50151,
    MATCH(1,
      ((Stockreport!$A$2:$A$50151&amp;"")=($A648&amp;""))*
      ((Stockreport!$B$2:$B$50151&amp;"")=($B648&amp;""))*
      (TRIM(Stockreport!$C$2:$C$50151)=TRIM($C648))*
      (Stockreport!$C$2:$C$50151&lt;&gt;""),
    0)
  ),
0)</f>
        <v>0</v>
      </c>
      <c r="E648">
        <f>VLOOKUP(A648,Config!A:G,4,FALSE)</f>
        <v>0</v>
      </c>
      <c r="F648" t="str">
        <f>_xlfn.LET(
  _xlpm.q,   $D648,
  _xlpm.low, SUMIFS(Config!$E$2:$E$5017, Config!$A$2:$A$5017,$A648, Config!$C$2:$C$5017,$C648),
  _xlpm.med, SUMIFS(Config!$F$2:$F$5017, Config!$A$2:$A$5017,$A648, Config!$C$2:$C$5017,$C648),
  _xlpm.cap, SUMIFS(Config!$G$2:$G$5017, Config!$A$2:$A$5017,$A648, Config!$C$2:$C$5017,$C648),
  IF(_xlpm.cap=0,"SET-PICKFACE",
     IF(_xlpm.q&lt;=_xlpm.low,"LOW",
        IF(_xlpm.q&lt;=_xlpm.med,"MEDIUM",
           IF(_xlpm.q&lt;=_xlpm.cap,"FULL","OVER")
        )
     )
  )
)</f>
        <v>SET-PICKFACE</v>
      </c>
      <c r="G648" s="8">
        <f>IF(
   SUMIFS(Stockreport!$D:$D,
          Stockreport!$A:$A, $A648,
          Stockreport!$B:$B, $B648)
   -SUMIFS(Stockreport!$D:$D,
           Stockreport!$A:$A, $A648,
           Stockreport!$B:$B, $B648,
           Stockreport!$C:$C, $C648)=0,
   "No reserve",
   SUMIFS(Stockreport!$D:$D,
          Stockreport!$A:$A, $A648,
          Stockreport!$B:$B, $B648)
   -SUMIFS(Stockreport!$D:$D,
           Stockreport!$A:$A, $A648,
           Stockreport!$B:$B, $B648,
           Stockreport!$C:$C, $C648)
)</f>
        <v>113</v>
      </c>
      <c r="H648">
        <f t="shared" si="20"/>
        <v>0</v>
      </c>
      <c r="I648" s="5">
        <f t="shared" si="21"/>
        <v>0</v>
      </c>
    </row>
    <row r="649" spans="1:9">
      <c r="A649" s="1">
        <v>90048</v>
      </c>
      <c r="B649" s="1" t="s">
        <v>650</v>
      </c>
      <c r="C649" t="str">
        <f>VLOOKUP(A649,Config!A:C,3,FALSE)</f>
        <v>MA-G-17-L2-P1</v>
      </c>
      <c r="D649" cm="1">
        <f t="array" ref="D649">IFERROR(
  INDEX(Stockreport!$E$2:$E$50151,
    MATCH(1,
      ((Stockreport!$A$2:$A$50151&amp;"")=($A649&amp;""))*
      ((Stockreport!$B$2:$B$50151&amp;"")=($B649&amp;""))*
      (TRIM(Stockreport!$C$2:$C$50151)=TRIM($C649))*
      (Stockreport!$C$2:$C$50151&lt;&gt;""),
    0)
  ),
0)</f>
        <v>102</v>
      </c>
      <c r="E649">
        <f>VLOOKUP(A649,Config!A:G,4,FALSE)</f>
        <v>0</v>
      </c>
      <c r="F649" t="str">
        <f>_xlfn.LET(
  _xlpm.q,   $D649,
  _xlpm.low, SUMIFS(Config!$E$2:$E$5017, Config!$A$2:$A$5017,$A649, Config!$C$2:$C$5017,$C649),
  _xlpm.med, SUMIFS(Config!$F$2:$F$5017, Config!$A$2:$A$5017,$A649, Config!$C$2:$C$5017,$C649),
  _xlpm.cap, SUMIFS(Config!$G$2:$G$5017, Config!$A$2:$A$5017,$A649, Config!$C$2:$C$5017,$C649),
  IF(_xlpm.cap=0,"SET-PICKFACE",
     IF(_xlpm.q&lt;=_xlpm.low,"LOW",
        IF(_xlpm.q&lt;=_xlpm.med,"MEDIUM",
           IF(_xlpm.q&lt;=_xlpm.cap,"FULL","OVER")
        )
     )
  )
)</f>
        <v>SET-PICKFACE</v>
      </c>
      <c r="G649" s="8">
        <f>IF(
   SUMIFS(Stockreport!$D:$D,
          Stockreport!$A:$A, $A649,
          Stockreport!$B:$B, $B649)
   -SUMIFS(Stockreport!$D:$D,
           Stockreport!$A:$A, $A649,
           Stockreport!$B:$B, $B649,
           Stockreport!$C:$C, $C649)=0,
   "No reserve",
   SUMIFS(Stockreport!$D:$D,
          Stockreport!$A:$A, $A649,
          Stockreport!$B:$B, $B649)
   -SUMIFS(Stockreport!$D:$D,
           Stockreport!$A:$A, $A649,
           Stockreport!$B:$B, $B649,
           Stockreport!$C:$C, $C649)
)</f>
        <v>113</v>
      </c>
      <c r="H649">
        <f t="shared" si="20"/>
        <v>0</v>
      </c>
      <c r="I649" s="5">
        <f t="shared" si="21"/>
        <v>0</v>
      </c>
    </row>
    <row r="650" spans="1:9">
      <c r="A650" s="1">
        <v>30676</v>
      </c>
      <c r="B650" s="1" t="s">
        <v>651</v>
      </c>
      <c r="C650" t="str">
        <f>VLOOKUP(A650,Config!A:C,3,FALSE)</f>
        <v>MA-C-09-L1-P2</v>
      </c>
      <c r="D650" cm="1">
        <f t="array" ref="D650">IFERROR(
  INDEX(Stockreport!$E$2:$E$50151,
    MATCH(1,
      ((Stockreport!$A$2:$A$50151&amp;"")=($A650&amp;""))*
      ((Stockreport!$B$2:$B$50151&amp;"")=($B650&amp;""))*
      (TRIM(Stockreport!$C$2:$C$50151)=TRIM($C650))*
      (Stockreport!$C$2:$C$50151&lt;&gt;""),
    0)
  ),
0)</f>
        <v>58</v>
      </c>
      <c r="E650">
        <f>VLOOKUP(A650,Config!A:G,4,FALSE)</f>
        <v>0</v>
      </c>
      <c r="F650" t="str">
        <f>_xlfn.LET(
  _xlpm.q,   $D650,
  _xlpm.low, SUMIFS(Config!$E$2:$E$5017, Config!$A$2:$A$5017,$A650, Config!$C$2:$C$5017,$C650),
  _xlpm.med, SUMIFS(Config!$F$2:$F$5017, Config!$A$2:$A$5017,$A650, Config!$C$2:$C$5017,$C650),
  _xlpm.cap, SUMIFS(Config!$G$2:$G$5017, Config!$A$2:$A$5017,$A650, Config!$C$2:$C$5017,$C650),
  IF(_xlpm.cap=0,"SET-PICKFACE",
     IF(_xlpm.q&lt;=_xlpm.low,"LOW",
        IF(_xlpm.q&lt;=_xlpm.med,"MEDIUM",
           IF(_xlpm.q&lt;=_xlpm.cap,"FULL","OVER")
        )
     )
  )
)</f>
        <v>SET-PICKFACE</v>
      </c>
      <c r="G650" s="8">
        <f>IF(
   SUMIFS(Stockreport!$D:$D,
          Stockreport!$A:$A, $A650,
          Stockreport!$B:$B, $B650)
   -SUMIFS(Stockreport!$D:$D,
           Stockreport!$A:$A, $A650,
           Stockreport!$B:$B, $B650,
           Stockreport!$C:$C, $C650)=0,
   "No reserve",
   SUMIFS(Stockreport!$D:$D,
          Stockreport!$A:$A, $A650,
          Stockreport!$B:$B, $B650)
   -SUMIFS(Stockreport!$D:$D,
           Stockreport!$A:$A, $A650,
           Stockreport!$B:$B, $B650,
           Stockreport!$C:$C, $C650)
)</f>
        <v>115</v>
      </c>
      <c r="H650">
        <f t="shared" si="20"/>
        <v>0</v>
      </c>
      <c r="I650" s="5">
        <f t="shared" si="21"/>
        <v>0</v>
      </c>
    </row>
    <row r="651" spans="1:9">
      <c r="A651" s="1">
        <v>11008</v>
      </c>
      <c r="B651" s="1" t="s">
        <v>652</v>
      </c>
      <c r="C651" t="str">
        <f>VLOOKUP(A651,Config!A:C,3,FALSE)</f>
        <v>MA-D-10-L1-P2</v>
      </c>
      <c r="D651" cm="1">
        <f t="array" ref="D651">IFERROR(
  INDEX(Stockreport!$E$2:$E$50151,
    MATCH(1,
      ((Stockreport!$A$2:$A$50151&amp;"")=($A651&amp;""))*
      ((Stockreport!$B$2:$B$50151&amp;"")=($B651&amp;""))*
      (TRIM(Stockreport!$C$2:$C$50151)=TRIM($C651))*
      (Stockreport!$C$2:$C$50151&lt;&gt;""),
    0)
  ),
0)</f>
        <v>81</v>
      </c>
      <c r="E651">
        <f>VLOOKUP(A651,Config!A:G,4,FALSE)</f>
        <v>0</v>
      </c>
      <c r="F651" t="str">
        <f>_xlfn.LET(
  _xlpm.q,   $D651,
  _xlpm.low, SUMIFS(Config!$E$2:$E$5017, Config!$A$2:$A$5017,$A651, Config!$C$2:$C$5017,$C651),
  _xlpm.med, SUMIFS(Config!$F$2:$F$5017, Config!$A$2:$A$5017,$A651, Config!$C$2:$C$5017,$C651),
  _xlpm.cap, SUMIFS(Config!$G$2:$G$5017, Config!$A$2:$A$5017,$A651, Config!$C$2:$C$5017,$C651),
  IF(_xlpm.cap=0,"SET-PICKFACE",
     IF(_xlpm.q&lt;=_xlpm.low,"LOW",
        IF(_xlpm.q&lt;=_xlpm.med,"MEDIUM",
           IF(_xlpm.q&lt;=_xlpm.cap,"FULL","OVER")
        )
     )
  )
)</f>
        <v>SET-PICKFACE</v>
      </c>
      <c r="G651" s="8">
        <f>IF(
   SUMIFS(Stockreport!$D:$D,
          Stockreport!$A:$A, $A651,
          Stockreport!$B:$B, $B651)
   -SUMIFS(Stockreport!$D:$D,
           Stockreport!$A:$A, $A651,
           Stockreport!$B:$B, $B651,
           Stockreport!$C:$C, $C651)=0,
   "No reserve",
   SUMIFS(Stockreport!$D:$D,
          Stockreport!$A:$A, $A651,
          Stockreport!$B:$B, $B651)
   -SUMIFS(Stockreport!$D:$D,
           Stockreport!$A:$A, $A651,
           Stockreport!$B:$B, $B651,
           Stockreport!$C:$C, $C651)
)</f>
        <v>390</v>
      </c>
      <c r="H651">
        <f t="shared" si="20"/>
        <v>0</v>
      </c>
      <c r="I651" s="5">
        <f t="shared" si="21"/>
        <v>0</v>
      </c>
    </row>
    <row r="652" spans="1:9">
      <c r="A652" s="1">
        <v>98031</v>
      </c>
      <c r="B652" s="1" t="s">
        <v>653</v>
      </c>
      <c r="C652" t="str">
        <f>VLOOKUP(A652,Config!A:C,3,FALSE)</f>
        <v>MA-A-02-L2-P1</v>
      </c>
      <c r="D652" cm="1">
        <f t="array" ref="D652">IFERROR(
  INDEX(Stockreport!$E$2:$E$50151,
    MATCH(1,
      ((Stockreport!$A$2:$A$50151&amp;"")=($A652&amp;""))*
      ((Stockreport!$B$2:$B$50151&amp;"")=($B652&amp;""))*
      (TRIM(Stockreport!$C$2:$C$50151)=TRIM($C652))*
      (Stockreport!$C$2:$C$50151&lt;&gt;""),
    0)
  ),
0)</f>
        <v>0</v>
      </c>
      <c r="E652">
        <f>VLOOKUP(A652,Config!A:G,4,FALSE)</f>
        <v>0</v>
      </c>
      <c r="F652" t="str">
        <f>_xlfn.LET(
  _xlpm.q,   $D652,
  _xlpm.low, SUMIFS(Config!$E$2:$E$5017, Config!$A$2:$A$5017,$A652, Config!$C$2:$C$5017,$C652),
  _xlpm.med, SUMIFS(Config!$F$2:$F$5017, Config!$A$2:$A$5017,$A652, Config!$C$2:$C$5017,$C652),
  _xlpm.cap, SUMIFS(Config!$G$2:$G$5017, Config!$A$2:$A$5017,$A652, Config!$C$2:$C$5017,$C652),
  IF(_xlpm.cap=0,"SET-PICKFACE",
     IF(_xlpm.q&lt;=_xlpm.low,"LOW",
        IF(_xlpm.q&lt;=_xlpm.med,"MEDIUM",
           IF(_xlpm.q&lt;=_xlpm.cap,"FULL","OVER")
        )
     )
  )
)</f>
        <v>SET-PICKFACE</v>
      </c>
      <c r="G652" s="8">
        <f>IF(
   SUMIFS(Stockreport!$D:$D,
          Stockreport!$A:$A, $A652,
          Stockreport!$B:$B, $B652)
   -SUMIFS(Stockreport!$D:$D,
           Stockreport!$A:$A, $A652,
           Stockreport!$B:$B, $B652,
           Stockreport!$C:$C, $C652)=0,
   "No reserve",
   SUMIFS(Stockreport!$D:$D,
          Stockreport!$A:$A, $A652,
          Stockreport!$B:$B, $B652)
   -SUMIFS(Stockreport!$D:$D,
           Stockreport!$A:$A, $A652,
           Stockreport!$B:$B, $B652,
           Stockreport!$C:$C, $C652)
)</f>
        <v>116</v>
      </c>
      <c r="H652">
        <f t="shared" si="20"/>
        <v>0</v>
      </c>
      <c r="I652" s="5">
        <f t="shared" si="21"/>
        <v>0</v>
      </c>
    </row>
    <row r="653" spans="1:9">
      <c r="A653" s="1">
        <v>17515</v>
      </c>
      <c r="B653" s="1" t="s">
        <v>654</v>
      </c>
      <c r="C653" t="str">
        <f>VLOOKUP(A653,Config!A:C,3,FALSE)</f>
        <v>MA-A-03-L3-P2</v>
      </c>
      <c r="D653" cm="1">
        <f t="array" ref="D653">IFERROR(
  INDEX(Stockreport!$E$2:$E$50151,
    MATCH(1,
      ((Stockreport!$A$2:$A$50151&amp;"")=($A653&amp;""))*
      ((Stockreport!$B$2:$B$50151&amp;"")=($B653&amp;""))*
      (TRIM(Stockreport!$C$2:$C$50151)=TRIM($C653))*
      (Stockreport!$C$2:$C$50151&lt;&gt;""),
    0)
  ),
0)</f>
        <v>46</v>
      </c>
      <c r="E653">
        <f>VLOOKUP(A653,Config!A:G,4,FALSE)</f>
        <v>0</v>
      </c>
      <c r="F653" t="str">
        <f>_xlfn.LET(
  _xlpm.q,   $D653,
  _xlpm.low, SUMIFS(Config!$E$2:$E$5017, Config!$A$2:$A$5017,$A653, Config!$C$2:$C$5017,$C653),
  _xlpm.med, SUMIFS(Config!$F$2:$F$5017, Config!$A$2:$A$5017,$A653, Config!$C$2:$C$5017,$C653),
  _xlpm.cap, SUMIFS(Config!$G$2:$G$5017, Config!$A$2:$A$5017,$A653, Config!$C$2:$C$5017,$C653),
  IF(_xlpm.cap=0,"SET-PICKFACE",
     IF(_xlpm.q&lt;=_xlpm.low,"LOW",
        IF(_xlpm.q&lt;=_xlpm.med,"MEDIUM",
           IF(_xlpm.q&lt;=_xlpm.cap,"FULL","OVER")
        )
     )
  )
)</f>
        <v>SET-PICKFACE</v>
      </c>
      <c r="G653" s="8">
        <f>IF(
   SUMIFS(Stockreport!$D:$D,
          Stockreport!$A:$A, $A653,
          Stockreport!$B:$B, $B653)
   -SUMIFS(Stockreport!$D:$D,
           Stockreport!$A:$A, $A653,
           Stockreport!$B:$B, $B653,
           Stockreport!$C:$C, $C653)=0,
   "No reserve",
   SUMIFS(Stockreport!$D:$D,
          Stockreport!$A:$A, $A653,
          Stockreport!$B:$B, $B653)
   -SUMIFS(Stockreport!$D:$D,
           Stockreport!$A:$A, $A653,
           Stockreport!$B:$B, $B653,
           Stockreport!$C:$C, $C653)
)</f>
        <v>117</v>
      </c>
      <c r="H653">
        <f t="shared" si="20"/>
        <v>0</v>
      </c>
      <c r="I653" s="5">
        <f t="shared" si="21"/>
        <v>0</v>
      </c>
    </row>
    <row r="654" spans="1:9">
      <c r="A654" s="1">
        <v>31092</v>
      </c>
      <c r="B654" s="1" t="s">
        <v>655</v>
      </c>
      <c r="C654" t="str">
        <f>VLOOKUP(A654,Config!A:C,3,FALSE)</f>
        <v>MA-C-03-L2-P2</v>
      </c>
      <c r="D654" cm="1">
        <f t="array" ref="D654">IFERROR(
  INDEX(Stockreport!$E$2:$E$50151,
    MATCH(1,
      ((Stockreport!$A$2:$A$50151&amp;"")=($A654&amp;""))*
      ((Stockreport!$B$2:$B$50151&amp;"")=($B654&amp;""))*
      (TRIM(Stockreport!$C$2:$C$50151)=TRIM($C654))*
      (Stockreport!$C$2:$C$50151&lt;&gt;""),
    0)
  ),
0)</f>
        <v>24</v>
      </c>
      <c r="E654">
        <f>VLOOKUP(A654,Config!A:G,4,FALSE)</f>
        <v>0</v>
      </c>
      <c r="F654" t="str">
        <f>_xlfn.LET(
  _xlpm.q,   $D654,
  _xlpm.low, SUMIFS(Config!$E$2:$E$5017, Config!$A$2:$A$5017,$A654, Config!$C$2:$C$5017,$C654),
  _xlpm.med, SUMIFS(Config!$F$2:$F$5017, Config!$A$2:$A$5017,$A654, Config!$C$2:$C$5017,$C654),
  _xlpm.cap, SUMIFS(Config!$G$2:$G$5017, Config!$A$2:$A$5017,$A654, Config!$C$2:$C$5017,$C654),
  IF(_xlpm.cap=0,"SET-PICKFACE",
     IF(_xlpm.q&lt;=_xlpm.low,"LOW",
        IF(_xlpm.q&lt;=_xlpm.med,"MEDIUM",
           IF(_xlpm.q&lt;=_xlpm.cap,"FULL","OVER")
        )
     )
  )
)</f>
        <v>SET-PICKFACE</v>
      </c>
      <c r="G654" s="8">
        <f>IF(
   SUMIFS(Stockreport!$D:$D,
          Stockreport!$A:$A, $A654,
          Stockreport!$B:$B, $B654)
   -SUMIFS(Stockreport!$D:$D,
           Stockreport!$A:$A, $A654,
           Stockreport!$B:$B, $B654,
           Stockreport!$C:$C, $C654)=0,
   "No reserve",
   SUMIFS(Stockreport!$D:$D,
          Stockreport!$A:$A, $A654,
          Stockreport!$B:$B, $B654)
   -SUMIFS(Stockreport!$D:$D,
           Stockreport!$A:$A, $A654,
           Stockreport!$B:$B, $B654,
           Stockreport!$C:$C, $C654)
)</f>
        <v>117</v>
      </c>
      <c r="H654">
        <f t="shared" si="20"/>
        <v>0</v>
      </c>
      <c r="I654" s="5">
        <f t="shared" si="21"/>
        <v>0</v>
      </c>
    </row>
    <row r="655" spans="1:9">
      <c r="A655" s="1">
        <v>17053</v>
      </c>
      <c r="B655" s="1" t="s">
        <v>656</v>
      </c>
      <c r="C655" t="str">
        <f>VLOOKUP(A655,Config!A:C,3,FALSE)</f>
        <v>MA-C-14-L2-P1</v>
      </c>
      <c r="D655" cm="1">
        <f t="array" ref="D655">IFERROR(
  INDEX(Stockreport!$E$2:$E$50151,
    MATCH(1,
      ((Stockreport!$A$2:$A$50151&amp;"")=($A655&amp;""))*
      ((Stockreport!$B$2:$B$50151&amp;"")=($B655&amp;""))*
      (TRIM(Stockreport!$C$2:$C$50151)=TRIM($C655))*
      (Stockreport!$C$2:$C$50151&lt;&gt;""),
    0)
  ),
0)</f>
        <v>0</v>
      </c>
      <c r="E655">
        <f>VLOOKUP(A655,Config!A:G,4,FALSE)</f>
        <v>0</v>
      </c>
      <c r="F655" t="str">
        <f>_xlfn.LET(
  _xlpm.q,   $D655,
  _xlpm.low, SUMIFS(Config!$E$2:$E$5017, Config!$A$2:$A$5017,$A655, Config!$C$2:$C$5017,$C655),
  _xlpm.med, SUMIFS(Config!$F$2:$F$5017, Config!$A$2:$A$5017,$A655, Config!$C$2:$C$5017,$C655),
  _xlpm.cap, SUMIFS(Config!$G$2:$G$5017, Config!$A$2:$A$5017,$A655, Config!$C$2:$C$5017,$C655),
  IF(_xlpm.cap=0,"SET-PICKFACE",
     IF(_xlpm.q&lt;=_xlpm.low,"LOW",
        IF(_xlpm.q&lt;=_xlpm.med,"MEDIUM",
           IF(_xlpm.q&lt;=_xlpm.cap,"FULL","OVER")
        )
     )
  )
)</f>
        <v>SET-PICKFACE</v>
      </c>
      <c r="G655" s="8">
        <f>IF(
   SUMIFS(Stockreport!$D:$D,
          Stockreport!$A:$A, $A655,
          Stockreport!$B:$B, $B655)
   -SUMIFS(Stockreport!$D:$D,
           Stockreport!$A:$A, $A655,
           Stockreport!$B:$B, $B655,
           Stockreport!$C:$C, $C655)=0,
   "No reserve",
   SUMIFS(Stockreport!$D:$D,
          Stockreport!$A:$A, $A655,
          Stockreport!$B:$B, $B655)
   -SUMIFS(Stockreport!$D:$D,
           Stockreport!$A:$A, $A655,
           Stockreport!$B:$B, $B655,
           Stockreport!$C:$C, $C655)
)</f>
        <v>118</v>
      </c>
      <c r="H655">
        <f t="shared" si="20"/>
        <v>0</v>
      </c>
      <c r="I655" s="5">
        <f t="shared" si="21"/>
        <v>0</v>
      </c>
    </row>
    <row r="656" spans="1:9">
      <c r="A656" s="1">
        <v>17535</v>
      </c>
      <c r="B656" s="1" t="s">
        <v>657</v>
      </c>
      <c r="C656" t="str">
        <f>VLOOKUP(A656,Config!A:C,3,FALSE)</f>
        <v>MA-A-03-L4-P1</v>
      </c>
      <c r="D656" cm="1">
        <f t="array" ref="D656">IFERROR(
  INDEX(Stockreport!$E$2:$E$50151,
    MATCH(1,
      ((Stockreport!$A$2:$A$50151&amp;"")=($A656&amp;""))*
      ((Stockreport!$B$2:$B$50151&amp;"")=($B656&amp;""))*
      (TRIM(Stockreport!$C$2:$C$50151)=TRIM($C656))*
      (Stockreport!$C$2:$C$50151&lt;&gt;""),
    0)
  ),
0)</f>
        <v>46</v>
      </c>
      <c r="E656">
        <f>VLOOKUP(A656,Config!A:G,4,FALSE)</f>
        <v>0</v>
      </c>
      <c r="F656" t="str">
        <f>_xlfn.LET(
  _xlpm.q,   $D656,
  _xlpm.low, SUMIFS(Config!$E$2:$E$5017, Config!$A$2:$A$5017,$A656, Config!$C$2:$C$5017,$C656),
  _xlpm.med, SUMIFS(Config!$F$2:$F$5017, Config!$A$2:$A$5017,$A656, Config!$C$2:$C$5017,$C656),
  _xlpm.cap, SUMIFS(Config!$G$2:$G$5017, Config!$A$2:$A$5017,$A656, Config!$C$2:$C$5017,$C656),
  IF(_xlpm.cap=0,"SET-PICKFACE",
     IF(_xlpm.q&lt;=_xlpm.low,"LOW",
        IF(_xlpm.q&lt;=_xlpm.med,"MEDIUM",
           IF(_xlpm.q&lt;=_xlpm.cap,"FULL","OVER")
        )
     )
  )
)</f>
        <v>SET-PICKFACE</v>
      </c>
      <c r="G656" s="8">
        <f>IF(
   SUMIFS(Stockreport!$D:$D,
          Stockreport!$A:$A, $A656,
          Stockreport!$B:$B, $B656)
   -SUMIFS(Stockreport!$D:$D,
           Stockreport!$A:$A, $A656,
           Stockreport!$B:$B, $B656,
           Stockreport!$C:$C, $C656)=0,
   "No reserve",
   SUMIFS(Stockreport!$D:$D,
          Stockreport!$A:$A, $A656,
          Stockreport!$B:$B, $B656)
   -SUMIFS(Stockreport!$D:$D,
           Stockreport!$A:$A, $A656,
           Stockreport!$B:$B, $B656,
           Stockreport!$C:$C, $C656)
)</f>
        <v>118</v>
      </c>
      <c r="H656">
        <f t="shared" si="20"/>
        <v>0</v>
      </c>
      <c r="I656" s="5">
        <f t="shared" si="21"/>
        <v>0</v>
      </c>
    </row>
    <row r="657" spans="1:9">
      <c r="A657" s="1">
        <v>30080</v>
      </c>
      <c r="B657" s="1" t="s">
        <v>658</v>
      </c>
      <c r="C657" t="str">
        <f>VLOOKUP(A657,Config!A:C,3,FALSE)</f>
        <v>MA-B-11-L1-P1</v>
      </c>
      <c r="D657" cm="1">
        <f t="array" ref="D657">IFERROR(
  INDEX(Stockreport!$E$2:$E$50151,
    MATCH(1,
      ((Stockreport!$A$2:$A$50151&amp;"")=($A657&amp;""))*
      ((Stockreport!$B$2:$B$50151&amp;"")=($B657&amp;""))*
      (TRIM(Stockreport!$C$2:$C$50151)=TRIM($C657))*
      (Stockreport!$C$2:$C$50151&lt;&gt;""),
    0)
  ),
0)</f>
        <v>9</v>
      </c>
      <c r="E657">
        <f>VLOOKUP(A657,Config!A:G,4,FALSE)</f>
        <v>0</v>
      </c>
      <c r="F657" t="str">
        <f>_xlfn.LET(
  _xlpm.q,   $D657,
  _xlpm.low, SUMIFS(Config!$E$2:$E$5017, Config!$A$2:$A$5017,$A657, Config!$C$2:$C$5017,$C657),
  _xlpm.med, SUMIFS(Config!$F$2:$F$5017, Config!$A$2:$A$5017,$A657, Config!$C$2:$C$5017,$C657),
  _xlpm.cap, SUMIFS(Config!$G$2:$G$5017, Config!$A$2:$A$5017,$A657, Config!$C$2:$C$5017,$C657),
  IF(_xlpm.cap=0,"SET-PICKFACE",
     IF(_xlpm.q&lt;=_xlpm.low,"LOW",
        IF(_xlpm.q&lt;=_xlpm.med,"MEDIUM",
           IF(_xlpm.q&lt;=_xlpm.cap,"FULL","OVER")
        )
     )
  )
)</f>
        <v>SET-PICKFACE</v>
      </c>
      <c r="G657" s="8">
        <f>IF(
   SUMIFS(Stockreport!$D:$D,
          Stockreport!$A:$A, $A657,
          Stockreport!$B:$B, $B657)
   -SUMIFS(Stockreport!$D:$D,
           Stockreport!$A:$A, $A657,
           Stockreport!$B:$B, $B657,
           Stockreport!$C:$C, $C657)=0,
   "No reserve",
   SUMIFS(Stockreport!$D:$D,
          Stockreport!$A:$A, $A657,
          Stockreport!$B:$B, $B657)
   -SUMIFS(Stockreport!$D:$D,
           Stockreport!$A:$A, $A657,
           Stockreport!$B:$B, $B657,
           Stockreport!$C:$C, $C657)
)</f>
        <v>119</v>
      </c>
      <c r="H657">
        <f t="shared" si="20"/>
        <v>0</v>
      </c>
      <c r="I657" s="5">
        <f t="shared" si="21"/>
        <v>0</v>
      </c>
    </row>
    <row r="658" spans="1:9">
      <c r="A658" s="1">
        <v>30702</v>
      </c>
      <c r="B658" s="1" t="s">
        <v>659</v>
      </c>
      <c r="C658" t="str">
        <f>VLOOKUP(A658,Config!A:C,3,FALSE)</f>
        <v>MA-D-07-L6-P2</v>
      </c>
      <c r="D658" cm="1">
        <f t="array" ref="D658">IFERROR(
  INDEX(Stockreport!$E$2:$E$50151,
    MATCH(1,
      ((Stockreport!$A$2:$A$50151&amp;"")=($A658&amp;""))*
      ((Stockreport!$B$2:$B$50151&amp;"")=($B658&amp;""))*
      (TRIM(Stockreport!$C$2:$C$50151)=TRIM($C658))*
      (Stockreport!$C$2:$C$50151&lt;&gt;""),
    0)
  ),
0)</f>
        <v>0</v>
      </c>
      <c r="E658">
        <f>VLOOKUP(A658,Config!A:G,4,FALSE)</f>
        <v>0</v>
      </c>
      <c r="F658" t="str">
        <f>_xlfn.LET(
  _xlpm.q,   $D658,
  _xlpm.low, SUMIFS(Config!$E$2:$E$5017, Config!$A$2:$A$5017,$A658, Config!$C$2:$C$5017,$C658),
  _xlpm.med, SUMIFS(Config!$F$2:$F$5017, Config!$A$2:$A$5017,$A658, Config!$C$2:$C$5017,$C658),
  _xlpm.cap, SUMIFS(Config!$G$2:$G$5017, Config!$A$2:$A$5017,$A658, Config!$C$2:$C$5017,$C658),
  IF(_xlpm.cap=0,"SET-PICKFACE",
     IF(_xlpm.q&lt;=_xlpm.low,"LOW",
        IF(_xlpm.q&lt;=_xlpm.med,"MEDIUM",
           IF(_xlpm.q&lt;=_xlpm.cap,"FULL","OVER")
        )
     )
  )
)</f>
        <v>SET-PICKFACE</v>
      </c>
      <c r="G658" s="8">
        <f>IF(
   SUMIFS(Stockreport!$D:$D,
          Stockreport!$A:$A, $A658,
          Stockreport!$B:$B, $B658)
   -SUMIFS(Stockreport!$D:$D,
           Stockreport!$A:$A, $A658,
           Stockreport!$B:$B, $B658,
           Stockreport!$C:$C, $C658)=0,
   "No reserve",
   SUMIFS(Stockreport!$D:$D,
          Stockreport!$A:$A, $A658,
          Stockreport!$B:$B, $B658)
   -SUMIFS(Stockreport!$D:$D,
           Stockreport!$A:$A, $A658,
           Stockreport!$B:$B, $B658,
           Stockreport!$C:$C, $C658)
)</f>
        <v>102</v>
      </c>
      <c r="H658">
        <f t="shared" si="20"/>
        <v>0</v>
      </c>
      <c r="I658" s="5">
        <f t="shared" si="21"/>
        <v>0</v>
      </c>
    </row>
    <row r="659" spans="1:9">
      <c r="A659" s="1">
        <v>30816</v>
      </c>
      <c r="B659" s="1" t="s">
        <v>660</v>
      </c>
      <c r="C659" t="str">
        <f>VLOOKUP(A659,Config!A:C,3,FALSE)</f>
        <v>MA-C-03-L2-P2</v>
      </c>
      <c r="D659" cm="1">
        <f t="array" ref="D659">IFERROR(
  INDEX(Stockreport!$E$2:$E$50151,
    MATCH(1,
      ((Stockreport!$A$2:$A$50151&amp;"")=($A659&amp;""))*
      ((Stockreport!$B$2:$B$50151&amp;"")=($B659&amp;""))*
      (TRIM(Stockreport!$C$2:$C$50151)=TRIM($C659))*
      (Stockreport!$C$2:$C$50151&lt;&gt;""),
    0)
  ),
0)</f>
        <v>6</v>
      </c>
      <c r="E659">
        <f>VLOOKUP(A659,Config!A:G,4,FALSE)</f>
        <v>0</v>
      </c>
      <c r="F659" t="str">
        <f>_xlfn.LET(
  _xlpm.q,   $D659,
  _xlpm.low, SUMIFS(Config!$E$2:$E$5017, Config!$A$2:$A$5017,$A659, Config!$C$2:$C$5017,$C659),
  _xlpm.med, SUMIFS(Config!$F$2:$F$5017, Config!$A$2:$A$5017,$A659, Config!$C$2:$C$5017,$C659),
  _xlpm.cap, SUMIFS(Config!$G$2:$G$5017, Config!$A$2:$A$5017,$A659, Config!$C$2:$C$5017,$C659),
  IF(_xlpm.cap=0,"SET-PICKFACE",
     IF(_xlpm.q&lt;=_xlpm.low,"LOW",
        IF(_xlpm.q&lt;=_xlpm.med,"MEDIUM",
           IF(_xlpm.q&lt;=_xlpm.cap,"FULL","OVER")
        )
     )
  )
)</f>
        <v>SET-PICKFACE</v>
      </c>
      <c r="G659" s="8">
        <f>IF(
   SUMIFS(Stockreport!$D:$D,
          Stockreport!$A:$A, $A659,
          Stockreport!$B:$B, $B659)
   -SUMIFS(Stockreport!$D:$D,
           Stockreport!$A:$A, $A659,
           Stockreport!$B:$B, $B659,
           Stockreport!$C:$C, $C659)=0,
   "No reserve",
   SUMIFS(Stockreport!$D:$D,
          Stockreport!$A:$A, $A659,
          Stockreport!$B:$B, $B659)
   -SUMIFS(Stockreport!$D:$D,
           Stockreport!$A:$A, $A659,
           Stockreport!$B:$B, $B659,
           Stockreport!$C:$C, $C659)
)</f>
        <v>218</v>
      </c>
      <c r="H659">
        <f t="shared" si="20"/>
        <v>0</v>
      </c>
      <c r="I659" s="5">
        <f t="shared" si="21"/>
        <v>0</v>
      </c>
    </row>
    <row r="660" spans="1:9">
      <c r="A660" s="1">
        <v>30420</v>
      </c>
      <c r="B660" s="1" t="s">
        <v>661</v>
      </c>
      <c r="C660" t="str">
        <f>VLOOKUP(A660,Config!A:C,3,FALSE)</f>
        <v>MA-D-11-L3-P1</v>
      </c>
      <c r="D660" cm="1">
        <f t="array" ref="D660">IFERROR(
  INDEX(Stockreport!$E$2:$E$50151,
    MATCH(1,
      ((Stockreport!$A$2:$A$50151&amp;"")=($A660&amp;""))*
      ((Stockreport!$B$2:$B$50151&amp;"")=($B660&amp;""))*
      (TRIM(Stockreport!$C$2:$C$50151)=TRIM($C660))*
      (Stockreport!$C$2:$C$50151&lt;&gt;""),
    0)
  ),
0)</f>
        <v>0</v>
      </c>
      <c r="E660">
        <f>VLOOKUP(A660,Config!A:G,4,FALSE)</f>
        <v>0</v>
      </c>
      <c r="F660" t="str">
        <f>_xlfn.LET(
  _xlpm.q,   $D660,
  _xlpm.low, SUMIFS(Config!$E$2:$E$5017, Config!$A$2:$A$5017,$A660, Config!$C$2:$C$5017,$C660),
  _xlpm.med, SUMIFS(Config!$F$2:$F$5017, Config!$A$2:$A$5017,$A660, Config!$C$2:$C$5017,$C660),
  _xlpm.cap, SUMIFS(Config!$G$2:$G$5017, Config!$A$2:$A$5017,$A660, Config!$C$2:$C$5017,$C660),
  IF(_xlpm.cap=0,"SET-PICKFACE",
     IF(_xlpm.q&lt;=_xlpm.low,"LOW",
        IF(_xlpm.q&lt;=_xlpm.med,"MEDIUM",
           IF(_xlpm.q&lt;=_xlpm.cap,"FULL","OVER")
        )
     )
  )
)</f>
        <v>SET-PICKFACE</v>
      </c>
      <c r="G660" s="8">
        <f>IF(
   SUMIFS(Stockreport!$D:$D,
          Stockreport!$A:$A, $A660,
          Stockreport!$B:$B, $B660)
   -SUMIFS(Stockreport!$D:$D,
           Stockreport!$A:$A, $A660,
           Stockreport!$B:$B, $B660,
           Stockreport!$C:$C, $C660)=0,
   "No reserve",
   SUMIFS(Stockreport!$D:$D,
          Stockreport!$A:$A, $A660,
          Stockreport!$B:$B, $B660)
   -SUMIFS(Stockreport!$D:$D,
           Stockreport!$A:$A, $A660,
           Stockreport!$B:$B, $B660,
           Stockreport!$C:$C, $C660)
)</f>
        <v>110</v>
      </c>
      <c r="H660">
        <f t="shared" si="20"/>
        <v>0</v>
      </c>
      <c r="I660" s="5">
        <f t="shared" si="21"/>
        <v>0</v>
      </c>
    </row>
    <row r="661" spans="1:9">
      <c r="A661" s="1">
        <v>33789</v>
      </c>
      <c r="B661" s="1" t="s">
        <v>662</v>
      </c>
      <c r="C661" t="str">
        <f>VLOOKUP(A661,Config!A:C,3,FALSE)</f>
        <v>MA-D-13-L2-P2</v>
      </c>
      <c r="D661" cm="1">
        <f t="array" ref="D661">IFERROR(
  INDEX(Stockreport!$E$2:$E$50151,
    MATCH(1,
      ((Stockreport!$A$2:$A$50151&amp;"")=($A661&amp;""))*
      ((Stockreport!$B$2:$B$50151&amp;"")=($B661&amp;""))*
      (TRIM(Stockreport!$C$2:$C$50151)=TRIM($C661))*
      (Stockreport!$C$2:$C$50151&lt;&gt;""),
    0)
  ),
0)</f>
        <v>423</v>
      </c>
      <c r="E661">
        <f>VLOOKUP(A661,Config!A:G,4,FALSE)</f>
        <v>0</v>
      </c>
      <c r="F661" t="str">
        <f>_xlfn.LET(
  _xlpm.q,   $D661,
  _xlpm.low, SUMIFS(Config!$E$2:$E$5017, Config!$A$2:$A$5017,$A661, Config!$C$2:$C$5017,$C661),
  _xlpm.med, SUMIFS(Config!$F$2:$F$5017, Config!$A$2:$A$5017,$A661, Config!$C$2:$C$5017,$C661),
  _xlpm.cap, SUMIFS(Config!$G$2:$G$5017, Config!$A$2:$A$5017,$A661, Config!$C$2:$C$5017,$C661),
  IF(_xlpm.cap=0,"SET-PICKFACE",
     IF(_xlpm.q&lt;=_xlpm.low,"LOW",
        IF(_xlpm.q&lt;=_xlpm.med,"MEDIUM",
           IF(_xlpm.q&lt;=_xlpm.cap,"FULL","OVER")
        )
     )
  )
)</f>
        <v>SET-PICKFACE</v>
      </c>
      <c r="G661" s="8">
        <f>IF(
   SUMIFS(Stockreport!$D:$D,
          Stockreport!$A:$A, $A661,
          Stockreport!$B:$B, $B661)
   -SUMIFS(Stockreport!$D:$D,
           Stockreport!$A:$A, $A661,
           Stockreport!$B:$B, $B661,
           Stockreport!$C:$C, $C661)=0,
   "No reserve",
   SUMIFS(Stockreport!$D:$D,
          Stockreport!$A:$A, $A661,
          Stockreport!$B:$B, $B661)
   -SUMIFS(Stockreport!$D:$D,
           Stockreport!$A:$A, $A661,
           Stockreport!$B:$B, $B661,
           Stockreport!$C:$C, $C661)
)</f>
        <v>119</v>
      </c>
      <c r="H661">
        <f t="shared" si="20"/>
        <v>0</v>
      </c>
      <c r="I661" s="5">
        <f t="shared" si="21"/>
        <v>0</v>
      </c>
    </row>
    <row r="662" spans="1:9">
      <c r="A662" s="1">
        <v>30039</v>
      </c>
      <c r="B662" s="1" t="s">
        <v>663</v>
      </c>
      <c r="C662" t="str">
        <f>VLOOKUP(A662,Config!A:C,3,FALSE)</f>
        <v>MA-D-12-L1-P1</v>
      </c>
      <c r="D662" cm="1">
        <f t="array" ref="D662">IFERROR(
  INDEX(Stockreport!$E$2:$E$50151,
    MATCH(1,
      ((Stockreport!$A$2:$A$50151&amp;"")=($A662&amp;""))*
      ((Stockreport!$B$2:$B$50151&amp;"")=($B662&amp;""))*
      (TRIM(Stockreport!$C$2:$C$50151)=TRIM($C662))*
      (Stockreport!$C$2:$C$50151&lt;&gt;""),
    0)
  ),
0)</f>
        <v>85</v>
      </c>
      <c r="E662">
        <f>VLOOKUP(A662,Config!A:G,4,FALSE)</f>
        <v>0</v>
      </c>
      <c r="F662" t="str">
        <f>_xlfn.LET(
  _xlpm.q,   $D662,
  _xlpm.low, SUMIFS(Config!$E$2:$E$5017, Config!$A$2:$A$5017,$A662, Config!$C$2:$C$5017,$C662),
  _xlpm.med, SUMIFS(Config!$F$2:$F$5017, Config!$A$2:$A$5017,$A662, Config!$C$2:$C$5017,$C662),
  _xlpm.cap, SUMIFS(Config!$G$2:$G$5017, Config!$A$2:$A$5017,$A662, Config!$C$2:$C$5017,$C662),
  IF(_xlpm.cap=0,"SET-PICKFACE",
     IF(_xlpm.q&lt;=_xlpm.low,"LOW",
        IF(_xlpm.q&lt;=_xlpm.med,"MEDIUM",
           IF(_xlpm.q&lt;=_xlpm.cap,"FULL","OVER")
        )
     )
  )
)</f>
        <v>SET-PICKFACE</v>
      </c>
      <c r="G662" s="8">
        <f>IF(
   SUMIFS(Stockreport!$D:$D,
          Stockreport!$A:$A, $A662,
          Stockreport!$B:$B, $B662)
   -SUMIFS(Stockreport!$D:$D,
           Stockreport!$A:$A, $A662,
           Stockreport!$B:$B, $B662,
           Stockreport!$C:$C, $C662)=0,
   "No reserve",
   SUMIFS(Stockreport!$D:$D,
          Stockreport!$A:$A, $A662,
          Stockreport!$B:$B, $B662)
   -SUMIFS(Stockreport!$D:$D,
           Stockreport!$A:$A, $A662,
           Stockreport!$B:$B, $B662,
           Stockreport!$C:$C, $C662)
)</f>
        <v>120</v>
      </c>
      <c r="H662">
        <f t="shared" si="20"/>
        <v>0</v>
      </c>
      <c r="I662" s="5">
        <f t="shared" si="21"/>
        <v>0</v>
      </c>
    </row>
    <row r="663" spans="1:9">
      <c r="A663" s="1">
        <v>31278</v>
      </c>
      <c r="B663" s="1" t="s">
        <v>664</v>
      </c>
      <c r="C663" t="str">
        <f>VLOOKUP(A663,Config!A:C,3,FALSE)</f>
        <v>MA-F-03-L2-P2</v>
      </c>
      <c r="D663" cm="1">
        <f t="array" ref="D663">IFERROR(
  INDEX(Stockreport!$E$2:$E$50151,
    MATCH(1,
      ((Stockreport!$A$2:$A$50151&amp;"")=($A663&amp;""))*
      ((Stockreport!$B$2:$B$50151&amp;"")=($B663&amp;""))*
      (TRIM(Stockreport!$C$2:$C$50151)=TRIM($C663))*
      (Stockreport!$C$2:$C$50151&lt;&gt;""),
    0)
  ),
0)</f>
        <v>20</v>
      </c>
      <c r="E663">
        <f>VLOOKUP(A663,Config!A:G,4,FALSE)</f>
        <v>0</v>
      </c>
      <c r="F663" t="str">
        <f>_xlfn.LET(
  _xlpm.q,   $D663,
  _xlpm.low, SUMIFS(Config!$E$2:$E$5017, Config!$A$2:$A$5017,$A663, Config!$C$2:$C$5017,$C663),
  _xlpm.med, SUMIFS(Config!$F$2:$F$5017, Config!$A$2:$A$5017,$A663, Config!$C$2:$C$5017,$C663),
  _xlpm.cap, SUMIFS(Config!$G$2:$G$5017, Config!$A$2:$A$5017,$A663, Config!$C$2:$C$5017,$C663),
  IF(_xlpm.cap=0,"SET-PICKFACE",
     IF(_xlpm.q&lt;=_xlpm.low,"LOW",
        IF(_xlpm.q&lt;=_xlpm.med,"MEDIUM",
           IF(_xlpm.q&lt;=_xlpm.cap,"FULL","OVER")
        )
     )
  )
)</f>
        <v>SET-PICKFACE</v>
      </c>
      <c r="G663" s="8">
        <f>IF(
   SUMIFS(Stockreport!$D:$D,
          Stockreport!$A:$A, $A663,
          Stockreport!$B:$B, $B663)
   -SUMIFS(Stockreport!$D:$D,
           Stockreport!$A:$A, $A663,
           Stockreport!$B:$B, $B663,
           Stockreport!$C:$C, $C663)=0,
   "No reserve",
   SUMIFS(Stockreport!$D:$D,
          Stockreport!$A:$A, $A663,
          Stockreport!$B:$B, $B663)
   -SUMIFS(Stockreport!$D:$D,
           Stockreport!$A:$A, $A663,
           Stockreport!$B:$B, $B663,
           Stockreport!$C:$C, $C663)
)</f>
        <v>120</v>
      </c>
      <c r="H663">
        <f t="shared" si="20"/>
        <v>0</v>
      </c>
      <c r="I663" s="5">
        <f t="shared" si="21"/>
        <v>0</v>
      </c>
    </row>
    <row r="664" spans="1:9">
      <c r="A664" s="1">
        <v>30649</v>
      </c>
      <c r="B664" s="1" t="s">
        <v>665</v>
      </c>
      <c r="C664" t="str">
        <f>VLOOKUP(A664,Config!A:C,3,FALSE)</f>
        <v>MA-B-11-L1-P1</v>
      </c>
      <c r="D664" cm="1">
        <f t="array" ref="D664">IFERROR(
  INDEX(Stockreport!$E$2:$E$50151,
    MATCH(1,
      ((Stockreport!$A$2:$A$50151&amp;"")=($A664&amp;""))*
      ((Stockreport!$B$2:$B$50151&amp;"")=($B664&amp;""))*
      (TRIM(Stockreport!$C$2:$C$50151)=TRIM($C664))*
      (Stockreport!$C$2:$C$50151&lt;&gt;""),
    0)
  ),
0)</f>
        <v>14</v>
      </c>
      <c r="E664">
        <f>VLOOKUP(A664,Config!A:G,4,FALSE)</f>
        <v>0</v>
      </c>
      <c r="F664" t="str">
        <f>_xlfn.LET(
  _xlpm.q,   $D664,
  _xlpm.low, SUMIFS(Config!$E$2:$E$5017, Config!$A$2:$A$5017,$A664, Config!$C$2:$C$5017,$C664),
  _xlpm.med, SUMIFS(Config!$F$2:$F$5017, Config!$A$2:$A$5017,$A664, Config!$C$2:$C$5017,$C664),
  _xlpm.cap, SUMIFS(Config!$G$2:$G$5017, Config!$A$2:$A$5017,$A664, Config!$C$2:$C$5017,$C664),
  IF(_xlpm.cap=0,"SET-PICKFACE",
     IF(_xlpm.q&lt;=_xlpm.low,"LOW",
        IF(_xlpm.q&lt;=_xlpm.med,"MEDIUM",
           IF(_xlpm.q&lt;=_xlpm.cap,"FULL","OVER")
        )
     )
  )
)</f>
        <v>SET-PICKFACE</v>
      </c>
      <c r="G664" s="8">
        <f>IF(
   SUMIFS(Stockreport!$D:$D,
          Stockreport!$A:$A, $A664,
          Stockreport!$B:$B, $B664)
   -SUMIFS(Stockreport!$D:$D,
           Stockreport!$A:$A, $A664,
           Stockreport!$B:$B, $B664,
           Stockreport!$C:$C, $C664)=0,
   "No reserve",
   SUMIFS(Stockreport!$D:$D,
          Stockreport!$A:$A, $A664,
          Stockreport!$B:$B, $B664)
   -SUMIFS(Stockreport!$D:$D,
           Stockreport!$A:$A, $A664,
           Stockreport!$B:$B, $B664,
           Stockreport!$C:$C, $C664)
)</f>
        <v>122</v>
      </c>
      <c r="H664">
        <f t="shared" si="20"/>
        <v>0</v>
      </c>
      <c r="I664" s="5">
        <f t="shared" si="21"/>
        <v>0</v>
      </c>
    </row>
    <row r="665" spans="1:9">
      <c r="A665" s="1">
        <v>30842</v>
      </c>
      <c r="B665" s="1" t="s">
        <v>666</v>
      </c>
      <c r="C665" t="str">
        <f>VLOOKUP(A665,Config!A:C,3,FALSE)</f>
        <v>MA-F-05-L2-P1</v>
      </c>
      <c r="D665" cm="1">
        <f t="array" ref="D665">IFERROR(
  INDEX(Stockreport!$E$2:$E$50151,
    MATCH(1,
      ((Stockreport!$A$2:$A$50151&amp;"")=($A665&amp;""))*
      ((Stockreport!$B$2:$B$50151&amp;"")=($B665&amp;""))*
      (TRIM(Stockreport!$C$2:$C$50151)=TRIM($C665))*
      (Stockreport!$C$2:$C$50151&lt;&gt;""),
    0)
  ),
0)</f>
        <v>17</v>
      </c>
      <c r="E665">
        <f>VLOOKUP(A665,Config!A:G,4,FALSE)</f>
        <v>0</v>
      </c>
      <c r="F665" t="str">
        <f>_xlfn.LET(
  _xlpm.q,   $D665,
  _xlpm.low, SUMIFS(Config!$E$2:$E$5017, Config!$A$2:$A$5017,$A665, Config!$C$2:$C$5017,$C665),
  _xlpm.med, SUMIFS(Config!$F$2:$F$5017, Config!$A$2:$A$5017,$A665, Config!$C$2:$C$5017,$C665),
  _xlpm.cap, SUMIFS(Config!$G$2:$G$5017, Config!$A$2:$A$5017,$A665, Config!$C$2:$C$5017,$C665),
  IF(_xlpm.cap=0,"SET-PICKFACE",
     IF(_xlpm.q&lt;=_xlpm.low,"LOW",
        IF(_xlpm.q&lt;=_xlpm.med,"MEDIUM",
           IF(_xlpm.q&lt;=_xlpm.cap,"FULL","OVER")
        )
     )
  )
)</f>
        <v>SET-PICKFACE</v>
      </c>
      <c r="G665" s="8">
        <f>IF(
   SUMIFS(Stockreport!$D:$D,
          Stockreport!$A:$A, $A665,
          Stockreport!$B:$B, $B665)
   -SUMIFS(Stockreport!$D:$D,
           Stockreport!$A:$A, $A665,
           Stockreport!$B:$B, $B665,
           Stockreport!$C:$C, $C665)=0,
   "No reserve",
   SUMIFS(Stockreport!$D:$D,
          Stockreport!$A:$A, $A665,
          Stockreport!$B:$B, $B665)
   -SUMIFS(Stockreport!$D:$D,
           Stockreport!$A:$A, $A665,
           Stockreport!$B:$B, $B665,
           Stockreport!$C:$C, $C665)
)</f>
        <v>133</v>
      </c>
      <c r="H665">
        <f t="shared" si="20"/>
        <v>0</v>
      </c>
      <c r="I665" s="5">
        <f t="shared" si="21"/>
        <v>0</v>
      </c>
    </row>
    <row r="666" spans="1:9">
      <c r="A666" s="1">
        <v>30362</v>
      </c>
      <c r="B666" s="1" t="s">
        <v>667</v>
      </c>
      <c r="C666" t="str">
        <f>VLOOKUP(A666,Config!A:C,3,FALSE)</f>
        <v>MA-H-04-L1-P2</v>
      </c>
      <c r="D666" cm="1">
        <f t="array" ref="D666">IFERROR(
  INDEX(Stockreport!$E$2:$E$50151,
    MATCH(1,
      ((Stockreport!$A$2:$A$50151&amp;"")=($A666&amp;""))*
      ((Stockreport!$B$2:$B$50151&amp;"")=($B666&amp;""))*
      (TRIM(Stockreport!$C$2:$C$50151)=TRIM($C666))*
      (Stockreport!$C$2:$C$50151&lt;&gt;""),
    0)
  ),
0)</f>
        <v>0</v>
      </c>
      <c r="E666">
        <f>VLOOKUP(A666,Config!A:G,4,FALSE)</f>
        <v>0</v>
      </c>
      <c r="F666" t="str">
        <f>_xlfn.LET(
  _xlpm.q,   $D666,
  _xlpm.low, SUMIFS(Config!$E$2:$E$5017, Config!$A$2:$A$5017,$A666, Config!$C$2:$C$5017,$C666),
  _xlpm.med, SUMIFS(Config!$F$2:$F$5017, Config!$A$2:$A$5017,$A666, Config!$C$2:$C$5017,$C666),
  _xlpm.cap, SUMIFS(Config!$G$2:$G$5017, Config!$A$2:$A$5017,$A666, Config!$C$2:$C$5017,$C666),
  IF(_xlpm.cap=0,"SET-PICKFACE",
     IF(_xlpm.q&lt;=_xlpm.low,"LOW",
        IF(_xlpm.q&lt;=_xlpm.med,"MEDIUM",
           IF(_xlpm.q&lt;=_xlpm.cap,"FULL","OVER")
        )
     )
  )
)</f>
        <v>SET-PICKFACE</v>
      </c>
      <c r="G666" s="8">
        <f>IF(
   SUMIFS(Stockreport!$D:$D,
          Stockreport!$A:$A, $A666,
          Stockreport!$B:$B, $B666)
   -SUMIFS(Stockreport!$D:$D,
           Stockreport!$A:$A, $A666,
           Stockreport!$B:$B, $B666,
           Stockreport!$C:$C, $C666)=0,
   "No reserve",
   SUMIFS(Stockreport!$D:$D,
          Stockreport!$A:$A, $A666,
          Stockreport!$B:$B, $B666)
   -SUMIFS(Stockreport!$D:$D,
           Stockreport!$A:$A, $A666,
           Stockreport!$B:$B, $B666,
           Stockreport!$C:$C, $C666)
)</f>
        <v>422</v>
      </c>
      <c r="H666">
        <f t="shared" si="20"/>
        <v>0</v>
      </c>
      <c r="I666" s="5">
        <f t="shared" si="21"/>
        <v>0</v>
      </c>
    </row>
    <row r="667" spans="1:9">
      <c r="A667" s="1">
        <v>30028</v>
      </c>
      <c r="B667" s="1" t="s">
        <v>668</v>
      </c>
      <c r="C667" t="str">
        <f>VLOOKUP(A667,Config!A:C,3,FALSE)</f>
        <v>MA-G-04-L2-P2</v>
      </c>
      <c r="D667" cm="1">
        <f t="array" ref="D667">IFERROR(
  INDEX(Stockreport!$E$2:$E$50151,
    MATCH(1,
      ((Stockreport!$A$2:$A$50151&amp;"")=($A667&amp;""))*
      ((Stockreport!$B$2:$B$50151&amp;"")=($B667&amp;""))*
      (TRIM(Stockreport!$C$2:$C$50151)=TRIM($C667))*
      (Stockreport!$C$2:$C$50151&lt;&gt;""),
    0)
  ),
0)</f>
        <v>12</v>
      </c>
      <c r="E667">
        <f>VLOOKUP(A667,Config!A:G,4,FALSE)</f>
        <v>0</v>
      </c>
      <c r="F667" t="str">
        <f>_xlfn.LET(
  _xlpm.q,   $D667,
  _xlpm.low, SUMIFS(Config!$E$2:$E$5017, Config!$A$2:$A$5017,$A667, Config!$C$2:$C$5017,$C667),
  _xlpm.med, SUMIFS(Config!$F$2:$F$5017, Config!$A$2:$A$5017,$A667, Config!$C$2:$C$5017,$C667),
  _xlpm.cap, SUMIFS(Config!$G$2:$G$5017, Config!$A$2:$A$5017,$A667, Config!$C$2:$C$5017,$C667),
  IF(_xlpm.cap=0,"SET-PICKFACE",
     IF(_xlpm.q&lt;=_xlpm.low,"LOW",
        IF(_xlpm.q&lt;=_xlpm.med,"MEDIUM",
           IF(_xlpm.q&lt;=_xlpm.cap,"FULL","OVER")
        )
     )
  )
)</f>
        <v>SET-PICKFACE</v>
      </c>
      <c r="G667" s="8">
        <f>IF(
   SUMIFS(Stockreport!$D:$D,
          Stockreport!$A:$A, $A667,
          Stockreport!$B:$B, $B667)
   -SUMIFS(Stockreport!$D:$D,
           Stockreport!$A:$A, $A667,
           Stockreport!$B:$B, $B667,
           Stockreport!$C:$C, $C667)=0,
   "No reserve",
   SUMIFS(Stockreport!$D:$D,
          Stockreport!$A:$A, $A667,
          Stockreport!$B:$B, $B667)
   -SUMIFS(Stockreport!$D:$D,
           Stockreport!$A:$A, $A667,
           Stockreport!$B:$B, $B667,
           Stockreport!$C:$C, $C667)
)</f>
        <v>123</v>
      </c>
      <c r="H667">
        <f t="shared" si="20"/>
        <v>0</v>
      </c>
      <c r="I667" s="5">
        <f t="shared" si="21"/>
        <v>0</v>
      </c>
    </row>
    <row r="668" spans="1:9">
      <c r="A668" s="1">
        <v>31580</v>
      </c>
      <c r="B668" s="1" t="s">
        <v>669</v>
      </c>
      <c r="C668" t="str">
        <f>VLOOKUP(A668,Config!A:C,3,FALSE)</f>
        <v>MA-E-09-L2-P2</v>
      </c>
      <c r="D668" cm="1">
        <f t="array" ref="D668">IFERROR(
  INDEX(Stockreport!$E$2:$E$50151,
    MATCH(1,
      ((Stockreport!$A$2:$A$50151&amp;"")=($A668&amp;""))*
      ((Stockreport!$B$2:$B$50151&amp;"")=($B668&amp;""))*
      (TRIM(Stockreport!$C$2:$C$50151)=TRIM($C668))*
      (Stockreport!$C$2:$C$50151&lt;&gt;""),
    0)
  ),
0)</f>
        <v>39</v>
      </c>
      <c r="E668">
        <f>VLOOKUP(A668,Config!A:G,4,FALSE)</f>
        <v>0</v>
      </c>
      <c r="F668" t="str">
        <f>_xlfn.LET(
  _xlpm.q,   $D668,
  _xlpm.low, SUMIFS(Config!$E$2:$E$5017, Config!$A$2:$A$5017,$A668, Config!$C$2:$C$5017,$C668),
  _xlpm.med, SUMIFS(Config!$F$2:$F$5017, Config!$A$2:$A$5017,$A668, Config!$C$2:$C$5017,$C668),
  _xlpm.cap, SUMIFS(Config!$G$2:$G$5017, Config!$A$2:$A$5017,$A668, Config!$C$2:$C$5017,$C668),
  IF(_xlpm.cap=0,"SET-PICKFACE",
     IF(_xlpm.q&lt;=_xlpm.low,"LOW",
        IF(_xlpm.q&lt;=_xlpm.med,"MEDIUM",
           IF(_xlpm.q&lt;=_xlpm.cap,"FULL","OVER")
        )
     )
  )
)</f>
        <v>SET-PICKFACE</v>
      </c>
      <c r="G668" s="8">
        <f>IF(
   SUMIFS(Stockreport!$D:$D,
          Stockreport!$A:$A, $A668,
          Stockreport!$B:$B, $B668)
   -SUMIFS(Stockreport!$D:$D,
           Stockreport!$A:$A, $A668,
           Stockreport!$B:$B, $B668,
           Stockreport!$C:$C, $C668)=0,
   "No reserve",
   SUMIFS(Stockreport!$D:$D,
          Stockreport!$A:$A, $A668,
          Stockreport!$B:$B, $B668)
   -SUMIFS(Stockreport!$D:$D,
           Stockreport!$A:$A, $A668,
           Stockreport!$B:$B, $B668,
           Stockreport!$C:$C, $C668)
)</f>
        <v>40</v>
      </c>
      <c r="H668">
        <f t="shared" si="20"/>
        <v>0</v>
      </c>
      <c r="I668" s="5">
        <f t="shared" si="21"/>
        <v>0</v>
      </c>
    </row>
    <row r="669" spans="1:9">
      <c r="A669" s="1">
        <v>30515</v>
      </c>
      <c r="B669" s="1" t="s">
        <v>670</v>
      </c>
      <c r="C669" t="str">
        <f>VLOOKUP(A669,Config!A:C,3,FALSE)</f>
        <v>MA-C-09-L1-P1</v>
      </c>
      <c r="D669" cm="1">
        <f t="array" ref="D669">IFERROR(
  INDEX(Stockreport!$E$2:$E$50151,
    MATCH(1,
      ((Stockreport!$A$2:$A$50151&amp;"")=($A669&amp;""))*
      ((Stockreport!$B$2:$B$50151&amp;"")=($B669&amp;""))*
      (TRIM(Stockreport!$C$2:$C$50151)=TRIM($C669))*
      (Stockreport!$C$2:$C$50151&lt;&gt;""),
    0)
  ),
0)</f>
        <v>0</v>
      </c>
      <c r="E669">
        <f>VLOOKUP(A669,Config!A:G,4,FALSE)</f>
        <v>0</v>
      </c>
      <c r="F669" t="str">
        <f>_xlfn.LET(
  _xlpm.q,   $D669,
  _xlpm.low, SUMIFS(Config!$E$2:$E$5017, Config!$A$2:$A$5017,$A669, Config!$C$2:$C$5017,$C669),
  _xlpm.med, SUMIFS(Config!$F$2:$F$5017, Config!$A$2:$A$5017,$A669, Config!$C$2:$C$5017,$C669),
  _xlpm.cap, SUMIFS(Config!$G$2:$G$5017, Config!$A$2:$A$5017,$A669, Config!$C$2:$C$5017,$C669),
  IF(_xlpm.cap=0,"SET-PICKFACE",
     IF(_xlpm.q&lt;=_xlpm.low,"LOW",
        IF(_xlpm.q&lt;=_xlpm.med,"MEDIUM",
           IF(_xlpm.q&lt;=_xlpm.cap,"FULL","OVER")
        )
     )
  )
)</f>
        <v>SET-PICKFACE</v>
      </c>
      <c r="G669" s="8">
        <f>IF(
   SUMIFS(Stockreport!$D:$D,
          Stockreport!$A:$A, $A669,
          Stockreport!$B:$B, $B669)
   -SUMIFS(Stockreport!$D:$D,
           Stockreport!$A:$A, $A669,
           Stockreport!$B:$B, $B669,
           Stockreport!$C:$C, $C669)=0,
   "No reserve",
   SUMIFS(Stockreport!$D:$D,
          Stockreport!$A:$A, $A669,
          Stockreport!$B:$B, $B669)
   -SUMIFS(Stockreport!$D:$D,
           Stockreport!$A:$A, $A669,
           Stockreport!$B:$B, $B669,
           Stockreport!$C:$C, $C669)
)</f>
        <v>123</v>
      </c>
      <c r="H669">
        <f t="shared" si="20"/>
        <v>0</v>
      </c>
      <c r="I669" s="5">
        <f t="shared" si="21"/>
        <v>0</v>
      </c>
    </row>
    <row r="670" spans="1:9">
      <c r="A670" s="1">
        <v>30210</v>
      </c>
      <c r="B670" s="1" t="s">
        <v>671</v>
      </c>
      <c r="C670" t="str">
        <f>VLOOKUP(A670,Config!A:C,3,FALSE)</f>
        <v>MA-D-12-L1-P1</v>
      </c>
      <c r="D670" cm="1">
        <f t="array" ref="D670">IFERROR(
  INDEX(Stockreport!$E$2:$E$50151,
    MATCH(1,
      ((Stockreport!$A$2:$A$50151&amp;"")=($A670&amp;""))*
      ((Stockreport!$B$2:$B$50151&amp;"")=($B670&amp;""))*
      (TRIM(Stockreport!$C$2:$C$50151)=TRIM($C670))*
      (Stockreport!$C$2:$C$50151&lt;&gt;""),
    0)
  ),
0)</f>
        <v>26</v>
      </c>
      <c r="E670">
        <f>VLOOKUP(A670,Config!A:G,4,FALSE)</f>
        <v>0</v>
      </c>
      <c r="F670" t="str">
        <f>_xlfn.LET(
  _xlpm.q,   $D670,
  _xlpm.low, SUMIFS(Config!$E$2:$E$5017, Config!$A$2:$A$5017,$A670, Config!$C$2:$C$5017,$C670),
  _xlpm.med, SUMIFS(Config!$F$2:$F$5017, Config!$A$2:$A$5017,$A670, Config!$C$2:$C$5017,$C670),
  _xlpm.cap, SUMIFS(Config!$G$2:$G$5017, Config!$A$2:$A$5017,$A670, Config!$C$2:$C$5017,$C670),
  IF(_xlpm.cap=0,"SET-PICKFACE",
     IF(_xlpm.q&lt;=_xlpm.low,"LOW",
        IF(_xlpm.q&lt;=_xlpm.med,"MEDIUM",
           IF(_xlpm.q&lt;=_xlpm.cap,"FULL","OVER")
        )
     )
  )
)</f>
        <v>SET-PICKFACE</v>
      </c>
      <c r="G670" s="8">
        <f>IF(
   SUMIFS(Stockreport!$D:$D,
          Stockreport!$A:$A, $A670,
          Stockreport!$B:$B, $B670)
   -SUMIFS(Stockreport!$D:$D,
           Stockreport!$A:$A, $A670,
           Stockreport!$B:$B, $B670,
           Stockreport!$C:$C, $C670)=0,
   "No reserve",
   SUMIFS(Stockreport!$D:$D,
          Stockreport!$A:$A, $A670,
          Stockreport!$B:$B, $B670)
   -SUMIFS(Stockreport!$D:$D,
           Stockreport!$A:$A, $A670,
           Stockreport!$B:$B, $B670,
           Stockreport!$C:$C, $C670)
)</f>
        <v>125</v>
      </c>
      <c r="H670">
        <f t="shared" si="20"/>
        <v>0</v>
      </c>
      <c r="I670" s="5">
        <f t="shared" si="21"/>
        <v>0</v>
      </c>
    </row>
    <row r="671" spans="1:9">
      <c r="A671" s="1">
        <v>67639</v>
      </c>
      <c r="B671" s="1" t="s">
        <v>672</v>
      </c>
      <c r="C671" t="str">
        <f>VLOOKUP(A671,Config!A:C,3,FALSE)</f>
        <v>MA-E-10-L2-P2</v>
      </c>
      <c r="D671" cm="1">
        <f t="array" ref="D671">IFERROR(
  INDEX(Stockreport!$E$2:$E$50151,
    MATCH(1,
      ((Stockreport!$A$2:$A$50151&amp;"")=($A671&amp;""))*
      ((Stockreport!$B$2:$B$50151&amp;"")=($B671&amp;""))*
      (TRIM(Stockreport!$C$2:$C$50151)=TRIM($C671))*
      (Stockreport!$C$2:$C$50151&lt;&gt;""),
    0)
  ),
0)</f>
        <v>6</v>
      </c>
      <c r="E671">
        <f>VLOOKUP(A671,Config!A:G,4,FALSE)</f>
        <v>0</v>
      </c>
      <c r="F671" t="str">
        <f>_xlfn.LET(
  _xlpm.q,   $D671,
  _xlpm.low, SUMIFS(Config!$E$2:$E$5017, Config!$A$2:$A$5017,$A671, Config!$C$2:$C$5017,$C671),
  _xlpm.med, SUMIFS(Config!$F$2:$F$5017, Config!$A$2:$A$5017,$A671, Config!$C$2:$C$5017,$C671),
  _xlpm.cap, SUMIFS(Config!$G$2:$G$5017, Config!$A$2:$A$5017,$A671, Config!$C$2:$C$5017,$C671),
  IF(_xlpm.cap=0,"SET-PICKFACE",
     IF(_xlpm.q&lt;=_xlpm.low,"LOW",
        IF(_xlpm.q&lt;=_xlpm.med,"MEDIUM",
           IF(_xlpm.q&lt;=_xlpm.cap,"FULL","OVER")
        )
     )
  )
)</f>
        <v>SET-PICKFACE</v>
      </c>
      <c r="G671" s="8">
        <f>IF(
   SUMIFS(Stockreport!$D:$D,
          Stockreport!$A:$A, $A671,
          Stockreport!$B:$B, $B671)
   -SUMIFS(Stockreport!$D:$D,
           Stockreport!$A:$A, $A671,
           Stockreport!$B:$B, $B671,
           Stockreport!$C:$C, $C671)=0,
   "No reserve",
   SUMIFS(Stockreport!$D:$D,
          Stockreport!$A:$A, $A671,
          Stockreport!$B:$B, $B671)
   -SUMIFS(Stockreport!$D:$D,
           Stockreport!$A:$A, $A671,
           Stockreport!$B:$B, $B671,
           Stockreport!$C:$C, $C671)
)</f>
        <v>125</v>
      </c>
      <c r="H671">
        <f t="shared" si="20"/>
        <v>0</v>
      </c>
      <c r="I671" s="5">
        <f t="shared" si="21"/>
        <v>0</v>
      </c>
    </row>
    <row r="672" spans="1:9">
      <c r="A672" s="1">
        <v>30704</v>
      </c>
      <c r="B672" s="1" t="s">
        <v>673</v>
      </c>
      <c r="C672" t="str">
        <f>VLOOKUP(A672,Config!A:C,3,FALSE)</f>
        <v>MA-H-11-L1-P2</v>
      </c>
      <c r="D672" cm="1">
        <f t="array" ref="D672">IFERROR(
  INDEX(Stockreport!$E$2:$E$50151,
    MATCH(1,
      ((Stockreport!$A$2:$A$50151&amp;"")=($A672&amp;""))*
      ((Stockreport!$B$2:$B$50151&amp;"")=($B672&amp;""))*
      (TRIM(Stockreport!$C$2:$C$50151)=TRIM($C672))*
      (Stockreport!$C$2:$C$50151&lt;&gt;""),
    0)
  ),
0)</f>
        <v>0</v>
      </c>
      <c r="E672">
        <f>VLOOKUP(A672,Config!A:G,4,FALSE)</f>
        <v>0</v>
      </c>
      <c r="F672" t="str">
        <f>_xlfn.LET(
  _xlpm.q,   $D672,
  _xlpm.low, SUMIFS(Config!$E$2:$E$5017, Config!$A$2:$A$5017,$A672, Config!$C$2:$C$5017,$C672),
  _xlpm.med, SUMIFS(Config!$F$2:$F$5017, Config!$A$2:$A$5017,$A672, Config!$C$2:$C$5017,$C672),
  _xlpm.cap, SUMIFS(Config!$G$2:$G$5017, Config!$A$2:$A$5017,$A672, Config!$C$2:$C$5017,$C672),
  IF(_xlpm.cap=0,"SET-PICKFACE",
     IF(_xlpm.q&lt;=_xlpm.low,"LOW",
        IF(_xlpm.q&lt;=_xlpm.med,"MEDIUM",
           IF(_xlpm.q&lt;=_xlpm.cap,"FULL","OVER")
        )
     )
  )
)</f>
        <v>SET-PICKFACE</v>
      </c>
      <c r="G672" s="8">
        <f>IF(
   SUMIFS(Stockreport!$D:$D,
          Stockreport!$A:$A, $A672,
          Stockreport!$B:$B, $B672)
   -SUMIFS(Stockreport!$D:$D,
           Stockreport!$A:$A, $A672,
           Stockreport!$B:$B, $B672,
           Stockreport!$C:$C, $C672)=0,
   "No reserve",
   SUMIFS(Stockreport!$D:$D,
          Stockreport!$A:$A, $A672,
          Stockreport!$B:$B, $B672)
   -SUMIFS(Stockreport!$D:$D,
           Stockreport!$A:$A, $A672,
           Stockreport!$B:$B, $B672,
           Stockreport!$C:$C, $C672)
)</f>
        <v>122</v>
      </c>
      <c r="H672">
        <f t="shared" si="20"/>
        <v>0</v>
      </c>
      <c r="I672" s="5">
        <f t="shared" si="21"/>
        <v>0</v>
      </c>
    </row>
    <row r="673" spans="1:9">
      <c r="A673" s="1">
        <v>30897</v>
      </c>
      <c r="B673" s="1" t="s">
        <v>674</v>
      </c>
      <c r="C673" t="str">
        <f>VLOOKUP(A673,Config!A:C,3,FALSE)</f>
        <v>MA-C-06-L2-P1</v>
      </c>
      <c r="D673" cm="1">
        <f t="array" ref="D673">IFERROR(
  INDEX(Stockreport!$E$2:$E$50151,
    MATCH(1,
      ((Stockreport!$A$2:$A$50151&amp;"")=($A673&amp;""))*
      ((Stockreport!$B$2:$B$50151&amp;"")=($B673&amp;""))*
      (TRIM(Stockreport!$C$2:$C$50151)=TRIM($C673))*
      (Stockreport!$C$2:$C$50151&lt;&gt;""),
    0)
  ),
0)</f>
        <v>298</v>
      </c>
      <c r="E673">
        <f>VLOOKUP(A673,Config!A:G,4,FALSE)</f>
        <v>0</v>
      </c>
      <c r="F673" t="str">
        <f>_xlfn.LET(
  _xlpm.q,   $D673,
  _xlpm.low, SUMIFS(Config!$E$2:$E$5017, Config!$A$2:$A$5017,$A673, Config!$C$2:$C$5017,$C673),
  _xlpm.med, SUMIFS(Config!$F$2:$F$5017, Config!$A$2:$A$5017,$A673, Config!$C$2:$C$5017,$C673),
  _xlpm.cap, SUMIFS(Config!$G$2:$G$5017, Config!$A$2:$A$5017,$A673, Config!$C$2:$C$5017,$C673),
  IF(_xlpm.cap=0,"SET-PICKFACE",
     IF(_xlpm.q&lt;=_xlpm.low,"LOW",
        IF(_xlpm.q&lt;=_xlpm.med,"MEDIUM",
           IF(_xlpm.q&lt;=_xlpm.cap,"FULL","OVER")
        )
     )
  )
)</f>
        <v>SET-PICKFACE</v>
      </c>
      <c r="G673" s="8">
        <f>IF(
   SUMIFS(Stockreport!$D:$D,
          Stockreport!$A:$A, $A673,
          Stockreport!$B:$B, $B673)
   -SUMIFS(Stockreport!$D:$D,
           Stockreport!$A:$A, $A673,
           Stockreport!$B:$B, $B673,
           Stockreport!$C:$C, $C673)=0,
   "No reserve",
   SUMIFS(Stockreport!$D:$D,
          Stockreport!$A:$A, $A673,
          Stockreport!$B:$B, $B673)
   -SUMIFS(Stockreport!$D:$D,
           Stockreport!$A:$A, $A673,
           Stockreport!$B:$B, $B673,
           Stockreport!$C:$C, $C673)
)</f>
        <v>126</v>
      </c>
      <c r="H673">
        <f t="shared" si="20"/>
        <v>0</v>
      </c>
      <c r="I673" s="5">
        <f t="shared" si="21"/>
        <v>0</v>
      </c>
    </row>
    <row r="674" spans="1:9">
      <c r="A674" s="1">
        <v>30472</v>
      </c>
      <c r="B674" s="1" t="s">
        <v>675</v>
      </c>
      <c r="C674" t="str">
        <f>VLOOKUP(A674,Config!A:C,3,FALSE)</f>
        <v>MA-B-01-L1-P1</v>
      </c>
      <c r="D674" cm="1">
        <f t="array" ref="D674">IFERROR(
  INDEX(Stockreport!$E$2:$E$50151,
    MATCH(1,
      ((Stockreport!$A$2:$A$50151&amp;"")=($A674&amp;""))*
      ((Stockreport!$B$2:$B$50151&amp;"")=($B674&amp;""))*
      (TRIM(Stockreport!$C$2:$C$50151)=TRIM($C674))*
      (Stockreport!$C$2:$C$50151&lt;&gt;""),
    0)
  ),
0)</f>
        <v>0</v>
      </c>
      <c r="E674">
        <f>VLOOKUP(A674,Config!A:G,4,FALSE)</f>
        <v>0</v>
      </c>
      <c r="F674" t="str">
        <f>_xlfn.LET(
  _xlpm.q,   $D674,
  _xlpm.low, SUMIFS(Config!$E$2:$E$5017, Config!$A$2:$A$5017,$A674, Config!$C$2:$C$5017,$C674),
  _xlpm.med, SUMIFS(Config!$F$2:$F$5017, Config!$A$2:$A$5017,$A674, Config!$C$2:$C$5017,$C674),
  _xlpm.cap, SUMIFS(Config!$G$2:$G$5017, Config!$A$2:$A$5017,$A674, Config!$C$2:$C$5017,$C674),
  IF(_xlpm.cap=0,"SET-PICKFACE",
     IF(_xlpm.q&lt;=_xlpm.low,"LOW",
        IF(_xlpm.q&lt;=_xlpm.med,"MEDIUM",
           IF(_xlpm.q&lt;=_xlpm.cap,"FULL","OVER")
        )
     )
  )
)</f>
        <v>SET-PICKFACE</v>
      </c>
      <c r="G674" s="8">
        <f>IF(
   SUMIFS(Stockreport!$D:$D,
          Stockreport!$A:$A, $A674,
          Stockreport!$B:$B, $B674)
   -SUMIFS(Stockreport!$D:$D,
           Stockreport!$A:$A, $A674,
           Stockreport!$B:$B, $B674,
           Stockreport!$C:$C, $C674)=0,
   "No reserve",
   SUMIFS(Stockreport!$D:$D,
          Stockreport!$A:$A, $A674,
          Stockreport!$B:$B, $B674)
   -SUMIFS(Stockreport!$D:$D,
           Stockreport!$A:$A, $A674,
           Stockreport!$B:$B, $B674,
           Stockreport!$C:$C, $C674)
)</f>
        <v>126</v>
      </c>
      <c r="H674">
        <f t="shared" si="20"/>
        <v>0</v>
      </c>
      <c r="I674" s="5">
        <f t="shared" si="21"/>
        <v>0</v>
      </c>
    </row>
    <row r="675" spans="1:9">
      <c r="A675" s="1">
        <v>30543</v>
      </c>
      <c r="B675" s="1" t="s">
        <v>676</v>
      </c>
      <c r="C675" t="str">
        <f>VLOOKUP(A675,Config!A:C,3,FALSE)</f>
        <v>MA-H-05-L2-P1</v>
      </c>
      <c r="D675" cm="1">
        <f t="array" ref="D675">IFERROR(
  INDEX(Stockreport!$E$2:$E$50151,
    MATCH(1,
      ((Stockreport!$A$2:$A$50151&amp;"")=($A675&amp;""))*
      ((Stockreport!$B$2:$B$50151&amp;"")=($B675&amp;""))*
      (TRIM(Stockreport!$C$2:$C$50151)=TRIM($C675))*
      (Stockreport!$C$2:$C$50151&lt;&gt;""),
    0)
  ),
0)</f>
        <v>0</v>
      </c>
      <c r="E675">
        <f>VLOOKUP(A675,Config!A:G,4,FALSE)</f>
        <v>0</v>
      </c>
      <c r="F675" t="str">
        <f>_xlfn.LET(
  _xlpm.q,   $D675,
  _xlpm.low, SUMIFS(Config!$E$2:$E$5017, Config!$A$2:$A$5017,$A675, Config!$C$2:$C$5017,$C675),
  _xlpm.med, SUMIFS(Config!$F$2:$F$5017, Config!$A$2:$A$5017,$A675, Config!$C$2:$C$5017,$C675),
  _xlpm.cap, SUMIFS(Config!$G$2:$G$5017, Config!$A$2:$A$5017,$A675, Config!$C$2:$C$5017,$C675),
  IF(_xlpm.cap=0,"SET-PICKFACE",
     IF(_xlpm.q&lt;=_xlpm.low,"LOW",
        IF(_xlpm.q&lt;=_xlpm.med,"MEDIUM",
           IF(_xlpm.q&lt;=_xlpm.cap,"FULL","OVER")
        )
     )
  )
)</f>
        <v>SET-PICKFACE</v>
      </c>
      <c r="G675" s="8">
        <f>IF(
   SUMIFS(Stockreport!$D:$D,
          Stockreport!$A:$A, $A675,
          Stockreport!$B:$B, $B675)
   -SUMIFS(Stockreport!$D:$D,
           Stockreport!$A:$A, $A675,
           Stockreport!$B:$B, $B675,
           Stockreport!$C:$C, $C675)=0,
   "No reserve",
   SUMIFS(Stockreport!$D:$D,
          Stockreport!$A:$A, $A675,
          Stockreport!$B:$B, $B675)
   -SUMIFS(Stockreport!$D:$D,
           Stockreport!$A:$A, $A675,
           Stockreport!$B:$B, $B675,
           Stockreport!$C:$C, $C675)
)</f>
        <v>126</v>
      </c>
      <c r="H675">
        <f t="shared" si="20"/>
        <v>0</v>
      </c>
      <c r="I675" s="5">
        <f t="shared" si="21"/>
        <v>0</v>
      </c>
    </row>
    <row r="676" spans="1:9">
      <c r="A676" s="1">
        <v>30630</v>
      </c>
      <c r="B676" s="1" t="s">
        <v>677</v>
      </c>
      <c r="C676" t="str">
        <f>VLOOKUP(A676,Config!A:C,3,FALSE)</f>
        <v>MA-D-03-L1-P1</v>
      </c>
      <c r="D676" cm="1">
        <f t="array" ref="D676">IFERROR(
  INDEX(Stockreport!$E$2:$E$50151,
    MATCH(1,
      ((Stockreport!$A$2:$A$50151&amp;"")=($A676&amp;""))*
      ((Stockreport!$B$2:$B$50151&amp;"")=($B676&amp;""))*
      (TRIM(Stockreport!$C$2:$C$50151)=TRIM($C676))*
      (Stockreport!$C$2:$C$50151&lt;&gt;""),
    0)
  ),
0)</f>
        <v>24</v>
      </c>
      <c r="E676">
        <f>VLOOKUP(A676,Config!A:G,4,FALSE)</f>
        <v>0</v>
      </c>
      <c r="F676" t="str">
        <f>_xlfn.LET(
  _xlpm.q,   $D676,
  _xlpm.low, SUMIFS(Config!$E$2:$E$5017, Config!$A$2:$A$5017,$A676, Config!$C$2:$C$5017,$C676),
  _xlpm.med, SUMIFS(Config!$F$2:$F$5017, Config!$A$2:$A$5017,$A676, Config!$C$2:$C$5017,$C676),
  _xlpm.cap, SUMIFS(Config!$G$2:$G$5017, Config!$A$2:$A$5017,$A676, Config!$C$2:$C$5017,$C676),
  IF(_xlpm.cap=0,"SET-PICKFACE",
     IF(_xlpm.q&lt;=_xlpm.low,"LOW",
        IF(_xlpm.q&lt;=_xlpm.med,"MEDIUM",
           IF(_xlpm.q&lt;=_xlpm.cap,"FULL","OVER")
        )
     )
  )
)</f>
        <v>SET-PICKFACE</v>
      </c>
      <c r="G676" s="8">
        <f>IF(
   SUMIFS(Stockreport!$D:$D,
          Stockreport!$A:$A, $A676,
          Stockreport!$B:$B, $B676)
   -SUMIFS(Stockreport!$D:$D,
           Stockreport!$A:$A, $A676,
           Stockreport!$B:$B, $B676,
           Stockreport!$C:$C, $C676)=0,
   "No reserve",
   SUMIFS(Stockreport!$D:$D,
          Stockreport!$A:$A, $A676,
          Stockreport!$B:$B, $B676)
   -SUMIFS(Stockreport!$D:$D,
           Stockreport!$A:$A, $A676,
           Stockreport!$B:$B, $B676,
           Stockreport!$C:$C, $C676)
)</f>
        <v>127</v>
      </c>
      <c r="H676">
        <f t="shared" si="20"/>
        <v>0</v>
      </c>
      <c r="I676" s="5">
        <f t="shared" si="21"/>
        <v>0</v>
      </c>
    </row>
    <row r="677" spans="1:9">
      <c r="A677" s="1">
        <v>30901</v>
      </c>
      <c r="B677" s="1" t="s">
        <v>678</v>
      </c>
      <c r="C677" t="str">
        <f>VLOOKUP(A677,Config!A:C,3,FALSE)</f>
        <v>MA-A-06-L2-P2</v>
      </c>
      <c r="D677" cm="1">
        <f t="array" ref="D677">IFERROR(
  INDEX(Stockreport!$E$2:$E$50151,
    MATCH(1,
      ((Stockreport!$A$2:$A$50151&amp;"")=($A677&amp;""))*
      ((Stockreport!$B$2:$B$50151&amp;"")=($B677&amp;""))*
      (TRIM(Stockreport!$C$2:$C$50151)=TRIM($C677))*
      (Stockreport!$C$2:$C$50151&lt;&gt;""),
    0)
  ),
0)</f>
        <v>0</v>
      </c>
      <c r="E677">
        <f>VLOOKUP(A677,Config!A:G,4,FALSE)</f>
        <v>0</v>
      </c>
      <c r="F677" t="str">
        <f>_xlfn.LET(
  _xlpm.q,   $D677,
  _xlpm.low, SUMIFS(Config!$E$2:$E$5017, Config!$A$2:$A$5017,$A677, Config!$C$2:$C$5017,$C677),
  _xlpm.med, SUMIFS(Config!$F$2:$F$5017, Config!$A$2:$A$5017,$A677, Config!$C$2:$C$5017,$C677),
  _xlpm.cap, SUMIFS(Config!$G$2:$G$5017, Config!$A$2:$A$5017,$A677, Config!$C$2:$C$5017,$C677),
  IF(_xlpm.cap=0,"SET-PICKFACE",
     IF(_xlpm.q&lt;=_xlpm.low,"LOW",
        IF(_xlpm.q&lt;=_xlpm.med,"MEDIUM",
           IF(_xlpm.q&lt;=_xlpm.cap,"FULL","OVER")
        )
     )
  )
)</f>
        <v>SET-PICKFACE</v>
      </c>
      <c r="G677" s="8">
        <f>IF(
   SUMIFS(Stockreport!$D:$D,
          Stockreport!$A:$A, $A677,
          Stockreport!$B:$B, $B677)
   -SUMIFS(Stockreport!$D:$D,
           Stockreport!$A:$A, $A677,
           Stockreport!$B:$B, $B677,
           Stockreport!$C:$C, $C677)=0,
   "No reserve",
   SUMIFS(Stockreport!$D:$D,
          Stockreport!$A:$A, $A677,
          Stockreport!$B:$B, $B677)
   -SUMIFS(Stockreport!$D:$D,
           Stockreport!$A:$A, $A677,
           Stockreport!$B:$B, $B677,
           Stockreport!$C:$C, $C677)
)</f>
        <v>130</v>
      </c>
      <c r="H677">
        <f t="shared" si="20"/>
        <v>0</v>
      </c>
      <c r="I677" s="5">
        <f t="shared" si="21"/>
        <v>0</v>
      </c>
    </row>
    <row r="678" spans="1:9">
      <c r="A678" s="1">
        <v>15523</v>
      </c>
      <c r="B678" s="1" t="s">
        <v>679</v>
      </c>
      <c r="C678" t="str">
        <f>VLOOKUP(A678,Config!A:C,3,FALSE)</f>
        <v>MA-D-09-L3-P1</v>
      </c>
      <c r="D678" cm="1">
        <f t="array" ref="D678">IFERROR(
  INDEX(Stockreport!$E$2:$E$50151,
    MATCH(1,
      ((Stockreport!$A$2:$A$50151&amp;"")=($A678&amp;""))*
      ((Stockreport!$B$2:$B$50151&amp;"")=($B678&amp;""))*
      (TRIM(Stockreport!$C$2:$C$50151)=TRIM($C678))*
      (Stockreport!$C$2:$C$50151&lt;&gt;""),
    0)
  ),
0)</f>
        <v>41</v>
      </c>
      <c r="E678">
        <f>VLOOKUP(A678,Config!A:G,4,FALSE)</f>
        <v>0</v>
      </c>
      <c r="F678" t="str">
        <f>_xlfn.LET(
  _xlpm.q,   $D678,
  _xlpm.low, SUMIFS(Config!$E$2:$E$5017, Config!$A$2:$A$5017,$A678, Config!$C$2:$C$5017,$C678),
  _xlpm.med, SUMIFS(Config!$F$2:$F$5017, Config!$A$2:$A$5017,$A678, Config!$C$2:$C$5017,$C678),
  _xlpm.cap, SUMIFS(Config!$G$2:$G$5017, Config!$A$2:$A$5017,$A678, Config!$C$2:$C$5017,$C678),
  IF(_xlpm.cap=0,"SET-PICKFACE",
     IF(_xlpm.q&lt;=_xlpm.low,"LOW",
        IF(_xlpm.q&lt;=_xlpm.med,"MEDIUM",
           IF(_xlpm.q&lt;=_xlpm.cap,"FULL","OVER")
        )
     )
  )
)</f>
        <v>SET-PICKFACE</v>
      </c>
      <c r="G678" s="8">
        <f>IF(
   SUMIFS(Stockreport!$D:$D,
          Stockreport!$A:$A, $A678,
          Stockreport!$B:$B, $B678)
   -SUMIFS(Stockreport!$D:$D,
           Stockreport!$A:$A, $A678,
           Stockreport!$B:$B, $B678,
           Stockreport!$C:$C, $C678)=0,
   "No reserve",
   SUMIFS(Stockreport!$D:$D,
          Stockreport!$A:$A, $A678,
          Stockreport!$B:$B, $B678)
   -SUMIFS(Stockreport!$D:$D,
           Stockreport!$A:$A, $A678,
           Stockreport!$B:$B, $B678,
           Stockreport!$C:$C, $C678)
)</f>
        <v>130</v>
      </c>
      <c r="H678">
        <f t="shared" si="20"/>
        <v>0</v>
      </c>
      <c r="I678" s="5">
        <f t="shared" si="21"/>
        <v>0</v>
      </c>
    </row>
    <row r="679" spans="1:9">
      <c r="A679" s="1">
        <v>31219</v>
      </c>
      <c r="B679" s="1" t="s">
        <v>680</v>
      </c>
      <c r="C679" t="str">
        <f>VLOOKUP(A679,Config!A:C,3,FALSE)</f>
        <v>MA-F-12-L1-P1</v>
      </c>
      <c r="D679" cm="1">
        <f t="array" ref="D679">IFERROR(
  INDEX(Stockreport!$E$2:$E$50151,
    MATCH(1,
      ((Stockreport!$A$2:$A$50151&amp;"")=($A679&amp;""))*
      ((Stockreport!$B$2:$B$50151&amp;"")=($B679&amp;""))*
      (TRIM(Stockreport!$C$2:$C$50151)=TRIM($C679))*
      (Stockreport!$C$2:$C$50151&lt;&gt;""),
    0)
  ),
0)</f>
        <v>0</v>
      </c>
      <c r="E679">
        <f>VLOOKUP(A679,Config!A:G,4,FALSE)</f>
        <v>0</v>
      </c>
      <c r="F679" t="str">
        <f>_xlfn.LET(
  _xlpm.q,   $D679,
  _xlpm.low, SUMIFS(Config!$E$2:$E$5017, Config!$A$2:$A$5017,$A679, Config!$C$2:$C$5017,$C679),
  _xlpm.med, SUMIFS(Config!$F$2:$F$5017, Config!$A$2:$A$5017,$A679, Config!$C$2:$C$5017,$C679),
  _xlpm.cap, SUMIFS(Config!$G$2:$G$5017, Config!$A$2:$A$5017,$A679, Config!$C$2:$C$5017,$C679),
  IF(_xlpm.cap=0,"SET-PICKFACE",
     IF(_xlpm.q&lt;=_xlpm.low,"LOW",
        IF(_xlpm.q&lt;=_xlpm.med,"MEDIUM",
           IF(_xlpm.q&lt;=_xlpm.cap,"FULL","OVER")
        )
     )
  )
)</f>
        <v>SET-PICKFACE</v>
      </c>
      <c r="G679" s="8">
        <f>IF(
   SUMIFS(Stockreport!$D:$D,
          Stockreport!$A:$A, $A679,
          Stockreport!$B:$B, $B679)
   -SUMIFS(Stockreport!$D:$D,
           Stockreport!$A:$A, $A679,
           Stockreport!$B:$B, $B679,
           Stockreport!$C:$C, $C679)=0,
   "No reserve",
   SUMIFS(Stockreport!$D:$D,
          Stockreport!$A:$A, $A679,
          Stockreport!$B:$B, $B679)
   -SUMIFS(Stockreport!$D:$D,
           Stockreport!$A:$A, $A679,
           Stockreport!$B:$B, $B679,
           Stockreport!$C:$C, $C679)
)</f>
        <v>123</v>
      </c>
      <c r="H679">
        <f t="shared" si="20"/>
        <v>0</v>
      </c>
      <c r="I679" s="5">
        <f t="shared" si="21"/>
        <v>0</v>
      </c>
    </row>
    <row r="680" spans="1:9">
      <c r="A680" s="1">
        <v>31593</v>
      </c>
      <c r="B680" s="1" t="s">
        <v>681</v>
      </c>
      <c r="C680" t="str">
        <f>VLOOKUP(A680,Config!A:C,3,FALSE)</f>
        <v>MA-E-14-L2-P1</v>
      </c>
      <c r="D680" cm="1">
        <f t="array" ref="D680">IFERROR(
  INDEX(Stockreport!$E$2:$E$50151,
    MATCH(1,
      ((Stockreport!$A$2:$A$50151&amp;"")=($A680&amp;""))*
      ((Stockreport!$B$2:$B$50151&amp;"")=($B680&amp;""))*
      (TRIM(Stockreport!$C$2:$C$50151)=TRIM($C680))*
      (Stockreport!$C$2:$C$50151&lt;&gt;""),
    0)
  ),
0)</f>
        <v>35</v>
      </c>
      <c r="E680">
        <f>VLOOKUP(A680,Config!A:G,4,FALSE)</f>
        <v>0</v>
      </c>
      <c r="F680" t="str">
        <f>_xlfn.LET(
  _xlpm.q,   $D680,
  _xlpm.low, SUMIFS(Config!$E$2:$E$5017, Config!$A$2:$A$5017,$A680, Config!$C$2:$C$5017,$C680),
  _xlpm.med, SUMIFS(Config!$F$2:$F$5017, Config!$A$2:$A$5017,$A680, Config!$C$2:$C$5017,$C680),
  _xlpm.cap, SUMIFS(Config!$G$2:$G$5017, Config!$A$2:$A$5017,$A680, Config!$C$2:$C$5017,$C680),
  IF(_xlpm.cap=0,"SET-PICKFACE",
     IF(_xlpm.q&lt;=_xlpm.low,"LOW",
        IF(_xlpm.q&lt;=_xlpm.med,"MEDIUM",
           IF(_xlpm.q&lt;=_xlpm.cap,"FULL","OVER")
        )
     )
  )
)</f>
        <v>SET-PICKFACE</v>
      </c>
      <c r="G680" s="8">
        <f>IF(
   SUMIFS(Stockreport!$D:$D,
          Stockreport!$A:$A, $A680,
          Stockreport!$B:$B, $B680)
   -SUMIFS(Stockreport!$D:$D,
           Stockreport!$A:$A, $A680,
           Stockreport!$B:$B, $B680,
           Stockreport!$C:$C, $C680)=0,
   "No reserve",
   SUMIFS(Stockreport!$D:$D,
          Stockreport!$A:$A, $A680,
          Stockreport!$B:$B, $B680)
   -SUMIFS(Stockreport!$D:$D,
           Stockreport!$A:$A, $A680,
           Stockreport!$B:$B, $B680,
           Stockreport!$C:$C, $C680)
)</f>
        <v>135</v>
      </c>
      <c r="H680">
        <f t="shared" si="20"/>
        <v>0</v>
      </c>
      <c r="I680" s="5">
        <f t="shared" si="21"/>
        <v>0</v>
      </c>
    </row>
    <row r="681" spans="1:9">
      <c r="A681" s="1">
        <v>30112</v>
      </c>
      <c r="B681" s="1" t="s">
        <v>682</v>
      </c>
      <c r="C681" t="str">
        <f>VLOOKUP(A681,Config!A:C,3,FALSE)</f>
        <v>MA-D-08-L1-P1</v>
      </c>
      <c r="D681" cm="1">
        <f t="array" ref="D681">IFERROR(
  INDEX(Stockreport!$E$2:$E$50151,
    MATCH(1,
      ((Stockreport!$A$2:$A$50151&amp;"")=($A681&amp;""))*
      ((Stockreport!$B$2:$B$50151&amp;"")=($B681&amp;""))*
      (TRIM(Stockreport!$C$2:$C$50151)=TRIM($C681))*
      (Stockreport!$C$2:$C$50151&lt;&gt;""),
    0)
  ),
0)</f>
        <v>0</v>
      </c>
      <c r="E681">
        <f>VLOOKUP(A681,Config!A:G,4,FALSE)</f>
        <v>0</v>
      </c>
      <c r="F681" t="str">
        <f>_xlfn.LET(
  _xlpm.q,   $D681,
  _xlpm.low, SUMIFS(Config!$E$2:$E$5017, Config!$A$2:$A$5017,$A681, Config!$C$2:$C$5017,$C681),
  _xlpm.med, SUMIFS(Config!$F$2:$F$5017, Config!$A$2:$A$5017,$A681, Config!$C$2:$C$5017,$C681),
  _xlpm.cap, SUMIFS(Config!$G$2:$G$5017, Config!$A$2:$A$5017,$A681, Config!$C$2:$C$5017,$C681),
  IF(_xlpm.cap=0,"SET-PICKFACE",
     IF(_xlpm.q&lt;=_xlpm.low,"LOW",
        IF(_xlpm.q&lt;=_xlpm.med,"MEDIUM",
           IF(_xlpm.q&lt;=_xlpm.cap,"FULL","OVER")
        )
     )
  )
)</f>
        <v>SET-PICKFACE</v>
      </c>
      <c r="G681" s="8">
        <f>IF(
   SUMIFS(Stockreport!$D:$D,
          Stockreport!$A:$A, $A681,
          Stockreport!$B:$B, $B681)
   -SUMIFS(Stockreport!$D:$D,
           Stockreport!$A:$A, $A681,
           Stockreport!$B:$B, $B681,
           Stockreport!$C:$C, $C681)=0,
   "No reserve",
   SUMIFS(Stockreport!$D:$D,
          Stockreport!$A:$A, $A681,
          Stockreport!$B:$B, $B681)
   -SUMIFS(Stockreport!$D:$D,
           Stockreport!$A:$A, $A681,
           Stockreport!$B:$B, $B681,
           Stockreport!$C:$C, $C681)
)</f>
        <v>136</v>
      </c>
      <c r="H681">
        <f t="shared" si="20"/>
        <v>0</v>
      </c>
      <c r="I681" s="5">
        <f t="shared" si="21"/>
        <v>0</v>
      </c>
    </row>
    <row r="682" spans="1:9">
      <c r="A682" s="1">
        <v>63616</v>
      </c>
      <c r="B682" s="1" t="s">
        <v>683</v>
      </c>
      <c r="C682" t="str">
        <f>VLOOKUP(A682,Config!A:C,3,FALSE)</f>
        <v>MA-C-06-L1-P2</v>
      </c>
      <c r="D682" cm="1">
        <f t="array" ref="D682">IFERROR(
  INDEX(Stockreport!$E$2:$E$50151,
    MATCH(1,
      ((Stockreport!$A$2:$A$50151&amp;"")=($A682&amp;""))*
      ((Stockreport!$B$2:$B$50151&amp;"")=($B682&amp;""))*
      (TRIM(Stockreport!$C$2:$C$50151)=TRIM($C682))*
      (Stockreport!$C$2:$C$50151&lt;&gt;""),
    0)
  ),
0)</f>
        <v>0</v>
      </c>
      <c r="E682">
        <f>VLOOKUP(A682,Config!A:G,4,FALSE)</f>
        <v>0</v>
      </c>
      <c r="F682" t="str">
        <f>_xlfn.LET(
  _xlpm.q,   $D682,
  _xlpm.low, SUMIFS(Config!$E$2:$E$5017, Config!$A$2:$A$5017,$A682, Config!$C$2:$C$5017,$C682),
  _xlpm.med, SUMIFS(Config!$F$2:$F$5017, Config!$A$2:$A$5017,$A682, Config!$C$2:$C$5017,$C682),
  _xlpm.cap, SUMIFS(Config!$G$2:$G$5017, Config!$A$2:$A$5017,$A682, Config!$C$2:$C$5017,$C682),
  IF(_xlpm.cap=0,"SET-PICKFACE",
     IF(_xlpm.q&lt;=_xlpm.low,"LOW",
        IF(_xlpm.q&lt;=_xlpm.med,"MEDIUM",
           IF(_xlpm.q&lt;=_xlpm.cap,"FULL","OVER")
        )
     )
  )
)</f>
        <v>SET-PICKFACE</v>
      </c>
      <c r="G682" s="8">
        <f>IF(
   SUMIFS(Stockreport!$D:$D,
          Stockreport!$A:$A, $A682,
          Stockreport!$B:$B, $B682)
   -SUMIFS(Stockreport!$D:$D,
           Stockreport!$A:$A, $A682,
           Stockreport!$B:$B, $B682,
           Stockreport!$C:$C, $C682)=0,
   "No reserve",
   SUMIFS(Stockreport!$D:$D,
          Stockreport!$A:$A, $A682,
          Stockreport!$B:$B, $B682)
   -SUMIFS(Stockreport!$D:$D,
           Stockreport!$A:$A, $A682,
           Stockreport!$B:$B, $B682,
           Stockreport!$C:$C, $C682)
)</f>
        <v>202</v>
      </c>
      <c r="H682">
        <f t="shared" si="20"/>
        <v>0</v>
      </c>
      <c r="I682" s="5">
        <f t="shared" si="21"/>
        <v>0</v>
      </c>
    </row>
    <row r="683" spans="1:9">
      <c r="A683" s="1">
        <v>30405</v>
      </c>
      <c r="B683" s="1" t="s">
        <v>684</v>
      </c>
      <c r="C683" t="str">
        <f>VLOOKUP(A683,Config!A:C,3,FALSE)</f>
        <v>MA-F-09-L2-P2</v>
      </c>
      <c r="D683" cm="1">
        <f t="array" ref="D683">IFERROR(
  INDEX(Stockreport!$E$2:$E$50151,
    MATCH(1,
      ((Stockreport!$A$2:$A$50151&amp;"")=($A683&amp;""))*
      ((Stockreport!$B$2:$B$50151&amp;"")=($B683&amp;""))*
      (TRIM(Stockreport!$C$2:$C$50151)=TRIM($C683))*
      (Stockreport!$C$2:$C$50151&lt;&gt;""),
    0)
  ),
0)</f>
        <v>30</v>
      </c>
      <c r="E683">
        <f>VLOOKUP(A683,Config!A:G,4,FALSE)</f>
        <v>0</v>
      </c>
      <c r="F683" t="str">
        <f>_xlfn.LET(
  _xlpm.q,   $D683,
  _xlpm.low, SUMIFS(Config!$E$2:$E$5017, Config!$A$2:$A$5017,$A683, Config!$C$2:$C$5017,$C683),
  _xlpm.med, SUMIFS(Config!$F$2:$F$5017, Config!$A$2:$A$5017,$A683, Config!$C$2:$C$5017,$C683),
  _xlpm.cap, SUMIFS(Config!$G$2:$G$5017, Config!$A$2:$A$5017,$A683, Config!$C$2:$C$5017,$C683),
  IF(_xlpm.cap=0,"SET-PICKFACE",
     IF(_xlpm.q&lt;=_xlpm.low,"LOW",
        IF(_xlpm.q&lt;=_xlpm.med,"MEDIUM",
           IF(_xlpm.q&lt;=_xlpm.cap,"FULL","OVER")
        )
     )
  )
)</f>
        <v>SET-PICKFACE</v>
      </c>
      <c r="G683" s="8">
        <f>IF(
   SUMIFS(Stockreport!$D:$D,
          Stockreport!$A:$A, $A683,
          Stockreport!$B:$B, $B683)
   -SUMIFS(Stockreport!$D:$D,
           Stockreport!$A:$A, $A683,
           Stockreport!$B:$B, $B683,
           Stockreport!$C:$C, $C683)=0,
   "No reserve",
   SUMIFS(Stockreport!$D:$D,
          Stockreport!$A:$A, $A683,
          Stockreport!$B:$B, $B683)
   -SUMIFS(Stockreport!$D:$D,
           Stockreport!$A:$A, $A683,
           Stockreport!$B:$B, $B683,
           Stockreport!$C:$C, $C683)
)</f>
        <v>129</v>
      </c>
      <c r="H683">
        <f t="shared" si="20"/>
        <v>0</v>
      </c>
      <c r="I683" s="5">
        <f t="shared" si="21"/>
        <v>0</v>
      </c>
    </row>
    <row r="684" spans="1:9">
      <c r="A684" s="1">
        <v>47516</v>
      </c>
      <c r="B684" s="1" t="s">
        <v>685</v>
      </c>
      <c r="C684" t="str">
        <f>VLOOKUP(A684,Config!A:C,3,FALSE)</f>
        <v>MA-C-08-L3-P1</v>
      </c>
      <c r="D684" cm="1">
        <f t="array" ref="D684">IFERROR(
  INDEX(Stockreport!$E$2:$E$50151,
    MATCH(1,
      ((Stockreport!$A$2:$A$50151&amp;"")=($A684&amp;""))*
      ((Stockreport!$B$2:$B$50151&amp;"")=($B684&amp;""))*
      (TRIM(Stockreport!$C$2:$C$50151)=TRIM($C684))*
      (Stockreport!$C$2:$C$50151&lt;&gt;""),
    0)
  ),
0)</f>
        <v>42</v>
      </c>
      <c r="E684">
        <f>VLOOKUP(A684,Config!A:G,4,FALSE)</f>
        <v>0</v>
      </c>
      <c r="F684" t="str">
        <f>_xlfn.LET(
  _xlpm.q,   $D684,
  _xlpm.low, SUMIFS(Config!$E$2:$E$5017, Config!$A$2:$A$5017,$A684, Config!$C$2:$C$5017,$C684),
  _xlpm.med, SUMIFS(Config!$F$2:$F$5017, Config!$A$2:$A$5017,$A684, Config!$C$2:$C$5017,$C684),
  _xlpm.cap, SUMIFS(Config!$G$2:$G$5017, Config!$A$2:$A$5017,$A684, Config!$C$2:$C$5017,$C684),
  IF(_xlpm.cap=0,"SET-PICKFACE",
     IF(_xlpm.q&lt;=_xlpm.low,"LOW",
        IF(_xlpm.q&lt;=_xlpm.med,"MEDIUM",
           IF(_xlpm.q&lt;=_xlpm.cap,"FULL","OVER")
        )
     )
  )
)</f>
        <v>SET-PICKFACE</v>
      </c>
      <c r="G684" s="8">
        <f>IF(
   SUMIFS(Stockreport!$D:$D,
          Stockreport!$A:$A, $A684,
          Stockreport!$B:$B, $B684)
   -SUMIFS(Stockreport!$D:$D,
           Stockreport!$A:$A, $A684,
           Stockreport!$B:$B, $B684,
           Stockreport!$C:$C, $C684)=0,
   "No reserve",
   SUMIFS(Stockreport!$D:$D,
          Stockreport!$A:$A, $A684,
          Stockreport!$B:$B, $B684)
   -SUMIFS(Stockreport!$D:$D,
           Stockreport!$A:$A, $A684,
           Stockreport!$B:$B, $B684,
           Stockreport!$C:$C, $C684)
)</f>
        <v>139</v>
      </c>
      <c r="H684">
        <f t="shared" si="20"/>
        <v>0</v>
      </c>
      <c r="I684" s="5">
        <f t="shared" si="21"/>
        <v>0</v>
      </c>
    </row>
    <row r="685" spans="1:9">
      <c r="A685" s="1">
        <v>30818</v>
      </c>
      <c r="B685" s="1" t="s">
        <v>686</v>
      </c>
      <c r="C685" t="str">
        <f>VLOOKUP(A685,Config!A:C,3,FALSE)</f>
        <v>MA-D-12-L1-P1</v>
      </c>
      <c r="D685" cm="1">
        <f t="array" ref="D685">IFERROR(
  INDEX(Stockreport!$E$2:$E$50151,
    MATCH(1,
      ((Stockreport!$A$2:$A$50151&amp;"")=($A685&amp;""))*
      ((Stockreport!$B$2:$B$50151&amp;"")=($B685&amp;""))*
      (TRIM(Stockreport!$C$2:$C$50151)=TRIM($C685))*
      (Stockreport!$C$2:$C$50151&lt;&gt;""),
    0)
  ),
0)</f>
        <v>7</v>
      </c>
      <c r="E685">
        <f>VLOOKUP(A685,Config!A:G,4,FALSE)</f>
        <v>0</v>
      </c>
      <c r="F685" t="str">
        <f>_xlfn.LET(
  _xlpm.q,   $D685,
  _xlpm.low, SUMIFS(Config!$E$2:$E$5017, Config!$A$2:$A$5017,$A685, Config!$C$2:$C$5017,$C685),
  _xlpm.med, SUMIFS(Config!$F$2:$F$5017, Config!$A$2:$A$5017,$A685, Config!$C$2:$C$5017,$C685),
  _xlpm.cap, SUMIFS(Config!$G$2:$G$5017, Config!$A$2:$A$5017,$A685, Config!$C$2:$C$5017,$C685),
  IF(_xlpm.cap=0,"SET-PICKFACE",
     IF(_xlpm.q&lt;=_xlpm.low,"LOW",
        IF(_xlpm.q&lt;=_xlpm.med,"MEDIUM",
           IF(_xlpm.q&lt;=_xlpm.cap,"FULL","OVER")
        )
     )
  )
)</f>
        <v>SET-PICKFACE</v>
      </c>
      <c r="G685" s="8">
        <f>IF(
   SUMIFS(Stockreport!$D:$D,
          Stockreport!$A:$A, $A685,
          Stockreport!$B:$B, $B685)
   -SUMIFS(Stockreport!$D:$D,
           Stockreport!$A:$A, $A685,
           Stockreport!$B:$B, $B685,
           Stockreport!$C:$C, $C685)=0,
   "No reserve",
   SUMIFS(Stockreport!$D:$D,
          Stockreport!$A:$A, $A685,
          Stockreport!$B:$B, $B685)
   -SUMIFS(Stockreport!$D:$D,
           Stockreport!$A:$A, $A685,
           Stockreport!$B:$B, $B685,
           Stockreport!$C:$C, $C685)
)</f>
        <v>140</v>
      </c>
      <c r="H685">
        <f t="shared" si="20"/>
        <v>0</v>
      </c>
      <c r="I685" s="5">
        <f t="shared" si="21"/>
        <v>0</v>
      </c>
    </row>
    <row r="686" spans="1:9">
      <c r="A686" s="1">
        <v>30847</v>
      </c>
      <c r="B686" s="1" t="s">
        <v>687</v>
      </c>
      <c r="C686" t="str">
        <f>VLOOKUP(A686,Config!A:C,3,FALSE)</f>
        <v>MA-B-11-L1-P1</v>
      </c>
      <c r="D686" cm="1">
        <f t="array" ref="D686">IFERROR(
  INDEX(Stockreport!$E$2:$E$50151,
    MATCH(1,
      ((Stockreport!$A$2:$A$50151&amp;"")=($A686&amp;""))*
      ((Stockreport!$B$2:$B$50151&amp;"")=($B686&amp;""))*
      (TRIM(Stockreport!$C$2:$C$50151)=TRIM($C686))*
      (Stockreport!$C$2:$C$50151&lt;&gt;""),
    0)
  ),
0)</f>
        <v>73</v>
      </c>
      <c r="E686">
        <f>VLOOKUP(A686,Config!A:G,4,FALSE)</f>
        <v>0</v>
      </c>
      <c r="F686" t="str">
        <f>_xlfn.LET(
  _xlpm.q,   $D686,
  _xlpm.low, SUMIFS(Config!$E$2:$E$5017, Config!$A$2:$A$5017,$A686, Config!$C$2:$C$5017,$C686),
  _xlpm.med, SUMIFS(Config!$F$2:$F$5017, Config!$A$2:$A$5017,$A686, Config!$C$2:$C$5017,$C686),
  _xlpm.cap, SUMIFS(Config!$G$2:$G$5017, Config!$A$2:$A$5017,$A686, Config!$C$2:$C$5017,$C686),
  IF(_xlpm.cap=0,"SET-PICKFACE",
     IF(_xlpm.q&lt;=_xlpm.low,"LOW",
        IF(_xlpm.q&lt;=_xlpm.med,"MEDIUM",
           IF(_xlpm.q&lt;=_xlpm.cap,"FULL","OVER")
        )
     )
  )
)</f>
        <v>SET-PICKFACE</v>
      </c>
      <c r="G686" s="8">
        <f>IF(
   SUMIFS(Stockreport!$D:$D,
          Stockreport!$A:$A, $A686,
          Stockreport!$B:$B, $B686)
   -SUMIFS(Stockreport!$D:$D,
           Stockreport!$A:$A, $A686,
           Stockreport!$B:$B, $B686,
           Stockreport!$C:$C, $C686)=0,
   "No reserve",
   SUMIFS(Stockreport!$D:$D,
          Stockreport!$A:$A, $A686,
          Stockreport!$B:$B, $B686)
   -SUMIFS(Stockreport!$D:$D,
           Stockreport!$A:$A, $A686,
           Stockreport!$B:$B, $B686,
           Stockreport!$C:$C, $C686)
)</f>
        <v>83</v>
      </c>
      <c r="H686">
        <f t="shared" si="20"/>
        <v>0</v>
      </c>
      <c r="I686" s="5">
        <f t="shared" si="21"/>
        <v>0</v>
      </c>
    </row>
    <row r="687" spans="1:9">
      <c r="A687" s="1">
        <v>30451</v>
      </c>
      <c r="B687" s="1" t="s">
        <v>688</v>
      </c>
      <c r="C687" t="str">
        <f>VLOOKUP(A687,Config!A:C,3,FALSE)</f>
        <v>MA-C-07-L1-P2</v>
      </c>
      <c r="D687" cm="1">
        <f t="array" ref="D687">IFERROR(
  INDEX(Stockreport!$E$2:$E$50151,
    MATCH(1,
      ((Stockreport!$A$2:$A$50151&amp;"")=($A687&amp;""))*
      ((Stockreport!$B$2:$B$50151&amp;"")=($B687&amp;""))*
      (TRIM(Stockreport!$C$2:$C$50151)=TRIM($C687))*
      (Stockreport!$C$2:$C$50151&lt;&gt;""),
    0)
  ),
0)</f>
        <v>79</v>
      </c>
      <c r="E687">
        <f>VLOOKUP(A687,Config!A:G,4,FALSE)</f>
        <v>0</v>
      </c>
      <c r="F687" t="str">
        <f>_xlfn.LET(
  _xlpm.q,   $D687,
  _xlpm.low, SUMIFS(Config!$E$2:$E$5017, Config!$A$2:$A$5017,$A687, Config!$C$2:$C$5017,$C687),
  _xlpm.med, SUMIFS(Config!$F$2:$F$5017, Config!$A$2:$A$5017,$A687, Config!$C$2:$C$5017,$C687),
  _xlpm.cap, SUMIFS(Config!$G$2:$G$5017, Config!$A$2:$A$5017,$A687, Config!$C$2:$C$5017,$C687),
  IF(_xlpm.cap=0,"SET-PICKFACE",
     IF(_xlpm.q&lt;=_xlpm.low,"LOW",
        IF(_xlpm.q&lt;=_xlpm.med,"MEDIUM",
           IF(_xlpm.q&lt;=_xlpm.cap,"FULL","OVER")
        )
     )
  )
)</f>
        <v>SET-PICKFACE</v>
      </c>
      <c r="G687" s="8">
        <f>IF(
   SUMIFS(Stockreport!$D:$D,
          Stockreport!$A:$A, $A687,
          Stockreport!$B:$B, $B687)
   -SUMIFS(Stockreport!$D:$D,
           Stockreport!$A:$A, $A687,
           Stockreport!$B:$B, $B687,
           Stockreport!$C:$C, $C687)=0,
   "No reserve",
   SUMIFS(Stockreport!$D:$D,
          Stockreport!$A:$A, $A687,
          Stockreport!$B:$B, $B687)
   -SUMIFS(Stockreport!$D:$D,
           Stockreport!$A:$A, $A687,
           Stockreport!$B:$B, $B687,
           Stockreport!$C:$C, $C687)
)</f>
        <v>433</v>
      </c>
      <c r="H687">
        <f t="shared" si="20"/>
        <v>0</v>
      </c>
      <c r="I687" s="5">
        <f t="shared" si="21"/>
        <v>0</v>
      </c>
    </row>
    <row r="688" spans="1:9">
      <c r="A688" s="1">
        <v>30339</v>
      </c>
      <c r="B688" s="1" t="s">
        <v>689</v>
      </c>
      <c r="C688" t="str">
        <f>VLOOKUP(A688,Config!A:C,3,FALSE)</f>
        <v>MA-C-16-L1-P1</v>
      </c>
      <c r="D688" cm="1">
        <f t="array" ref="D688">IFERROR(
  INDEX(Stockreport!$E$2:$E$50151,
    MATCH(1,
      ((Stockreport!$A$2:$A$50151&amp;"")=($A688&amp;""))*
      ((Stockreport!$B$2:$B$50151&amp;"")=($B688&amp;""))*
      (TRIM(Stockreport!$C$2:$C$50151)=TRIM($C688))*
      (Stockreport!$C$2:$C$50151&lt;&gt;""),
    0)
  ),
0)</f>
        <v>43</v>
      </c>
      <c r="E688">
        <f>VLOOKUP(A688,Config!A:G,4,FALSE)</f>
        <v>0</v>
      </c>
      <c r="F688" t="str">
        <f>_xlfn.LET(
  _xlpm.q,   $D688,
  _xlpm.low, SUMIFS(Config!$E$2:$E$5017, Config!$A$2:$A$5017,$A688, Config!$C$2:$C$5017,$C688),
  _xlpm.med, SUMIFS(Config!$F$2:$F$5017, Config!$A$2:$A$5017,$A688, Config!$C$2:$C$5017,$C688),
  _xlpm.cap, SUMIFS(Config!$G$2:$G$5017, Config!$A$2:$A$5017,$A688, Config!$C$2:$C$5017,$C688),
  IF(_xlpm.cap=0,"SET-PICKFACE",
     IF(_xlpm.q&lt;=_xlpm.low,"LOW",
        IF(_xlpm.q&lt;=_xlpm.med,"MEDIUM",
           IF(_xlpm.q&lt;=_xlpm.cap,"FULL","OVER")
        )
     )
  )
)</f>
        <v>SET-PICKFACE</v>
      </c>
      <c r="G688" s="8">
        <f>IF(
   SUMIFS(Stockreport!$D:$D,
          Stockreport!$A:$A, $A688,
          Stockreport!$B:$B, $B688)
   -SUMIFS(Stockreport!$D:$D,
           Stockreport!$A:$A, $A688,
           Stockreport!$B:$B, $B688,
           Stockreport!$C:$C, $C688)=0,
   "No reserve",
   SUMIFS(Stockreport!$D:$D,
          Stockreport!$A:$A, $A688,
          Stockreport!$B:$B, $B688)
   -SUMIFS(Stockreport!$D:$D,
           Stockreport!$A:$A, $A688,
           Stockreport!$B:$B, $B688,
           Stockreport!$C:$C, $C688)
)</f>
        <v>145</v>
      </c>
      <c r="H688">
        <f t="shared" si="20"/>
        <v>0</v>
      </c>
      <c r="I688" s="5">
        <f t="shared" si="21"/>
        <v>0</v>
      </c>
    </row>
    <row r="689" spans="1:9">
      <c r="A689" s="1">
        <v>30317</v>
      </c>
      <c r="B689" s="1" t="s">
        <v>690</v>
      </c>
      <c r="C689" t="str">
        <f>VLOOKUP(A689,Config!A:C,3,FALSE)</f>
        <v>MA-C-16-L2-P2</v>
      </c>
      <c r="D689" cm="1">
        <f t="array" ref="D689">IFERROR(
  INDEX(Stockreport!$E$2:$E$50151,
    MATCH(1,
      ((Stockreport!$A$2:$A$50151&amp;"")=($A689&amp;""))*
      ((Stockreport!$B$2:$B$50151&amp;"")=($B689&amp;""))*
      (TRIM(Stockreport!$C$2:$C$50151)=TRIM($C689))*
      (Stockreport!$C$2:$C$50151&lt;&gt;""),
    0)
  ),
0)</f>
        <v>23</v>
      </c>
      <c r="E689">
        <f>VLOOKUP(A689,Config!A:G,4,FALSE)</f>
        <v>0</v>
      </c>
      <c r="F689" t="str">
        <f>_xlfn.LET(
  _xlpm.q,   $D689,
  _xlpm.low, SUMIFS(Config!$E$2:$E$5017, Config!$A$2:$A$5017,$A689, Config!$C$2:$C$5017,$C689),
  _xlpm.med, SUMIFS(Config!$F$2:$F$5017, Config!$A$2:$A$5017,$A689, Config!$C$2:$C$5017,$C689),
  _xlpm.cap, SUMIFS(Config!$G$2:$G$5017, Config!$A$2:$A$5017,$A689, Config!$C$2:$C$5017,$C689),
  IF(_xlpm.cap=0,"SET-PICKFACE",
     IF(_xlpm.q&lt;=_xlpm.low,"LOW",
        IF(_xlpm.q&lt;=_xlpm.med,"MEDIUM",
           IF(_xlpm.q&lt;=_xlpm.cap,"FULL","OVER")
        )
     )
  )
)</f>
        <v>SET-PICKFACE</v>
      </c>
      <c r="G689" s="8">
        <f>IF(
   SUMIFS(Stockreport!$D:$D,
          Stockreport!$A:$A, $A689,
          Stockreport!$B:$B, $B689)
   -SUMIFS(Stockreport!$D:$D,
           Stockreport!$A:$A, $A689,
           Stockreport!$B:$B, $B689,
           Stockreport!$C:$C, $C689)=0,
   "No reserve",
   SUMIFS(Stockreport!$D:$D,
          Stockreport!$A:$A, $A689,
          Stockreport!$B:$B, $B689)
   -SUMIFS(Stockreport!$D:$D,
           Stockreport!$A:$A, $A689,
           Stockreport!$B:$B, $B689,
           Stockreport!$C:$C, $C689)
)</f>
        <v>144</v>
      </c>
      <c r="H689">
        <f t="shared" si="20"/>
        <v>0</v>
      </c>
      <c r="I689" s="5">
        <f t="shared" si="21"/>
        <v>0</v>
      </c>
    </row>
    <row r="690" spans="1:9">
      <c r="A690" s="1">
        <v>30229</v>
      </c>
      <c r="B690" s="1" t="s">
        <v>691</v>
      </c>
      <c r="C690" t="str">
        <f>VLOOKUP(A690,Config!A:C,3,FALSE)</f>
        <v>MA-D-13-L3-P1</v>
      </c>
      <c r="D690" cm="1">
        <f t="array" ref="D690">IFERROR(
  INDEX(Stockreport!$E$2:$E$50151,
    MATCH(1,
      ((Stockreport!$A$2:$A$50151&amp;"")=($A690&amp;""))*
      ((Stockreport!$B$2:$B$50151&amp;"")=($B690&amp;""))*
      (TRIM(Stockreport!$C$2:$C$50151)=TRIM($C690))*
      (Stockreport!$C$2:$C$50151&lt;&gt;""),
    0)
  ),
0)</f>
        <v>43</v>
      </c>
      <c r="E690">
        <f>VLOOKUP(A690,Config!A:G,4,FALSE)</f>
        <v>0</v>
      </c>
      <c r="F690" t="str">
        <f>_xlfn.LET(
  _xlpm.q,   $D690,
  _xlpm.low, SUMIFS(Config!$E$2:$E$5017, Config!$A$2:$A$5017,$A690, Config!$C$2:$C$5017,$C690),
  _xlpm.med, SUMIFS(Config!$F$2:$F$5017, Config!$A$2:$A$5017,$A690, Config!$C$2:$C$5017,$C690),
  _xlpm.cap, SUMIFS(Config!$G$2:$G$5017, Config!$A$2:$A$5017,$A690, Config!$C$2:$C$5017,$C690),
  IF(_xlpm.cap=0,"SET-PICKFACE",
     IF(_xlpm.q&lt;=_xlpm.low,"LOW",
        IF(_xlpm.q&lt;=_xlpm.med,"MEDIUM",
           IF(_xlpm.q&lt;=_xlpm.cap,"FULL","OVER")
        )
     )
  )
)</f>
        <v>SET-PICKFACE</v>
      </c>
      <c r="G690" s="8">
        <f>IF(
   SUMIFS(Stockreport!$D:$D,
          Stockreport!$A:$A, $A690,
          Stockreport!$B:$B, $B690)
   -SUMIFS(Stockreport!$D:$D,
           Stockreport!$A:$A, $A690,
           Stockreport!$B:$B, $B690,
           Stockreport!$C:$C, $C690)=0,
   "No reserve",
   SUMIFS(Stockreport!$D:$D,
          Stockreport!$A:$A, $A690,
          Stockreport!$B:$B, $B690)
   -SUMIFS(Stockreport!$D:$D,
           Stockreport!$A:$A, $A690,
           Stockreport!$B:$B, $B690,
           Stockreport!$C:$C, $C690)
)</f>
        <v>145</v>
      </c>
      <c r="H690">
        <f t="shared" si="20"/>
        <v>0</v>
      </c>
      <c r="I690" s="5">
        <f t="shared" si="21"/>
        <v>0</v>
      </c>
    </row>
    <row r="691" spans="1:9">
      <c r="A691" s="1">
        <v>17804</v>
      </c>
      <c r="B691" s="1" t="s">
        <v>692</v>
      </c>
      <c r="C691" t="str">
        <f>VLOOKUP(A691,Config!A:C,3,FALSE)</f>
        <v>MA-A-04-L2-P2</v>
      </c>
      <c r="D691" cm="1">
        <f t="array" ref="D691">IFERROR(
  INDEX(Stockreport!$E$2:$E$50151,
    MATCH(1,
      ((Stockreport!$A$2:$A$50151&amp;"")=($A691&amp;""))*
      ((Stockreport!$B$2:$B$50151&amp;"")=($B691&amp;""))*
      (TRIM(Stockreport!$C$2:$C$50151)=TRIM($C691))*
      (Stockreport!$C$2:$C$50151&lt;&gt;""),
    0)
  ),
0)</f>
        <v>37</v>
      </c>
      <c r="E691">
        <f>VLOOKUP(A691,Config!A:G,4,FALSE)</f>
        <v>0</v>
      </c>
      <c r="F691" t="str">
        <f>_xlfn.LET(
  _xlpm.q,   $D691,
  _xlpm.low, SUMIFS(Config!$E$2:$E$5017, Config!$A$2:$A$5017,$A691, Config!$C$2:$C$5017,$C691),
  _xlpm.med, SUMIFS(Config!$F$2:$F$5017, Config!$A$2:$A$5017,$A691, Config!$C$2:$C$5017,$C691),
  _xlpm.cap, SUMIFS(Config!$G$2:$G$5017, Config!$A$2:$A$5017,$A691, Config!$C$2:$C$5017,$C691),
  IF(_xlpm.cap=0,"SET-PICKFACE",
     IF(_xlpm.q&lt;=_xlpm.low,"LOW",
        IF(_xlpm.q&lt;=_xlpm.med,"MEDIUM",
           IF(_xlpm.q&lt;=_xlpm.cap,"FULL","OVER")
        )
     )
  )
)</f>
        <v>SET-PICKFACE</v>
      </c>
      <c r="G691" s="8">
        <f>IF(
   SUMIFS(Stockreport!$D:$D,
          Stockreport!$A:$A, $A691,
          Stockreport!$B:$B, $B691)
   -SUMIFS(Stockreport!$D:$D,
           Stockreport!$A:$A, $A691,
           Stockreport!$B:$B, $B691,
           Stockreport!$C:$C, $C691)=0,
   "No reserve",
   SUMIFS(Stockreport!$D:$D,
          Stockreport!$A:$A, $A691,
          Stockreport!$B:$B, $B691)
   -SUMIFS(Stockreport!$D:$D,
           Stockreport!$A:$A, $A691,
           Stockreport!$B:$B, $B691,
           Stockreport!$C:$C, $C691)
)</f>
        <v>145</v>
      </c>
      <c r="H691">
        <f t="shared" si="20"/>
        <v>0</v>
      </c>
      <c r="I691" s="5">
        <f t="shared" si="21"/>
        <v>0</v>
      </c>
    </row>
    <row r="692" spans="1:9">
      <c r="A692" s="1">
        <v>31659</v>
      </c>
      <c r="B692" s="1" t="s">
        <v>693</v>
      </c>
      <c r="C692" t="str">
        <f>VLOOKUP(A692,Config!A:C,3,FALSE)</f>
        <v>MA-G-17-L4-P1</v>
      </c>
      <c r="D692" cm="1">
        <f t="array" ref="D692">IFERROR(
  INDEX(Stockreport!$E$2:$E$50151,
    MATCH(1,
      ((Stockreport!$A$2:$A$50151&amp;"")=($A692&amp;""))*
      ((Stockreport!$B$2:$B$50151&amp;"")=($B692&amp;""))*
      (TRIM(Stockreport!$C$2:$C$50151)=TRIM($C692))*
      (Stockreport!$C$2:$C$50151&lt;&gt;""),
    0)
  ),
0)</f>
        <v>202</v>
      </c>
      <c r="E692">
        <f>VLOOKUP(A692,Config!A:G,4,FALSE)</f>
        <v>0</v>
      </c>
      <c r="F692" t="str">
        <f>_xlfn.LET(
  _xlpm.q,   $D692,
  _xlpm.low, SUMIFS(Config!$E$2:$E$5017, Config!$A$2:$A$5017,$A692, Config!$C$2:$C$5017,$C692),
  _xlpm.med, SUMIFS(Config!$F$2:$F$5017, Config!$A$2:$A$5017,$A692, Config!$C$2:$C$5017,$C692),
  _xlpm.cap, SUMIFS(Config!$G$2:$G$5017, Config!$A$2:$A$5017,$A692, Config!$C$2:$C$5017,$C692),
  IF(_xlpm.cap=0,"SET-PICKFACE",
     IF(_xlpm.q&lt;=_xlpm.low,"LOW",
        IF(_xlpm.q&lt;=_xlpm.med,"MEDIUM",
           IF(_xlpm.q&lt;=_xlpm.cap,"FULL","OVER")
        )
     )
  )
)</f>
        <v>SET-PICKFACE</v>
      </c>
      <c r="G692" s="8">
        <f>IF(
   SUMIFS(Stockreport!$D:$D,
          Stockreport!$A:$A, $A692,
          Stockreport!$B:$B, $B692)
   -SUMIFS(Stockreport!$D:$D,
           Stockreport!$A:$A, $A692,
           Stockreport!$B:$B, $B692,
           Stockreport!$C:$C, $C692)=0,
   "No reserve",
   SUMIFS(Stockreport!$D:$D,
          Stockreport!$A:$A, $A692,
          Stockreport!$B:$B, $B692)
   -SUMIFS(Stockreport!$D:$D,
           Stockreport!$A:$A, $A692,
           Stockreport!$B:$B, $B692,
           Stockreport!$C:$C, $C692)
)</f>
        <v>153</v>
      </c>
      <c r="H692">
        <f t="shared" si="20"/>
        <v>0</v>
      </c>
      <c r="I692" s="5">
        <f t="shared" si="21"/>
        <v>0</v>
      </c>
    </row>
    <row r="693" spans="1:9">
      <c r="A693" s="1">
        <v>30151</v>
      </c>
      <c r="B693" s="1" t="s">
        <v>694</v>
      </c>
      <c r="C693" t="str">
        <f>VLOOKUP(A693,Config!A:C,3,FALSE)</f>
        <v>MA-F-10-L2-P1</v>
      </c>
      <c r="D693" cm="1">
        <f t="array" ref="D693">IFERROR(
  INDEX(Stockreport!$E$2:$E$50151,
    MATCH(1,
      ((Stockreport!$A$2:$A$50151&amp;"")=($A693&amp;""))*
      ((Stockreport!$B$2:$B$50151&amp;"")=($B693&amp;""))*
      (TRIM(Stockreport!$C$2:$C$50151)=TRIM($C693))*
      (Stockreport!$C$2:$C$50151&lt;&gt;""),
    0)
  ),
0)</f>
        <v>14</v>
      </c>
      <c r="E693">
        <f>VLOOKUP(A693,Config!A:G,4,FALSE)</f>
        <v>0</v>
      </c>
      <c r="F693" t="str">
        <f>_xlfn.LET(
  _xlpm.q,   $D693,
  _xlpm.low, SUMIFS(Config!$E$2:$E$5017, Config!$A$2:$A$5017,$A693, Config!$C$2:$C$5017,$C693),
  _xlpm.med, SUMIFS(Config!$F$2:$F$5017, Config!$A$2:$A$5017,$A693, Config!$C$2:$C$5017,$C693),
  _xlpm.cap, SUMIFS(Config!$G$2:$G$5017, Config!$A$2:$A$5017,$A693, Config!$C$2:$C$5017,$C693),
  IF(_xlpm.cap=0,"SET-PICKFACE",
     IF(_xlpm.q&lt;=_xlpm.low,"LOW",
        IF(_xlpm.q&lt;=_xlpm.med,"MEDIUM",
           IF(_xlpm.q&lt;=_xlpm.cap,"FULL","OVER")
        )
     )
  )
)</f>
        <v>SET-PICKFACE</v>
      </c>
      <c r="G693" s="8">
        <f>IF(
   SUMIFS(Stockreport!$D:$D,
          Stockreport!$A:$A, $A693,
          Stockreport!$B:$B, $B693)
   -SUMIFS(Stockreport!$D:$D,
           Stockreport!$A:$A, $A693,
           Stockreport!$B:$B, $B693,
           Stockreport!$C:$C, $C693)=0,
   "No reserve",
   SUMIFS(Stockreport!$D:$D,
          Stockreport!$A:$A, $A693,
          Stockreport!$B:$B, $B693)
   -SUMIFS(Stockreport!$D:$D,
           Stockreport!$A:$A, $A693,
           Stockreport!$B:$B, $B693,
           Stockreport!$C:$C, $C693)
)</f>
        <v>154</v>
      </c>
      <c r="H693">
        <f t="shared" si="20"/>
        <v>0</v>
      </c>
      <c r="I693" s="5">
        <f t="shared" si="21"/>
        <v>0</v>
      </c>
    </row>
    <row r="694" spans="1:9">
      <c r="A694" s="1">
        <v>64896</v>
      </c>
      <c r="B694" s="1" t="s">
        <v>695</v>
      </c>
      <c r="C694" t="str">
        <f>VLOOKUP(A694,Config!A:C,3,FALSE)</f>
        <v>MA-D-01-L4-P1</v>
      </c>
      <c r="D694" cm="1">
        <f t="array" ref="D694">IFERROR(
  INDEX(Stockreport!$E$2:$E$50151,
    MATCH(1,
      ((Stockreport!$A$2:$A$50151&amp;"")=($A694&amp;""))*
      ((Stockreport!$B$2:$B$50151&amp;"")=($B694&amp;""))*
      (TRIM(Stockreport!$C$2:$C$50151)=TRIM($C694))*
      (Stockreport!$C$2:$C$50151&lt;&gt;""),
    0)
  ),
0)</f>
        <v>0</v>
      </c>
      <c r="E694">
        <f>VLOOKUP(A694,Config!A:G,4,FALSE)</f>
        <v>0</v>
      </c>
      <c r="F694" t="str">
        <f>_xlfn.LET(
  _xlpm.q,   $D694,
  _xlpm.low, SUMIFS(Config!$E$2:$E$5017, Config!$A$2:$A$5017,$A694, Config!$C$2:$C$5017,$C694),
  _xlpm.med, SUMIFS(Config!$F$2:$F$5017, Config!$A$2:$A$5017,$A694, Config!$C$2:$C$5017,$C694),
  _xlpm.cap, SUMIFS(Config!$G$2:$G$5017, Config!$A$2:$A$5017,$A694, Config!$C$2:$C$5017,$C694),
  IF(_xlpm.cap=0,"SET-PICKFACE",
     IF(_xlpm.q&lt;=_xlpm.low,"LOW",
        IF(_xlpm.q&lt;=_xlpm.med,"MEDIUM",
           IF(_xlpm.q&lt;=_xlpm.cap,"FULL","OVER")
        )
     )
  )
)</f>
        <v>SET-PICKFACE</v>
      </c>
      <c r="G694" s="8">
        <f>IF(
   SUMIFS(Stockreport!$D:$D,
          Stockreport!$A:$A, $A694,
          Stockreport!$B:$B, $B694)
   -SUMIFS(Stockreport!$D:$D,
           Stockreport!$A:$A, $A694,
           Stockreport!$B:$B, $B694,
           Stockreport!$C:$C, $C694)=0,
   "No reserve",
   SUMIFS(Stockreport!$D:$D,
          Stockreport!$A:$A, $A694,
          Stockreport!$B:$B, $B694)
   -SUMIFS(Stockreport!$D:$D,
           Stockreport!$A:$A, $A694,
           Stockreport!$B:$B, $B694,
           Stockreport!$C:$C, $C694)
)</f>
        <v>154</v>
      </c>
      <c r="H694">
        <f t="shared" si="20"/>
        <v>0</v>
      </c>
      <c r="I694" s="5">
        <f t="shared" si="21"/>
        <v>0</v>
      </c>
    </row>
    <row r="695" spans="1:9">
      <c r="A695" s="1">
        <v>90039</v>
      </c>
      <c r="B695" s="1" t="s">
        <v>696</v>
      </c>
      <c r="C695" t="str">
        <f>VLOOKUP(A695,Config!A:C,3,FALSE)</f>
        <v>MA-G-17-L2-P1</v>
      </c>
      <c r="D695" cm="1">
        <f t="array" ref="D695">IFERROR(
  INDEX(Stockreport!$E$2:$E$50151,
    MATCH(1,
      ((Stockreport!$A$2:$A$50151&amp;"")=($A695&amp;""))*
      ((Stockreport!$B$2:$B$50151&amp;"")=($B695&amp;""))*
      (TRIM(Stockreport!$C$2:$C$50151)=TRIM($C695))*
      (Stockreport!$C$2:$C$50151&lt;&gt;""),
    0)
  ),
0)</f>
        <v>76</v>
      </c>
      <c r="E695">
        <f>VLOOKUP(A695,Config!A:G,4,FALSE)</f>
        <v>0</v>
      </c>
      <c r="F695" t="str">
        <f>_xlfn.LET(
  _xlpm.q,   $D695,
  _xlpm.low, SUMIFS(Config!$E$2:$E$5017, Config!$A$2:$A$5017,$A695, Config!$C$2:$C$5017,$C695),
  _xlpm.med, SUMIFS(Config!$F$2:$F$5017, Config!$A$2:$A$5017,$A695, Config!$C$2:$C$5017,$C695),
  _xlpm.cap, SUMIFS(Config!$G$2:$G$5017, Config!$A$2:$A$5017,$A695, Config!$C$2:$C$5017,$C695),
  IF(_xlpm.cap=0,"SET-PICKFACE",
     IF(_xlpm.q&lt;=_xlpm.low,"LOW",
        IF(_xlpm.q&lt;=_xlpm.med,"MEDIUM",
           IF(_xlpm.q&lt;=_xlpm.cap,"FULL","OVER")
        )
     )
  )
)</f>
        <v>SET-PICKFACE</v>
      </c>
      <c r="G695" s="8">
        <f>IF(
   SUMIFS(Stockreport!$D:$D,
          Stockreport!$A:$A, $A695,
          Stockreport!$B:$B, $B695)
   -SUMIFS(Stockreport!$D:$D,
           Stockreport!$A:$A, $A695,
           Stockreport!$B:$B, $B695,
           Stockreport!$C:$C, $C695)=0,
   "No reserve",
   SUMIFS(Stockreport!$D:$D,
          Stockreport!$A:$A, $A695,
          Stockreport!$B:$B, $B695)
   -SUMIFS(Stockreport!$D:$D,
           Stockreport!$A:$A, $A695,
           Stockreport!$B:$B, $B695,
           Stockreport!$C:$C, $C695)
)</f>
        <v>160</v>
      </c>
      <c r="H695">
        <f t="shared" si="20"/>
        <v>0</v>
      </c>
      <c r="I695" s="5">
        <f t="shared" si="21"/>
        <v>0</v>
      </c>
    </row>
    <row r="696" spans="1:9">
      <c r="A696" s="1">
        <v>31336</v>
      </c>
      <c r="B696" s="1" t="s">
        <v>697</v>
      </c>
      <c r="C696" t="str">
        <f>VLOOKUP(A696,Config!A:C,3,FALSE)</f>
        <v>MA-D-17-L3-P2</v>
      </c>
      <c r="D696" cm="1">
        <f t="array" ref="D696">IFERROR(
  INDEX(Stockreport!$E$2:$E$50151,
    MATCH(1,
      ((Stockreport!$A$2:$A$50151&amp;"")=($A696&amp;""))*
      ((Stockreport!$B$2:$B$50151&amp;"")=($B696&amp;""))*
      (TRIM(Stockreport!$C$2:$C$50151)=TRIM($C696))*
      (Stockreport!$C$2:$C$50151&lt;&gt;""),
    0)
  ),
0)</f>
        <v>0</v>
      </c>
      <c r="E696">
        <f>VLOOKUP(A696,Config!A:G,4,FALSE)</f>
        <v>0</v>
      </c>
      <c r="F696" t="str">
        <f>_xlfn.LET(
  _xlpm.q,   $D696,
  _xlpm.low, SUMIFS(Config!$E$2:$E$5017, Config!$A$2:$A$5017,$A696, Config!$C$2:$C$5017,$C696),
  _xlpm.med, SUMIFS(Config!$F$2:$F$5017, Config!$A$2:$A$5017,$A696, Config!$C$2:$C$5017,$C696),
  _xlpm.cap, SUMIFS(Config!$G$2:$G$5017, Config!$A$2:$A$5017,$A696, Config!$C$2:$C$5017,$C696),
  IF(_xlpm.cap=0,"SET-PICKFACE",
     IF(_xlpm.q&lt;=_xlpm.low,"LOW",
        IF(_xlpm.q&lt;=_xlpm.med,"MEDIUM",
           IF(_xlpm.q&lt;=_xlpm.cap,"FULL","OVER")
        )
     )
  )
)</f>
        <v>SET-PICKFACE</v>
      </c>
      <c r="G696" s="8">
        <f>IF(
   SUMIFS(Stockreport!$D:$D,
          Stockreport!$A:$A, $A696,
          Stockreport!$B:$B, $B696)
   -SUMIFS(Stockreport!$D:$D,
           Stockreport!$A:$A, $A696,
           Stockreport!$B:$B, $B696,
           Stockreport!$C:$C, $C696)=0,
   "No reserve",
   SUMIFS(Stockreport!$D:$D,
          Stockreport!$A:$A, $A696,
          Stockreport!$B:$B, $B696)
   -SUMIFS(Stockreport!$D:$D,
           Stockreport!$A:$A, $A696,
           Stockreport!$B:$B, $B696,
           Stockreport!$C:$C, $C696)
)</f>
        <v>163</v>
      </c>
      <c r="H696">
        <f t="shared" si="20"/>
        <v>0</v>
      </c>
      <c r="I696" s="5">
        <f t="shared" si="21"/>
        <v>0</v>
      </c>
    </row>
    <row r="697" spans="1:9">
      <c r="A697" s="1">
        <v>31360</v>
      </c>
      <c r="B697" s="1" t="s">
        <v>698</v>
      </c>
      <c r="C697" t="str">
        <f>VLOOKUP(A697,Config!A:C,3,FALSE)</f>
        <v>MA-D-16-L1-P1</v>
      </c>
      <c r="D697" cm="1">
        <f t="array" ref="D697">IFERROR(
  INDEX(Stockreport!$E$2:$E$50151,
    MATCH(1,
      ((Stockreport!$A$2:$A$50151&amp;"")=($A697&amp;""))*
      ((Stockreport!$B$2:$B$50151&amp;"")=($B697&amp;""))*
      (TRIM(Stockreport!$C$2:$C$50151)=TRIM($C697))*
      (Stockreport!$C$2:$C$50151&lt;&gt;""),
    0)
  ),
0)</f>
        <v>110</v>
      </c>
      <c r="E697">
        <f>VLOOKUP(A697,Config!A:G,4,FALSE)</f>
        <v>0</v>
      </c>
      <c r="F697" t="str">
        <f>_xlfn.LET(
  _xlpm.q,   $D697,
  _xlpm.low, SUMIFS(Config!$E$2:$E$5017, Config!$A$2:$A$5017,$A697, Config!$C$2:$C$5017,$C697),
  _xlpm.med, SUMIFS(Config!$F$2:$F$5017, Config!$A$2:$A$5017,$A697, Config!$C$2:$C$5017,$C697),
  _xlpm.cap, SUMIFS(Config!$G$2:$G$5017, Config!$A$2:$A$5017,$A697, Config!$C$2:$C$5017,$C697),
  IF(_xlpm.cap=0,"SET-PICKFACE",
     IF(_xlpm.q&lt;=_xlpm.low,"LOW",
        IF(_xlpm.q&lt;=_xlpm.med,"MEDIUM",
           IF(_xlpm.q&lt;=_xlpm.cap,"FULL","OVER")
        )
     )
  )
)</f>
        <v>SET-PICKFACE</v>
      </c>
      <c r="G697" s="8">
        <f>IF(
   SUMIFS(Stockreport!$D:$D,
          Stockreport!$A:$A, $A697,
          Stockreport!$B:$B, $B697)
   -SUMIFS(Stockreport!$D:$D,
           Stockreport!$A:$A, $A697,
           Stockreport!$B:$B, $B697,
           Stockreport!$C:$C, $C697)=0,
   "No reserve",
   SUMIFS(Stockreport!$D:$D,
          Stockreport!$A:$A, $A697,
          Stockreport!$B:$B, $B697)
   -SUMIFS(Stockreport!$D:$D,
           Stockreport!$A:$A, $A697,
           Stockreport!$B:$B, $B697,
           Stockreport!$C:$C, $C697)
)</f>
        <v>152</v>
      </c>
      <c r="H697">
        <f t="shared" si="20"/>
        <v>0</v>
      </c>
      <c r="I697" s="5">
        <f t="shared" si="21"/>
        <v>0</v>
      </c>
    </row>
    <row r="698" spans="1:9">
      <c r="A698" s="1">
        <v>67117</v>
      </c>
      <c r="B698" s="1" t="s">
        <v>699</v>
      </c>
      <c r="C698" t="str">
        <f>VLOOKUP(A698,Config!A:C,3,FALSE)</f>
        <v>MA-A-04-L6-P1</v>
      </c>
      <c r="D698" cm="1">
        <f t="array" ref="D698">IFERROR(
  INDEX(Stockreport!$E$2:$E$50151,
    MATCH(1,
      ((Stockreport!$A$2:$A$50151&amp;"")=($A698&amp;""))*
      ((Stockreport!$B$2:$B$50151&amp;"")=($B698&amp;""))*
      (TRIM(Stockreport!$C$2:$C$50151)=TRIM($C698))*
      (Stockreport!$C$2:$C$50151&lt;&gt;""),
    0)
  ),
0)</f>
        <v>0</v>
      </c>
      <c r="E698">
        <f>VLOOKUP(A698,Config!A:G,4,FALSE)</f>
        <v>0</v>
      </c>
      <c r="F698" t="str">
        <f>_xlfn.LET(
  _xlpm.q,   $D698,
  _xlpm.low, SUMIFS(Config!$E$2:$E$5017, Config!$A$2:$A$5017,$A698, Config!$C$2:$C$5017,$C698),
  _xlpm.med, SUMIFS(Config!$F$2:$F$5017, Config!$A$2:$A$5017,$A698, Config!$C$2:$C$5017,$C698),
  _xlpm.cap, SUMIFS(Config!$G$2:$G$5017, Config!$A$2:$A$5017,$A698, Config!$C$2:$C$5017,$C698),
  IF(_xlpm.cap=0,"SET-PICKFACE",
     IF(_xlpm.q&lt;=_xlpm.low,"LOW",
        IF(_xlpm.q&lt;=_xlpm.med,"MEDIUM",
           IF(_xlpm.q&lt;=_xlpm.cap,"FULL","OVER")
        )
     )
  )
)</f>
        <v>SET-PICKFACE</v>
      </c>
      <c r="G698" s="8">
        <f>IF(
   SUMIFS(Stockreport!$D:$D,
          Stockreport!$A:$A, $A698,
          Stockreport!$B:$B, $B698)
   -SUMIFS(Stockreport!$D:$D,
           Stockreport!$A:$A, $A698,
           Stockreport!$B:$B, $B698,
           Stockreport!$C:$C, $C698)=0,
   "No reserve",
   SUMIFS(Stockreport!$D:$D,
          Stockreport!$A:$A, $A698,
          Stockreport!$B:$B, $B698)
   -SUMIFS(Stockreport!$D:$D,
           Stockreport!$A:$A, $A698,
           Stockreport!$B:$B, $B698,
           Stockreport!$C:$C, $C698)
)</f>
        <v>168.61</v>
      </c>
      <c r="H698">
        <f t="shared" si="20"/>
        <v>0</v>
      </c>
      <c r="I698" s="5">
        <f t="shared" si="21"/>
        <v>0</v>
      </c>
    </row>
    <row r="699" spans="1:9">
      <c r="A699" s="1">
        <v>29753</v>
      </c>
      <c r="B699" s="1" t="s">
        <v>700</v>
      </c>
      <c r="C699" t="str">
        <f>VLOOKUP(A699,Config!A:C,3,FALSE)</f>
        <v>MA-H-01-L2-P1</v>
      </c>
      <c r="D699" cm="1">
        <f t="array" ref="D699">IFERROR(
  INDEX(Stockreport!$E$2:$E$50151,
    MATCH(1,
      ((Stockreport!$A$2:$A$50151&amp;"")=($A699&amp;""))*
      ((Stockreport!$B$2:$B$50151&amp;"")=($B699&amp;""))*
      (TRIM(Stockreport!$C$2:$C$50151)=TRIM($C699))*
      (Stockreport!$C$2:$C$50151&lt;&gt;""),
    0)
  ),
0)</f>
        <v>0</v>
      </c>
      <c r="E699">
        <f>VLOOKUP(A699,Config!A:G,4,FALSE)</f>
        <v>0</v>
      </c>
      <c r="F699" t="str">
        <f>_xlfn.LET(
  _xlpm.q,   $D699,
  _xlpm.low, SUMIFS(Config!$E$2:$E$5017, Config!$A$2:$A$5017,$A699, Config!$C$2:$C$5017,$C699),
  _xlpm.med, SUMIFS(Config!$F$2:$F$5017, Config!$A$2:$A$5017,$A699, Config!$C$2:$C$5017,$C699),
  _xlpm.cap, SUMIFS(Config!$G$2:$G$5017, Config!$A$2:$A$5017,$A699, Config!$C$2:$C$5017,$C699),
  IF(_xlpm.cap=0,"SET-PICKFACE",
     IF(_xlpm.q&lt;=_xlpm.low,"LOW",
        IF(_xlpm.q&lt;=_xlpm.med,"MEDIUM",
           IF(_xlpm.q&lt;=_xlpm.cap,"FULL","OVER")
        )
     )
  )
)</f>
        <v>SET-PICKFACE</v>
      </c>
      <c r="G699" s="8">
        <f>IF(
   SUMIFS(Stockreport!$D:$D,
          Stockreport!$A:$A, $A699,
          Stockreport!$B:$B, $B699)
   -SUMIFS(Stockreport!$D:$D,
           Stockreport!$A:$A, $A699,
           Stockreport!$B:$B, $B699,
           Stockreport!$C:$C, $C699)=0,
   "No reserve",
   SUMIFS(Stockreport!$D:$D,
          Stockreport!$A:$A, $A699,
          Stockreport!$B:$B, $B699)
   -SUMIFS(Stockreport!$D:$D,
           Stockreport!$A:$A, $A699,
           Stockreport!$B:$B, $B699,
           Stockreport!$C:$C, $C699)
)</f>
        <v>174</v>
      </c>
      <c r="H699">
        <f t="shared" si="20"/>
        <v>0</v>
      </c>
      <c r="I699" s="5">
        <f t="shared" si="21"/>
        <v>0</v>
      </c>
    </row>
    <row r="700" spans="1:9">
      <c r="A700" s="1">
        <v>30980</v>
      </c>
      <c r="B700" s="1" t="s">
        <v>701</v>
      </c>
      <c r="C700" t="str">
        <f>VLOOKUP(A700,Config!A:C,3,FALSE)</f>
        <v>MA-E-05-L1-P2</v>
      </c>
      <c r="D700" cm="1">
        <f t="array" ref="D700">IFERROR(
  INDEX(Stockreport!$E$2:$E$50151,
    MATCH(1,
      ((Stockreport!$A$2:$A$50151&amp;"")=($A700&amp;""))*
      ((Stockreport!$B$2:$B$50151&amp;"")=($B700&amp;""))*
      (TRIM(Stockreport!$C$2:$C$50151)=TRIM($C700))*
      (Stockreport!$C$2:$C$50151&lt;&gt;""),
    0)
  ),
0)</f>
        <v>0</v>
      </c>
      <c r="E700">
        <f>VLOOKUP(A700,Config!A:G,4,FALSE)</f>
        <v>0</v>
      </c>
      <c r="F700" t="str">
        <f>_xlfn.LET(
  _xlpm.q,   $D700,
  _xlpm.low, SUMIFS(Config!$E$2:$E$5017, Config!$A$2:$A$5017,$A700, Config!$C$2:$C$5017,$C700),
  _xlpm.med, SUMIFS(Config!$F$2:$F$5017, Config!$A$2:$A$5017,$A700, Config!$C$2:$C$5017,$C700),
  _xlpm.cap, SUMIFS(Config!$G$2:$G$5017, Config!$A$2:$A$5017,$A700, Config!$C$2:$C$5017,$C700),
  IF(_xlpm.cap=0,"SET-PICKFACE",
     IF(_xlpm.q&lt;=_xlpm.low,"LOW",
        IF(_xlpm.q&lt;=_xlpm.med,"MEDIUM",
           IF(_xlpm.q&lt;=_xlpm.cap,"FULL","OVER")
        )
     )
  )
)</f>
        <v>SET-PICKFACE</v>
      </c>
      <c r="G700" s="8">
        <f>IF(
   SUMIFS(Stockreport!$D:$D,
          Stockreport!$A:$A, $A700,
          Stockreport!$B:$B, $B700)
   -SUMIFS(Stockreport!$D:$D,
           Stockreport!$A:$A, $A700,
           Stockreport!$B:$B, $B700,
           Stockreport!$C:$C, $C700)=0,
   "No reserve",
   SUMIFS(Stockreport!$D:$D,
          Stockreport!$A:$A, $A700,
          Stockreport!$B:$B, $B700)
   -SUMIFS(Stockreport!$D:$D,
           Stockreport!$A:$A, $A700,
           Stockreport!$B:$B, $B700,
           Stockreport!$C:$C, $C700)
)</f>
        <v>319</v>
      </c>
      <c r="H700">
        <f t="shared" si="20"/>
        <v>0</v>
      </c>
      <c r="I700" s="5">
        <f t="shared" si="21"/>
        <v>0</v>
      </c>
    </row>
    <row r="701" spans="1:9">
      <c r="A701" s="1">
        <v>31205</v>
      </c>
      <c r="B701" s="1" t="s">
        <v>702</v>
      </c>
      <c r="C701" t="str">
        <f>VLOOKUP(A701,Config!A:C,3,FALSE)</f>
        <v>MA-E-10-L2-P1</v>
      </c>
      <c r="D701" cm="1">
        <f t="array" ref="D701">IFERROR(
  INDEX(Stockreport!$E$2:$E$50151,
    MATCH(1,
      ((Stockreport!$A$2:$A$50151&amp;"")=($A701&amp;""))*
      ((Stockreport!$B$2:$B$50151&amp;"")=($B701&amp;""))*
      (TRIM(Stockreport!$C$2:$C$50151)=TRIM($C701))*
      (Stockreport!$C$2:$C$50151&lt;&gt;""),
    0)
  ),
0)</f>
        <v>41</v>
      </c>
      <c r="E701">
        <f>VLOOKUP(A701,Config!A:G,4,FALSE)</f>
        <v>0</v>
      </c>
      <c r="F701" t="str">
        <f>_xlfn.LET(
  _xlpm.q,   $D701,
  _xlpm.low, SUMIFS(Config!$E$2:$E$5017, Config!$A$2:$A$5017,$A701, Config!$C$2:$C$5017,$C701),
  _xlpm.med, SUMIFS(Config!$F$2:$F$5017, Config!$A$2:$A$5017,$A701, Config!$C$2:$C$5017,$C701),
  _xlpm.cap, SUMIFS(Config!$G$2:$G$5017, Config!$A$2:$A$5017,$A701, Config!$C$2:$C$5017,$C701),
  IF(_xlpm.cap=0,"SET-PICKFACE",
     IF(_xlpm.q&lt;=_xlpm.low,"LOW",
        IF(_xlpm.q&lt;=_xlpm.med,"MEDIUM",
           IF(_xlpm.q&lt;=_xlpm.cap,"FULL","OVER")
        )
     )
  )
)</f>
        <v>SET-PICKFACE</v>
      </c>
      <c r="G701" s="8">
        <f>IF(
   SUMIFS(Stockreport!$D:$D,
          Stockreport!$A:$A, $A701,
          Stockreport!$B:$B, $B701)
   -SUMIFS(Stockreport!$D:$D,
           Stockreport!$A:$A, $A701,
           Stockreport!$B:$B, $B701,
           Stockreport!$C:$C, $C701)=0,
   "No reserve",
   SUMIFS(Stockreport!$D:$D,
          Stockreport!$A:$A, $A701,
          Stockreport!$B:$B, $B701)
   -SUMIFS(Stockreport!$D:$D,
           Stockreport!$A:$A, $A701,
           Stockreport!$B:$B, $B701,
           Stockreport!$C:$C, $C701)
)</f>
        <v>99</v>
      </c>
      <c r="H701">
        <f t="shared" si="20"/>
        <v>0</v>
      </c>
      <c r="I701" s="5">
        <f t="shared" si="21"/>
        <v>0</v>
      </c>
    </row>
    <row r="702" spans="1:9">
      <c r="A702" s="1">
        <v>34934</v>
      </c>
      <c r="B702" s="1" t="s">
        <v>703</v>
      </c>
      <c r="C702" t="str">
        <f>VLOOKUP(A702,Config!A:C,3,FALSE)</f>
        <v>MA-F-01-L2-P2</v>
      </c>
      <c r="D702" cm="1">
        <f t="array" ref="D702">IFERROR(
  INDEX(Stockreport!$E$2:$E$50151,
    MATCH(1,
      ((Stockreport!$A$2:$A$50151&amp;"")=($A702&amp;""))*
      ((Stockreport!$B$2:$B$50151&amp;"")=($B702&amp;""))*
      (TRIM(Stockreport!$C$2:$C$50151)=TRIM($C702))*
      (Stockreport!$C$2:$C$50151&lt;&gt;""),
    0)
  ),
0)</f>
        <v>15</v>
      </c>
      <c r="E702">
        <f>VLOOKUP(A702,Config!A:G,4,FALSE)</f>
        <v>24</v>
      </c>
      <c r="F702" t="str">
        <f>_xlfn.LET(
  _xlpm.q,   $D702,
  _xlpm.low, SUMIFS(Config!$E$2:$E$5017, Config!$A$2:$A$5017,$A702, Config!$C$2:$C$5017,$C702),
  _xlpm.med, SUMIFS(Config!$F$2:$F$5017, Config!$A$2:$A$5017,$A702, Config!$C$2:$C$5017,$C702),
  _xlpm.cap, SUMIFS(Config!$G$2:$G$5017, Config!$A$2:$A$5017,$A702, Config!$C$2:$C$5017,$C702),
  IF(_xlpm.cap=0,"SET-PICKFACE",
     IF(_xlpm.q&lt;=_xlpm.low,"LOW",
        IF(_xlpm.q&lt;=_xlpm.med,"MEDIUM",
           IF(_xlpm.q&lt;=_xlpm.cap,"FULL","OVER")
        )
     )
  )
)</f>
        <v>MEDIUM</v>
      </c>
      <c r="G702" s="8">
        <f>IF(
   SUMIFS(Stockreport!$D:$D,
          Stockreport!$A:$A, $A702,
          Stockreport!$B:$B, $B702)
   -SUMIFS(Stockreport!$D:$D,
           Stockreport!$A:$A, $A702,
           Stockreport!$B:$B, $B702,
           Stockreport!$C:$C, $C702)=0,
   "No reserve",
   SUMIFS(Stockreport!$D:$D,
          Stockreport!$A:$A, $A702,
          Stockreport!$B:$B, $B702)
   -SUMIFS(Stockreport!$D:$D,
           Stockreport!$A:$A, $A702,
           Stockreport!$B:$B, $B702,
           Stockreport!$C:$C, $C702)
)</f>
        <v>177</v>
      </c>
      <c r="H702">
        <f t="shared" si="20"/>
        <v>9</v>
      </c>
      <c r="I702" s="5">
        <f t="shared" si="21"/>
        <v>0</v>
      </c>
    </row>
    <row r="703" spans="1:9">
      <c r="A703" s="1">
        <v>30070</v>
      </c>
      <c r="B703" s="1" t="s">
        <v>704</v>
      </c>
      <c r="C703" t="str">
        <f>VLOOKUP(A703,Config!A:C,3,FALSE)</f>
        <v>MA-E-08-L2-P1</v>
      </c>
      <c r="D703" cm="1">
        <f t="array" ref="D703">IFERROR(
  INDEX(Stockreport!$E$2:$E$50151,
    MATCH(1,
      ((Stockreport!$A$2:$A$50151&amp;"")=($A703&amp;""))*
      ((Stockreport!$B$2:$B$50151&amp;"")=($B703&amp;""))*
      (TRIM(Stockreport!$C$2:$C$50151)=TRIM($C703))*
      (Stockreport!$C$2:$C$50151&lt;&gt;""),
    0)
  ),
0)</f>
        <v>60</v>
      </c>
      <c r="E703">
        <f>VLOOKUP(A703,Config!A:G,4,FALSE)</f>
        <v>0</v>
      </c>
      <c r="F703" t="str">
        <f>_xlfn.LET(
  _xlpm.q,   $D703,
  _xlpm.low, SUMIFS(Config!$E$2:$E$5017, Config!$A$2:$A$5017,$A703, Config!$C$2:$C$5017,$C703),
  _xlpm.med, SUMIFS(Config!$F$2:$F$5017, Config!$A$2:$A$5017,$A703, Config!$C$2:$C$5017,$C703),
  _xlpm.cap, SUMIFS(Config!$G$2:$G$5017, Config!$A$2:$A$5017,$A703, Config!$C$2:$C$5017,$C703),
  IF(_xlpm.cap=0,"SET-PICKFACE",
     IF(_xlpm.q&lt;=_xlpm.low,"LOW",
        IF(_xlpm.q&lt;=_xlpm.med,"MEDIUM",
           IF(_xlpm.q&lt;=_xlpm.cap,"FULL","OVER")
        )
     )
  )
)</f>
        <v>SET-PICKFACE</v>
      </c>
      <c r="G703" s="8">
        <f>IF(
   SUMIFS(Stockreport!$D:$D,
          Stockreport!$A:$A, $A703,
          Stockreport!$B:$B, $B703)
   -SUMIFS(Stockreport!$D:$D,
           Stockreport!$A:$A, $A703,
           Stockreport!$B:$B, $B703,
           Stockreport!$C:$C, $C703)=0,
   "No reserve",
   SUMIFS(Stockreport!$D:$D,
          Stockreport!$A:$A, $A703,
          Stockreport!$B:$B, $B703)
   -SUMIFS(Stockreport!$D:$D,
           Stockreport!$A:$A, $A703,
           Stockreport!$B:$B, $B703,
           Stockreport!$C:$C, $C703)
)</f>
        <v>178</v>
      </c>
      <c r="H703">
        <f t="shared" si="20"/>
        <v>0</v>
      </c>
      <c r="I703" s="5">
        <f t="shared" si="21"/>
        <v>0</v>
      </c>
    </row>
    <row r="704" spans="1:9">
      <c r="A704" s="1">
        <v>15448</v>
      </c>
      <c r="B704" s="1" t="s">
        <v>705</v>
      </c>
      <c r="C704" t="str">
        <f>VLOOKUP(A704,Config!A:C,3,FALSE)</f>
        <v>MA-D-09-L2-P1</v>
      </c>
      <c r="D704" cm="1">
        <f t="array" ref="D704">IFERROR(
  INDEX(Stockreport!$E$2:$E$50151,
    MATCH(1,
      ((Stockreport!$A$2:$A$50151&amp;"")=($A704&amp;""))*
      ((Stockreport!$B$2:$B$50151&amp;"")=($B704&amp;""))*
      (TRIM(Stockreport!$C$2:$C$50151)=TRIM($C704))*
      (Stockreport!$C$2:$C$50151&lt;&gt;""),
    0)
  ),
0)</f>
        <v>58</v>
      </c>
      <c r="E704">
        <f>VLOOKUP(A704,Config!A:G,4,FALSE)</f>
        <v>0</v>
      </c>
      <c r="F704" t="str">
        <f>_xlfn.LET(
  _xlpm.q,   $D704,
  _xlpm.low, SUMIFS(Config!$E$2:$E$5017, Config!$A$2:$A$5017,$A704, Config!$C$2:$C$5017,$C704),
  _xlpm.med, SUMIFS(Config!$F$2:$F$5017, Config!$A$2:$A$5017,$A704, Config!$C$2:$C$5017,$C704),
  _xlpm.cap, SUMIFS(Config!$G$2:$G$5017, Config!$A$2:$A$5017,$A704, Config!$C$2:$C$5017,$C704),
  IF(_xlpm.cap=0,"SET-PICKFACE",
     IF(_xlpm.q&lt;=_xlpm.low,"LOW",
        IF(_xlpm.q&lt;=_xlpm.med,"MEDIUM",
           IF(_xlpm.q&lt;=_xlpm.cap,"FULL","OVER")
        )
     )
  )
)</f>
        <v>SET-PICKFACE</v>
      </c>
      <c r="G704" s="8">
        <f>IF(
   SUMIFS(Stockreport!$D:$D,
          Stockreport!$A:$A, $A704,
          Stockreport!$B:$B, $B704)
   -SUMIFS(Stockreport!$D:$D,
           Stockreport!$A:$A, $A704,
           Stockreport!$B:$B, $B704,
           Stockreport!$C:$C, $C704)=0,
   "No reserve",
   SUMIFS(Stockreport!$D:$D,
          Stockreport!$A:$A, $A704,
          Stockreport!$B:$B, $B704)
   -SUMIFS(Stockreport!$D:$D,
           Stockreport!$A:$A, $A704,
           Stockreport!$B:$B, $B704,
           Stockreport!$C:$C, $C704)
)</f>
        <v>179</v>
      </c>
      <c r="H704">
        <f t="shared" si="20"/>
        <v>0</v>
      </c>
      <c r="I704" s="5">
        <f t="shared" si="21"/>
        <v>0</v>
      </c>
    </row>
    <row r="705" spans="1:9">
      <c r="A705" s="1">
        <v>31304</v>
      </c>
      <c r="B705" s="1" t="s">
        <v>706</v>
      </c>
      <c r="C705" t="str">
        <f>VLOOKUP(A705,Config!A:C,3,FALSE)</f>
        <v>MA-A-06-L3-P2</v>
      </c>
      <c r="D705" cm="1">
        <f t="array" ref="D705">IFERROR(
  INDEX(Stockreport!$E$2:$E$50151,
    MATCH(1,
      ((Stockreport!$A$2:$A$50151&amp;"")=($A705&amp;""))*
      ((Stockreport!$B$2:$B$50151&amp;"")=($B705&amp;""))*
      (TRIM(Stockreport!$C$2:$C$50151)=TRIM($C705))*
      (Stockreport!$C$2:$C$50151&lt;&gt;""),
    0)
  ),
0)</f>
        <v>19</v>
      </c>
      <c r="E705">
        <f>VLOOKUP(A705,Config!A:G,4,FALSE)</f>
        <v>0</v>
      </c>
      <c r="F705" t="str">
        <f>_xlfn.LET(
  _xlpm.q,   $D705,
  _xlpm.low, SUMIFS(Config!$E$2:$E$5017, Config!$A$2:$A$5017,$A705, Config!$C$2:$C$5017,$C705),
  _xlpm.med, SUMIFS(Config!$F$2:$F$5017, Config!$A$2:$A$5017,$A705, Config!$C$2:$C$5017,$C705),
  _xlpm.cap, SUMIFS(Config!$G$2:$G$5017, Config!$A$2:$A$5017,$A705, Config!$C$2:$C$5017,$C705),
  IF(_xlpm.cap=0,"SET-PICKFACE",
     IF(_xlpm.q&lt;=_xlpm.low,"LOW",
        IF(_xlpm.q&lt;=_xlpm.med,"MEDIUM",
           IF(_xlpm.q&lt;=_xlpm.cap,"FULL","OVER")
        )
     )
  )
)</f>
        <v>SET-PICKFACE</v>
      </c>
      <c r="G705" s="8">
        <f>IF(
   SUMIFS(Stockreport!$D:$D,
          Stockreport!$A:$A, $A705,
          Stockreport!$B:$B, $B705)
   -SUMIFS(Stockreport!$D:$D,
           Stockreport!$A:$A, $A705,
           Stockreport!$B:$B, $B705,
           Stockreport!$C:$C, $C705)=0,
   "No reserve",
   SUMIFS(Stockreport!$D:$D,
          Stockreport!$A:$A, $A705,
          Stockreport!$B:$B, $B705)
   -SUMIFS(Stockreport!$D:$D,
           Stockreport!$A:$A, $A705,
           Stockreport!$B:$B, $B705,
           Stockreport!$C:$C, $C705)
)</f>
        <v>180</v>
      </c>
      <c r="H705">
        <f t="shared" si="20"/>
        <v>0</v>
      </c>
      <c r="I705" s="5">
        <f t="shared" si="21"/>
        <v>0</v>
      </c>
    </row>
    <row r="706" spans="1:9">
      <c r="A706" s="1">
        <v>31167</v>
      </c>
      <c r="B706" s="1" t="s">
        <v>707</v>
      </c>
      <c r="C706" t="str">
        <f>VLOOKUP(A706,Config!A:C,3,FALSE)</f>
        <v>MA-C-10-L1-P2</v>
      </c>
      <c r="D706" cm="1">
        <f t="array" ref="D706">IFERROR(
  INDEX(Stockreport!$E$2:$E$50151,
    MATCH(1,
      ((Stockreport!$A$2:$A$50151&amp;"")=($A706&amp;""))*
      ((Stockreport!$B$2:$B$50151&amp;"")=($B706&amp;""))*
      (TRIM(Stockreport!$C$2:$C$50151)=TRIM($C706))*
      (Stockreport!$C$2:$C$50151&lt;&gt;""),
    0)
  ),
0)</f>
        <v>37</v>
      </c>
      <c r="E706">
        <f>VLOOKUP(A706,Config!A:G,4,FALSE)</f>
        <v>0</v>
      </c>
      <c r="F706" t="str">
        <f>_xlfn.LET(
  _xlpm.q,   $D706,
  _xlpm.low, SUMIFS(Config!$E$2:$E$5017, Config!$A$2:$A$5017,$A706, Config!$C$2:$C$5017,$C706),
  _xlpm.med, SUMIFS(Config!$F$2:$F$5017, Config!$A$2:$A$5017,$A706, Config!$C$2:$C$5017,$C706),
  _xlpm.cap, SUMIFS(Config!$G$2:$G$5017, Config!$A$2:$A$5017,$A706, Config!$C$2:$C$5017,$C706),
  IF(_xlpm.cap=0,"SET-PICKFACE",
     IF(_xlpm.q&lt;=_xlpm.low,"LOW",
        IF(_xlpm.q&lt;=_xlpm.med,"MEDIUM",
           IF(_xlpm.q&lt;=_xlpm.cap,"FULL","OVER")
        )
     )
  )
)</f>
        <v>SET-PICKFACE</v>
      </c>
      <c r="G706" s="8">
        <f>IF(
   SUMIFS(Stockreport!$D:$D,
          Stockreport!$A:$A, $A706,
          Stockreport!$B:$B, $B706)
   -SUMIFS(Stockreport!$D:$D,
           Stockreport!$A:$A, $A706,
           Stockreport!$B:$B, $B706,
           Stockreport!$C:$C, $C706)=0,
   "No reserve",
   SUMIFS(Stockreport!$D:$D,
          Stockreport!$A:$A, $A706,
          Stockreport!$B:$B, $B706)
   -SUMIFS(Stockreport!$D:$D,
           Stockreport!$A:$A, $A706,
           Stockreport!$B:$B, $B706,
           Stockreport!$C:$C, $C706)
)</f>
        <v>275</v>
      </c>
      <c r="H706">
        <f t="shared" ref="H706:H769" si="22">_xlfn.LET(_xlpm.cap,$E706, _xlpm.curr,$D706, MAX(0, _xlpm.cap-_xlpm.curr))</f>
        <v>0</v>
      </c>
      <c r="I706" s="5">
        <f t="shared" ref="I706:I769" si="23">IF(ISNUMBER(G706),0,1)</f>
        <v>0</v>
      </c>
    </row>
    <row r="707" spans="1:9">
      <c r="A707" s="1">
        <v>31588</v>
      </c>
      <c r="B707" s="1" t="s">
        <v>708</v>
      </c>
      <c r="C707" t="str">
        <f>VLOOKUP(A707,Config!A:C,3,FALSE)</f>
        <v>MA-G-16-L4-P1</v>
      </c>
      <c r="D707" cm="1">
        <f t="array" ref="D707">IFERROR(
  INDEX(Stockreport!$E$2:$E$50151,
    MATCH(1,
      ((Stockreport!$A$2:$A$50151&amp;"")=($A707&amp;""))*
      ((Stockreport!$B$2:$B$50151&amp;"")=($B707&amp;""))*
      (TRIM(Stockreport!$C$2:$C$50151)=TRIM($C707))*
      (Stockreport!$C$2:$C$50151&lt;&gt;""),
    0)
  ),
0)</f>
        <v>199</v>
      </c>
      <c r="E707">
        <f>VLOOKUP(A707,Config!A:G,4,FALSE)</f>
        <v>0</v>
      </c>
      <c r="F707" t="str">
        <f>_xlfn.LET(
  _xlpm.q,   $D707,
  _xlpm.low, SUMIFS(Config!$E$2:$E$5017, Config!$A$2:$A$5017,$A707, Config!$C$2:$C$5017,$C707),
  _xlpm.med, SUMIFS(Config!$F$2:$F$5017, Config!$A$2:$A$5017,$A707, Config!$C$2:$C$5017,$C707),
  _xlpm.cap, SUMIFS(Config!$G$2:$G$5017, Config!$A$2:$A$5017,$A707, Config!$C$2:$C$5017,$C707),
  IF(_xlpm.cap=0,"SET-PICKFACE",
     IF(_xlpm.q&lt;=_xlpm.low,"LOW",
        IF(_xlpm.q&lt;=_xlpm.med,"MEDIUM",
           IF(_xlpm.q&lt;=_xlpm.cap,"FULL","OVER")
        )
     )
  )
)</f>
        <v>SET-PICKFACE</v>
      </c>
      <c r="G707" s="8">
        <f>IF(
   SUMIFS(Stockreport!$D:$D,
          Stockreport!$A:$A, $A707,
          Stockreport!$B:$B, $B707)
   -SUMIFS(Stockreport!$D:$D,
           Stockreport!$A:$A, $A707,
           Stockreport!$B:$B, $B707,
           Stockreport!$C:$C, $C707)=0,
   "No reserve",
   SUMIFS(Stockreport!$D:$D,
          Stockreport!$A:$A, $A707,
          Stockreport!$B:$B, $B707)
   -SUMIFS(Stockreport!$D:$D,
           Stockreport!$A:$A, $A707,
           Stockreport!$B:$B, $B707,
           Stockreport!$C:$C, $C707)
)</f>
        <v>179</v>
      </c>
      <c r="H707">
        <f t="shared" si="22"/>
        <v>0</v>
      </c>
      <c r="I707" s="5">
        <f t="shared" si="23"/>
        <v>0</v>
      </c>
    </row>
    <row r="708" spans="1:9">
      <c r="A708" s="1">
        <v>30356</v>
      </c>
      <c r="B708" s="1" t="s">
        <v>709</v>
      </c>
      <c r="C708" t="str">
        <f>VLOOKUP(A708,Config!A:C,3,FALSE)</f>
        <v>MA-C-16-L1-P2</v>
      </c>
      <c r="D708" cm="1">
        <f t="array" ref="D708">IFERROR(
  INDEX(Stockreport!$E$2:$E$50151,
    MATCH(1,
      ((Stockreport!$A$2:$A$50151&amp;"")=($A708&amp;""))*
      ((Stockreport!$B$2:$B$50151&amp;"")=($B708&amp;""))*
      (TRIM(Stockreport!$C$2:$C$50151)=TRIM($C708))*
      (Stockreport!$C$2:$C$50151&lt;&gt;""),
    0)
  ),
0)</f>
        <v>39</v>
      </c>
      <c r="E708">
        <f>VLOOKUP(A708,Config!A:G,4,FALSE)</f>
        <v>0</v>
      </c>
      <c r="F708" t="str">
        <f>_xlfn.LET(
  _xlpm.q,   $D708,
  _xlpm.low, SUMIFS(Config!$E$2:$E$5017, Config!$A$2:$A$5017,$A708, Config!$C$2:$C$5017,$C708),
  _xlpm.med, SUMIFS(Config!$F$2:$F$5017, Config!$A$2:$A$5017,$A708, Config!$C$2:$C$5017,$C708),
  _xlpm.cap, SUMIFS(Config!$G$2:$G$5017, Config!$A$2:$A$5017,$A708, Config!$C$2:$C$5017,$C708),
  IF(_xlpm.cap=0,"SET-PICKFACE",
     IF(_xlpm.q&lt;=_xlpm.low,"LOW",
        IF(_xlpm.q&lt;=_xlpm.med,"MEDIUM",
           IF(_xlpm.q&lt;=_xlpm.cap,"FULL","OVER")
        )
     )
  )
)</f>
        <v>SET-PICKFACE</v>
      </c>
      <c r="G708" s="8">
        <f>IF(
   SUMIFS(Stockreport!$D:$D,
          Stockreport!$A:$A, $A708,
          Stockreport!$B:$B, $B708)
   -SUMIFS(Stockreport!$D:$D,
           Stockreport!$A:$A, $A708,
           Stockreport!$B:$B, $B708,
           Stockreport!$C:$C, $C708)=0,
   "No reserve",
   SUMIFS(Stockreport!$D:$D,
          Stockreport!$A:$A, $A708,
          Stockreport!$B:$B, $B708)
   -SUMIFS(Stockreport!$D:$D,
           Stockreport!$A:$A, $A708,
           Stockreport!$B:$B, $B708,
           Stockreport!$C:$C, $C708)
)</f>
        <v>180</v>
      </c>
      <c r="H708">
        <f t="shared" si="22"/>
        <v>0</v>
      </c>
      <c r="I708" s="5">
        <f t="shared" si="23"/>
        <v>0</v>
      </c>
    </row>
    <row r="709" spans="1:9">
      <c r="A709" s="1">
        <v>30964</v>
      </c>
      <c r="B709" s="1" t="s">
        <v>710</v>
      </c>
      <c r="C709" t="str">
        <f>VLOOKUP(A709,Config!A:C,3,FALSE)</f>
        <v>MA-D-13-L3-P1</v>
      </c>
      <c r="D709" cm="1">
        <f t="array" ref="D709">IFERROR(
  INDEX(Stockreport!$E$2:$E$50151,
    MATCH(1,
      ((Stockreport!$A$2:$A$50151&amp;"")=($A709&amp;""))*
      ((Stockreport!$B$2:$B$50151&amp;"")=($B709&amp;""))*
      (TRIM(Stockreport!$C$2:$C$50151)=TRIM($C709))*
      (Stockreport!$C$2:$C$50151&lt;&gt;""),
    0)
  ),
0)</f>
        <v>141</v>
      </c>
      <c r="E709">
        <f>VLOOKUP(A709,Config!A:G,4,FALSE)</f>
        <v>0</v>
      </c>
      <c r="F709" t="str">
        <f>_xlfn.LET(
  _xlpm.q,   $D709,
  _xlpm.low, SUMIFS(Config!$E$2:$E$5017, Config!$A$2:$A$5017,$A709, Config!$C$2:$C$5017,$C709),
  _xlpm.med, SUMIFS(Config!$F$2:$F$5017, Config!$A$2:$A$5017,$A709, Config!$C$2:$C$5017,$C709),
  _xlpm.cap, SUMIFS(Config!$G$2:$G$5017, Config!$A$2:$A$5017,$A709, Config!$C$2:$C$5017,$C709),
  IF(_xlpm.cap=0,"SET-PICKFACE",
     IF(_xlpm.q&lt;=_xlpm.low,"LOW",
        IF(_xlpm.q&lt;=_xlpm.med,"MEDIUM",
           IF(_xlpm.q&lt;=_xlpm.cap,"FULL","OVER")
        )
     )
  )
)</f>
        <v>SET-PICKFACE</v>
      </c>
      <c r="G709" s="8">
        <f>IF(
   SUMIFS(Stockreport!$D:$D,
          Stockreport!$A:$A, $A709,
          Stockreport!$B:$B, $B709)
   -SUMIFS(Stockreport!$D:$D,
           Stockreport!$A:$A, $A709,
           Stockreport!$B:$B, $B709,
           Stockreport!$C:$C, $C709)=0,
   "No reserve",
   SUMIFS(Stockreport!$D:$D,
          Stockreport!$A:$A, $A709,
          Stockreport!$B:$B, $B709)
   -SUMIFS(Stockreport!$D:$D,
           Stockreport!$A:$A, $A709,
           Stockreport!$B:$B, $B709,
           Stockreport!$C:$C, $C709)
)</f>
        <v>172</v>
      </c>
      <c r="H709">
        <f t="shared" si="22"/>
        <v>0</v>
      </c>
      <c r="I709" s="5">
        <f t="shared" si="23"/>
        <v>0</v>
      </c>
    </row>
    <row r="710" spans="1:9">
      <c r="A710" s="1">
        <v>30012</v>
      </c>
      <c r="B710" s="1" t="s">
        <v>711</v>
      </c>
      <c r="C710" t="str">
        <f>VLOOKUP(A710,Config!A:C,3,FALSE)</f>
        <v>MA-B-11-L1-P1</v>
      </c>
      <c r="D710" cm="1">
        <f t="array" ref="D710">IFERROR(
  INDEX(Stockreport!$E$2:$E$50151,
    MATCH(1,
      ((Stockreport!$A$2:$A$50151&amp;"")=($A710&amp;""))*
      ((Stockreport!$B$2:$B$50151&amp;"")=($B710&amp;""))*
      (TRIM(Stockreport!$C$2:$C$50151)=TRIM($C710))*
      (Stockreport!$C$2:$C$50151&lt;&gt;""),
    0)
  ),
0)</f>
        <v>16</v>
      </c>
      <c r="E710">
        <f>VLOOKUP(A710,Config!A:G,4,FALSE)</f>
        <v>0</v>
      </c>
      <c r="F710" t="str">
        <f>_xlfn.LET(
  _xlpm.q,   $D710,
  _xlpm.low, SUMIFS(Config!$E$2:$E$5017, Config!$A$2:$A$5017,$A710, Config!$C$2:$C$5017,$C710),
  _xlpm.med, SUMIFS(Config!$F$2:$F$5017, Config!$A$2:$A$5017,$A710, Config!$C$2:$C$5017,$C710),
  _xlpm.cap, SUMIFS(Config!$G$2:$G$5017, Config!$A$2:$A$5017,$A710, Config!$C$2:$C$5017,$C710),
  IF(_xlpm.cap=0,"SET-PICKFACE",
     IF(_xlpm.q&lt;=_xlpm.low,"LOW",
        IF(_xlpm.q&lt;=_xlpm.med,"MEDIUM",
           IF(_xlpm.q&lt;=_xlpm.cap,"FULL","OVER")
        )
     )
  )
)</f>
        <v>SET-PICKFACE</v>
      </c>
      <c r="G710" s="8">
        <f>IF(
   SUMIFS(Stockreport!$D:$D,
          Stockreport!$A:$A, $A710,
          Stockreport!$B:$B, $B710)
   -SUMIFS(Stockreport!$D:$D,
           Stockreport!$A:$A, $A710,
           Stockreport!$B:$B, $B710,
           Stockreport!$C:$C, $C710)=0,
   "No reserve",
   SUMIFS(Stockreport!$D:$D,
          Stockreport!$A:$A, $A710,
          Stockreport!$B:$B, $B710)
   -SUMIFS(Stockreport!$D:$D,
           Stockreport!$A:$A, $A710,
           Stockreport!$B:$B, $B710,
           Stockreport!$C:$C, $C710)
)</f>
        <v>97</v>
      </c>
      <c r="H710">
        <f t="shared" si="22"/>
        <v>0</v>
      </c>
      <c r="I710" s="5">
        <f t="shared" si="23"/>
        <v>0</v>
      </c>
    </row>
    <row r="711" spans="1:9">
      <c r="A711" s="1">
        <v>71843</v>
      </c>
      <c r="B711" s="1" t="s">
        <v>712</v>
      </c>
      <c r="C711" t="str">
        <f>VLOOKUP(A711,Config!A:C,3,FALSE)</f>
        <v>MA-A-02-L4-P2</v>
      </c>
      <c r="D711" cm="1">
        <f t="array" ref="D711">IFERROR(
  INDEX(Stockreport!$E$2:$E$50151,
    MATCH(1,
      ((Stockreport!$A$2:$A$50151&amp;"")=($A711&amp;""))*
      ((Stockreport!$B$2:$B$50151&amp;"")=($B711&amp;""))*
      (TRIM(Stockreport!$C$2:$C$50151)=TRIM($C711))*
      (Stockreport!$C$2:$C$50151&lt;&gt;""),
    0)
  ),
0)</f>
        <v>0</v>
      </c>
      <c r="E711">
        <f>VLOOKUP(A711,Config!A:G,4,FALSE)</f>
        <v>0</v>
      </c>
      <c r="F711" t="str">
        <f>_xlfn.LET(
  _xlpm.q,   $D711,
  _xlpm.low, SUMIFS(Config!$E$2:$E$5017, Config!$A$2:$A$5017,$A711, Config!$C$2:$C$5017,$C711),
  _xlpm.med, SUMIFS(Config!$F$2:$F$5017, Config!$A$2:$A$5017,$A711, Config!$C$2:$C$5017,$C711),
  _xlpm.cap, SUMIFS(Config!$G$2:$G$5017, Config!$A$2:$A$5017,$A711, Config!$C$2:$C$5017,$C711),
  IF(_xlpm.cap=0,"SET-PICKFACE",
     IF(_xlpm.q&lt;=_xlpm.low,"LOW",
        IF(_xlpm.q&lt;=_xlpm.med,"MEDIUM",
           IF(_xlpm.q&lt;=_xlpm.cap,"FULL","OVER")
        )
     )
  )
)</f>
        <v>SET-PICKFACE</v>
      </c>
      <c r="G711" s="8">
        <f>IF(
   SUMIFS(Stockreport!$D:$D,
          Stockreport!$A:$A, $A711,
          Stockreport!$B:$B, $B711)
   -SUMIFS(Stockreport!$D:$D,
           Stockreport!$A:$A, $A711,
           Stockreport!$B:$B, $B711,
           Stockreport!$C:$C, $C711)=0,
   "No reserve",
   SUMIFS(Stockreport!$D:$D,
          Stockreport!$A:$A, $A711,
          Stockreport!$B:$B, $B711)
   -SUMIFS(Stockreport!$D:$D,
           Stockreport!$A:$A, $A711,
           Stockreport!$B:$B, $B711,
           Stockreport!$C:$C, $C711)
)</f>
        <v>138</v>
      </c>
      <c r="H711">
        <f t="shared" si="22"/>
        <v>0</v>
      </c>
      <c r="I711" s="5">
        <f t="shared" si="23"/>
        <v>0</v>
      </c>
    </row>
    <row r="712" spans="1:9">
      <c r="A712" s="1">
        <v>15617</v>
      </c>
      <c r="B712" s="1" t="s">
        <v>713</v>
      </c>
      <c r="C712" t="str">
        <f>VLOOKUP(A712,Config!A:C,3,FALSE)</f>
        <v>MA-A-02-L5-P2</v>
      </c>
      <c r="D712" cm="1">
        <f t="array" ref="D712">IFERROR(
  INDEX(Stockreport!$E$2:$E$50151,
    MATCH(1,
      ((Stockreport!$A$2:$A$50151&amp;"")=($A712&amp;""))*
      ((Stockreport!$B$2:$B$50151&amp;"")=($B712&amp;""))*
      (TRIM(Stockreport!$C$2:$C$50151)=TRIM($C712))*
      (Stockreport!$C$2:$C$50151&lt;&gt;""),
    0)
  ),
0)</f>
        <v>0</v>
      </c>
      <c r="E712">
        <f>VLOOKUP(A712,Config!A:G,4,FALSE)</f>
        <v>0</v>
      </c>
      <c r="F712" t="str">
        <f>_xlfn.LET(
  _xlpm.q,   $D712,
  _xlpm.low, SUMIFS(Config!$E$2:$E$5017, Config!$A$2:$A$5017,$A712, Config!$C$2:$C$5017,$C712),
  _xlpm.med, SUMIFS(Config!$F$2:$F$5017, Config!$A$2:$A$5017,$A712, Config!$C$2:$C$5017,$C712),
  _xlpm.cap, SUMIFS(Config!$G$2:$G$5017, Config!$A$2:$A$5017,$A712, Config!$C$2:$C$5017,$C712),
  IF(_xlpm.cap=0,"SET-PICKFACE",
     IF(_xlpm.q&lt;=_xlpm.low,"LOW",
        IF(_xlpm.q&lt;=_xlpm.med,"MEDIUM",
           IF(_xlpm.q&lt;=_xlpm.cap,"FULL","OVER")
        )
     )
  )
)</f>
        <v>SET-PICKFACE</v>
      </c>
      <c r="G712" s="8">
        <f>IF(
   SUMIFS(Stockreport!$D:$D,
          Stockreport!$A:$A, $A712,
          Stockreport!$B:$B, $B712)
   -SUMIFS(Stockreport!$D:$D,
           Stockreport!$A:$A, $A712,
           Stockreport!$B:$B, $B712,
           Stockreport!$C:$C, $C712)=0,
   "No reserve",
   SUMIFS(Stockreport!$D:$D,
          Stockreport!$A:$A, $A712,
          Stockreport!$B:$B, $B712)
   -SUMIFS(Stockreport!$D:$D,
           Stockreport!$A:$A, $A712,
           Stockreport!$B:$B, $B712,
           Stockreport!$C:$C, $C712)
)</f>
        <v>196</v>
      </c>
      <c r="H712">
        <f t="shared" si="22"/>
        <v>0</v>
      </c>
      <c r="I712" s="5">
        <f t="shared" si="23"/>
        <v>0</v>
      </c>
    </row>
    <row r="713" spans="1:9">
      <c r="A713" s="1">
        <v>29790</v>
      </c>
      <c r="B713" s="1" t="s">
        <v>714</v>
      </c>
      <c r="C713" t="str">
        <f>VLOOKUP(A713,Config!A:C,3,FALSE)</f>
        <v>MA-B-01-L3-P1</v>
      </c>
      <c r="D713" cm="1">
        <f t="array" ref="D713">IFERROR(
  INDEX(Stockreport!$E$2:$E$50151,
    MATCH(1,
      ((Stockreport!$A$2:$A$50151&amp;"")=($A713&amp;""))*
      ((Stockreport!$B$2:$B$50151&amp;"")=($B713&amp;""))*
      (TRIM(Stockreport!$C$2:$C$50151)=TRIM($C713))*
      (Stockreport!$C$2:$C$50151&lt;&gt;""),
    0)
  ),
0)</f>
        <v>70</v>
      </c>
      <c r="E713">
        <f>VLOOKUP(A713,Config!A:G,4,FALSE)</f>
        <v>0</v>
      </c>
      <c r="F713" t="str">
        <f>_xlfn.LET(
  _xlpm.q,   $D713,
  _xlpm.low, SUMIFS(Config!$E$2:$E$5017, Config!$A$2:$A$5017,$A713, Config!$C$2:$C$5017,$C713),
  _xlpm.med, SUMIFS(Config!$F$2:$F$5017, Config!$A$2:$A$5017,$A713, Config!$C$2:$C$5017,$C713),
  _xlpm.cap, SUMIFS(Config!$G$2:$G$5017, Config!$A$2:$A$5017,$A713, Config!$C$2:$C$5017,$C713),
  IF(_xlpm.cap=0,"SET-PICKFACE",
     IF(_xlpm.q&lt;=_xlpm.low,"LOW",
        IF(_xlpm.q&lt;=_xlpm.med,"MEDIUM",
           IF(_xlpm.q&lt;=_xlpm.cap,"FULL","OVER")
        )
     )
  )
)</f>
        <v>SET-PICKFACE</v>
      </c>
      <c r="G713" s="8">
        <f>IF(
   SUMIFS(Stockreport!$D:$D,
          Stockreport!$A:$A, $A713,
          Stockreport!$B:$B, $B713)
   -SUMIFS(Stockreport!$D:$D,
           Stockreport!$A:$A, $A713,
           Stockreport!$B:$B, $B713,
           Stockreport!$C:$C, $C713)=0,
   "No reserve",
   SUMIFS(Stockreport!$D:$D,
          Stockreport!$A:$A, $A713,
          Stockreport!$B:$B, $B713)
   -SUMIFS(Stockreport!$D:$D,
           Stockreport!$A:$A, $A713,
           Stockreport!$B:$B, $B713,
           Stockreport!$C:$C, $C713)
)</f>
        <v>200</v>
      </c>
      <c r="H713">
        <f t="shared" si="22"/>
        <v>0</v>
      </c>
      <c r="I713" s="5">
        <f t="shared" si="23"/>
        <v>0</v>
      </c>
    </row>
    <row r="714" spans="1:9">
      <c r="A714" s="1">
        <v>30185</v>
      </c>
      <c r="B714" s="1" t="s">
        <v>715</v>
      </c>
      <c r="C714" t="str">
        <f>VLOOKUP(A714,Config!A:C,3,FALSE)</f>
        <v>MA-D-12-L1-P1</v>
      </c>
      <c r="D714" cm="1">
        <f t="array" ref="D714">IFERROR(
  INDEX(Stockreport!$E$2:$E$50151,
    MATCH(1,
      ((Stockreport!$A$2:$A$50151&amp;"")=($A714&amp;""))*
      ((Stockreport!$B$2:$B$50151&amp;"")=($B714&amp;""))*
      (TRIM(Stockreport!$C$2:$C$50151)=TRIM($C714))*
      (Stockreport!$C$2:$C$50151&lt;&gt;""),
    0)
  ),
0)</f>
        <v>105</v>
      </c>
      <c r="E714">
        <f>VLOOKUP(A714,Config!A:G,4,FALSE)</f>
        <v>0</v>
      </c>
      <c r="F714" t="str">
        <f>_xlfn.LET(
  _xlpm.q,   $D714,
  _xlpm.low, SUMIFS(Config!$E$2:$E$5017, Config!$A$2:$A$5017,$A714, Config!$C$2:$C$5017,$C714),
  _xlpm.med, SUMIFS(Config!$F$2:$F$5017, Config!$A$2:$A$5017,$A714, Config!$C$2:$C$5017,$C714),
  _xlpm.cap, SUMIFS(Config!$G$2:$G$5017, Config!$A$2:$A$5017,$A714, Config!$C$2:$C$5017,$C714),
  IF(_xlpm.cap=0,"SET-PICKFACE",
     IF(_xlpm.q&lt;=_xlpm.low,"LOW",
        IF(_xlpm.q&lt;=_xlpm.med,"MEDIUM",
           IF(_xlpm.q&lt;=_xlpm.cap,"FULL","OVER")
        )
     )
  )
)</f>
        <v>SET-PICKFACE</v>
      </c>
      <c r="G714" s="8">
        <f>IF(
   SUMIFS(Stockreport!$D:$D,
          Stockreport!$A:$A, $A714,
          Stockreport!$B:$B, $B714)
   -SUMIFS(Stockreport!$D:$D,
           Stockreport!$A:$A, $A714,
           Stockreport!$B:$B, $B714,
           Stockreport!$C:$C, $C714)=0,
   "No reserve",
   SUMIFS(Stockreport!$D:$D,
          Stockreport!$A:$A, $A714,
          Stockreport!$B:$B, $B714)
   -SUMIFS(Stockreport!$D:$D,
           Stockreport!$A:$A, $A714,
           Stockreport!$B:$B, $B714,
           Stockreport!$C:$C, $C714)
)</f>
        <v>200</v>
      </c>
      <c r="H714">
        <f t="shared" si="22"/>
        <v>0</v>
      </c>
      <c r="I714" s="5">
        <f t="shared" si="23"/>
        <v>0</v>
      </c>
    </row>
    <row r="715" spans="1:9">
      <c r="A715" s="1">
        <v>30040</v>
      </c>
      <c r="B715" s="1" t="s">
        <v>716</v>
      </c>
      <c r="C715" t="str">
        <f>VLOOKUP(A715,Config!A:C,3,FALSE)</f>
        <v>MA-D-14-L4-P1</v>
      </c>
      <c r="D715" cm="1">
        <f t="array" ref="D715">IFERROR(
  INDEX(Stockreport!$E$2:$E$50151,
    MATCH(1,
      ((Stockreport!$A$2:$A$50151&amp;"")=($A715&amp;""))*
      ((Stockreport!$B$2:$B$50151&amp;"")=($B715&amp;""))*
      (TRIM(Stockreport!$C$2:$C$50151)=TRIM($C715))*
      (Stockreport!$C$2:$C$50151&lt;&gt;""),
    0)
  ),
0)</f>
        <v>12</v>
      </c>
      <c r="E715">
        <f>VLOOKUP(A715,Config!A:G,4,FALSE)</f>
        <v>0</v>
      </c>
      <c r="F715" t="str">
        <f>_xlfn.LET(
  _xlpm.q,   $D715,
  _xlpm.low, SUMIFS(Config!$E$2:$E$5017, Config!$A$2:$A$5017,$A715, Config!$C$2:$C$5017,$C715),
  _xlpm.med, SUMIFS(Config!$F$2:$F$5017, Config!$A$2:$A$5017,$A715, Config!$C$2:$C$5017,$C715),
  _xlpm.cap, SUMIFS(Config!$G$2:$G$5017, Config!$A$2:$A$5017,$A715, Config!$C$2:$C$5017,$C715),
  IF(_xlpm.cap=0,"SET-PICKFACE",
     IF(_xlpm.q&lt;=_xlpm.low,"LOW",
        IF(_xlpm.q&lt;=_xlpm.med,"MEDIUM",
           IF(_xlpm.q&lt;=_xlpm.cap,"FULL","OVER")
        )
     )
  )
)</f>
        <v>SET-PICKFACE</v>
      </c>
      <c r="G715" s="8">
        <f>IF(
   SUMIFS(Stockreport!$D:$D,
          Stockreport!$A:$A, $A715,
          Stockreport!$B:$B, $B715)
   -SUMIFS(Stockreport!$D:$D,
           Stockreport!$A:$A, $A715,
           Stockreport!$B:$B, $B715,
           Stockreport!$C:$C, $C715)=0,
   "No reserve",
   SUMIFS(Stockreport!$D:$D,
          Stockreport!$A:$A, $A715,
          Stockreport!$B:$B, $B715)
   -SUMIFS(Stockreport!$D:$D,
           Stockreport!$A:$A, $A715,
           Stockreport!$B:$B, $B715,
           Stockreport!$C:$C, $C715)
)</f>
        <v>200</v>
      </c>
      <c r="H715">
        <f t="shared" si="22"/>
        <v>0</v>
      </c>
      <c r="I715" s="5">
        <f t="shared" si="23"/>
        <v>0</v>
      </c>
    </row>
    <row r="716" spans="1:9">
      <c r="A716" s="1">
        <v>32481</v>
      </c>
      <c r="B716" s="1" t="s">
        <v>717</v>
      </c>
      <c r="C716" t="str">
        <f>VLOOKUP(A716,Config!A:C,3,FALSE)</f>
        <v>MA-D-15-L1-P2</v>
      </c>
      <c r="D716" cm="1">
        <f t="array" ref="D716">IFERROR(
  INDEX(Stockreport!$E$2:$E$50151,
    MATCH(1,
      ((Stockreport!$A$2:$A$50151&amp;"")=($A716&amp;""))*
      ((Stockreport!$B$2:$B$50151&amp;"")=($B716&amp;""))*
      (TRIM(Stockreport!$C$2:$C$50151)=TRIM($C716))*
      (Stockreport!$C$2:$C$50151&lt;&gt;""),
    0)
  ),
0)</f>
        <v>543</v>
      </c>
      <c r="E716">
        <f>VLOOKUP(A716,Config!A:G,4,FALSE)</f>
        <v>0</v>
      </c>
      <c r="F716" t="str">
        <f>_xlfn.LET(
  _xlpm.q,   $D716,
  _xlpm.low, SUMIFS(Config!$E$2:$E$5017, Config!$A$2:$A$5017,$A716, Config!$C$2:$C$5017,$C716),
  _xlpm.med, SUMIFS(Config!$F$2:$F$5017, Config!$A$2:$A$5017,$A716, Config!$C$2:$C$5017,$C716),
  _xlpm.cap, SUMIFS(Config!$G$2:$G$5017, Config!$A$2:$A$5017,$A716, Config!$C$2:$C$5017,$C716),
  IF(_xlpm.cap=0,"SET-PICKFACE",
     IF(_xlpm.q&lt;=_xlpm.low,"LOW",
        IF(_xlpm.q&lt;=_xlpm.med,"MEDIUM",
           IF(_xlpm.q&lt;=_xlpm.cap,"FULL","OVER")
        )
     )
  )
)</f>
        <v>SET-PICKFACE</v>
      </c>
      <c r="G716" s="8">
        <f>IF(
   SUMIFS(Stockreport!$D:$D,
          Stockreport!$A:$A, $A716,
          Stockreport!$B:$B, $B716)
   -SUMIFS(Stockreport!$D:$D,
           Stockreport!$A:$A, $A716,
           Stockreport!$B:$B, $B716,
           Stockreport!$C:$C, $C716)=0,
   "No reserve",
   SUMIFS(Stockreport!$D:$D,
          Stockreport!$A:$A, $A716,
          Stockreport!$B:$B, $B716)
   -SUMIFS(Stockreport!$D:$D,
           Stockreport!$A:$A, $A716,
           Stockreport!$B:$B, $B716,
           Stockreport!$C:$C, $C716)
)</f>
        <v>200</v>
      </c>
      <c r="H716">
        <f t="shared" si="22"/>
        <v>0</v>
      </c>
      <c r="I716" s="5">
        <f t="shared" si="23"/>
        <v>0</v>
      </c>
    </row>
    <row r="717" spans="1:9">
      <c r="A717" s="1">
        <v>90146</v>
      </c>
      <c r="B717" s="1" t="s">
        <v>718</v>
      </c>
      <c r="C717" t="str">
        <f>VLOOKUP(A717,Config!A:C,3,FALSE)</f>
        <v>MA-G-04-L1-P1</v>
      </c>
      <c r="D717" cm="1">
        <f t="array" ref="D717">IFERROR(
  INDEX(Stockreport!$E$2:$E$50151,
    MATCH(1,
      ((Stockreport!$A$2:$A$50151&amp;"")=($A717&amp;""))*
      ((Stockreport!$B$2:$B$50151&amp;"")=($B717&amp;""))*
      (TRIM(Stockreport!$C$2:$C$50151)=TRIM($C717))*
      (Stockreport!$C$2:$C$50151&lt;&gt;""),
    0)
  ),
0)</f>
        <v>0</v>
      </c>
      <c r="E717">
        <f>VLOOKUP(A717,Config!A:G,4,FALSE)</f>
        <v>0</v>
      </c>
      <c r="F717" t="str">
        <f>_xlfn.LET(
  _xlpm.q,   $D717,
  _xlpm.low, SUMIFS(Config!$E$2:$E$5017, Config!$A$2:$A$5017,$A717, Config!$C$2:$C$5017,$C717),
  _xlpm.med, SUMIFS(Config!$F$2:$F$5017, Config!$A$2:$A$5017,$A717, Config!$C$2:$C$5017,$C717),
  _xlpm.cap, SUMIFS(Config!$G$2:$G$5017, Config!$A$2:$A$5017,$A717, Config!$C$2:$C$5017,$C717),
  IF(_xlpm.cap=0,"SET-PICKFACE",
     IF(_xlpm.q&lt;=_xlpm.low,"LOW",
        IF(_xlpm.q&lt;=_xlpm.med,"MEDIUM",
           IF(_xlpm.q&lt;=_xlpm.cap,"FULL","OVER")
        )
     )
  )
)</f>
        <v>SET-PICKFACE</v>
      </c>
      <c r="G717" s="8">
        <f>IF(
   SUMIFS(Stockreport!$D:$D,
          Stockreport!$A:$A, $A717,
          Stockreport!$B:$B, $B717)
   -SUMIFS(Stockreport!$D:$D,
           Stockreport!$A:$A, $A717,
           Stockreport!$B:$B, $B717,
           Stockreport!$C:$C, $C717)=0,
   "No reserve",
   SUMIFS(Stockreport!$D:$D,
          Stockreport!$A:$A, $A717,
          Stockreport!$B:$B, $B717)
   -SUMIFS(Stockreport!$D:$D,
           Stockreport!$A:$A, $A717,
           Stockreport!$B:$B, $B717,
           Stockreport!$C:$C, $C717)
)</f>
        <v>199</v>
      </c>
      <c r="H717">
        <f t="shared" si="22"/>
        <v>0</v>
      </c>
      <c r="I717" s="5">
        <f t="shared" si="23"/>
        <v>0</v>
      </c>
    </row>
    <row r="718" spans="1:9">
      <c r="A718" s="1">
        <v>31676</v>
      </c>
      <c r="B718" s="1" t="s">
        <v>719</v>
      </c>
      <c r="C718" t="str">
        <f>VLOOKUP(A718,Config!A:C,3,FALSE)</f>
        <v>MA-G-16-L4-P1</v>
      </c>
      <c r="D718" cm="1">
        <f t="array" ref="D718">IFERROR(
  INDEX(Stockreport!$E$2:$E$50151,
    MATCH(1,
      ((Stockreport!$A$2:$A$50151&amp;"")=($A718&amp;""))*
      ((Stockreport!$B$2:$B$50151&amp;"")=($B718&amp;""))*
      (TRIM(Stockreport!$C$2:$C$50151)=TRIM($C718))*
      (Stockreport!$C$2:$C$50151&lt;&gt;""),
    0)
  ),
0)</f>
        <v>500</v>
      </c>
      <c r="E718">
        <f>VLOOKUP(A718,Config!A:G,4,FALSE)</f>
        <v>0</v>
      </c>
      <c r="F718" t="str">
        <f>_xlfn.LET(
  _xlpm.q,   $D718,
  _xlpm.low, SUMIFS(Config!$E$2:$E$5017, Config!$A$2:$A$5017,$A718, Config!$C$2:$C$5017,$C718),
  _xlpm.med, SUMIFS(Config!$F$2:$F$5017, Config!$A$2:$A$5017,$A718, Config!$C$2:$C$5017,$C718),
  _xlpm.cap, SUMIFS(Config!$G$2:$G$5017, Config!$A$2:$A$5017,$A718, Config!$C$2:$C$5017,$C718),
  IF(_xlpm.cap=0,"SET-PICKFACE",
     IF(_xlpm.q&lt;=_xlpm.low,"LOW",
        IF(_xlpm.q&lt;=_xlpm.med,"MEDIUM",
           IF(_xlpm.q&lt;=_xlpm.cap,"FULL","OVER")
        )
     )
  )
)</f>
        <v>SET-PICKFACE</v>
      </c>
      <c r="G718" s="8">
        <f>IF(
   SUMIFS(Stockreport!$D:$D,
          Stockreport!$A:$A, $A718,
          Stockreport!$B:$B, $B718)
   -SUMIFS(Stockreport!$D:$D,
           Stockreport!$A:$A, $A718,
           Stockreport!$B:$B, $B718,
           Stockreport!$C:$C, $C718)=0,
   "No reserve",
   SUMIFS(Stockreport!$D:$D,
          Stockreport!$A:$A, $A718,
          Stockreport!$B:$B, $B718)
   -SUMIFS(Stockreport!$D:$D,
           Stockreport!$A:$A, $A718,
           Stockreport!$B:$B, $B718,
           Stockreport!$C:$C, $C718)
)</f>
        <v>200</v>
      </c>
      <c r="H718">
        <f t="shared" si="22"/>
        <v>0</v>
      </c>
      <c r="I718" s="5">
        <f t="shared" si="23"/>
        <v>0</v>
      </c>
    </row>
    <row r="719" spans="1:9">
      <c r="A719" s="1">
        <v>31699</v>
      </c>
      <c r="B719" s="1" t="s">
        <v>720</v>
      </c>
      <c r="C719" t="str">
        <f>VLOOKUP(A719,Config!A:C,3,FALSE)</f>
        <v>MA-G-16-L4-P1</v>
      </c>
      <c r="D719" cm="1">
        <f t="array" ref="D719">IFERROR(
  INDEX(Stockreport!$E$2:$E$50151,
    MATCH(1,
      ((Stockreport!$A$2:$A$50151&amp;"")=($A719&amp;""))*
      ((Stockreport!$B$2:$B$50151&amp;"")=($B719&amp;""))*
      (TRIM(Stockreport!$C$2:$C$50151)=TRIM($C719))*
      (Stockreport!$C$2:$C$50151&lt;&gt;""),
    0)
  ),
0)</f>
        <v>500</v>
      </c>
      <c r="E719">
        <f>VLOOKUP(A719,Config!A:G,4,FALSE)</f>
        <v>0</v>
      </c>
      <c r="F719" t="str">
        <f>_xlfn.LET(
  _xlpm.q,   $D719,
  _xlpm.low, SUMIFS(Config!$E$2:$E$5017, Config!$A$2:$A$5017,$A719, Config!$C$2:$C$5017,$C719),
  _xlpm.med, SUMIFS(Config!$F$2:$F$5017, Config!$A$2:$A$5017,$A719, Config!$C$2:$C$5017,$C719),
  _xlpm.cap, SUMIFS(Config!$G$2:$G$5017, Config!$A$2:$A$5017,$A719, Config!$C$2:$C$5017,$C719),
  IF(_xlpm.cap=0,"SET-PICKFACE",
     IF(_xlpm.q&lt;=_xlpm.low,"LOW",
        IF(_xlpm.q&lt;=_xlpm.med,"MEDIUM",
           IF(_xlpm.q&lt;=_xlpm.cap,"FULL","OVER")
        )
     )
  )
)</f>
        <v>SET-PICKFACE</v>
      </c>
      <c r="G719" s="8">
        <f>IF(
   SUMIFS(Stockreport!$D:$D,
          Stockreport!$A:$A, $A719,
          Stockreport!$B:$B, $B719)
   -SUMIFS(Stockreport!$D:$D,
           Stockreport!$A:$A, $A719,
           Stockreport!$B:$B, $B719,
           Stockreport!$C:$C, $C719)=0,
   "No reserve",
   SUMIFS(Stockreport!$D:$D,
          Stockreport!$A:$A, $A719,
          Stockreport!$B:$B, $B719)
   -SUMIFS(Stockreport!$D:$D,
           Stockreport!$A:$A, $A719,
           Stockreport!$B:$B, $B719,
           Stockreport!$C:$C, $C719)
)</f>
        <v>200</v>
      </c>
      <c r="H719">
        <f t="shared" si="22"/>
        <v>0</v>
      </c>
      <c r="I719" s="5">
        <f t="shared" si="23"/>
        <v>0</v>
      </c>
    </row>
    <row r="720" spans="1:9">
      <c r="A720" s="1">
        <v>31374</v>
      </c>
      <c r="B720" s="1" t="s">
        <v>721</v>
      </c>
      <c r="C720" t="str">
        <f>VLOOKUP(A720,Config!A:C,3,FALSE)</f>
        <v>MA-G-17-L4-P2</v>
      </c>
      <c r="D720" cm="1">
        <f t="array" ref="D720">IFERROR(
  INDEX(Stockreport!$E$2:$E$50151,
    MATCH(1,
      ((Stockreport!$A$2:$A$50151&amp;"")=($A720&amp;""))*
      ((Stockreport!$B$2:$B$50151&amp;"")=($B720&amp;""))*
      (TRIM(Stockreport!$C$2:$C$50151)=TRIM($C720))*
      (Stockreport!$C$2:$C$50151&lt;&gt;""),
    0)
  ),
0)</f>
        <v>104</v>
      </c>
      <c r="E720">
        <f>VLOOKUP(A720,Config!A:G,4,FALSE)</f>
        <v>0</v>
      </c>
      <c r="F720" t="str">
        <f>_xlfn.LET(
  _xlpm.q,   $D720,
  _xlpm.low, SUMIFS(Config!$E$2:$E$5017, Config!$A$2:$A$5017,$A720, Config!$C$2:$C$5017,$C720),
  _xlpm.med, SUMIFS(Config!$F$2:$F$5017, Config!$A$2:$A$5017,$A720, Config!$C$2:$C$5017,$C720),
  _xlpm.cap, SUMIFS(Config!$G$2:$G$5017, Config!$A$2:$A$5017,$A720, Config!$C$2:$C$5017,$C720),
  IF(_xlpm.cap=0,"SET-PICKFACE",
     IF(_xlpm.q&lt;=_xlpm.low,"LOW",
        IF(_xlpm.q&lt;=_xlpm.med,"MEDIUM",
           IF(_xlpm.q&lt;=_xlpm.cap,"FULL","OVER")
        )
     )
  )
)</f>
        <v>SET-PICKFACE</v>
      </c>
      <c r="G720" s="8">
        <f>IF(
   SUMIFS(Stockreport!$D:$D,
          Stockreport!$A:$A, $A720,
          Stockreport!$B:$B, $B720)
   -SUMIFS(Stockreport!$D:$D,
           Stockreport!$A:$A, $A720,
           Stockreport!$B:$B, $B720,
           Stockreport!$C:$C, $C720)=0,
   "No reserve",
   SUMIFS(Stockreport!$D:$D,
          Stockreport!$A:$A, $A720,
          Stockreport!$B:$B, $B720)
   -SUMIFS(Stockreport!$D:$D,
           Stockreport!$A:$A, $A720,
           Stockreport!$B:$B, $B720,
           Stockreport!$C:$C, $C720)
)</f>
        <v>203</v>
      </c>
      <c r="H720">
        <f t="shared" si="22"/>
        <v>0</v>
      </c>
      <c r="I720" s="5">
        <f t="shared" si="23"/>
        <v>0</v>
      </c>
    </row>
    <row r="721" spans="1:9">
      <c r="A721" s="1">
        <v>30785</v>
      </c>
      <c r="B721" s="1" t="s">
        <v>722</v>
      </c>
      <c r="C721" t="str">
        <f>VLOOKUP(A721,Config!A:C,3,FALSE)</f>
        <v>MA-E-03-L2-P1</v>
      </c>
      <c r="D721" cm="1">
        <f t="array" ref="D721">IFERROR(
  INDEX(Stockreport!$E$2:$E$50151,
    MATCH(1,
      ((Stockreport!$A$2:$A$50151&amp;"")=($A721&amp;""))*
      ((Stockreport!$B$2:$B$50151&amp;"")=($B721&amp;""))*
      (TRIM(Stockreport!$C$2:$C$50151)=TRIM($C721))*
      (Stockreport!$C$2:$C$50151&lt;&gt;""),
    0)
  ),
0)</f>
        <v>0</v>
      </c>
      <c r="E721">
        <f>VLOOKUP(A721,Config!A:G,4,FALSE)</f>
        <v>0</v>
      </c>
      <c r="F721" t="str">
        <f>_xlfn.LET(
  _xlpm.q,   $D721,
  _xlpm.low, SUMIFS(Config!$E$2:$E$5017, Config!$A$2:$A$5017,$A721, Config!$C$2:$C$5017,$C721),
  _xlpm.med, SUMIFS(Config!$F$2:$F$5017, Config!$A$2:$A$5017,$A721, Config!$C$2:$C$5017,$C721),
  _xlpm.cap, SUMIFS(Config!$G$2:$G$5017, Config!$A$2:$A$5017,$A721, Config!$C$2:$C$5017,$C721),
  IF(_xlpm.cap=0,"SET-PICKFACE",
     IF(_xlpm.q&lt;=_xlpm.low,"LOW",
        IF(_xlpm.q&lt;=_xlpm.med,"MEDIUM",
           IF(_xlpm.q&lt;=_xlpm.cap,"FULL","OVER")
        )
     )
  )
)</f>
        <v>SET-PICKFACE</v>
      </c>
      <c r="G721" s="8">
        <f>IF(
   SUMIFS(Stockreport!$D:$D,
          Stockreport!$A:$A, $A721,
          Stockreport!$B:$B, $B721)
   -SUMIFS(Stockreport!$D:$D,
           Stockreport!$A:$A, $A721,
           Stockreport!$B:$B, $B721,
           Stockreport!$C:$C, $C721)=0,
   "No reserve",
   SUMIFS(Stockreport!$D:$D,
          Stockreport!$A:$A, $A721,
          Stockreport!$B:$B, $B721)
   -SUMIFS(Stockreport!$D:$D,
           Stockreport!$A:$A, $A721,
           Stockreport!$B:$B, $B721,
           Stockreport!$C:$C, $C721)
)</f>
        <v>180</v>
      </c>
      <c r="H721">
        <f t="shared" si="22"/>
        <v>0</v>
      </c>
      <c r="I721" s="5">
        <f t="shared" si="23"/>
        <v>0</v>
      </c>
    </row>
    <row r="722" spans="1:9">
      <c r="A722" s="1">
        <v>30991</v>
      </c>
      <c r="B722" s="1" t="s">
        <v>723</v>
      </c>
      <c r="C722" t="str">
        <f>VLOOKUP(A722,Config!A:C,3,FALSE)</f>
        <v>MA-F-04-L2-P2</v>
      </c>
      <c r="D722" cm="1">
        <f t="array" ref="D722">IFERROR(
  INDEX(Stockreport!$E$2:$E$50151,
    MATCH(1,
      ((Stockreport!$A$2:$A$50151&amp;"")=($A722&amp;""))*
      ((Stockreport!$B$2:$B$50151&amp;"")=($B722&amp;""))*
      (TRIM(Stockreport!$C$2:$C$50151)=TRIM($C722))*
      (Stockreport!$C$2:$C$50151&lt;&gt;""),
    0)
  ),
0)</f>
        <v>45</v>
      </c>
      <c r="E722">
        <f>VLOOKUP(A722,Config!A:G,4,FALSE)</f>
        <v>0</v>
      </c>
      <c r="F722" t="str">
        <f>_xlfn.LET(
  _xlpm.q,   $D722,
  _xlpm.low, SUMIFS(Config!$E$2:$E$5017, Config!$A$2:$A$5017,$A722, Config!$C$2:$C$5017,$C722),
  _xlpm.med, SUMIFS(Config!$F$2:$F$5017, Config!$A$2:$A$5017,$A722, Config!$C$2:$C$5017,$C722),
  _xlpm.cap, SUMIFS(Config!$G$2:$G$5017, Config!$A$2:$A$5017,$A722, Config!$C$2:$C$5017,$C722),
  IF(_xlpm.cap=0,"SET-PICKFACE",
     IF(_xlpm.q&lt;=_xlpm.low,"LOW",
        IF(_xlpm.q&lt;=_xlpm.med,"MEDIUM",
           IF(_xlpm.q&lt;=_xlpm.cap,"FULL","OVER")
        )
     )
  )
)</f>
        <v>SET-PICKFACE</v>
      </c>
      <c r="G722" s="8">
        <f>IF(
   SUMIFS(Stockreport!$D:$D,
          Stockreport!$A:$A, $A722,
          Stockreport!$B:$B, $B722)
   -SUMIFS(Stockreport!$D:$D,
           Stockreport!$A:$A, $A722,
           Stockreport!$B:$B, $B722,
           Stockreport!$C:$C, $C722)=0,
   "No reserve",
   SUMIFS(Stockreport!$D:$D,
          Stockreport!$A:$A, $A722,
          Stockreport!$B:$B, $B722)
   -SUMIFS(Stockreport!$D:$D,
           Stockreport!$A:$A, $A722,
           Stockreport!$B:$B, $B722,
           Stockreport!$C:$C, $C722)
)</f>
        <v>166</v>
      </c>
      <c r="H722">
        <f t="shared" si="22"/>
        <v>0</v>
      </c>
      <c r="I722" s="5">
        <f t="shared" si="23"/>
        <v>0</v>
      </c>
    </row>
    <row r="723" spans="1:9">
      <c r="A723" s="1">
        <v>31269</v>
      </c>
      <c r="B723" s="1" t="s">
        <v>724</v>
      </c>
      <c r="C723" t="str">
        <f>VLOOKUP(A723,Config!A:C,3,FALSE)</f>
        <v>MA-D-13-L3-P2</v>
      </c>
      <c r="D723" cm="1">
        <f t="array" ref="D723">IFERROR(
  INDEX(Stockreport!$E$2:$E$50151,
    MATCH(1,
      ((Stockreport!$A$2:$A$50151&amp;"")=($A723&amp;""))*
      ((Stockreport!$B$2:$B$50151&amp;"")=($B723&amp;""))*
      (TRIM(Stockreport!$C$2:$C$50151)=TRIM($C723))*
      (Stockreport!$C$2:$C$50151&lt;&gt;""),
    0)
  ),
0)</f>
        <v>71</v>
      </c>
      <c r="E723">
        <f>VLOOKUP(A723,Config!A:G,4,FALSE)</f>
        <v>0</v>
      </c>
      <c r="F723" t="str">
        <f>_xlfn.LET(
  _xlpm.q,   $D723,
  _xlpm.low, SUMIFS(Config!$E$2:$E$5017, Config!$A$2:$A$5017,$A723, Config!$C$2:$C$5017,$C723),
  _xlpm.med, SUMIFS(Config!$F$2:$F$5017, Config!$A$2:$A$5017,$A723, Config!$C$2:$C$5017,$C723),
  _xlpm.cap, SUMIFS(Config!$G$2:$G$5017, Config!$A$2:$A$5017,$A723, Config!$C$2:$C$5017,$C723),
  IF(_xlpm.cap=0,"SET-PICKFACE",
     IF(_xlpm.q&lt;=_xlpm.low,"LOW",
        IF(_xlpm.q&lt;=_xlpm.med,"MEDIUM",
           IF(_xlpm.q&lt;=_xlpm.cap,"FULL","OVER")
        )
     )
  )
)</f>
        <v>SET-PICKFACE</v>
      </c>
      <c r="G723" s="8">
        <f>IF(
   SUMIFS(Stockreport!$D:$D,
          Stockreport!$A:$A, $A723,
          Stockreport!$B:$B, $B723)
   -SUMIFS(Stockreport!$D:$D,
           Stockreport!$A:$A, $A723,
           Stockreport!$B:$B, $B723,
           Stockreport!$C:$C, $C723)=0,
   "No reserve",
   SUMIFS(Stockreport!$D:$D,
          Stockreport!$A:$A, $A723,
          Stockreport!$B:$B, $B723)
   -SUMIFS(Stockreport!$D:$D,
           Stockreport!$A:$A, $A723,
           Stockreport!$B:$B, $B723,
           Stockreport!$C:$C, $C723)
)</f>
        <v>429</v>
      </c>
      <c r="H723">
        <f t="shared" si="22"/>
        <v>0</v>
      </c>
      <c r="I723" s="5">
        <f t="shared" si="23"/>
        <v>0</v>
      </c>
    </row>
    <row r="724" spans="1:9">
      <c r="A724" s="2">
        <v>29942</v>
      </c>
      <c r="B724" s="2" t="s">
        <v>725</v>
      </c>
      <c r="C724" t="str">
        <f>VLOOKUP(A724,Config!A:C,3,FALSE)</f>
        <v>MA-D-11-L2-P2</v>
      </c>
      <c r="D724" cm="1">
        <f t="array" ref="D724">IFERROR(
  INDEX(Stockreport!$E$2:$E$50151,
    MATCH(1,
      ((Stockreport!$A$2:$A$50151&amp;"")=($A724&amp;""))*
      ((Stockreport!$B$2:$B$50151&amp;"")=($B724&amp;""))*
      (TRIM(Stockreport!$C$2:$C$50151)=TRIM($C724))*
      (Stockreport!$C$2:$C$50151&lt;&gt;""),
    0)
  ),
0)</f>
        <v>0</v>
      </c>
      <c r="E724">
        <f>VLOOKUP(A724,Config!A:G,4,FALSE)</f>
        <v>0</v>
      </c>
      <c r="F724" t="str">
        <f>_xlfn.LET(
  _xlpm.q,   $D724,
  _xlpm.low, SUMIFS(Config!$E$2:$E$5017, Config!$A$2:$A$5017,$A724, Config!$C$2:$C$5017,$C724),
  _xlpm.med, SUMIFS(Config!$F$2:$F$5017, Config!$A$2:$A$5017,$A724, Config!$C$2:$C$5017,$C724),
  _xlpm.cap, SUMIFS(Config!$G$2:$G$5017, Config!$A$2:$A$5017,$A724, Config!$C$2:$C$5017,$C724),
  IF(_xlpm.cap=0,"SET-PICKFACE",
     IF(_xlpm.q&lt;=_xlpm.low,"LOW",
        IF(_xlpm.q&lt;=_xlpm.med,"MEDIUM",
           IF(_xlpm.q&lt;=_xlpm.cap,"FULL","OVER")
        )
     )
  )
)</f>
        <v>SET-PICKFACE</v>
      </c>
      <c r="G724" s="8">
        <f>IF(
   SUMIFS(Stockreport!$D:$D,
          Stockreport!$A:$A, $A724,
          Stockreport!$B:$B, $B724)
   -SUMIFS(Stockreport!$D:$D,
           Stockreport!$A:$A, $A724,
           Stockreport!$B:$B, $B724,
           Stockreport!$C:$C, $C724)=0,
   "No reserve",
   SUMIFS(Stockreport!$D:$D,
          Stockreport!$A:$A, $A724,
          Stockreport!$B:$B, $B724)
   -SUMIFS(Stockreport!$D:$D,
           Stockreport!$A:$A, $A724,
           Stockreport!$B:$B, $B724,
           Stockreport!$C:$C, $C724)
)</f>
        <v>181</v>
      </c>
      <c r="H724">
        <f t="shared" si="22"/>
        <v>0</v>
      </c>
      <c r="I724" s="5">
        <f t="shared" si="23"/>
        <v>0</v>
      </c>
    </row>
    <row r="725" spans="1:9">
      <c r="A725" s="1">
        <v>69725</v>
      </c>
      <c r="B725" s="1" t="s">
        <v>726</v>
      </c>
      <c r="C725" t="str">
        <f>VLOOKUP(A725,Config!A:C,3,FALSE)</f>
        <v>MA-D-01-L3-P2</v>
      </c>
      <c r="D725" cm="1">
        <f t="array" ref="D725">IFERROR(
  INDEX(Stockreport!$E$2:$E$50151,
    MATCH(1,
      ((Stockreport!$A$2:$A$50151&amp;"")=($A725&amp;""))*
      ((Stockreport!$B$2:$B$50151&amp;"")=($B725&amp;""))*
      (TRIM(Stockreport!$C$2:$C$50151)=TRIM($C725))*
      (Stockreport!$C$2:$C$50151&lt;&gt;""),
    0)
  ),
0)</f>
        <v>0</v>
      </c>
      <c r="E725">
        <f>VLOOKUP(A725,Config!A:G,4,FALSE)</f>
        <v>0</v>
      </c>
      <c r="F725" t="str">
        <f>_xlfn.LET(
  _xlpm.q,   $D725,
  _xlpm.low, SUMIFS(Config!$E$2:$E$5017, Config!$A$2:$A$5017,$A725, Config!$C$2:$C$5017,$C725),
  _xlpm.med, SUMIFS(Config!$F$2:$F$5017, Config!$A$2:$A$5017,$A725, Config!$C$2:$C$5017,$C725),
  _xlpm.cap, SUMIFS(Config!$G$2:$G$5017, Config!$A$2:$A$5017,$A725, Config!$C$2:$C$5017,$C725),
  IF(_xlpm.cap=0,"SET-PICKFACE",
     IF(_xlpm.q&lt;=_xlpm.low,"LOW",
        IF(_xlpm.q&lt;=_xlpm.med,"MEDIUM",
           IF(_xlpm.q&lt;=_xlpm.cap,"FULL","OVER")
        )
     )
  )
)</f>
        <v>SET-PICKFACE</v>
      </c>
      <c r="G725" s="8">
        <f>IF(
   SUMIFS(Stockreport!$D:$D,
          Stockreport!$A:$A, $A725,
          Stockreport!$B:$B, $B725)
   -SUMIFS(Stockreport!$D:$D,
           Stockreport!$A:$A, $A725,
           Stockreport!$B:$B, $B725,
           Stockreport!$C:$C, $C725)=0,
   "No reserve",
   SUMIFS(Stockreport!$D:$D,
          Stockreport!$A:$A, $A725,
          Stockreport!$B:$B, $B725)
   -SUMIFS(Stockreport!$D:$D,
           Stockreport!$A:$A, $A725,
           Stockreport!$B:$B, $B725,
           Stockreport!$C:$C, $C725)
)</f>
        <v>215</v>
      </c>
      <c r="H725">
        <f t="shared" si="22"/>
        <v>0</v>
      </c>
      <c r="I725" s="5">
        <f t="shared" si="23"/>
        <v>0</v>
      </c>
    </row>
    <row r="726" spans="1:9">
      <c r="A726" s="1">
        <v>30482</v>
      </c>
      <c r="B726" s="1" t="s">
        <v>727</v>
      </c>
      <c r="C726" t="str">
        <f>VLOOKUP(A726,Config!A:C,3,FALSE)</f>
        <v>MA-D-12-L1-P1</v>
      </c>
      <c r="D726" cm="1">
        <f t="array" ref="D726">IFERROR(
  INDEX(Stockreport!$E$2:$E$50151,
    MATCH(1,
      ((Stockreport!$A$2:$A$50151&amp;"")=($A726&amp;""))*
      ((Stockreport!$B$2:$B$50151&amp;"")=($B726&amp;""))*
      (TRIM(Stockreport!$C$2:$C$50151)=TRIM($C726))*
      (Stockreport!$C$2:$C$50151&lt;&gt;""),
    0)
  ),
0)</f>
        <v>42</v>
      </c>
      <c r="E726">
        <f>VLOOKUP(A726,Config!A:G,4,FALSE)</f>
        <v>0</v>
      </c>
      <c r="F726" t="str">
        <f>_xlfn.LET(
  _xlpm.q,   $D726,
  _xlpm.low, SUMIFS(Config!$E$2:$E$5017, Config!$A$2:$A$5017,$A726, Config!$C$2:$C$5017,$C726),
  _xlpm.med, SUMIFS(Config!$F$2:$F$5017, Config!$A$2:$A$5017,$A726, Config!$C$2:$C$5017,$C726),
  _xlpm.cap, SUMIFS(Config!$G$2:$G$5017, Config!$A$2:$A$5017,$A726, Config!$C$2:$C$5017,$C726),
  IF(_xlpm.cap=0,"SET-PICKFACE",
     IF(_xlpm.q&lt;=_xlpm.low,"LOW",
        IF(_xlpm.q&lt;=_xlpm.med,"MEDIUM",
           IF(_xlpm.q&lt;=_xlpm.cap,"FULL","OVER")
        )
     )
  )
)</f>
        <v>SET-PICKFACE</v>
      </c>
      <c r="G726" s="8">
        <f>IF(
   SUMIFS(Stockreport!$D:$D,
          Stockreport!$A:$A, $A726,
          Stockreport!$B:$B, $B726)
   -SUMIFS(Stockreport!$D:$D,
           Stockreport!$A:$A, $A726,
           Stockreport!$B:$B, $B726,
           Stockreport!$C:$C, $C726)=0,
   "No reserve",
   SUMIFS(Stockreport!$D:$D,
          Stockreport!$A:$A, $A726,
          Stockreport!$B:$B, $B726)
   -SUMIFS(Stockreport!$D:$D,
           Stockreport!$A:$A, $A726,
           Stockreport!$B:$B, $B726,
           Stockreport!$C:$C, $C726)
)</f>
        <v>215</v>
      </c>
      <c r="H726">
        <f t="shared" si="22"/>
        <v>0</v>
      </c>
      <c r="I726" s="5">
        <f t="shared" si="23"/>
        <v>0</v>
      </c>
    </row>
    <row r="727" spans="1:9">
      <c r="A727" s="1">
        <v>82952</v>
      </c>
      <c r="B727" s="1" t="s">
        <v>728</v>
      </c>
      <c r="C727" t="str">
        <f>VLOOKUP(A727,Config!A:C,3,FALSE)</f>
        <v>MA-A-02-L4-P1</v>
      </c>
      <c r="D727" cm="1">
        <f t="array" ref="D727">IFERROR(
  INDEX(Stockreport!$E$2:$E$50151,
    MATCH(1,
      ((Stockreport!$A$2:$A$50151&amp;"")=($A727&amp;""))*
      ((Stockreport!$B$2:$B$50151&amp;"")=($B727&amp;""))*
      (TRIM(Stockreport!$C$2:$C$50151)=TRIM($C727))*
      (Stockreport!$C$2:$C$50151&lt;&gt;""),
    0)
  ),
0)</f>
        <v>18</v>
      </c>
      <c r="E727">
        <f>VLOOKUP(A727,Config!A:G,4,FALSE)</f>
        <v>0</v>
      </c>
      <c r="F727" t="str">
        <f>_xlfn.LET(
  _xlpm.q,   $D727,
  _xlpm.low, SUMIFS(Config!$E$2:$E$5017, Config!$A$2:$A$5017,$A727, Config!$C$2:$C$5017,$C727),
  _xlpm.med, SUMIFS(Config!$F$2:$F$5017, Config!$A$2:$A$5017,$A727, Config!$C$2:$C$5017,$C727),
  _xlpm.cap, SUMIFS(Config!$G$2:$G$5017, Config!$A$2:$A$5017,$A727, Config!$C$2:$C$5017,$C727),
  IF(_xlpm.cap=0,"SET-PICKFACE",
     IF(_xlpm.q&lt;=_xlpm.low,"LOW",
        IF(_xlpm.q&lt;=_xlpm.med,"MEDIUM",
           IF(_xlpm.q&lt;=_xlpm.cap,"FULL","OVER")
        )
     )
  )
)</f>
        <v>SET-PICKFACE</v>
      </c>
      <c r="G727" s="8">
        <f>IF(
   SUMIFS(Stockreport!$D:$D,
          Stockreport!$A:$A, $A727,
          Stockreport!$B:$B, $B727)
   -SUMIFS(Stockreport!$D:$D,
           Stockreport!$A:$A, $A727,
           Stockreport!$B:$B, $B727,
           Stockreport!$C:$C, $C727)=0,
   "No reserve",
   SUMIFS(Stockreport!$D:$D,
          Stockreport!$A:$A, $A727,
          Stockreport!$B:$B, $B727)
   -SUMIFS(Stockreport!$D:$D,
           Stockreport!$A:$A, $A727,
           Stockreport!$B:$B, $B727,
           Stockreport!$C:$C, $C727)
)</f>
        <v>214</v>
      </c>
      <c r="H727">
        <f t="shared" si="22"/>
        <v>0</v>
      </c>
      <c r="I727" s="5">
        <f t="shared" si="23"/>
        <v>0</v>
      </c>
    </row>
    <row r="728" spans="1:9">
      <c r="A728" s="1">
        <v>32305</v>
      </c>
      <c r="B728" s="1" t="s">
        <v>729</v>
      </c>
      <c r="C728" t="str">
        <f>VLOOKUP(A728,Config!A:C,3,FALSE)</f>
        <v>MA-D-17-L4-P2</v>
      </c>
      <c r="D728" cm="1">
        <f t="array" ref="D728">IFERROR(
  INDEX(Stockreport!$E$2:$E$50151,
    MATCH(1,
      ((Stockreport!$A$2:$A$50151&amp;"")=($A728&amp;""))*
      ((Stockreport!$B$2:$B$50151&amp;"")=($B728&amp;""))*
      (TRIM(Stockreport!$C$2:$C$50151)=TRIM($C728))*
      (Stockreport!$C$2:$C$50151&lt;&gt;""),
    0)
  ),
0)</f>
        <v>55</v>
      </c>
      <c r="E728">
        <f>VLOOKUP(A728,Config!A:G,4,FALSE)</f>
        <v>0</v>
      </c>
      <c r="F728" t="str">
        <f>_xlfn.LET(
  _xlpm.q,   $D728,
  _xlpm.low, SUMIFS(Config!$E$2:$E$5017, Config!$A$2:$A$5017,$A728, Config!$C$2:$C$5017,$C728),
  _xlpm.med, SUMIFS(Config!$F$2:$F$5017, Config!$A$2:$A$5017,$A728, Config!$C$2:$C$5017,$C728),
  _xlpm.cap, SUMIFS(Config!$G$2:$G$5017, Config!$A$2:$A$5017,$A728, Config!$C$2:$C$5017,$C728),
  IF(_xlpm.cap=0,"SET-PICKFACE",
     IF(_xlpm.q&lt;=_xlpm.low,"LOW",
        IF(_xlpm.q&lt;=_xlpm.med,"MEDIUM",
           IF(_xlpm.q&lt;=_xlpm.cap,"FULL","OVER")
        )
     )
  )
)</f>
        <v>SET-PICKFACE</v>
      </c>
      <c r="G728" s="8">
        <f>IF(
   SUMIFS(Stockreport!$D:$D,
          Stockreport!$A:$A, $A728,
          Stockreport!$B:$B, $B728)
   -SUMIFS(Stockreport!$D:$D,
           Stockreport!$A:$A, $A728,
           Stockreport!$B:$B, $B728,
           Stockreport!$C:$C, $C728)=0,
   "No reserve",
   SUMIFS(Stockreport!$D:$D,
          Stockreport!$A:$A, $A728,
          Stockreport!$B:$B, $B728)
   -SUMIFS(Stockreport!$D:$D,
           Stockreport!$A:$A, $A728,
           Stockreport!$B:$B, $B728,
           Stockreport!$C:$C, $C728)
)</f>
        <v>220</v>
      </c>
      <c r="H728">
        <f t="shared" si="22"/>
        <v>0</v>
      </c>
      <c r="I728" s="5">
        <f t="shared" si="23"/>
        <v>0</v>
      </c>
    </row>
    <row r="729" spans="1:9">
      <c r="A729" s="1">
        <v>30752</v>
      </c>
      <c r="B729" s="1" t="s">
        <v>730</v>
      </c>
      <c r="C729" t="str">
        <f>VLOOKUP(A729,Config!A:C,3,FALSE)</f>
        <v>MA-B-02-L1-P2</v>
      </c>
      <c r="D729" cm="1">
        <f t="array" ref="D729">IFERROR(
  INDEX(Stockreport!$E$2:$E$50151,
    MATCH(1,
      ((Stockreport!$A$2:$A$50151&amp;"")=($A729&amp;""))*
      ((Stockreport!$B$2:$B$50151&amp;"")=($B729&amp;""))*
      (TRIM(Stockreport!$C$2:$C$50151)=TRIM($C729))*
      (Stockreport!$C$2:$C$50151&lt;&gt;""),
    0)
  ),
0)</f>
        <v>0</v>
      </c>
      <c r="E729">
        <f>VLOOKUP(A729,Config!A:G,4,FALSE)</f>
        <v>0</v>
      </c>
      <c r="F729" t="str">
        <f>_xlfn.LET(
  _xlpm.q,   $D729,
  _xlpm.low, SUMIFS(Config!$E$2:$E$5017, Config!$A$2:$A$5017,$A729, Config!$C$2:$C$5017,$C729),
  _xlpm.med, SUMIFS(Config!$F$2:$F$5017, Config!$A$2:$A$5017,$A729, Config!$C$2:$C$5017,$C729),
  _xlpm.cap, SUMIFS(Config!$G$2:$G$5017, Config!$A$2:$A$5017,$A729, Config!$C$2:$C$5017,$C729),
  IF(_xlpm.cap=0,"SET-PICKFACE",
     IF(_xlpm.q&lt;=_xlpm.low,"LOW",
        IF(_xlpm.q&lt;=_xlpm.med,"MEDIUM",
           IF(_xlpm.q&lt;=_xlpm.cap,"FULL","OVER")
        )
     )
  )
)</f>
        <v>SET-PICKFACE</v>
      </c>
      <c r="G729" s="8">
        <f>IF(
   SUMIFS(Stockreport!$D:$D,
          Stockreport!$A:$A, $A729,
          Stockreport!$B:$B, $B729)
   -SUMIFS(Stockreport!$D:$D,
           Stockreport!$A:$A, $A729,
           Stockreport!$B:$B, $B729,
           Stockreport!$C:$C, $C729)=0,
   "No reserve",
   SUMIFS(Stockreport!$D:$D,
          Stockreport!$A:$A, $A729,
          Stockreport!$B:$B, $B729)
   -SUMIFS(Stockreport!$D:$D,
           Stockreport!$A:$A, $A729,
           Stockreport!$B:$B, $B729,
           Stockreport!$C:$C, $C729)
)</f>
        <v>166</v>
      </c>
      <c r="H729">
        <f t="shared" si="22"/>
        <v>0</v>
      </c>
      <c r="I729" s="5">
        <f t="shared" si="23"/>
        <v>0</v>
      </c>
    </row>
    <row r="730" spans="1:9">
      <c r="A730" s="1">
        <v>30664</v>
      </c>
      <c r="B730" s="1" t="s">
        <v>731</v>
      </c>
      <c r="C730" t="str">
        <f>VLOOKUP(A730,Config!A:C,3,FALSE)</f>
        <v>MA-E-09-L1-P2</v>
      </c>
      <c r="D730" cm="1">
        <f t="array" ref="D730">IFERROR(
  INDEX(Stockreport!$E$2:$E$50151,
    MATCH(1,
      ((Stockreport!$A$2:$A$50151&amp;"")=($A730&amp;""))*
      ((Stockreport!$B$2:$B$50151&amp;"")=($B730&amp;""))*
      (TRIM(Stockreport!$C$2:$C$50151)=TRIM($C730))*
      (Stockreport!$C$2:$C$50151&lt;&gt;""),
    0)
  ),
0)</f>
        <v>414</v>
      </c>
      <c r="E730">
        <f>VLOOKUP(A730,Config!A:G,4,FALSE)</f>
        <v>0</v>
      </c>
      <c r="F730" t="str">
        <f>_xlfn.LET(
  _xlpm.q,   $D730,
  _xlpm.low, SUMIFS(Config!$E$2:$E$5017, Config!$A$2:$A$5017,$A730, Config!$C$2:$C$5017,$C730),
  _xlpm.med, SUMIFS(Config!$F$2:$F$5017, Config!$A$2:$A$5017,$A730, Config!$C$2:$C$5017,$C730),
  _xlpm.cap, SUMIFS(Config!$G$2:$G$5017, Config!$A$2:$A$5017,$A730, Config!$C$2:$C$5017,$C730),
  IF(_xlpm.cap=0,"SET-PICKFACE",
     IF(_xlpm.q&lt;=_xlpm.low,"LOW",
        IF(_xlpm.q&lt;=_xlpm.med,"MEDIUM",
           IF(_xlpm.q&lt;=_xlpm.cap,"FULL","OVER")
        )
     )
  )
)</f>
        <v>SET-PICKFACE</v>
      </c>
      <c r="G730" s="8">
        <f>IF(
   SUMIFS(Stockreport!$D:$D,
          Stockreport!$A:$A, $A730,
          Stockreport!$B:$B, $B730)
   -SUMIFS(Stockreport!$D:$D,
           Stockreport!$A:$A, $A730,
           Stockreport!$B:$B, $B730,
           Stockreport!$C:$C, $C730)=0,
   "No reserve",
   SUMIFS(Stockreport!$D:$D,
          Stockreport!$A:$A, $A730,
          Stockreport!$B:$B, $B730)
   -SUMIFS(Stockreport!$D:$D,
           Stockreport!$A:$A, $A730,
           Stockreport!$B:$B, $B730,
           Stockreport!$C:$C, $C730)
)</f>
        <v>225</v>
      </c>
      <c r="H730">
        <f t="shared" si="22"/>
        <v>0</v>
      </c>
      <c r="I730" s="5">
        <f t="shared" si="23"/>
        <v>0</v>
      </c>
    </row>
    <row r="731" spans="1:9">
      <c r="A731" s="1">
        <v>15587</v>
      </c>
      <c r="B731" s="1" t="s">
        <v>732</v>
      </c>
      <c r="C731" t="str">
        <f>VLOOKUP(A731,Config!A:C,3,FALSE)</f>
        <v>MA-C-12-L1-P2</v>
      </c>
      <c r="D731" cm="1">
        <f t="array" ref="D731">IFERROR(
  INDEX(Stockreport!$E$2:$E$50151,
    MATCH(1,
      ((Stockreport!$A$2:$A$50151&amp;"")=($A731&amp;""))*
      ((Stockreport!$B$2:$B$50151&amp;"")=($B731&amp;""))*
      (TRIM(Stockreport!$C$2:$C$50151)=TRIM($C731))*
      (Stockreport!$C$2:$C$50151&lt;&gt;""),
    0)
  ),
0)</f>
        <v>520</v>
      </c>
      <c r="E731">
        <f>VLOOKUP(A731,Config!A:G,4,FALSE)</f>
        <v>0</v>
      </c>
      <c r="F731" t="str">
        <f>_xlfn.LET(
  _xlpm.q,   $D731,
  _xlpm.low, SUMIFS(Config!$E$2:$E$5017, Config!$A$2:$A$5017,$A731, Config!$C$2:$C$5017,$C731),
  _xlpm.med, SUMIFS(Config!$F$2:$F$5017, Config!$A$2:$A$5017,$A731, Config!$C$2:$C$5017,$C731),
  _xlpm.cap, SUMIFS(Config!$G$2:$G$5017, Config!$A$2:$A$5017,$A731, Config!$C$2:$C$5017,$C731),
  IF(_xlpm.cap=0,"SET-PICKFACE",
     IF(_xlpm.q&lt;=_xlpm.low,"LOW",
        IF(_xlpm.q&lt;=_xlpm.med,"MEDIUM",
           IF(_xlpm.q&lt;=_xlpm.cap,"FULL","OVER")
        )
     )
  )
)</f>
        <v>SET-PICKFACE</v>
      </c>
      <c r="G731" s="8">
        <f>IF(
   SUMIFS(Stockreport!$D:$D,
          Stockreport!$A:$A, $A731,
          Stockreport!$B:$B, $B731)
   -SUMIFS(Stockreport!$D:$D,
           Stockreport!$A:$A, $A731,
           Stockreport!$B:$B, $B731,
           Stockreport!$C:$C, $C731)=0,
   "No reserve",
   SUMIFS(Stockreport!$D:$D,
          Stockreport!$A:$A, $A731,
          Stockreport!$B:$B, $B731)
   -SUMIFS(Stockreport!$D:$D,
           Stockreport!$A:$A, $A731,
           Stockreport!$B:$B, $B731,
           Stockreport!$C:$C, $C731)
)</f>
        <v>226</v>
      </c>
      <c r="H731">
        <f t="shared" si="22"/>
        <v>0</v>
      </c>
      <c r="I731" s="5">
        <f t="shared" si="23"/>
        <v>0</v>
      </c>
    </row>
    <row r="732" spans="1:9">
      <c r="A732" s="1">
        <v>30573</v>
      </c>
      <c r="B732" s="1" t="s">
        <v>733</v>
      </c>
      <c r="C732" t="str">
        <f>VLOOKUP(A732,Config!A:C,3,FALSE)</f>
        <v>MA-E-10-L2-P2</v>
      </c>
      <c r="D732" cm="1">
        <f t="array" ref="D732">IFERROR(
  INDEX(Stockreport!$E$2:$E$50151,
    MATCH(1,
      ((Stockreport!$A$2:$A$50151&amp;"")=($A732&amp;""))*
      ((Stockreport!$B$2:$B$50151&amp;"")=($B732&amp;""))*
      (TRIM(Stockreport!$C$2:$C$50151)=TRIM($C732))*
      (Stockreport!$C$2:$C$50151&lt;&gt;""),
    0)
  ),
0)</f>
        <v>92</v>
      </c>
      <c r="E732">
        <f>VLOOKUP(A732,Config!A:G,4,FALSE)</f>
        <v>0</v>
      </c>
      <c r="F732" t="str">
        <f>_xlfn.LET(
  _xlpm.q,   $D732,
  _xlpm.low, SUMIFS(Config!$E$2:$E$5017, Config!$A$2:$A$5017,$A732, Config!$C$2:$C$5017,$C732),
  _xlpm.med, SUMIFS(Config!$F$2:$F$5017, Config!$A$2:$A$5017,$A732, Config!$C$2:$C$5017,$C732),
  _xlpm.cap, SUMIFS(Config!$G$2:$G$5017, Config!$A$2:$A$5017,$A732, Config!$C$2:$C$5017,$C732),
  IF(_xlpm.cap=0,"SET-PICKFACE",
     IF(_xlpm.q&lt;=_xlpm.low,"LOW",
        IF(_xlpm.q&lt;=_xlpm.med,"MEDIUM",
           IF(_xlpm.q&lt;=_xlpm.cap,"FULL","OVER")
        )
     )
  )
)</f>
        <v>SET-PICKFACE</v>
      </c>
      <c r="G732" s="8">
        <f>IF(
   SUMIFS(Stockreport!$D:$D,
          Stockreport!$A:$A, $A732,
          Stockreport!$B:$B, $B732)
   -SUMIFS(Stockreport!$D:$D,
           Stockreport!$A:$A, $A732,
           Stockreport!$B:$B, $B732,
           Stockreport!$C:$C, $C732)=0,
   "No reserve",
   SUMIFS(Stockreport!$D:$D,
          Stockreport!$A:$A, $A732,
          Stockreport!$B:$B, $B732)
   -SUMIFS(Stockreport!$D:$D,
           Stockreport!$A:$A, $A732,
           Stockreport!$B:$B, $B732,
           Stockreport!$C:$C, $C732)
)</f>
        <v>226</v>
      </c>
      <c r="H732">
        <f t="shared" si="22"/>
        <v>0</v>
      </c>
      <c r="I732" s="5">
        <f t="shared" si="23"/>
        <v>0</v>
      </c>
    </row>
    <row r="733" spans="1:9">
      <c r="A733" s="1">
        <v>30201</v>
      </c>
      <c r="B733" s="1" t="s">
        <v>734</v>
      </c>
      <c r="C733" t="str">
        <f>VLOOKUP(A733,Config!A:C,3,FALSE)</f>
        <v>MA-D-12-L1-P1</v>
      </c>
      <c r="D733" cm="1">
        <f t="array" ref="D733">IFERROR(
  INDEX(Stockreport!$E$2:$E$50151,
    MATCH(1,
      ((Stockreport!$A$2:$A$50151&amp;"")=($A733&amp;""))*
      ((Stockreport!$B$2:$B$50151&amp;"")=($B733&amp;""))*
      (TRIM(Stockreport!$C$2:$C$50151)=TRIM($C733))*
      (Stockreport!$C$2:$C$50151&lt;&gt;""),
    0)
  ),
0)</f>
        <v>6</v>
      </c>
      <c r="E733">
        <f>VLOOKUP(A733,Config!A:G,4,FALSE)</f>
        <v>0</v>
      </c>
      <c r="F733" t="str">
        <f>_xlfn.LET(
  _xlpm.q,   $D733,
  _xlpm.low, SUMIFS(Config!$E$2:$E$5017, Config!$A$2:$A$5017,$A733, Config!$C$2:$C$5017,$C733),
  _xlpm.med, SUMIFS(Config!$F$2:$F$5017, Config!$A$2:$A$5017,$A733, Config!$C$2:$C$5017,$C733),
  _xlpm.cap, SUMIFS(Config!$G$2:$G$5017, Config!$A$2:$A$5017,$A733, Config!$C$2:$C$5017,$C733),
  IF(_xlpm.cap=0,"SET-PICKFACE",
     IF(_xlpm.q&lt;=_xlpm.low,"LOW",
        IF(_xlpm.q&lt;=_xlpm.med,"MEDIUM",
           IF(_xlpm.q&lt;=_xlpm.cap,"FULL","OVER")
        )
     )
  )
)</f>
        <v>SET-PICKFACE</v>
      </c>
      <c r="G733" s="8">
        <f>IF(
   SUMIFS(Stockreport!$D:$D,
          Stockreport!$A:$A, $A733,
          Stockreport!$B:$B, $B733)
   -SUMIFS(Stockreport!$D:$D,
           Stockreport!$A:$A, $A733,
           Stockreport!$B:$B, $B733,
           Stockreport!$C:$C, $C733)=0,
   "No reserve",
   SUMIFS(Stockreport!$D:$D,
          Stockreport!$A:$A, $A733,
          Stockreport!$B:$B, $B733)
   -SUMIFS(Stockreport!$D:$D,
           Stockreport!$A:$A, $A733,
           Stockreport!$B:$B, $B733,
           Stockreport!$C:$C, $C733)
)</f>
        <v>228</v>
      </c>
      <c r="H733">
        <f t="shared" si="22"/>
        <v>0</v>
      </c>
      <c r="I733" s="5">
        <f t="shared" si="23"/>
        <v>0</v>
      </c>
    </row>
    <row r="734" spans="1:9">
      <c r="A734" s="1">
        <v>30831</v>
      </c>
      <c r="B734" s="1" t="s">
        <v>735</v>
      </c>
      <c r="C734" t="str">
        <f>VLOOKUP(A734,Config!A:C,3,FALSE)</f>
        <v>MA-C-08-L3-P2</v>
      </c>
      <c r="D734" cm="1">
        <f t="array" ref="D734">IFERROR(
  INDEX(Stockreport!$E$2:$E$50151,
    MATCH(1,
      ((Stockreport!$A$2:$A$50151&amp;"")=($A734&amp;""))*
      ((Stockreport!$B$2:$B$50151&amp;"")=($B734&amp;""))*
      (TRIM(Stockreport!$C$2:$C$50151)=TRIM($C734))*
      (Stockreport!$C$2:$C$50151&lt;&gt;""),
    0)
  ),
0)</f>
        <v>0</v>
      </c>
      <c r="E734">
        <f>VLOOKUP(A734,Config!A:G,4,FALSE)</f>
        <v>0</v>
      </c>
      <c r="F734" t="str">
        <f>_xlfn.LET(
  _xlpm.q,   $D734,
  _xlpm.low, SUMIFS(Config!$E$2:$E$5017, Config!$A$2:$A$5017,$A734, Config!$C$2:$C$5017,$C734),
  _xlpm.med, SUMIFS(Config!$F$2:$F$5017, Config!$A$2:$A$5017,$A734, Config!$C$2:$C$5017,$C734),
  _xlpm.cap, SUMIFS(Config!$G$2:$G$5017, Config!$A$2:$A$5017,$A734, Config!$C$2:$C$5017,$C734),
  IF(_xlpm.cap=0,"SET-PICKFACE",
     IF(_xlpm.q&lt;=_xlpm.low,"LOW",
        IF(_xlpm.q&lt;=_xlpm.med,"MEDIUM",
           IF(_xlpm.q&lt;=_xlpm.cap,"FULL","OVER")
        )
     )
  )
)</f>
        <v>SET-PICKFACE</v>
      </c>
      <c r="G734" s="8">
        <f>IF(
   SUMIFS(Stockreport!$D:$D,
          Stockreport!$A:$A, $A734,
          Stockreport!$B:$B, $B734)
   -SUMIFS(Stockreport!$D:$D,
           Stockreport!$A:$A, $A734,
           Stockreport!$B:$B, $B734,
           Stockreport!$C:$C, $C734)=0,
   "No reserve",
   SUMIFS(Stockreport!$D:$D,
          Stockreport!$A:$A, $A734,
          Stockreport!$B:$B, $B734)
   -SUMIFS(Stockreport!$D:$D,
           Stockreport!$A:$A, $A734,
           Stockreport!$B:$B, $B734,
           Stockreport!$C:$C, $C734)
)</f>
        <v>230</v>
      </c>
      <c r="H734">
        <f t="shared" si="22"/>
        <v>0</v>
      </c>
      <c r="I734" s="5">
        <f t="shared" si="23"/>
        <v>0</v>
      </c>
    </row>
    <row r="735" spans="1:9">
      <c r="A735" s="1">
        <v>64858</v>
      </c>
      <c r="B735" s="1" t="s">
        <v>736</v>
      </c>
      <c r="C735" t="str">
        <f>VLOOKUP(A735,Config!A:C,3,FALSE)</f>
        <v>MA-D-01-L3-P2</v>
      </c>
      <c r="D735" cm="1">
        <f t="array" ref="D735">IFERROR(
  INDEX(Stockreport!$E$2:$E$50151,
    MATCH(1,
      ((Stockreport!$A$2:$A$50151&amp;"")=($A735&amp;""))*
      ((Stockreport!$B$2:$B$50151&amp;"")=($B735&amp;""))*
      (TRIM(Stockreport!$C$2:$C$50151)=TRIM($C735))*
      (Stockreport!$C$2:$C$50151&lt;&gt;""),
    0)
  ),
0)</f>
        <v>0</v>
      </c>
      <c r="E735">
        <f>VLOOKUP(A735,Config!A:G,4,FALSE)</f>
        <v>0</v>
      </c>
      <c r="F735" t="str">
        <f>_xlfn.LET(
  _xlpm.q,   $D735,
  _xlpm.low, SUMIFS(Config!$E$2:$E$5017, Config!$A$2:$A$5017,$A735, Config!$C$2:$C$5017,$C735),
  _xlpm.med, SUMIFS(Config!$F$2:$F$5017, Config!$A$2:$A$5017,$A735, Config!$C$2:$C$5017,$C735),
  _xlpm.cap, SUMIFS(Config!$G$2:$G$5017, Config!$A$2:$A$5017,$A735, Config!$C$2:$C$5017,$C735),
  IF(_xlpm.cap=0,"SET-PICKFACE",
     IF(_xlpm.q&lt;=_xlpm.low,"LOW",
        IF(_xlpm.q&lt;=_xlpm.med,"MEDIUM",
           IF(_xlpm.q&lt;=_xlpm.cap,"FULL","OVER")
        )
     )
  )
)</f>
        <v>SET-PICKFACE</v>
      </c>
      <c r="G735" s="8">
        <f>IF(
   SUMIFS(Stockreport!$D:$D,
          Stockreport!$A:$A, $A735,
          Stockreport!$B:$B, $B735)
   -SUMIFS(Stockreport!$D:$D,
           Stockreport!$A:$A, $A735,
           Stockreport!$B:$B, $B735,
           Stockreport!$C:$C, $C735)=0,
   "No reserve",
   SUMIFS(Stockreport!$D:$D,
          Stockreport!$A:$A, $A735,
          Stockreport!$B:$B, $B735)
   -SUMIFS(Stockreport!$D:$D,
           Stockreport!$A:$A, $A735,
           Stockreport!$B:$B, $B735,
           Stockreport!$C:$C, $C735)
)</f>
        <v>232</v>
      </c>
      <c r="H735">
        <f t="shared" si="22"/>
        <v>0</v>
      </c>
      <c r="I735" s="5">
        <f t="shared" si="23"/>
        <v>0</v>
      </c>
    </row>
    <row r="736" spans="1:9">
      <c r="A736" s="1">
        <v>30046</v>
      </c>
      <c r="B736" s="1" t="s">
        <v>737</v>
      </c>
      <c r="C736" t="str">
        <f>VLOOKUP(A736,Config!A:C,3,FALSE)</f>
        <v>MA-E-11-L3-P2</v>
      </c>
      <c r="D736" cm="1">
        <f t="array" ref="D736">IFERROR(
  INDEX(Stockreport!$E$2:$E$50151,
    MATCH(1,
      ((Stockreport!$A$2:$A$50151&amp;"")=($A736&amp;""))*
      ((Stockreport!$B$2:$B$50151&amp;"")=($B736&amp;""))*
      (TRIM(Stockreport!$C$2:$C$50151)=TRIM($C736))*
      (Stockreport!$C$2:$C$50151&lt;&gt;""),
    0)
  ),
0)</f>
        <v>79</v>
      </c>
      <c r="E736">
        <f>VLOOKUP(A736,Config!A:G,4,FALSE)</f>
        <v>120</v>
      </c>
      <c r="F736" t="str">
        <f>_xlfn.LET(
  _xlpm.q,   $D736,
  _xlpm.low, SUMIFS(Config!$E$2:$E$5017, Config!$A$2:$A$5017,$A736, Config!$C$2:$C$5017,$C736),
  _xlpm.med, SUMIFS(Config!$F$2:$F$5017, Config!$A$2:$A$5017,$A736, Config!$C$2:$C$5017,$C736),
  _xlpm.cap, SUMIFS(Config!$G$2:$G$5017, Config!$A$2:$A$5017,$A736, Config!$C$2:$C$5017,$C736),
  IF(_xlpm.cap=0,"SET-PICKFACE",
     IF(_xlpm.q&lt;=_xlpm.low,"LOW",
        IF(_xlpm.q&lt;=_xlpm.med,"MEDIUM",
           IF(_xlpm.q&lt;=_xlpm.cap,"FULL","OVER")
        )
     )
  )
)</f>
        <v>FULL</v>
      </c>
      <c r="G736" s="8">
        <f>IF(
   SUMIFS(Stockreport!$D:$D,
          Stockreport!$A:$A, $A736,
          Stockreport!$B:$B, $B736)
   -SUMIFS(Stockreport!$D:$D,
           Stockreport!$A:$A, $A736,
           Stockreport!$B:$B, $B736,
           Stockreport!$C:$C, $C736)=0,
   "No reserve",
   SUMIFS(Stockreport!$D:$D,
          Stockreport!$A:$A, $A736,
          Stockreport!$B:$B, $B736)
   -SUMIFS(Stockreport!$D:$D,
           Stockreport!$A:$A, $A736,
           Stockreport!$B:$B, $B736,
           Stockreport!$C:$C, $C736)
)</f>
        <v>234</v>
      </c>
      <c r="H736">
        <f t="shared" si="22"/>
        <v>41</v>
      </c>
      <c r="I736" s="5">
        <f t="shared" si="23"/>
        <v>0</v>
      </c>
    </row>
    <row r="737" spans="1:9">
      <c r="A737" s="1">
        <v>31369</v>
      </c>
      <c r="B737" s="1" t="s">
        <v>738</v>
      </c>
      <c r="C737" t="str">
        <f>VLOOKUP(A737,Config!A:C,3,FALSE)</f>
        <v>MA-G-16-L4-P1</v>
      </c>
      <c r="D737" cm="1">
        <f t="array" ref="D737">IFERROR(
  INDEX(Stockreport!$E$2:$E$50151,
    MATCH(1,
      ((Stockreport!$A$2:$A$50151&amp;"")=($A737&amp;""))*
      ((Stockreport!$B$2:$B$50151&amp;"")=($B737&amp;""))*
      (TRIM(Stockreport!$C$2:$C$50151)=TRIM($C737))*
      (Stockreport!$C$2:$C$50151&lt;&gt;""),
    0)
  ),
0)</f>
        <v>100</v>
      </c>
      <c r="E737">
        <f>VLOOKUP(A737,Config!A:G,4,FALSE)</f>
        <v>0</v>
      </c>
      <c r="F737" t="str">
        <f>_xlfn.LET(
  _xlpm.q,   $D737,
  _xlpm.low, SUMIFS(Config!$E$2:$E$5017, Config!$A$2:$A$5017,$A737, Config!$C$2:$C$5017,$C737),
  _xlpm.med, SUMIFS(Config!$F$2:$F$5017, Config!$A$2:$A$5017,$A737, Config!$C$2:$C$5017,$C737),
  _xlpm.cap, SUMIFS(Config!$G$2:$G$5017, Config!$A$2:$A$5017,$A737, Config!$C$2:$C$5017,$C737),
  IF(_xlpm.cap=0,"SET-PICKFACE",
     IF(_xlpm.q&lt;=_xlpm.low,"LOW",
        IF(_xlpm.q&lt;=_xlpm.med,"MEDIUM",
           IF(_xlpm.q&lt;=_xlpm.cap,"FULL","OVER")
        )
     )
  )
)</f>
        <v>SET-PICKFACE</v>
      </c>
      <c r="G737" s="8">
        <f>IF(
   SUMIFS(Stockreport!$D:$D,
          Stockreport!$A:$A, $A737,
          Stockreport!$B:$B, $B737)
   -SUMIFS(Stockreport!$D:$D,
           Stockreport!$A:$A, $A737,
           Stockreport!$B:$B, $B737,
           Stockreport!$C:$C, $C737)=0,
   "No reserve",
   SUMIFS(Stockreport!$D:$D,
          Stockreport!$A:$A, $A737,
          Stockreport!$B:$B, $B737)
   -SUMIFS(Stockreport!$D:$D,
           Stockreport!$A:$A, $A737,
           Stockreport!$B:$B, $B737,
           Stockreport!$C:$C, $C737)
)</f>
        <v>238</v>
      </c>
      <c r="H737">
        <f t="shared" si="22"/>
        <v>0</v>
      </c>
      <c r="I737" s="5">
        <f t="shared" si="23"/>
        <v>0</v>
      </c>
    </row>
    <row r="738" spans="1:9">
      <c r="A738" s="1">
        <v>41057</v>
      </c>
      <c r="B738" s="1" t="s">
        <v>739</v>
      </c>
      <c r="C738" t="str">
        <f>VLOOKUP(A738,Config!A:C,3,FALSE)</f>
        <v>MA-E-03-L2-P1</v>
      </c>
      <c r="D738" cm="1">
        <f t="array" ref="D738">IFERROR(
  INDEX(Stockreport!$E$2:$E$50151,
    MATCH(1,
      ((Stockreport!$A$2:$A$50151&amp;"")=($A738&amp;""))*
      ((Stockreport!$B$2:$B$50151&amp;"")=($B738&amp;""))*
      (TRIM(Stockreport!$C$2:$C$50151)=TRIM($C738))*
      (Stockreport!$C$2:$C$50151&lt;&gt;""),
    0)
  ),
0)</f>
        <v>0</v>
      </c>
      <c r="E738">
        <f>VLOOKUP(A738,Config!A:G,4,FALSE)</f>
        <v>0</v>
      </c>
      <c r="F738" t="str">
        <f>_xlfn.LET(
  _xlpm.q,   $D738,
  _xlpm.low, SUMIFS(Config!$E$2:$E$5017, Config!$A$2:$A$5017,$A738, Config!$C$2:$C$5017,$C738),
  _xlpm.med, SUMIFS(Config!$F$2:$F$5017, Config!$A$2:$A$5017,$A738, Config!$C$2:$C$5017,$C738),
  _xlpm.cap, SUMIFS(Config!$G$2:$G$5017, Config!$A$2:$A$5017,$A738, Config!$C$2:$C$5017,$C738),
  IF(_xlpm.cap=0,"SET-PICKFACE",
     IF(_xlpm.q&lt;=_xlpm.low,"LOW",
        IF(_xlpm.q&lt;=_xlpm.med,"MEDIUM",
           IF(_xlpm.q&lt;=_xlpm.cap,"FULL","OVER")
        )
     )
  )
)</f>
        <v>SET-PICKFACE</v>
      </c>
      <c r="G738" s="8">
        <f>IF(
   SUMIFS(Stockreport!$D:$D,
          Stockreport!$A:$A, $A738,
          Stockreport!$B:$B, $B738)
   -SUMIFS(Stockreport!$D:$D,
           Stockreport!$A:$A, $A738,
           Stockreport!$B:$B, $B738,
           Stockreport!$C:$C, $C738)=0,
   "No reserve",
   SUMIFS(Stockreport!$D:$D,
          Stockreport!$A:$A, $A738,
          Stockreport!$B:$B, $B738)
   -SUMIFS(Stockreport!$D:$D,
           Stockreport!$A:$A, $A738,
           Stockreport!$B:$B, $B738,
           Stockreport!$C:$C, $C738)
)</f>
        <v>222</v>
      </c>
      <c r="H738">
        <f t="shared" si="22"/>
        <v>0</v>
      </c>
      <c r="I738" s="5">
        <f t="shared" si="23"/>
        <v>0</v>
      </c>
    </row>
    <row r="739" spans="1:9">
      <c r="A739" s="1">
        <v>30638</v>
      </c>
      <c r="B739" s="1" t="s">
        <v>740</v>
      </c>
      <c r="C739" t="str">
        <f>VLOOKUP(A739,Config!A:C,3,FALSE)</f>
        <v>MA-F-10-L2-P1</v>
      </c>
      <c r="D739" cm="1">
        <f t="array" ref="D739">IFERROR(
  INDEX(Stockreport!$E$2:$E$50151,
    MATCH(1,
      ((Stockreport!$A$2:$A$50151&amp;"")=($A739&amp;""))*
      ((Stockreport!$B$2:$B$50151&amp;"")=($B739&amp;""))*
      (TRIM(Stockreport!$C$2:$C$50151)=TRIM($C739))*
      (Stockreport!$C$2:$C$50151&lt;&gt;""),
    0)
  ),
0)</f>
        <v>182</v>
      </c>
      <c r="E739">
        <f>VLOOKUP(A739,Config!A:G,4,FALSE)</f>
        <v>0</v>
      </c>
      <c r="F739" t="str">
        <f>_xlfn.LET(
  _xlpm.q,   $D739,
  _xlpm.low, SUMIFS(Config!$E$2:$E$5017, Config!$A$2:$A$5017,$A739, Config!$C$2:$C$5017,$C739),
  _xlpm.med, SUMIFS(Config!$F$2:$F$5017, Config!$A$2:$A$5017,$A739, Config!$C$2:$C$5017,$C739),
  _xlpm.cap, SUMIFS(Config!$G$2:$G$5017, Config!$A$2:$A$5017,$A739, Config!$C$2:$C$5017,$C739),
  IF(_xlpm.cap=0,"SET-PICKFACE",
     IF(_xlpm.q&lt;=_xlpm.low,"LOW",
        IF(_xlpm.q&lt;=_xlpm.med,"MEDIUM",
           IF(_xlpm.q&lt;=_xlpm.cap,"FULL","OVER")
        )
     )
  )
)</f>
        <v>SET-PICKFACE</v>
      </c>
      <c r="G739" s="8">
        <f>IF(
   SUMIFS(Stockreport!$D:$D,
          Stockreport!$A:$A, $A739,
          Stockreport!$B:$B, $B739)
   -SUMIFS(Stockreport!$D:$D,
           Stockreport!$A:$A, $A739,
           Stockreport!$B:$B, $B739,
           Stockreport!$C:$C, $C739)=0,
   "No reserve",
   SUMIFS(Stockreport!$D:$D,
          Stockreport!$A:$A, $A739,
          Stockreport!$B:$B, $B739)
   -SUMIFS(Stockreport!$D:$D,
           Stockreport!$A:$A, $A739,
           Stockreport!$B:$B, $B739,
           Stockreport!$C:$C, $C739)
)</f>
        <v>240</v>
      </c>
      <c r="H739">
        <f t="shared" si="22"/>
        <v>0</v>
      </c>
      <c r="I739" s="5">
        <f t="shared" si="23"/>
        <v>0</v>
      </c>
    </row>
    <row r="740" spans="1:9">
      <c r="A740" s="1">
        <v>30732</v>
      </c>
      <c r="B740" s="1" t="s">
        <v>741</v>
      </c>
      <c r="C740" t="str">
        <f>VLOOKUP(A740,Config!A:C,3,FALSE)</f>
        <v>MA-E-08-L1-P2</v>
      </c>
      <c r="D740" cm="1">
        <f t="array" ref="D740">IFERROR(
  INDEX(Stockreport!$E$2:$E$50151,
    MATCH(1,
      ((Stockreport!$A$2:$A$50151&amp;"")=($A740&amp;""))*
      ((Stockreport!$B$2:$B$50151&amp;"")=($B740&amp;""))*
      (TRIM(Stockreport!$C$2:$C$50151)=TRIM($C740))*
      (Stockreport!$C$2:$C$50151&lt;&gt;""),
    0)
  ),
0)</f>
        <v>96</v>
      </c>
      <c r="E740">
        <f>VLOOKUP(A740,Config!A:G,4,FALSE)</f>
        <v>0</v>
      </c>
      <c r="F740" t="str">
        <f>_xlfn.LET(
  _xlpm.q,   $D740,
  _xlpm.low, SUMIFS(Config!$E$2:$E$5017, Config!$A$2:$A$5017,$A740, Config!$C$2:$C$5017,$C740),
  _xlpm.med, SUMIFS(Config!$F$2:$F$5017, Config!$A$2:$A$5017,$A740, Config!$C$2:$C$5017,$C740),
  _xlpm.cap, SUMIFS(Config!$G$2:$G$5017, Config!$A$2:$A$5017,$A740, Config!$C$2:$C$5017,$C740),
  IF(_xlpm.cap=0,"SET-PICKFACE",
     IF(_xlpm.q&lt;=_xlpm.low,"LOW",
        IF(_xlpm.q&lt;=_xlpm.med,"MEDIUM",
           IF(_xlpm.q&lt;=_xlpm.cap,"FULL","OVER")
        )
     )
  )
)</f>
        <v>SET-PICKFACE</v>
      </c>
      <c r="G740" s="8">
        <f>IF(
   SUMIFS(Stockreport!$D:$D,
          Stockreport!$A:$A, $A740,
          Stockreport!$B:$B, $B740)
   -SUMIFS(Stockreport!$D:$D,
           Stockreport!$A:$A, $A740,
           Stockreport!$B:$B, $B740,
           Stockreport!$C:$C, $C740)=0,
   "No reserve",
   SUMIFS(Stockreport!$D:$D,
          Stockreport!$A:$A, $A740,
          Stockreport!$B:$B, $B740)
   -SUMIFS(Stockreport!$D:$D,
           Stockreport!$A:$A, $A740,
           Stockreport!$B:$B, $B740,
           Stockreport!$C:$C, $C740)
)</f>
        <v>237</v>
      </c>
      <c r="H740">
        <f t="shared" si="22"/>
        <v>0</v>
      </c>
      <c r="I740" s="5">
        <f t="shared" si="23"/>
        <v>0</v>
      </c>
    </row>
    <row r="741" spans="1:9">
      <c r="A741" s="1">
        <v>35039</v>
      </c>
      <c r="B741" s="1" t="s">
        <v>742</v>
      </c>
      <c r="C741" t="str">
        <f>VLOOKUP(A741,Config!A:C,3,FALSE)</f>
        <v>MA-F-12-L1-P1</v>
      </c>
      <c r="D741" cm="1">
        <f t="array" ref="D741">IFERROR(
  INDEX(Stockreport!$E$2:$E$50151,
    MATCH(1,
      ((Stockreport!$A$2:$A$50151&amp;"")=($A741&amp;""))*
      ((Stockreport!$B$2:$B$50151&amp;"")=($B741&amp;""))*
      (TRIM(Stockreport!$C$2:$C$50151)=TRIM($C741))*
      (Stockreport!$C$2:$C$50151&lt;&gt;""),
    0)
  ),
0)</f>
        <v>0</v>
      </c>
      <c r="E741">
        <f>VLOOKUP(A741,Config!A:G,4,FALSE)</f>
        <v>0</v>
      </c>
      <c r="F741" t="str">
        <f>_xlfn.LET(
  _xlpm.q,   $D741,
  _xlpm.low, SUMIFS(Config!$E$2:$E$5017, Config!$A$2:$A$5017,$A741, Config!$C$2:$C$5017,$C741),
  _xlpm.med, SUMIFS(Config!$F$2:$F$5017, Config!$A$2:$A$5017,$A741, Config!$C$2:$C$5017,$C741),
  _xlpm.cap, SUMIFS(Config!$G$2:$G$5017, Config!$A$2:$A$5017,$A741, Config!$C$2:$C$5017,$C741),
  IF(_xlpm.cap=0,"SET-PICKFACE",
     IF(_xlpm.q&lt;=_xlpm.low,"LOW",
        IF(_xlpm.q&lt;=_xlpm.med,"MEDIUM",
           IF(_xlpm.q&lt;=_xlpm.cap,"FULL","OVER")
        )
     )
  )
)</f>
        <v>SET-PICKFACE</v>
      </c>
      <c r="G741" s="8">
        <f>IF(
   SUMIFS(Stockreport!$D:$D,
          Stockreport!$A:$A, $A741,
          Stockreport!$B:$B, $B741)
   -SUMIFS(Stockreport!$D:$D,
           Stockreport!$A:$A, $A741,
           Stockreport!$B:$B, $B741,
           Stockreport!$C:$C, $C741)=0,
   "No reserve",
   SUMIFS(Stockreport!$D:$D,
          Stockreport!$A:$A, $A741,
          Stockreport!$B:$B, $B741)
   -SUMIFS(Stockreport!$D:$D,
           Stockreport!$A:$A, $A741,
           Stockreport!$B:$B, $B741,
           Stockreport!$C:$C, $C741)
)</f>
        <v>248</v>
      </c>
      <c r="H741">
        <f t="shared" si="22"/>
        <v>0</v>
      </c>
      <c r="I741" s="5">
        <f t="shared" si="23"/>
        <v>0</v>
      </c>
    </row>
    <row r="742" spans="1:9">
      <c r="A742" s="1">
        <v>29937</v>
      </c>
      <c r="B742" s="1" t="s">
        <v>743</v>
      </c>
      <c r="C742" t="str">
        <f>VLOOKUP(A742,Config!A:C,3,FALSE)</f>
        <v>MA-F-17-L5-P1</v>
      </c>
      <c r="D742" cm="1">
        <f t="array" ref="D742">IFERROR(
  INDEX(Stockreport!$E$2:$E$50151,
    MATCH(1,
      ((Stockreport!$A$2:$A$50151&amp;"")=($A742&amp;""))*
      ((Stockreport!$B$2:$B$50151&amp;"")=($B742&amp;""))*
      (TRIM(Stockreport!$C$2:$C$50151)=TRIM($C742))*
      (Stockreport!$C$2:$C$50151&lt;&gt;""),
    0)
  ),
0)</f>
        <v>0</v>
      </c>
      <c r="E742">
        <f>VLOOKUP(A742,Config!A:G,4,FALSE)</f>
        <v>0</v>
      </c>
      <c r="F742" t="str">
        <f>_xlfn.LET(
  _xlpm.q,   $D742,
  _xlpm.low, SUMIFS(Config!$E$2:$E$5017, Config!$A$2:$A$5017,$A742, Config!$C$2:$C$5017,$C742),
  _xlpm.med, SUMIFS(Config!$F$2:$F$5017, Config!$A$2:$A$5017,$A742, Config!$C$2:$C$5017,$C742),
  _xlpm.cap, SUMIFS(Config!$G$2:$G$5017, Config!$A$2:$A$5017,$A742, Config!$C$2:$C$5017,$C742),
  IF(_xlpm.cap=0,"SET-PICKFACE",
     IF(_xlpm.q&lt;=_xlpm.low,"LOW",
        IF(_xlpm.q&lt;=_xlpm.med,"MEDIUM",
           IF(_xlpm.q&lt;=_xlpm.cap,"FULL","OVER")
        )
     )
  )
)</f>
        <v>SET-PICKFACE</v>
      </c>
      <c r="G742" s="8">
        <f>IF(
   SUMIFS(Stockreport!$D:$D,
          Stockreport!$A:$A, $A742,
          Stockreport!$B:$B, $B742)
   -SUMIFS(Stockreport!$D:$D,
           Stockreport!$A:$A, $A742,
           Stockreport!$B:$B, $B742,
           Stockreport!$C:$C, $C742)=0,
   "No reserve",
   SUMIFS(Stockreport!$D:$D,
          Stockreport!$A:$A, $A742,
          Stockreport!$B:$B, $B742)
   -SUMIFS(Stockreport!$D:$D,
           Stockreport!$A:$A, $A742,
           Stockreport!$B:$B, $B742,
           Stockreport!$C:$C, $C742)
)</f>
        <v>249</v>
      </c>
      <c r="H742">
        <f t="shared" si="22"/>
        <v>0</v>
      </c>
      <c r="I742" s="5">
        <f t="shared" si="23"/>
        <v>0</v>
      </c>
    </row>
    <row r="743" spans="1:9">
      <c r="A743" s="1">
        <v>30313</v>
      </c>
      <c r="B743" s="1" t="s">
        <v>744</v>
      </c>
      <c r="C743" t="str">
        <f>VLOOKUP(A743,Config!A:C,3,FALSE)</f>
        <v>MA-E-11-L3-P2</v>
      </c>
      <c r="D743" cm="1">
        <f t="array" ref="D743">IFERROR(
  INDEX(Stockreport!$E$2:$E$50151,
    MATCH(1,
      ((Stockreport!$A$2:$A$50151&amp;"")=($A743&amp;""))*
      ((Stockreport!$B$2:$B$50151&amp;"")=($B743&amp;""))*
      (TRIM(Stockreport!$C$2:$C$50151)=TRIM($C743))*
      (Stockreport!$C$2:$C$50151&lt;&gt;""),
    0)
  ),
0)</f>
        <v>45</v>
      </c>
      <c r="E743">
        <f>VLOOKUP(A743,Config!A:G,4,FALSE)</f>
        <v>60</v>
      </c>
      <c r="F743" t="str">
        <f>_xlfn.LET(
  _xlpm.q,   $D743,
  _xlpm.low, SUMIFS(Config!$E$2:$E$5017, Config!$A$2:$A$5017,$A743, Config!$C$2:$C$5017,$C743),
  _xlpm.med, SUMIFS(Config!$F$2:$F$5017, Config!$A$2:$A$5017,$A743, Config!$C$2:$C$5017,$C743),
  _xlpm.cap, SUMIFS(Config!$G$2:$G$5017, Config!$A$2:$A$5017,$A743, Config!$C$2:$C$5017,$C743),
  IF(_xlpm.cap=0,"SET-PICKFACE",
     IF(_xlpm.q&lt;=_xlpm.low,"LOW",
        IF(_xlpm.q&lt;=_xlpm.med,"MEDIUM",
           IF(_xlpm.q&lt;=_xlpm.cap,"FULL","OVER")
        )
     )
  )
)</f>
        <v>FULL</v>
      </c>
      <c r="G743" s="8">
        <f>IF(
   SUMIFS(Stockreport!$D:$D,
          Stockreport!$A:$A, $A743,
          Stockreport!$B:$B, $B743)
   -SUMIFS(Stockreport!$D:$D,
           Stockreport!$A:$A, $A743,
           Stockreport!$B:$B, $B743,
           Stockreport!$C:$C, $C743)=0,
   "No reserve",
   SUMIFS(Stockreport!$D:$D,
          Stockreport!$A:$A, $A743,
          Stockreport!$B:$B, $B743)
   -SUMIFS(Stockreport!$D:$D,
           Stockreport!$A:$A, $A743,
           Stockreport!$B:$B, $B743,
           Stockreport!$C:$C, $C743)
)</f>
        <v>248</v>
      </c>
      <c r="H743">
        <f t="shared" si="22"/>
        <v>15</v>
      </c>
      <c r="I743" s="5">
        <f t="shared" si="23"/>
        <v>0</v>
      </c>
    </row>
    <row r="744" spans="1:9">
      <c r="A744" s="1">
        <v>69865</v>
      </c>
      <c r="B744" s="1" t="s">
        <v>745</v>
      </c>
      <c r="C744" t="str">
        <f>VLOOKUP(A744,Config!A:C,3,FALSE)</f>
        <v>MA-D-01-L3-P1</v>
      </c>
      <c r="D744" cm="1">
        <f t="array" ref="D744">IFERROR(
  INDEX(Stockreport!$E$2:$E$50151,
    MATCH(1,
      ((Stockreport!$A$2:$A$50151&amp;"")=($A744&amp;""))*
      ((Stockreport!$B$2:$B$50151&amp;"")=($B744&amp;""))*
      (TRIM(Stockreport!$C$2:$C$50151)=TRIM($C744))*
      (Stockreport!$C$2:$C$50151&lt;&gt;""),
    0)
  ),
0)</f>
        <v>0</v>
      </c>
      <c r="E744">
        <f>VLOOKUP(A744,Config!A:G,4,FALSE)</f>
        <v>0</v>
      </c>
      <c r="F744" t="str">
        <f>_xlfn.LET(
  _xlpm.q,   $D744,
  _xlpm.low, SUMIFS(Config!$E$2:$E$5017, Config!$A$2:$A$5017,$A744, Config!$C$2:$C$5017,$C744),
  _xlpm.med, SUMIFS(Config!$F$2:$F$5017, Config!$A$2:$A$5017,$A744, Config!$C$2:$C$5017,$C744),
  _xlpm.cap, SUMIFS(Config!$G$2:$G$5017, Config!$A$2:$A$5017,$A744, Config!$C$2:$C$5017,$C744),
  IF(_xlpm.cap=0,"SET-PICKFACE",
     IF(_xlpm.q&lt;=_xlpm.low,"LOW",
        IF(_xlpm.q&lt;=_xlpm.med,"MEDIUM",
           IF(_xlpm.q&lt;=_xlpm.cap,"FULL","OVER")
        )
     )
  )
)</f>
        <v>SET-PICKFACE</v>
      </c>
      <c r="G744" s="8">
        <f>IF(
   SUMIFS(Stockreport!$D:$D,
          Stockreport!$A:$A, $A744,
          Stockreport!$B:$B, $B744)
   -SUMIFS(Stockreport!$D:$D,
           Stockreport!$A:$A, $A744,
           Stockreport!$B:$B, $B744,
           Stockreport!$C:$C, $C744)=0,
   "No reserve",
   SUMIFS(Stockreport!$D:$D,
          Stockreport!$A:$A, $A744,
          Stockreport!$B:$B, $B744)
   -SUMIFS(Stockreport!$D:$D,
           Stockreport!$A:$A, $A744,
           Stockreport!$B:$B, $B744,
           Stockreport!$C:$C, $C744)
)</f>
        <v>253</v>
      </c>
      <c r="H744">
        <f t="shared" si="22"/>
        <v>0</v>
      </c>
      <c r="I744" s="5">
        <f t="shared" si="23"/>
        <v>0</v>
      </c>
    </row>
    <row r="745" spans="1:9">
      <c r="A745" s="1">
        <v>17646</v>
      </c>
      <c r="B745" s="1" t="s">
        <v>746</v>
      </c>
      <c r="C745" t="str">
        <f>VLOOKUP(A745,Config!A:C,3,FALSE)</f>
        <v>MA-A-04-L2-P1</v>
      </c>
      <c r="D745" cm="1">
        <f t="array" ref="D745">IFERROR(
  INDEX(Stockreport!$E$2:$E$50151,
    MATCH(1,
      ((Stockreport!$A$2:$A$50151&amp;"")=($A745&amp;""))*
      ((Stockreport!$B$2:$B$50151&amp;"")=($B745&amp;""))*
      (TRIM(Stockreport!$C$2:$C$50151)=TRIM($C745))*
      (Stockreport!$C$2:$C$50151&lt;&gt;""),
    0)
  ),
0)</f>
        <v>55</v>
      </c>
      <c r="E745">
        <f>VLOOKUP(A745,Config!A:G,4,FALSE)</f>
        <v>0</v>
      </c>
      <c r="F745" t="str">
        <f>_xlfn.LET(
  _xlpm.q,   $D745,
  _xlpm.low, SUMIFS(Config!$E$2:$E$5017, Config!$A$2:$A$5017,$A745, Config!$C$2:$C$5017,$C745),
  _xlpm.med, SUMIFS(Config!$F$2:$F$5017, Config!$A$2:$A$5017,$A745, Config!$C$2:$C$5017,$C745),
  _xlpm.cap, SUMIFS(Config!$G$2:$G$5017, Config!$A$2:$A$5017,$A745, Config!$C$2:$C$5017,$C745),
  IF(_xlpm.cap=0,"SET-PICKFACE",
     IF(_xlpm.q&lt;=_xlpm.low,"LOW",
        IF(_xlpm.q&lt;=_xlpm.med,"MEDIUM",
           IF(_xlpm.q&lt;=_xlpm.cap,"FULL","OVER")
        )
     )
  )
)</f>
        <v>SET-PICKFACE</v>
      </c>
      <c r="G745" s="8">
        <f>IF(
   SUMIFS(Stockreport!$D:$D,
          Stockreport!$A:$A, $A745,
          Stockreport!$B:$B, $B745)
   -SUMIFS(Stockreport!$D:$D,
           Stockreport!$A:$A, $A745,
           Stockreport!$B:$B, $B745,
           Stockreport!$C:$C, $C745)=0,
   "No reserve",
   SUMIFS(Stockreport!$D:$D,
          Stockreport!$A:$A, $A745,
          Stockreport!$B:$B, $B745)
   -SUMIFS(Stockreport!$D:$D,
           Stockreport!$A:$A, $A745,
           Stockreport!$B:$B, $B745,
           Stockreport!$C:$C, $C745)
)</f>
        <v>206</v>
      </c>
      <c r="H745">
        <f t="shared" si="22"/>
        <v>0</v>
      </c>
      <c r="I745" s="5">
        <f t="shared" si="23"/>
        <v>0</v>
      </c>
    </row>
    <row r="746" spans="1:9">
      <c r="A746" s="1">
        <v>80312</v>
      </c>
      <c r="B746" s="1" t="s">
        <v>747</v>
      </c>
      <c r="C746" t="str">
        <f>VLOOKUP(A746,Config!A:C,3,FALSE)</f>
        <v>MA-B-14-L2-P1</v>
      </c>
      <c r="D746" cm="1">
        <f t="array" ref="D746">IFERROR(
  INDEX(Stockreport!$E$2:$E$50151,
    MATCH(1,
      ((Stockreport!$A$2:$A$50151&amp;"")=($A746&amp;""))*
      ((Stockreport!$B$2:$B$50151&amp;"")=($B746&amp;""))*
      (TRIM(Stockreport!$C$2:$C$50151)=TRIM($C746))*
      (Stockreport!$C$2:$C$50151&lt;&gt;""),
    0)
  ),
0)</f>
        <v>0</v>
      </c>
      <c r="E746">
        <f>VLOOKUP(A746,Config!A:G,4,FALSE)</f>
        <v>0</v>
      </c>
      <c r="F746" t="str">
        <f>_xlfn.LET(
  _xlpm.q,   $D746,
  _xlpm.low, SUMIFS(Config!$E$2:$E$5017, Config!$A$2:$A$5017,$A746, Config!$C$2:$C$5017,$C746),
  _xlpm.med, SUMIFS(Config!$F$2:$F$5017, Config!$A$2:$A$5017,$A746, Config!$C$2:$C$5017,$C746),
  _xlpm.cap, SUMIFS(Config!$G$2:$G$5017, Config!$A$2:$A$5017,$A746, Config!$C$2:$C$5017,$C746),
  IF(_xlpm.cap=0,"SET-PICKFACE",
     IF(_xlpm.q&lt;=_xlpm.low,"LOW",
        IF(_xlpm.q&lt;=_xlpm.med,"MEDIUM",
           IF(_xlpm.q&lt;=_xlpm.cap,"FULL","OVER")
        )
     )
  )
)</f>
        <v>SET-PICKFACE</v>
      </c>
      <c r="G746" s="8">
        <f>IF(
   SUMIFS(Stockreport!$D:$D,
          Stockreport!$A:$A, $A746,
          Stockreport!$B:$B, $B746)
   -SUMIFS(Stockreport!$D:$D,
           Stockreport!$A:$A, $A746,
           Stockreport!$B:$B, $B746,
           Stockreport!$C:$C, $C746)=0,
   "No reserve",
   SUMIFS(Stockreport!$D:$D,
          Stockreport!$A:$A, $A746,
          Stockreport!$B:$B, $B746)
   -SUMIFS(Stockreport!$D:$D,
           Stockreport!$A:$A, $A746,
           Stockreport!$B:$B, $B746,
           Stockreport!$C:$C, $C746)
)</f>
        <v>235</v>
      </c>
      <c r="H746">
        <f t="shared" si="22"/>
        <v>0</v>
      </c>
      <c r="I746" s="5">
        <f t="shared" si="23"/>
        <v>0</v>
      </c>
    </row>
    <row r="747" spans="1:9">
      <c r="A747" s="1">
        <v>80312</v>
      </c>
      <c r="B747" s="1" t="s">
        <v>747</v>
      </c>
      <c r="C747" t="str">
        <f>VLOOKUP(A747,Config!A:C,3,FALSE)</f>
        <v>MA-B-14-L2-P1</v>
      </c>
      <c r="D747" cm="1">
        <f t="array" ref="D747">IFERROR(
  INDEX(Stockreport!$E$2:$E$50151,
    MATCH(1,
      ((Stockreport!$A$2:$A$50151&amp;"")=($A747&amp;""))*
      ((Stockreport!$B$2:$B$50151&amp;"")=($B747&amp;""))*
      (TRIM(Stockreport!$C$2:$C$50151)=TRIM($C747))*
      (Stockreport!$C$2:$C$50151&lt;&gt;""),
    0)
  ),
0)</f>
        <v>0</v>
      </c>
      <c r="E747">
        <f>VLOOKUP(A747,Config!A:G,4,FALSE)</f>
        <v>0</v>
      </c>
      <c r="F747" t="str">
        <f>_xlfn.LET(
  _xlpm.q,   $D747,
  _xlpm.low, SUMIFS(Config!$E$2:$E$5017, Config!$A$2:$A$5017,$A747, Config!$C$2:$C$5017,$C747),
  _xlpm.med, SUMIFS(Config!$F$2:$F$5017, Config!$A$2:$A$5017,$A747, Config!$C$2:$C$5017,$C747),
  _xlpm.cap, SUMIFS(Config!$G$2:$G$5017, Config!$A$2:$A$5017,$A747, Config!$C$2:$C$5017,$C747),
  IF(_xlpm.cap=0,"SET-PICKFACE",
     IF(_xlpm.q&lt;=_xlpm.low,"LOW",
        IF(_xlpm.q&lt;=_xlpm.med,"MEDIUM",
           IF(_xlpm.q&lt;=_xlpm.cap,"FULL","OVER")
        )
     )
  )
)</f>
        <v>SET-PICKFACE</v>
      </c>
      <c r="G747" s="8">
        <f>IF(
   SUMIFS(Stockreport!$D:$D,
          Stockreport!$A:$A, $A747,
          Stockreport!$B:$B, $B747)
   -SUMIFS(Stockreport!$D:$D,
           Stockreport!$A:$A, $A747,
           Stockreport!$B:$B, $B747,
           Stockreport!$C:$C, $C747)=0,
   "No reserve",
   SUMIFS(Stockreport!$D:$D,
          Stockreport!$A:$A, $A747,
          Stockreport!$B:$B, $B747)
   -SUMIFS(Stockreport!$D:$D,
           Stockreport!$A:$A, $A747,
           Stockreport!$B:$B, $B747,
           Stockreport!$C:$C, $C747)
)</f>
        <v>235</v>
      </c>
      <c r="H747">
        <f t="shared" si="22"/>
        <v>0</v>
      </c>
      <c r="I747" s="5">
        <f t="shared" si="23"/>
        <v>0</v>
      </c>
    </row>
    <row r="748" spans="1:9">
      <c r="A748" s="1">
        <v>31244</v>
      </c>
      <c r="B748" s="1" t="s">
        <v>748</v>
      </c>
      <c r="C748" t="str">
        <f>VLOOKUP(A748,Config!A:C,3,FALSE)</f>
        <v>MA-A-07-L1-P2</v>
      </c>
      <c r="D748" cm="1">
        <f t="array" ref="D748">IFERROR(
  INDEX(Stockreport!$E$2:$E$50151,
    MATCH(1,
      ((Stockreport!$A$2:$A$50151&amp;"")=($A748&amp;""))*
      ((Stockreport!$B$2:$B$50151&amp;"")=($B748&amp;""))*
      (TRIM(Stockreport!$C$2:$C$50151)=TRIM($C748))*
      (Stockreport!$C$2:$C$50151&lt;&gt;""),
    0)
  ),
0)</f>
        <v>0</v>
      </c>
      <c r="E748">
        <f>VLOOKUP(A748,Config!A:G,4,FALSE)</f>
        <v>0</v>
      </c>
      <c r="F748" t="str">
        <f>_xlfn.LET(
  _xlpm.q,   $D748,
  _xlpm.low, SUMIFS(Config!$E$2:$E$5017, Config!$A$2:$A$5017,$A748, Config!$C$2:$C$5017,$C748),
  _xlpm.med, SUMIFS(Config!$F$2:$F$5017, Config!$A$2:$A$5017,$A748, Config!$C$2:$C$5017,$C748),
  _xlpm.cap, SUMIFS(Config!$G$2:$G$5017, Config!$A$2:$A$5017,$A748, Config!$C$2:$C$5017,$C748),
  IF(_xlpm.cap=0,"SET-PICKFACE",
     IF(_xlpm.q&lt;=_xlpm.low,"LOW",
        IF(_xlpm.q&lt;=_xlpm.med,"MEDIUM",
           IF(_xlpm.q&lt;=_xlpm.cap,"FULL","OVER")
        )
     )
  )
)</f>
        <v>SET-PICKFACE</v>
      </c>
      <c r="G748" s="8">
        <f>IF(
   SUMIFS(Stockreport!$D:$D,
          Stockreport!$A:$A, $A748,
          Stockreport!$B:$B, $B748)
   -SUMIFS(Stockreport!$D:$D,
           Stockreport!$A:$A, $A748,
           Stockreport!$B:$B, $B748,
           Stockreport!$C:$C, $C748)=0,
   "No reserve",
   SUMIFS(Stockreport!$D:$D,
          Stockreport!$A:$A, $A748,
          Stockreport!$B:$B, $B748)
   -SUMIFS(Stockreport!$D:$D,
           Stockreport!$A:$A, $A748,
           Stockreport!$B:$B, $B748,
           Stockreport!$C:$C, $C748)
)</f>
        <v>263</v>
      </c>
      <c r="H748">
        <f t="shared" si="22"/>
        <v>0</v>
      </c>
      <c r="I748" s="5">
        <f t="shared" si="23"/>
        <v>0</v>
      </c>
    </row>
    <row r="749" spans="1:9">
      <c r="A749" s="1">
        <v>29828</v>
      </c>
      <c r="B749" s="1" t="s">
        <v>749</v>
      </c>
      <c r="C749" t="str">
        <f>VLOOKUP(A749,Config!A:C,3,FALSE)</f>
        <v>MA-D-06-L2-P1</v>
      </c>
      <c r="D749" cm="1">
        <f t="array" ref="D749">IFERROR(
  INDEX(Stockreport!$E$2:$E$50151,
    MATCH(1,
      ((Stockreport!$A$2:$A$50151&amp;"")=($A749&amp;""))*
      ((Stockreport!$B$2:$B$50151&amp;"")=($B749&amp;""))*
      (TRIM(Stockreport!$C$2:$C$50151)=TRIM($C749))*
      (Stockreport!$C$2:$C$50151&lt;&gt;""),
    0)
  ),
0)</f>
        <v>0</v>
      </c>
      <c r="E749">
        <f>VLOOKUP(A749,Config!A:G,4,FALSE)</f>
        <v>0</v>
      </c>
      <c r="F749" t="str">
        <f>_xlfn.LET(
  _xlpm.q,   $D749,
  _xlpm.low, SUMIFS(Config!$E$2:$E$5017, Config!$A$2:$A$5017,$A749, Config!$C$2:$C$5017,$C749),
  _xlpm.med, SUMIFS(Config!$F$2:$F$5017, Config!$A$2:$A$5017,$A749, Config!$C$2:$C$5017,$C749),
  _xlpm.cap, SUMIFS(Config!$G$2:$G$5017, Config!$A$2:$A$5017,$A749, Config!$C$2:$C$5017,$C749),
  IF(_xlpm.cap=0,"SET-PICKFACE",
     IF(_xlpm.q&lt;=_xlpm.low,"LOW",
        IF(_xlpm.q&lt;=_xlpm.med,"MEDIUM",
           IF(_xlpm.q&lt;=_xlpm.cap,"FULL","OVER")
        )
     )
  )
)</f>
        <v>SET-PICKFACE</v>
      </c>
      <c r="G749" s="8">
        <f>IF(
   SUMIFS(Stockreport!$D:$D,
          Stockreport!$A:$A, $A749,
          Stockreport!$B:$B, $B749)
   -SUMIFS(Stockreport!$D:$D,
           Stockreport!$A:$A, $A749,
           Stockreport!$B:$B, $B749,
           Stockreport!$C:$C, $C749)=0,
   "No reserve",
   SUMIFS(Stockreport!$D:$D,
          Stockreport!$A:$A, $A749,
          Stockreport!$B:$B, $B749)
   -SUMIFS(Stockreport!$D:$D,
           Stockreport!$A:$A, $A749,
           Stockreport!$B:$B, $B749,
           Stockreport!$C:$C, $C749)
)</f>
        <v>261</v>
      </c>
      <c r="H749">
        <f t="shared" si="22"/>
        <v>0</v>
      </c>
      <c r="I749" s="5">
        <f t="shared" si="23"/>
        <v>0</v>
      </c>
    </row>
    <row r="750" spans="1:9">
      <c r="A750" s="1">
        <v>31683</v>
      </c>
      <c r="B750" s="1" t="s">
        <v>750</v>
      </c>
      <c r="C750" t="str">
        <f>VLOOKUP(A750,Config!A:C,3,FALSE)</f>
        <v>MA-G-17-L4-P1</v>
      </c>
      <c r="D750" cm="1">
        <f t="array" ref="D750">IFERROR(
  INDEX(Stockreport!$E$2:$E$50151,
    MATCH(1,
      ((Stockreport!$A$2:$A$50151&amp;"")=($A750&amp;""))*
      ((Stockreport!$B$2:$B$50151&amp;"")=($B750&amp;""))*
      (TRIM(Stockreport!$C$2:$C$50151)=TRIM($C750))*
      (Stockreport!$C$2:$C$50151&lt;&gt;""),
    0)
  ),
0)</f>
        <v>1</v>
      </c>
      <c r="E750">
        <f>VLOOKUP(A750,Config!A:G,4,FALSE)</f>
        <v>0</v>
      </c>
      <c r="F750" t="str">
        <f>_xlfn.LET(
  _xlpm.q,   $D750,
  _xlpm.low, SUMIFS(Config!$E$2:$E$5017, Config!$A$2:$A$5017,$A750, Config!$C$2:$C$5017,$C750),
  _xlpm.med, SUMIFS(Config!$F$2:$F$5017, Config!$A$2:$A$5017,$A750, Config!$C$2:$C$5017,$C750),
  _xlpm.cap, SUMIFS(Config!$G$2:$G$5017, Config!$A$2:$A$5017,$A750, Config!$C$2:$C$5017,$C750),
  IF(_xlpm.cap=0,"SET-PICKFACE",
     IF(_xlpm.q&lt;=_xlpm.low,"LOW",
        IF(_xlpm.q&lt;=_xlpm.med,"MEDIUM",
           IF(_xlpm.q&lt;=_xlpm.cap,"FULL","OVER")
        )
     )
  )
)</f>
        <v>SET-PICKFACE</v>
      </c>
      <c r="G750" s="8">
        <f>IF(
   SUMIFS(Stockreport!$D:$D,
          Stockreport!$A:$A, $A750,
          Stockreport!$B:$B, $B750)
   -SUMIFS(Stockreport!$D:$D,
           Stockreport!$A:$A, $A750,
           Stockreport!$B:$B, $B750,
           Stockreport!$C:$C, $C750)=0,
   "No reserve",
   SUMIFS(Stockreport!$D:$D,
          Stockreport!$A:$A, $A750,
          Stockreport!$B:$B, $B750)
   -SUMIFS(Stockreport!$D:$D,
           Stockreport!$A:$A, $A750,
           Stockreport!$B:$B, $B750,
           Stockreport!$C:$C, $C750)
)</f>
        <v>274</v>
      </c>
      <c r="H750">
        <f t="shared" si="22"/>
        <v>0</v>
      </c>
      <c r="I750" s="5">
        <f t="shared" si="23"/>
        <v>0</v>
      </c>
    </row>
    <row r="751" spans="1:9">
      <c r="A751" s="1">
        <v>29858</v>
      </c>
      <c r="B751" s="1" t="s">
        <v>751</v>
      </c>
      <c r="C751" t="str">
        <f>VLOOKUP(A751,Config!A:C,3,FALSE)</f>
        <v>MA-G-02-L2-P1</v>
      </c>
      <c r="D751" cm="1">
        <f t="array" ref="D751">IFERROR(
  INDEX(Stockreport!$E$2:$E$50151,
    MATCH(1,
      ((Stockreport!$A$2:$A$50151&amp;"")=($A751&amp;""))*
      ((Stockreport!$B$2:$B$50151&amp;"")=($B751&amp;""))*
      (TRIM(Stockreport!$C$2:$C$50151)=TRIM($C751))*
      (Stockreport!$C$2:$C$50151&lt;&gt;""),
    0)
  ),
0)</f>
        <v>82</v>
      </c>
      <c r="E751">
        <f>VLOOKUP(A751,Config!A:G,4,FALSE)</f>
        <v>0</v>
      </c>
      <c r="F751" t="str">
        <f>_xlfn.LET(
  _xlpm.q,   $D751,
  _xlpm.low, SUMIFS(Config!$E$2:$E$5017, Config!$A$2:$A$5017,$A751, Config!$C$2:$C$5017,$C751),
  _xlpm.med, SUMIFS(Config!$F$2:$F$5017, Config!$A$2:$A$5017,$A751, Config!$C$2:$C$5017,$C751),
  _xlpm.cap, SUMIFS(Config!$G$2:$G$5017, Config!$A$2:$A$5017,$A751, Config!$C$2:$C$5017,$C751),
  IF(_xlpm.cap=0,"SET-PICKFACE",
     IF(_xlpm.q&lt;=_xlpm.low,"LOW",
        IF(_xlpm.q&lt;=_xlpm.med,"MEDIUM",
           IF(_xlpm.q&lt;=_xlpm.cap,"FULL","OVER")
        )
     )
  )
)</f>
        <v>SET-PICKFACE</v>
      </c>
      <c r="G751" s="8">
        <f>IF(
   SUMIFS(Stockreport!$D:$D,
          Stockreport!$A:$A, $A751,
          Stockreport!$B:$B, $B751)
   -SUMIFS(Stockreport!$D:$D,
           Stockreport!$A:$A, $A751,
           Stockreport!$B:$B, $B751,
           Stockreport!$C:$C, $C751)=0,
   "No reserve",
   SUMIFS(Stockreport!$D:$D,
          Stockreport!$A:$A, $A751,
          Stockreport!$B:$B, $B751)
   -SUMIFS(Stockreport!$D:$D,
           Stockreport!$A:$A, $A751,
           Stockreport!$B:$B, $B751,
           Stockreport!$C:$C, $C751)
)</f>
        <v>276</v>
      </c>
      <c r="H751">
        <f t="shared" si="22"/>
        <v>0</v>
      </c>
      <c r="I751" s="5">
        <f t="shared" si="23"/>
        <v>0</v>
      </c>
    </row>
    <row r="752" spans="1:9">
      <c r="A752" s="1">
        <v>30833</v>
      </c>
      <c r="B752" s="1" t="s">
        <v>752</v>
      </c>
      <c r="C752" t="str">
        <f>VLOOKUP(A752,Config!A:C,3,FALSE)</f>
        <v>MA-B-11-L1-P1</v>
      </c>
      <c r="D752" cm="1">
        <f t="array" ref="D752">IFERROR(
  INDEX(Stockreport!$E$2:$E$50151,
    MATCH(1,
      ((Stockreport!$A$2:$A$50151&amp;"")=($A752&amp;""))*
      ((Stockreport!$B$2:$B$50151&amp;"")=($B752&amp;""))*
      (TRIM(Stockreport!$C$2:$C$50151)=TRIM($C752))*
      (Stockreport!$C$2:$C$50151&lt;&gt;""),
    0)
  ),
0)</f>
        <v>50</v>
      </c>
      <c r="E752">
        <f>VLOOKUP(A752,Config!A:G,4,FALSE)</f>
        <v>0</v>
      </c>
      <c r="F752" t="str">
        <f>_xlfn.LET(
  _xlpm.q,   $D752,
  _xlpm.low, SUMIFS(Config!$E$2:$E$5017, Config!$A$2:$A$5017,$A752, Config!$C$2:$C$5017,$C752),
  _xlpm.med, SUMIFS(Config!$F$2:$F$5017, Config!$A$2:$A$5017,$A752, Config!$C$2:$C$5017,$C752),
  _xlpm.cap, SUMIFS(Config!$G$2:$G$5017, Config!$A$2:$A$5017,$A752, Config!$C$2:$C$5017,$C752),
  IF(_xlpm.cap=0,"SET-PICKFACE",
     IF(_xlpm.q&lt;=_xlpm.low,"LOW",
        IF(_xlpm.q&lt;=_xlpm.med,"MEDIUM",
           IF(_xlpm.q&lt;=_xlpm.cap,"FULL","OVER")
        )
     )
  )
)</f>
        <v>SET-PICKFACE</v>
      </c>
      <c r="G752" s="8">
        <f>IF(
   SUMIFS(Stockreport!$D:$D,
          Stockreport!$A:$A, $A752,
          Stockreport!$B:$B, $B752)
   -SUMIFS(Stockreport!$D:$D,
           Stockreport!$A:$A, $A752,
           Stockreport!$B:$B, $B752,
           Stockreport!$C:$C, $C752)=0,
   "No reserve",
   SUMIFS(Stockreport!$D:$D,
          Stockreport!$A:$A, $A752,
          Stockreport!$B:$B, $B752)
   -SUMIFS(Stockreport!$D:$D,
           Stockreport!$A:$A, $A752,
           Stockreport!$B:$B, $B752,
           Stockreport!$C:$C, $C752)
)</f>
        <v>278</v>
      </c>
      <c r="H752">
        <f t="shared" si="22"/>
        <v>0</v>
      </c>
      <c r="I752" s="5">
        <f t="shared" si="23"/>
        <v>0</v>
      </c>
    </row>
    <row r="753" spans="1:9">
      <c r="A753" s="1">
        <v>30505</v>
      </c>
      <c r="B753" s="1" t="s">
        <v>753</v>
      </c>
      <c r="C753" t="str">
        <f>VLOOKUP(A753,Config!A:C,3,FALSE)</f>
        <v>MA-E-05-L1-P1</v>
      </c>
      <c r="D753" cm="1">
        <f t="array" ref="D753">IFERROR(
  INDEX(Stockreport!$E$2:$E$50151,
    MATCH(1,
      ((Stockreport!$A$2:$A$50151&amp;"")=($A753&amp;""))*
      ((Stockreport!$B$2:$B$50151&amp;"")=($B753&amp;""))*
      (TRIM(Stockreport!$C$2:$C$50151)=TRIM($C753))*
      (Stockreport!$C$2:$C$50151&lt;&gt;""),
    0)
  ),
0)</f>
        <v>232</v>
      </c>
      <c r="E753">
        <f>VLOOKUP(A753,Config!A:G,4,FALSE)</f>
        <v>0</v>
      </c>
      <c r="F753" t="str">
        <f>_xlfn.LET(
  _xlpm.q,   $D753,
  _xlpm.low, SUMIFS(Config!$E$2:$E$5017, Config!$A$2:$A$5017,$A753, Config!$C$2:$C$5017,$C753),
  _xlpm.med, SUMIFS(Config!$F$2:$F$5017, Config!$A$2:$A$5017,$A753, Config!$C$2:$C$5017,$C753),
  _xlpm.cap, SUMIFS(Config!$G$2:$G$5017, Config!$A$2:$A$5017,$A753, Config!$C$2:$C$5017,$C753),
  IF(_xlpm.cap=0,"SET-PICKFACE",
     IF(_xlpm.q&lt;=_xlpm.low,"LOW",
        IF(_xlpm.q&lt;=_xlpm.med,"MEDIUM",
           IF(_xlpm.q&lt;=_xlpm.cap,"FULL","OVER")
        )
     )
  )
)</f>
        <v>SET-PICKFACE</v>
      </c>
      <c r="G753" s="8">
        <f>IF(
   SUMIFS(Stockreport!$D:$D,
          Stockreport!$A:$A, $A753,
          Stockreport!$B:$B, $B753)
   -SUMIFS(Stockreport!$D:$D,
           Stockreport!$A:$A, $A753,
           Stockreport!$B:$B, $B753,
           Stockreport!$C:$C, $C753)=0,
   "No reserve",
   SUMIFS(Stockreport!$D:$D,
          Stockreport!$A:$A, $A753,
          Stockreport!$B:$B, $B753)
   -SUMIFS(Stockreport!$D:$D,
           Stockreport!$A:$A, $A753,
           Stockreport!$B:$B, $B753,
           Stockreport!$C:$C, $C753)
)</f>
        <v>179</v>
      </c>
      <c r="H753">
        <f t="shared" si="22"/>
        <v>0</v>
      </c>
      <c r="I753" s="5">
        <f t="shared" si="23"/>
        <v>0</v>
      </c>
    </row>
    <row r="754" spans="1:9">
      <c r="A754">
        <v>34398</v>
      </c>
      <c r="B754" t="s">
        <v>754</v>
      </c>
      <c r="C754" t="str">
        <f>VLOOKUP(A754,Config!A:C,3,FALSE)</f>
        <v>MA-F-09-L1-P2</v>
      </c>
      <c r="D754" cm="1">
        <f t="array" ref="D754">IFERROR(
  INDEX(Stockreport!$E$2:$E$50151,
    MATCH(1,
      ((Stockreport!$A$2:$A$50151&amp;"")=($A754&amp;""))*
      ((Stockreport!$B$2:$B$50151&amp;"")=($B754&amp;""))*
      (TRIM(Stockreport!$C$2:$C$50151)=TRIM($C754))*
      (Stockreport!$C$2:$C$50151&lt;&gt;""),
    0)
  ),
0)</f>
        <v>39</v>
      </c>
      <c r="E754">
        <f>VLOOKUP(A754,Config!A:G,4,FALSE)</f>
        <v>0</v>
      </c>
      <c r="F754" t="str">
        <f>_xlfn.LET(
  _xlpm.q,   $D754,
  _xlpm.low, SUMIFS(Config!$E$2:$E$5017, Config!$A$2:$A$5017,$A754, Config!$C$2:$C$5017,$C754),
  _xlpm.med, SUMIFS(Config!$F$2:$F$5017, Config!$A$2:$A$5017,$A754, Config!$C$2:$C$5017,$C754),
  _xlpm.cap, SUMIFS(Config!$G$2:$G$5017, Config!$A$2:$A$5017,$A754, Config!$C$2:$C$5017,$C754),
  IF(_xlpm.cap=0,"SET-PICKFACE",
     IF(_xlpm.q&lt;=_xlpm.low,"LOW",
        IF(_xlpm.q&lt;=_xlpm.med,"MEDIUM",
           IF(_xlpm.q&lt;=_xlpm.cap,"FULL","OVER")
        )
     )
  )
)</f>
        <v>SET-PICKFACE</v>
      </c>
      <c r="G754" s="8">
        <f>IF(
   SUMIFS(Stockreport!$D:$D,
          Stockreport!$A:$A, $A754,
          Stockreport!$B:$B, $B754)
   -SUMIFS(Stockreport!$D:$D,
           Stockreport!$A:$A, $A754,
           Stockreport!$B:$B, $B754,
           Stockreport!$C:$C, $C754)=0,
   "No reserve",
   SUMIFS(Stockreport!$D:$D,
          Stockreport!$A:$A, $A754,
          Stockreport!$B:$B, $B754)
   -SUMIFS(Stockreport!$D:$D,
           Stockreport!$A:$A, $A754,
           Stockreport!$B:$B, $B754,
           Stockreport!$C:$C, $C754)
)</f>
        <v>231</v>
      </c>
      <c r="H754">
        <f t="shared" si="22"/>
        <v>0</v>
      </c>
      <c r="I754" s="5">
        <f t="shared" si="23"/>
        <v>0</v>
      </c>
    </row>
    <row r="755" spans="1:9">
      <c r="A755" s="1">
        <v>31076</v>
      </c>
      <c r="B755" s="1" t="s">
        <v>755</v>
      </c>
      <c r="C755" t="str">
        <f>VLOOKUP(A755,Config!A:C,3,FALSE)</f>
        <v>MA-D-12-L1-P2</v>
      </c>
      <c r="D755" cm="1">
        <f t="array" ref="D755">IFERROR(
  INDEX(Stockreport!$E$2:$E$50151,
    MATCH(1,
      ((Stockreport!$A$2:$A$50151&amp;"")=($A755&amp;""))*
      ((Stockreport!$B$2:$B$50151&amp;"")=($B755&amp;""))*
      (TRIM(Stockreport!$C$2:$C$50151)=TRIM($C755))*
      (Stockreport!$C$2:$C$50151&lt;&gt;""),
    0)
  ),
0)</f>
        <v>4</v>
      </c>
      <c r="E755">
        <f>VLOOKUP(A755,Config!A:G,4,FALSE)</f>
        <v>0</v>
      </c>
      <c r="F755" t="str">
        <f>_xlfn.LET(
  _xlpm.q,   $D755,
  _xlpm.low, SUMIFS(Config!$E$2:$E$5017, Config!$A$2:$A$5017,$A755, Config!$C$2:$C$5017,$C755),
  _xlpm.med, SUMIFS(Config!$F$2:$F$5017, Config!$A$2:$A$5017,$A755, Config!$C$2:$C$5017,$C755),
  _xlpm.cap, SUMIFS(Config!$G$2:$G$5017, Config!$A$2:$A$5017,$A755, Config!$C$2:$C$5017,$C755),
  IF(_xlpm.cap=0,"SET-PICKFACE",
     IF(_xlpm.q&lt;=_xlpm.low,"LOW",
        IF(_xlpm.q&lt;=_xlpm.med,"MEDIUM",
           IF(_xlpm.q&lt;=_xlpm.cap,"FULL","OVER")
        )
     )
  )
)</f>
        <v>SET-PICKFACE</v>
      </c>
      <c r="G755" s="8">
        <f>IF(
   SUMIFS(Stockreport!$D:$D,
          Stockreport!$A:$A, $A755,
          Stockreport!$B:$B, $B755)
   -SUMIFS(Stockreport!$D:$D,
           Stockreport!$A:$A, $A755,
           Stockreport!$B:$B, $B755,
           Stockreport!$C:$C, $C755)=0,
   "No reserve",
   SUMIFS(Stockreport!$D:$D,
          Stockreport!$A:$A, $A755,
          Stockreport!$B:$B, $B755)
   -SUMIFS(Stockreport!$D:$D,
           Stockreport!$A:$A, $A755,
           Stockreport!$B:$B, $B755,
           Stockreport!$C:$C, $C755)
)</f>
        <v>288</v>
      </c>
      <c r="H755">
        <f t="shared" si="22"/>
        <v>0</v>
      </c>
      <c r="I755" s="5">
        <f t="shared" si="23"/>
        <v>0</v>
      </c>
    </row>
    <row r="756" spans="1:9">
      <c r="A756" s="1">
        <v>31042</v>
      </c>
      <c r="B756" s="1" t="s">
        <v>756</v>
      </c>
      <c r="C756" t="str">
        <f>VLOOKUP(A756,Config!A:C,3,FALSE)</f>
        <v>MA-D-15-L3-P1</v>
      </c>
      <c r="D756" cm="1">
        <f t="array" ref="D756">IFERROR(
  INDEX(Stockreport!$E$2:$E$50151,
    MATCH(1,
      ((Stockreport!$A$2:$A$50151&amp;"")=($A756&amp;""))*
      ((Stockreport!$B$2:$B$50151&amp;"")=($B756&amp;""))*
      (TRIM(Stockreport!$C$2:$C$50151)=TRIM($C756))*
      (Stockreport!$C$2:$C$50151&lt;&gt;""),
    0)
  ),
0)</f>
        <v>92</v>
      </c>
      <c r="E756">
        <f>VLOOKUP(A756,Config!A:G,4,FALSE)</f>
        <v>0</v>
      </c>
      <c r="F756" t="str">
        <f>_xlfn.LET(
  _xlpm.q,   $D756,
  _xlpm.low, SUMIFS(Config!$E$2:$E$5017, Config!$A$2:$A$5017,$A756, Config!$C$2:$C$5017,$C756),
  _xlpm.med, SUMIFS(Config!$F$2:$F$5017, Config!$A$2:$A$5017,$A756, Config!$C$2:$C$5017,$C756),
  _xlpm.cap, SUMIFS(Config!$G$2:$G$5017, Config!$A$2:$A$5017,$A756, Config!$C$2:$C$5017,$C756),
  IF(_xlpm.cap=0,"SET-PICKFACE",
     IF(_xlpm.q&lt;=_xlpm.low,"LOW",
        IF(_xlpm.q&lt;=_xlpm.med,"MEDIUM",
           IF(_xlpm.q&lt;=_xlpm.cap,"FULL","OVER")
        )
     )
  )
)</f>
        <v>SET-PICKFACE</v>
      </c>
      <c r="G756" s="8">
        <f>IF(
   SUMIFS(Stockreport!$D:$D,
          Stockreport!$A:$A, $A756,
          Stockreport!$B:$B, $B756)
   -SUMIFS(Stockreport!$D:$D,
           Stockreport!$A:$A, $A756,
           Stockreport!$B:$B, $B756,
           Stockreport!$C:$C, $C756)=0,
   "No reserve",
   SUMIFS(Stockreport!$D:$D,
          Stockreport!$A:$A, $A756,
          Stockreport!$B:$B, $B756)
   -SUMIFS(Stockreport!$D:$D,
           Stockreport!$A:$A, $A756,
           Stockreport!$B:$B, $B756,
           Stockreport!$C:$C, $C756)
)</f>
        <v>289</v>
      </c>
      <c r="H756">
        <f t="shared" si="22"/>
        <v>0</v>
      </c>
      <c r="I756" s="5">
        <f t="shared" si="23"/>
        <v>0</v>
      </c>
    </row>
    <row r="757" spans="1:9">
      <c r="A757" s="1">
        <v>90092</v>
      </c>
      <c r="B757" s="1" t="s">
        <v>757</v>
      </c>
      <c r="C757" t="str">
        <f>VLOOKUP(A757,Config!A:C,3,FALSE)</f>
        <v>MA-G-04-L2-P1</v>
      </c>
      <c r="D757" cm="1">
        <f t="array" ref="D757">IFERROR(
  INDEX(Stockreport!$E$2:$E$50151,
    MATCH(1,
      ((Stockreport!$A$2:$A$50151&amp;"")=($A757&amp;""))*
      ((Stockreport!$B$2:$B$50151&amp;"")=($B757&amp;""))*
      (TRIM(Stockreport!$C$2:$C$50151)=TRIM($C757))*
      (Stockreport!$C$2:$C$50151&lt;&gt;""),
    0)
  ),
0)</f>
        <v>0</v>
      </c>
      <c r="E757">
        <f>VLOOKUP(A757,Config!A:G,4,FALSE)</f>
        <v>0</v>
      </c>
      <c r="F757" t="str">
        <f>_xlfn.LET(
  _xlpm.q,   $D757,
  _xlpm.low, SUMIFS(Config!$E$2:$E$5017, Config!$A$2:$A$5017,$A757, Config!$C$2:$C$5017,$C757),
  _xlpm.med, SUMIFS(Config!$F$2:$F$5017, Config!$A$2:$A$5017,$A757, Config!$C$2:$C$5017,$C757),
  _xlpm.cap, SUMIFS(Config!$G$2:$G$5017, Config!$A$2:$A$5017,$A757, Config!$C$2:$C$5017,$C757),
  IF(_xlpm.cap=0,"SET-PICKFACE",
     IF(_xlpm.q&lt;=_xlpm.low,"LOW",
        IF(_xlpm.q&lt;=_xlpm.med,"MEDIUM",
           IF(_xlpm.q&lt;=_xlpm.cap,"FULL","OVER")
        )
     )
  )
)</f>
        <v>SET-PICKFACE</v>
      </c>
      <c r="G757" s="8">
        <f>IF(
   SUMIFS(Stockreport!$D:$D,
          Stockreport!$A:$A, $A757,
          Stockreport!$B:$B, $B757)
   -SUMIFS(Stockreport!$D:$D,
           Stockreport!$A:$A, $A757,
           Stockreport!$B:$B, $B757,
           Stockreport!$C:$C, $C757)=0,
   "No reserve",
   SUMIFS(Stockreport!$D:$D,
          Stockreport!$A:$A, $A757,
          Stockreport!$B:$B, $B757)
   -SUMIFS(Stockreport!$D:$D,
           Stockreport!$A:$A, $A757,
           Stockreport!$B:$B, $B757,
           Stockreport!$C:$C, $C757)
)</f>
        <v>287</v>
      </c>
      <c r="H757">
        <f t="shared" si="22"/>
        <v>0</v>
      </c>
      <c r="I757" s="5">
        <f t="shared" si="23"/>
        <v>0</v>
      </c>
    </row>
    <row r="758" spans="1:9">
      <c r="A758" s="1">
        <v>17485</v>
      </c>
      <c r="B758" s="1" t="s">
        <v>758</v>
      </c>
      <c r="C758" t="str">
        <f>VLOOKUP(A758,Config!A:C,3,FALSE)</f>
        <v>MA-A-03-L3-P2</v>
      </c>
      <c r="D758" cm="1">
        <f t="array" ref="D758">IFERROR(
  INDEX(Stockreport!$E$2:$E$50151,
    MATCH(1,
      ((Stockreport!$A$2:$A$50151&amp;"")=($A758&amp;""))*
      ((Stockreport!$B$2:$B$50151&amp;"")=($B758&amp;""))*
      (TRIM(Stockreport!$C$2:$C$50151)=TRIM($C758))*
      (Stockreport!$C$2:$C$50151&lt;&gt;""),
    0)
  ),
0)</f>
        <v>52</v>
      </c>
      <c r="E758">
        <f>VLOOKUP(A758,Config!A:G,4,FALSE)</f>
        <v>0</v>
      </c>
      <c r="F758" t="str">
        <f>_xlfn.LET(
  _xlpm.q,   $D758,
  _xlpm.low, SUMIFS(Config!$E$2:$E$5017, Config!$A$2:$A$5017,$A758, Config!$C$2:$C$5017,$C758),
  _xlpm.med, SUMIFS(Config!$F$2:$F$5017, Config!$A$2:$A$5017,$A758, Config!$C$2:$C$5017,$C758),
  _xlpm.cap, SUMIFS(Config!$G$2:$G$5017, Config!$A$2:$A$5017,$A758, Config!$C$2:$C$5017,$C758),
  IF(_xlpm.cap=0,"SET-PICKFACE",
     IF(_xlpm.q&lt;=_xlpm.low,"LOW",
        IF(_xlpm.q&lt;=_xlpm.med,"MEDIUM",
           IF(_xlpm.q&lt;=_xlpm.cap,"FULL","OVER")
        )
     )
  )
)</f>
        <v>SET-PICKFACE</v>
      </c>
      <c r="G758" s="8">
        <f>IF(
   SUMIFS(Stockreport!$D:$D,
          Stockreport!$A:$A, $A758,
          Stockreport!$B:$B, $B758)
   -SUMIFS(Stockreport!$D:$D,
           Stockreport!$A:$A, $A758,
           Stockreport!$B:$B, $B758,
           Stockreport!$C:$C, $C758)=0,
   "No reserve",
   SUMIFS(Stockreport!$D:$D,
          Stockreport!$A:$A, $A758,
          Stockreport!$B:$B, $B758)
   -SUMIFS(Stockreport!$D:$D,
           Stockreport!$A:$A, $A758,
           Stockreport!$B:$B, $B758,
           Stockreport!$C:$C, $C758)
)</f>
        <v>299</v>
      </c>
      <c r="H758">
        <f t="shared" si="22"/>
        <v>0</v>
      </c>
      <c r="I758" s="5">
        <f t="shared" si="23"/>
        <v>0</v>
      </c>
    </row>
    <row r="759" spans="1:9">
      <c r="A759" s="1">
        <v>30930</v>
      </c>
      <c r="B759" s="1" t="s">
        <v>759</v>
      </c>
      <c r="C759" t="str">
        <f>VLOOKUP(A759,Config!A:C,3,FALSE)</f>
        <v>MA-D-16-L3-P2</v>
      </c>
      <c r="D759" cm="1">
        <f t="array" ref="D759">IFERROR(
  INDEX(Stockreport!$E$2:$E$50151,
    MATCH(1,
      ((Stockreport!$A$2:$A$50151&amp;"")=($A759&amp;""))*
      ((Stockreport!$B$2:$B$50151&amp;"")=($B759&amp;""))*
      (TRIM(Stockreport!$C$2:$C$50151)=TRIM($C759))*
      (Stockreport!$C$2:$C$50151&lt;&gt;""),
    0)
  ),
0)</f>
        <v>114</v>
      </c>
      <c r="E759">
        <f>VLOOKUP(A759,Config!A:G,4,FALSE)</f>
        <v>0</v>
      </c>
      <c r="F759" t="str">
        <f>_xlfn.LET(
  _xlpm.q,   $D759,
  _xlpm.low, SUMIFS(Config!$E$2:$E$5017, Config!$A$2:$A$5017,$A759, Config!$C$2:$C$5017,$C759),
  _xlpm.med, SUMIFS(Config!$F$2:$F$5017, Config!$A$2:$A$5017,$A759, Config!$C$2:$C$5017,$C759),
  _xlpm.cap, SUMIFS(Config!$G$2:$G$5017, Config!$A$2:$A$5017,$A759, Config!$C$2:$C$5017,$C759),
  IF(_xlpm.cap=0,"SET-PICKFACE",
     IF(_xlpm.q&lt;=_xlpm.low,"LOW",
        IF(_xlpm.q&lt;=_xlpm.med,"MEDIUM",
           IF(_xlpm.q&lt;=_xlpm.cap,"FULL","OVER")
        )
     )
  )
)</f>
        <v>SET-PICKFACE</v>
      </c>
      <c r="G759" s="8">
        <f>IF(
   SUMIFS(Stockreport!$D:$D,
          Stockreport!$A:$A, $A759,
          Stockreport!$B:$B, $B759)
   -SUMIFS(Stockreport!$D:$D,
           Stockreport!$A:$A, $A759,
           Stockreport!$B:$B, $B759,
           Stockreport!$C:$C, $C759)=0,
   "No reserve",
   SUMIFS(Stockreport!$D:$D,
          Stockreport!$A:$A, $A759,
          Stockreport!$B:$B, $B759)
   -SUMIFS(Stockreport!$D:$D,
           Stockreport!$A:$A, $A759,
           Stockreport!$B:$B, $B759,
           Stockreport!$C:$C, $C759)
)</f>
        <v>263</v>
      </c>
      <c r="H759">
        <f t="shared" si="22"/>
        <v>0</v>
      </c>
      <c r="I759" s="5">
        <f t="shared" si="23"/>
        <v>0</v>
      </c>
    </row>
    <row r="760" spans="1:9">
      <c r="A760" s="1">
        <v>17665</v>
      </c>
      <c r="B760" s="1" t="s">
        <v>760</v>
      </c>
      <c r="C760" t="str">
        <f>VLOOKUP(A760,Config!A:C,3,FALSE)</f>
        <v>MA-A-04-L2-P1</v>
      </c>
      <c r="D760" cm="1">
        <f t="array" ref="D760">IFERROR(
  INDEX(Stockreport!$E$2:$E$50151,
    MATCH(1,
      ((Stockreport!$A$2:$A$50151&amp;"")=($A760&amp;""))*
      ((Stockreport!$B$2:$B$50151&amp;"")=($B760&amp;""))*
      (TRIM(Stockreport!$C$2:$C$50151)=TRIM($C760))*
      (Stockreport!$C$2:$C$50151&lt;&gt;""),
    0)
  ),
0)</f>
        <v>22</v>
      </c>
      <c r="E760">
        <f>VLOOKUP(A760,Config!A:G,4,FALSE)</f>
        <v>0</v>
      </c>
      <c r="F760" t="str">
        <f>_xlfn.LET(
  _xlpm.q,   $D760,
  _xlpm.low, SUMIFS(Config!$E$2:$E$5017, Config!$A$2:$A$5017,$A760, Config!$C$2:$C$5017,$C760),
  _xlpm.med, SUMIFS(Config!$F$2:$F$5017, Config!$A$2:$A$5017,$A760, Config!$C$2:$C$5017,$C760),
  _xlpm.cap, SUMIFS(Config!$G$2:$G$5017, Config!$A$2:$A$5017,$A760, Config!$C$2:$C$5017,$C760),
  IF(_xlpm.cap=0,"SET-PICKFACE",
     IF(_xlpm.q&lt;=_xlpm.low,"LOW",
        IF(_xlpm.q&lt;=_xlpm.med,"MEDIUM",
           IF(_xlpm.q&lt;=_xlpm.cap,"FULL","OVER")
        )
     )
  )
)</f>
        <v>SET-PICKFACE</v>
      </c>
      <c r="G760" s="8">
        <f>IF(
   SUMIFS(Stockreport!$D:$D,
          Stockreport!$A:$A, $A760,
          Stockreport!$B:$B, $B760)
   -SUMIFS(Stockreport!$D:$D,
           Stockreport!$A:$A, $A760,
           Stockreport!$B:$B, $B760,
           Stockreport!$C:$C, $C760)=0,
   "No reserve",
   SUMIFS(Stockreport!$D:$D,
          Stockreport!$A:$A, $A760,
          Stockreport!$B:$B, $B760)
   -SUMIFS(Stockreport!$D:$D,
           Stockreport!$A:$A, $A760,
           Stockreport!$B:$B, $B760,
           Stockreport!$C:$C, $C760)
)</f>
        <v>300</v>
      </c>
      <c r="H760">
        <f t="shared" si="22"/>
        <v>0</v>
      </c>
      <c r="I760" s="5">
        <f t="shared" si="23"/>
        <v>0</v>
      </c>
    </row>
    <row r="761" spans="1:9">
      <c r="A761" s="1">
        <v>30380</v>
      </c>
      <c r="B761" s="1" t="s">
        <v>761</v>
      </c>
      <c r="C761" t="str">
        <f>VLOOKUP(A761,Config!A:C,3,FALSE)</f>
        <v>MA-B-11-L1-P2</v>
      </c>
      <c r="D761" cm="1">
        <f t="array" ref="D761">IFERROR(
  INDEX(Stockreport!$E$2:$E$50151,
    MATCH(1,
      ((Stockreport!$A$2:$A$50151&amp;"")=($A761&amp;""))*
      ((Stockreport!$B$2:$B$50151&amp;"")=($B761&amp;""))*
      (TRIM(Stockreport!$C$2:$C$50151)=TRIM($C761))*
      (Stockreport!$C$2:$C$50151&lt;&gt;""),
    0)
  ),
0)</f>
        <v>13</v>
      </c>
      <c r="E761">
        <f>VLOOKUP(A761,Config!A:G,4,FALSE)</f>
        <v>0</v>
      </c>
      <c r="F761" t="str">
        <f>_xlfn.LET(
  _xlpm.q,   $D761,
  _xlpm.low, SUMIFS(Config!$E$2:$E$5017, Config!$A$2:$A$5017,$A761, Config!$C$2:$C$5017,$C761),
  _xlpm.med, SUMIFS(Config!$F$2:$F$5017, Config!$A$2:$A$5017,$A761, Config!$C$2:$C$5017,$C761),
  _xlpm.cap, SUMIFS(Config!$G$2:$G$5017, Config!$A$2:$A$5017,$A761, Config!$C$2:$C$5017,$C761),
  IF(_xlpm.cap=0,"SET-PICKFACE",
     IF(_xlpm.q&lt;=_xlpm.low,"LOW",
        IF(_xlpm.q&lt;=_xlpm.med,"MEDIUM",
           IF(_xlpm.q&lt;=_xlpm.cap,"FULL","OVER")
        )
     )
  )
)</f>
        <v>SET-PICKFACE</v>
      </c>
      <c r="G761" s="8">
        <f>IF(
   SUMIFS(Stockreport!$D:$D,
          Stockreport!$A:$A, $A761,
          Stockreport!$B:$B, $B761)
   -SUMIFS(Stockreport!$D:$D,
           Stockreport!$A:$A, $A761,
           Stockreport!$B:$B, $B761,
           Stockreport!$C:$C, $C761)=0,
   "No reserve",
   SUMIFS(Stockreport!$D:$D,
          Stockreport!$A:$A, $A761,
          Stockreport!$B:$B, $B761)
   -SUMIFS(Stockreport!$D:$D,
           Stockreport!$A:$A, $A761,
           Stockreport!$B:$B, $B761,
           Stockreport!$C:$C, $C761)
)</f>
        <v>300</v>
      </c>
      <c r="H761">
        <f t="shared" si="22"/>
        <v>0</v>
      </c>
      <c r="I761" s="5">
        <f t="shared" si="23"/>
        <v>0</v>
      </c>
    </row>
    <row r="762" spans="1:9">
      <c r="A762" s="1">
        <v>30400</v>
      </c>
      <c r="B762" s="1" t="s">
        <v>762</v>
      </c>
      <c r="C762" t="str">
        <f>VLOOKUP(A762,Config!A:C,3,FALSE)</f>
        <v>MA-D-12-L1-P1</v>
      </c>
      <c r="D762" cm="1">
        <f t="array" ref="D762">IFERROR(
  INDEX(Stockreport!$E$2:$E$50151,
    MATCH(1,
      ((Stockreport!$A$2:$A$50151&amp;"")=($A762&amp;""))*
      ((Stockreport!$B$2:$B$50151&amp;"")=($B762&amp;""))*
      (TRIM(Stockreport!$C$2:$C$50151)=TRIM($C762))*
      (Stockreport!$C$2:$C$50151&lt;&gt;""),
    0)
  ),
0)</f>
        <v>163</v>
      </c>
      <c r="E762">
        <f>VLOOKUP(A762,Config!A:G,4,FALSE)</f>
        <v>0</v>
      </c>
      <c r="F762" t="str">
        <f>_xlfn.LET(
  _xlpm.q,   $D762,
  _xlpm.low, SUMIFS(Config!$E$2:$E$5017, Config!$A$2:$A$5017,$A762, Config!$C$2:$C$5017,$C762),
  _xlpm.med, SUMIFS(Config!$F$2:$F$5017, Config!$A$2:$A$5017,$A762, Config!$C$2:$C$5017,$C762),
  _xlpm.cap, SUMIFS(Config!$G$2:$G$5017, Config!$A$2:$A$5017,$A762, Config!$C$2:$C$5017,$C762),
  IF(_xlpm.cap=0,"SET-PICKFACE",
     IF(_xlpm.q&lt;=_xlpm.low,"LOW",
        IF(_xlpm.q&lt;=_xlpm.med,"MEDIUM",
           IF(_xlpm.q&lt;=_xlpm.cap,"FULL","OVER")
        )
     )
  )
)</f>
        <v>SET-PICKFACE</v>
      </c>
      <c r="G762" s="8">
        <f>IF(
   SUMIFS(Stockreport!$D:$D,
          Stockreport!$A:$A, $A762,
          Stockreport!$B:$B, $B762)
   -SUMIFS(Stockreport!$D:$D,
           Stockreport!$A:$A, $A762,
           Stockreport!$B:$B, $B762,
           Stockreport!$C:$C, $C762)=0,
   "No reserve",
   SUMIFS(Stockreport!$D:$D,
          Stockreport!$A:$A, $A762,
          Stockreport!$B:$B, $B762)
   -SUMIFS(Stockreport!$D:$D,
           Stockreport!$A:$A, $A762,
           Stockreport!$B:$B, $B762,
           Stockreport!$C:$C, $C762)
)</f>
        <v>300</v>
      </c>
      <c r="H762">
        <f t="shared" si="22"/>
        <v>0</v>
      </c>
      <c r="I762" s="5">
        <f t="shared" si="23"/>
        <v>0</v>
      </c>
    </row>
    <row r="763" spans="1:9">
      <c r="A763" s="1">
        <v>30659</v>
      </c>
      <c r="B763" s="1" t="s">
        <v>763</v>
      </c>
      <c r="C763" t="str">
        <f>VLOOKUP(A763,Config!A:C,3,FALSE)</f>
        <v>MA-E-11-L2-P2</v>
      </c>
      <c r="D763" cm="1">
        <f t="array" ref="D763">IFERROR(
  INDEX(Stockreport!$E$2:$E$50151,
    MATCH(1,
      ((Stockreport!$A$2:$A$50151&amp;"")=($A763&amp;""))*
      ((Stockreport!$B$2:$B$50151&amp;"")=($B763&amp;""))*
      (TRIM(Stockreport!$C$2:$C$50151)=TRIM($C763))*
      (Stockreport!$C$2:$C$50151&lt;&gt;""),
    0)
  ),
0)</f>
        <v>36</v>
      </c>
      <c r="E763">
        <f>VLOOKUP(A763,Config!A:G,4,FALSE)</f>
        <v>40</v>
      </c>
      <c r="F763" t="str">
        <f>_xlfn.LET(
  _xlpm.q,   $D763,
  _xlpm.low, SUMIFS(Config!$E$2:$E$5017, Config!$A$2:$A$5017,$A763, Config!$C$2:$C$5017,$C763),
  _xlpm.med, SUMIFS(Config!$F$2:$F$5017, Config!$A$2:$A$5017,$A763, Config!$C$2:$C$5017,$C763),
  _xlpm.cap, SUMIFS(Config!$G$2:$G$5017, Config!$A$2:$A$5017,$A763, Config!$C$2:$C$5017,$C763),
  IF(_xlpm.cap=0,"SET-PICKFACE",
     IF(_xlpm.q&lt;=_xlpm.low,"LOW",
        IF(_xlpm.q&lt;=_xlpm.med,"MEDIUM",
           IF(_xlpm.q&lt;=_xlpm.cap,"FULL","OVER")
        )
     )
  )
)</f>
        <v>FULL</v>
      </c>
      <c r="G763" s="8">
        <f>IF(
   SUMIFS(Stockreport!$D:$D,
          Stockreport!$A:$A, $A763,
          Stockreport!$B:$B, $B763)
   -SUMIFS(Stockreport!$D:$D,
           Stockreport!$A:$A, $A763,
           Stockreport!$B:$B, $B763,
           Stockreport!$C:$C, $C763)=0,
   "No reserve",
   SUMIFS(Stockreport!$D:$D,
          Stockreport!$A:$A, $A763,
          Stockreport!$B:$B, $B763)
   -SUMIFS(Stockreport!$D:$D,
           Stockreport!$A:$A, $A763,
           Stockreport!$B:$B, $B763,
           Stockreport!$C:$C, $C763)
)</f>
        <v>301</v>
      </c>
      <c r="H763">
        <f t="shared" si="22"/>
        <v>4</v>
      </c>
      <c r="I763" s="5">
        <f t="shared" si="23"/>
        <v>0</v>
      </c>
    </row>
    <row r="764" spans="1:9">
      <c r="A764" s="1">
        <v>30059</v>
      </c>
      <c r="B764" s="1" t="s">
        <v>764</v>
      </c>
      <c r="C764" t="str">
        <f>VLOOKUP(A764,Config!A:C,3,FALSE)</f>
        <v>MA-E-08-L2-P2</v>
      </c>
      <c r="D764" cm="1">
        <f t="array" ref="D764">IFERROR(
  INDEX(Stockreport!$E$2:$E$50151,
    MATCH(1,
      ((Stockreport!$A$2:$A$50151&amp;"")=($A764&amp;""))*
      ((Stockreport!$B$2:$B$50151&amp;"")=($B764&amp;""))*
      (TRIM(Stockreport!$C$2:$C$50151)=TRIM($C764))*
      (Stockreport!$C$2:$C$50151&lt;&gt;""),
    0)
  ),
0)</f>
        <v>0</v>
      </c>
      <c r="E764">
        <f>VLOOKUP(A764,Config!A:G,4,FALSE)</f>
        <v>0</v>
      </c>
      <c r="F764" t="str">
        <f>_xlfn.LET(
  _xlpm.q,   $D764,
  _xlpm.low, SUMIFS(Config!$E$2:$E$5017, Config!$A$2:$A$5017,$A764, Config!$C$2:$C$5017,$C764),
  _xlpm.med, SUMIFS(Config!$F$2:$F$5017, Config!$A$2:$A$5017,$A764, Config!$C$2:$C$5017,$C764),
  _xlpm.cap, SUMIFS(Config!$G$2:$G$5017, Config!$A$2:$A$5017,$A764, Config!$C$2:$C$5017,$C764),
  IF(_xlpm.cap=0,"SET-PICKFACE",
     IF(_xlpm.q&lt;=_xlpm.low,"LOW",
        IF(_xlpm.q&lt;=_xlpm.med,"MEDIUM",
           IF(_xlpm.q&lt;=_xlpm.cap,"FULL","OVER")
        )
     )
  )
)</f>
        <v>SET-PICKFACE</v>
      </c>
      <c r="G764" s="8">
        <f>IF(
   SUMIFS(Stockreport!$D:$D,
          Stockreport!$A:$A, $A764,
          Stockreport!$B:$B, $B764)
   -SUMIFS(Stockreport!$D:$D,
           Stockreport!$A:$A, $A764,
           Stockreport!$B:$B, $B764,
           Stockreport!$C:$C, $C764)=0,
   "No reserve",
   SUMIFS(Stockreport!$D:$D,
          Stockreport!$A:$A, $A764,
          Stockreport!$B:$B, $B764)
   -SUMIFS(Stockreport!$D:$D,
           Stockreport!$A:$A, $A764,
           Stockreport!$B:$B, $B764,
           Stockreport!$C:$C, $C764)
)</f>
        <v>283</v>
      </c>
      <c r="H764">
        <f t="shared" si="22"/>
        <v>0</v>
      </c>
      <c r="I764" s="5">
        <f t="shared" si="23"/>
        <v>0</v>
      </c>
    </row>
    <row r="765" spans="1:9">
      <c r="A765" s="1">
        <v>29762</v>
      </c>
      <c r="B765" s="1" t="s">
        <v>765</v>
      </c>
      <c r="C765" t="str">
        <f>VLOOKUP(A765,Config!A:C,3,FALSE)</f>
        <v>MA-B-01-L1-P2</v>
      </c>
      <c r="D765" cm="1">
        <f t="array" ref="D765">IFERROR(
  INDEX(Stockreport!$E$2:$E$50151,
    MATCH(1,
      ((Stockreport!$A$2:$A$50151&amp;"")=($A765&amp;""))*
      ((Stockreport!$B$2:$B$50151&amp;"")=($B765&amp;""))*
      (TRIM(Stockreport!$C$2:$C$50151)=TRIM($C765))*
      (Stockreport!$C$2:$C$50151&lt;&gt;""),
    0)
  ),
0)</f>
        <v>42</v>
      </c>
      <c r="E765">
        <f>VLOOKUP(A765,Config!A:G,4,FALSE)</f>
        <v>0</v>
      </c>
      <c r="F765" t="str">
        <f>_xlfn.LET(
  _xlpm.q,   $D765,
  _xlpm.low, SUMIFS(Config!$E$2:$E$5017, Config!$A$2:$A$5017,$A765, Config!$C$2:$C$5017,$C765),
  _xlpm.med, SUMIFS(Config!$F$2:$F$5017, Config!$A$2:$A$5017,$A765, Config!$C$2:$C$5017,$C765),
  _xlpm.cap, SUMIFS(Config!$G$2:$G$5017, Config!$A$2:$A$5017,$A765, Config!$C$2:$C$5017,$C765),
  IF(_xlpm.cap=0,"SET-PICKFACE",
     IF(_xlpm.q&lt;=_xlpm.low,"LOW",
        IF(_xlpm.q&lt;=_xlpm.med,"MEDIUM",
           IF(_xlpm.q&lt;=_xlpm.cap,"FULL","OVER")
        )
     )
  )
)</f>
        <v>SET-PICKFACE</v>
      </c>
      <c r="G765" s="8">
        <f>IF(
   SUMIFS(Stockreport!$D:$D,
          Stockreport!$A:$A, $A765,
          Stockreport!$B:$B, $B765)
   -SUMIFS(Stockreport!$D:$D,
           Stockreport!$A:$A, $A765,
           Stockreport!$B:$B, $B765,
           Stockreport!$C:$C, $C765)=0,
   "No reserve",
   SUMIFS(Stockreport!$D:$D,
          Stockreport!$A:$A, $A765,
          Stockreport!$B:$B, $B765)
   -SUMIFS(Stockreport!$D:$D,
           Stockreport!$A:$A, $A765,
           Stockreport!$B:$B, $B765,
           Stockreport!$C:$C, $C765)
)</f>
        <v>295</v>
      </c>
      <c r="H765">
        <f t="shared" si="22"/>
        <v>0</v>
      </c>
      <c r="I765" s="5">
        <f t="shared" si="23"/>
        <v>0</v>
      </c>
    </row>
    <row r="766" spans="1:9">
      <c r="A766" s="1">
        <v>30907</v>
      </c>
      <c r="B766" s="1" t="s">
        <v>766</v>
      </c>
      <c r="C766" t="str">
        <f>VLOOKUP(A766,Config!A:C,3,FALSE)</f>
        <v>MA-D-12-L1-P1</v>
      </c>
      <c r="D766" cm="1">
        <f t="array" ref="D766">IFERROR(
  INDEX(Stockreport!$E$2:$E$50151,
    MATCH(1,
      ((Stockreport!$A$2:$A$50151&amp;"")=($A766&amp;""))*
      ((Stockreport!$B$2:$B$50151&amp;"")=($B766&amp;""))*
      (TRIM(Stockreport!$C$2:$C$50151)=TRIM($C766))*
      (Stockreport!$C$2:$C$50151&lt;&gt;""),
    0)
  ),
0)</f>
        <v>34</v>
      </c>
      <c r="E766">
        <f>VLOOKUP(A766,Config!A:G,4,FALSE)</f>
        <v>0</v>
      </c>
      <c r="F766" t="str">
        <f>_xlfn.LET(
  _xlpm.q,   $D766,
  _xlpm.low, SUMIFS(Config!$E$2:$E$5017, Config!$A$2:$A$5017,$A766, Config!$C$2:$C$5017,$C766),
  _xlpm.med, SUMIFS(Config!$F$2:$F$5017, Config!$A$2:$A$5017,$A766, Config!$C$2:$C$5017,$C766),
  _xlpm.cap, SUMIFS(Config!$G$2:$G$5017, Config!$A$2:$A$5017,$A766, Config!$C$2:$C$5017,$C766),
  IF(_xlpm.cap=0,"SET-PICKFACE",
     IF(_xlpm.q&lt;=_xlpm.low,"LOW",
        IF(_xlpm.q&lt;=_xlpm.med,"MEDIUM",
           IF(_xlpm.q&lt;=_xlpm.cap,"FULL","OVER")
        )
     )
  )
)</f>
        <v>SET-PICKFACE</v>
      </c>
      <c r="G766" s="8">
        <f>IF(
   SUMIFS(Stockreport!$D:$D,
          Stockreport!$A:$A, $A766,
          Stockreport!$B:$B, $B766)
   -SUMIFS(Stockreport!$D:$D,
           Stockreport!$A:$A, $A766,
           Stockreport!$B:$B, $B766,
           Stockreport!$C:$C, $C766)=0,
   "No reserve",
   SUMIFS(Stockreport!$D:$D,
          Stockreport!$A:$A, $A766,
          Stockreport!$B:$B, $B766)
   -SUMIFS(Stockreport!$D:$D,
           Stockreport!$A:$A, $A766,
           Stockreport!$B:$B, $B766,
           Stockreport!$C:$C, $C766)
)</f>
        <v>301</v>
      </c>
      <c r="H766">
        <f t="shared" si="22"/>
        <v>0</v>
      </c>
      <c r="I766" s="5">
        <f t="shared" si="23"/>
        <v>0</v>
      </c>
    </row>
    <row r="767" spans="1:9">
      <c r="A767" s="1">
        <v>31105</v>
      </c>
      <c r="B767" s="1" t="s">
        <v>767</v>
      </c>
      <c r="C767" t="str">
        <f>VLOOKUP(A767,Config!A:C,3,FALSE)</f>
        <v>MA-D-16-L3-P2</v>
      </c>
      <c r="D767" cm="1">
        <f t="array" ref="D767">IFERROR(
  INDEX(Stockreport!$E$2:$E$50151,
    MATCH(1,
      ((Stockreport!$A$2:$A$50151&amp;"")=($A767&amp;""))*
      ((Stockreport!$B$2:$B$50151&amp;"")=($B767&amp;""))*
      (TRIM(Stockreport!$C$2:$C$50151)=TRIM($C767))*
      (Stockreport!$C$2:$C$50151&lt;&gt;""),
    0)
  ),
0)</f>
        <v>131</v>
      </c>
      <c r="E767">
        <f>VLOOKUP(A767,Config!A:G,4,FALSE)</f>
        <v>0</v>
      </c>
      <c r="F767" t="str">
        <f>_xlfn.LET(
  _xlpm.q,   $D767,
  _xlpm.low, SUMIFS(Config!$E$2:$E$5017, Config!$A$2:$A$5017,$A767, Config!$C$2:$C$5017,$C767),
  _xlpm.med, SUMIFS(Config!$F$2:$F$5017, Config!$A$2:$A$5017,$A767, Config!$C$2:$C$5017,$C767),
  _xlpm.cap, SUMIFS(Config!$G$2:$G$5017, Config!$A$2:$A$5017,$A767, Config!$C$2:$C$5017,$C767),
  IF(_xlpm.cap=0,"SET-PICKFACE",
     IF(_xlpm.q&lt;=_xlpm.low,"LOW",
        IF(_xlpm.q&lt;=_xlpm.med,"MEDIUM",
           IF(_xlpm.q&lt;=_xlpm.cap,"FULL","OVER")
        )
     )
  )
)</f>
        <v>SET-PICKFACE</v>
      </c>
      <c r="G767" s="8">
        <f>IF(
   SUMIFS(Stockreport!$D:$D,
          Stockreport!$A:$A, $A767,
          Stockreport!$B:$B, $B767)
   -SUMIFS(Stockreport!$D:$D,
           Stockreport!$A:$A, $A767,
           Stockreport!$B:$B, $B767,
           Stockreport!$C:$C, $C767)=0,
   "No reserve",
   SUMIFS(Stockreport!$D:$D,
          Stockreport!$A:$A, $A767,
          Stockreport!$B:$B, $B767)
   -SUMIFS(Stockreport!$D:$D,
           Stockreport!$A:$A, $A767,
           Stockreport!$B:$B, $B767,
           Stockreport!$C:$C, $C767)
)</f>
        <v>331</v>
      </c>
      <c r="H767">
        <f t="shared" si="22"/>
        <v>0</v>
      </c>
      <c r="I767" s="5">
        <f t="shared" si="23"/>
        <v>0</v>
      </c>
    </row>
    <row r="768" spans="1:9">
      <c r="A768" s="1">
        <v>29928</v>
      </c>
      <c r="B768" s="1" t="s">
        <v>768</v>
      </c>
      <c r="C768" t="str">
        <f>VLOOKUP(A768,Config!A:C,3,FALSE)</f>
        <v>MA-D-11-L2-P2</v>
      </c>
      <c r="D768" cm="1">
        <f t="array" ref="D768">IFERROR(
  INDEX(Stockreport!$E$2:$E$50151,
    MATCH(1,
      ((Stockreport!$A$2:$A$50151&amp;"")=($A768&amp;""))*
      ((Stockreport!$B$2:$B$50151&amp;"")=($B768&amp;""))*
      (TRIM(Stockreport!$C$2:$C$50151)=TRIM($C768))*
      (Stockreport!$C$2:$C$50151&lt;&gt;""),
    0)
  ),
0)</f>
        <v>70</v>
      </c>
      <c r="E768">
        <f>VLOOKUP(A768,Config!A:G,4,FALSE)</f>
        <v>0</v>
      </c>
      <c r="F768" t="str">
        <f>_xlfn.LET(
  _xlpm.q,   $D768,
  _xlpm.low, SUMIFS(Config!$E$2:$E$5017, Config!$A$2:$A$5017,$A768, Config!$C$2:$C$5017,$C768),
  _xlpm.med, SUMIFS(Config!$F$2:$F$5017, Config!$A$2:$A$5017,$A768, Config!$C$2:$C$5017,$C768),
  _xlpm.cap, SUMIFS(Config!$G$2:$G$5017, Config!$A$2:$A$5017,$A768, Config!$C$2:$C$5017,$C768),
  IF(_xlpm.cap=0,"SET-PICKFACE",
     IF(_xlpm.q&lt;=_xlpm.low,"LOW",
        IF(_xlpm.q&lt;=_xlpm.med,"MEDIUM",
           IF(_xlpm.q&lt;=_xlpm.cap,"FULL","OVER")
        )
     )
  )
)</f>
        <v>SET-PICKFACE</v>
      </c>
      <c r="G768" s="8">
        <f>IF(
   SUMIFS(Stockreport!$D:$D,
          Stockreport!$A:$A, $A768,
          Stockreport!$B:$B, $B768)
   -SUMIFS(Stockreport!$D:$D,
           Stockreport!$A:$A, $A768,
           Stockreport!$B:$B, $B768,
           Stockreport!$C:$C, $C768)=0,
   "No reserve",
   SUMIFS(Stockreport!$D:$D,
          Stockreport!$A:$A, $A768,
          Stockreport!$B:$B, $B768)
   -SUMIFS(Stockreport!$D:$D,
           Stockreport!$A:$A, $A768,
           Stockreport!$B:$B, $B768,
           Stockreport!$C:$C, $C768)
)</f>
        <v>311</v>
      </c>
      <c r="H768">
        <f t="shared" si="22"/>
        <v>0</v>
      </c>
      <c r="I768" s="5">
        <f t="shared" si="23"/>
        <v>0</v>
      </c>
    </row>
    <row r="769" spans="1:9">
      <c r="A769" s="1">
        <v>29920</v>
      </c>
      <c r="B769" s="1" t="s">
        <v>769</v>
      </c>
      <c r="C769" t="str">
        <f>VLOOKUP(A769,Config!A:C,3,FALSE)</f>
        <v>MA-D-06-L2-P1</v>
      </c>
      <c r="D769" cm="1">
        <f t="array" ref="D769">IFERROR(
  INDEX(Stockreport!$E$2:$E$50151,
    MATCH(1,
      ((Stockreport!$A$2:$A$50151&amp;"")=($A769&amp;""))*
      ((Stockreport!$B$2:$B$50151&amp;"")=($B769&amp;""))*
      (TRIM(Stockreport!$C$2:$C$50151)=TRIM($C769))*
      (Stockreport!$C$2:$C$50151&lt;&gt;""),
    0)
  ),
0)</f>
        <v>0</v>
      </c>
      <c r="E769">
        <f>VLOOKUP(A769,Config!A:G,4,FALSE)</f>
        <v>0</v>
      </c>
      <c r="F769" t="str">
        <f>_xlfn.LET(
  _xlpm.q,   $D769,
  _xlpm.low, SUMIFS(Config!$E$2:$E$5017, Config!$A$2:$A$5017,$A769, Config!$C$2:$C$5017,$C769),
  _xlpm.med, SUMIFS(Config!$F$2:$F$5017, Config!$A$2:$A$5017,$A769, Config!$C$2:$C$5017,$C769),
  _xlpm.cap, SUMIFS(Config!$G$2:$G$5017, Config!$A$2:$A$5017,$A769, Config!$C$2:$C$5017,$C769),
  IF(_xlpm.cap=0,"SET-PICKFACE",
     IF(_xlpm.q&lt;=_xlpm.low,"LOW",
        IF(_xlpm.q&lt;=_xlpm.med,"MEDIUM",
           IF(_xlpm.q&lt;=_xlpm.cap,"FULL","OVER")
        )
     )
  )
)</f>
        <v>SET-PICKFACE</v>
      </c>
      <c r="G769" s="8">
        <f>IF(
   SUMIFS(Stockreport!$D:$D,
          Stockreport!$A:$A, $A769,
          Stockreport!$B:$B, $B769)
   -SUMIFS(Stockreport!$D:$D,
           Stockreport!$A:$A, $A769,
           Stockreport!$B:$B, $B769,
           Stockreport!$C:$C, $C769)=0,
   "No reserve",
   SUMIFS(Stockreport!$D:$D,
          Stockreport!$A:$A, $A769,
          Stockreport!$B:$B, $B769)
   -SUMIFS(Stockreport!$D:$D,
           Stockreport!$A:$A, $A769,
           Stockreport!$B:$B, $B769,
           Stockreport!$C:$C, $C769)
)</f>
        <v>324</v>
      </c>
      <c r="H769">
        <f t="shared" si="22"/>
        <v>0</v>
      </c>
      <c r="I769" s="5">
        <f t="shared" si="23"/>
        <v>0</v>
      </c>
    </row>
    <row r="770" spans="1:9">
      <c r="A770" s="1">
        <v>31280</v>
      </c>
      <c r="B770" s="1" t="s">
        <v>770</v>
      </c>
      <c r="C770" t="str">
        <f>VLOOKUP(A770,Config!A:C,3,FALSE)</f>
        <v>MA-H-08-L1-P2</v>
      </c>
      <c r="D770" cm="1">
        <f t="array" ref="D770">IFERROR(
  INDEX(Stockreport!$E$2:$E$50151,
    MATCH(1,
      ((Stockreport!$A$2:$A$50151&amp;"")=($A770&amp;""))*
      ((Stockreport!$B$2:$B$50151&amp;"")=($B770&amp;""))*
      (TRIM(Stockreport!$C$2:$C$50151)=TRIM($C770))*
      (Stockreport!$C$2:$C$50151&lt;&gt;""),
    0)
  ),
0)</f>
        <v>0</v>
      </c>
      <c r="E770">
        <f>VLOOKUP(A770,Config!A:G,4,FALSE)</f>
        <v>0</v>
      </c>
      <c r="F770" t="str">
        <f>_xlfn.LET(
  _xlpm.q,   $D770,
  _xlpm.low, SUMIFS(Config!$E$2:$E$5017, Config!$A$2:$A$5017,$A770, Config!$C$2:$C$5017,$C770),
  _xlpm.med, SUMIFS(Config!$F$2:$F$5017, Config!$A$2:$A$5017,$A770, Config!$C$2:$C$5017,$C770),
  _xlpm.cap, SUMIFS(Config!$G$2:$G$5017, Config!$A$2:$A$5017,$A770, Config!$C$2:$C$5017,$C770),
  IF(_xlpm.cap=0,"SET-PICKFACE",
     IF(_xlpm.q&lt;=_xlpm.low,"LOW",
        IF(_xlpm.q&lt;=_xlpm.med,"MEDIUM",
           IF(_xlpm.q&lt;=_xlpm.cap,"FULL","OVER")
        )
     )
  )
)</f>
        <v>SET-PICKFACE</v>
      </c>
      <c r="G770" s="8">
        <f>IF(
   SUMIFS(Stockreport!$D:$D,
          Stockreport!$A:$A, $A770,
          Stockreport!$B:$B, $B770)
   -SUMIFS(Stockreport!$D:$D,
           Stockreport!$A:$A, $A770,
           Stockreport!$B:$B, $B770,
           Stockreport!$C:$C, $C770)=0,
   "No reserve",
   SUMIFS(Stockreport!$D:$D,
          Stockreport!$A:$A, $A770,
          Stockreport!$B:$B, $B770)
   -SUMIFS(Stockreport!$D:$D,
           Stockreport!$A:$A, $A770,
           Stockreport!$B:$B, $B770,
           Stockreport!$C:$C, $C770)
)</f>
        <v>439</v>
      </c>
      <c r="H770">
        <f t="shared" ref="H770:H833" si="24">_xlfn.LET(_xlpm.cap,$E770, _xlpm.curr,$D770, MAX(0, _xlpm.cap-_xlpm.curr))</f>
        <v>0</v>
      </c>
      <c r="I770" s="5">
        <f t="shared" ref="I770:I833" si="25">IF(ISNUMBER(G770),0,1)</f>
        <v>0</v>
      </c>
    </row>
    <row r="771" spans="1:9">
      <c r="A771" s="1">
        <v>30333</v>
      </c>
      <c r="B771" s="1" t="s">
        <v>771</v>
      </c>
      <c r="C771" t="str">
        <f>VLOOKUP(A771,Config!A:C,3,FALSE)</f>
        <v>MA-D-12-L1-P1</v>
      </c>
      <c r="D771" cm="1">
        <f t="array" ref="D771">IFERROR(
  INDEX(Stockreport!$E$2:$E$50151,
    MATCH(1,
      ((Stockreport!$A$2:$A$50151&amp;"")=($A771&amp;""))*
      ((Stockreport!$B$2:$B$50151&amp;"")=($B771&amp;""))*
      (TRIM(Stockreport!$C$2:$C$50151)=TRIM($C771))*
      (Stockreport!$C$2:$C$50151&lt;&gt;""),
    0)
  ),
0)</f>
        <v>41</v>
      </c>
      <c r="E771">
        <f>VLOOKUP(A771,Config!A:G,4,FALSE)</f>
        <v>0</v>
      </c>
      <c r="F771" t="str">
        <f>_xlfn.LET(
  _xlpm.q,   $D771,
  _xlpm.low, SUMIFS(Config!$E$2:$E$5017, Config!$A$2:$A$5017,$A771, Config!$C$2:$C$5017,$C771),
  _xlpm.med, SUMIFS(Config!$F$2:$F$5017, Config!$A$2:$A$5017,$A771, Config!$C$2:$C$5017,$C771),
  _xlpm.cap, SUMIFS(Config!$G$2:$G$5017, Config!$A$2:$A$5017,$A771, Config!$C$2:$C$5017,$C771),
  IF(_xlpm.cap=0,"SET-PICKFACE",
     IF(_xlpm.q&lt;=_xlpm.low,"LOW",
        IF(_xlpm.q&lt;=_xlpm.med,"MEDIUM",
           IF(_xlpm.q&lt;=_xlpm.cap,"FULL","OVER")
        )
     )
  )
)</f>
        <v>SET-PICKFACE</v>
      </c>
      <c r="G771" s="8">
        <f>IF(
   SUMIFS(Stockreport!$D:$D,
          Stockreport!$A:$A, $A771,
          Stockreport!$B:$B, $B771)
   -SUMIFS(Stockreport!$D:$D,
           Stockreport!$A:$A, $A771,
           Stockreport!$B:$B, $B771,
           Stockreport!$C:$C, $C771)=0,
   "No reserve",
   SUMIFS(Stockreport!$D:$D,
          Stockreport!$A:$A, $A771,
          Stockreport!$B:$B, $B771)
   -SUMIFS(Stockreport!$D:$D,
           Stockreport!$A:$A, $A771,
           Stockreport!$B:$B, $B771,
           Stockreport!$C:$C, $C771)
)</f>
        <v>358</v>
      </c>
      <c r="H771">
        <f t="shared" si="24"/>
        <v>0</v>
      </c>
      <c r="I771" s="5">
        <f t="shared" si="25"/>
        <v>0</v>
      </c>
    </row>
    <row r="772" spans="1:9">
      <c r="A772" s="1">
        <v>63159</v>
      </c>
      <c r="B772" s="1" t="s">
        <v>772</v>
      </c>
      <c r="C772" t="str">
        <f>VLOOKUP(A772,Config!A:C,3,FALSE)</f>
        <v>MA-D-01-L2-P2</v>
      </c>
      <c r="D772" cm="1">
        <f t="array" ref="D772">IFERROR(
  INDEX(Stockreport!$E$2:$E$50151,
    MATCH(1,
      ((Stockreport!$A$2:$A$50151&amp;"")=($A772&amp;""))*
      ((Stockreport!$B$2:$B$50151&amp;"")=($B772&amp;""))*
      (TRIM(Stockreport!$C$2:$C$50151)=TRIM($C772))*
      (Stockreport!$C$2:$C$50151&lt;&gt;""),
    0)
  ),
0)</f>
        <v>0</v>
      </c>
      <c r="E772">
        <f>VLOOKUP(A772,Config!A:G,4,FALSE)</f>
        <v>0</v>
      </c>
      <c r="F772" t="str">
        <f>_xlfn.LET(
  _xlpm.q,   $D772,
  _xlpm.low, SUMIFS(Config!$E$2:$E$5017, Config!$A$2:$A$5017,$A772, Config!$C$2:$C$5017,$C772),
  _xlpm.med, SUMIFS(Config!$F$2:$F$5017, Config!$A$2:$A$5017,$A772, Config!$C$2:$C$5017,$C772),
  _xlpm.cap, SUMIFS(Config!$G$2:$G$5017, Config!$A$2:$A$5017,$A772, Config!$C$2:$C$5017,$C772),
  IF(_xlpm.cap=0,"SET-PICKFACE",
     IF(_xlpm.q&lt;=_xlpm.low,"LOW",
        IF(_xlpm.q&lt;=_xlpm.med,"MEDIUM",
           IF(_xlpm.q&lt;=_xlpm.cap,"FULL","OVER")
        )
     )
  )
)</f>
        <v>SET-PICKFACE</v>
      </c>
      <c r="G772" s="8">
        <f>IF(
   SUMIFS(Stockreport!$D:$D,
          Stockreport!$A:$A, $A772,
          Stockreport!$B:$B, $B772)
   -SUMIFS(Stockreport!$D:$D,
           Stockreport!$A:$A, $A772,
           Stockreport!$B:$B, $B772,
           Stockreport!$C:$C, $C772)=0,
   "No reserve",
   SUMIFS(Stockreport!$D:$D,
          Stockreport!$A:$A, $A772,
          Stockreport!$B:$B, $B772)
   -SUMIFS(Stockreport!$D:$D,
           Stockreport!$A:$A, $A772,
           Stockreport!$B:$B, $B772,
           Stockreport!$C:$C, $C772)
)</f>
        <v>359</v>
      </c>
      <c r="H772">
        <f t="shared" si="24"/>
        <v>0</v>
      </c>
      <c r="I772" s="5">
        <f t="shared" si="25"/>
        <v>0</v>
      </c>
    </row>
    <row r="773" spans="1:9">
      <c r="A773" s="1">
        <v>31300</v>
      </c>
      <c r="B773" s="1" t="s">
        <v>773</v>
      </c>
      <c r="C773" t="str">
        <f>VLOOKUP(A773,Config!A:C,3,FALSE)</f>
        <v>MA-D-17-L3-P1</v>
      </c>
      <c r="D773" cm="1">
        <f t="array" ref="D773">IFERROR(
  INDEX(Stockreport!$E$2:$E$50151,
    MATCH(1,
      ((Stockreport!$A$2:$A$50151&amp;"")=($A773&amp;""))*
      ((Stockreport!$B$2:$B$50151&amp;"")=($B773&amp;""))*
      (TRIM(Stockreport!$C$2:$C$50151)=TRIM($C773))*
      (Stockreport!$C$2:$C$50151&lt;&gt;""),
    0)
  ),
0)</f>
        <v>69</v>
      </c>
      <c r="E773">
        <f>VLOOKUP(A773,Config!A:G,4,FALSE)</f>
        <v>0</v>
      </c>
      <c r="F773" t="str">
        <f>_xlfn.LET(
  _xlpm.q,   $D773,
  _xlpm.low, SUMIFS(Config!$E$2:$E$5017, Config!$A$2:$A$5017,$A773, Config!$C$2:$C$5017,$C773),
  _xlpm.med, SUMIFS(Config!$F$2:$F$5017, Config!$A$2:$A$5017,$A773, Config!$C$2:$C$5017,$C773),
  _xlpm.cap, SUMIFS(Config!$G$2:$G$5017, Config!$A$2:$A$5017,$A773, Config!$C$2:$C$5017,$C773),
  IF(_xlpm.cap=0,"SET-PICKFACE",
     IF(_xlpm.q&lt;=_xlpm.low,"LOW",
        IF(_xlpm.q&lt;=_xlpm.med,"MEDIUM",
           IF(_xlpm.q&lt;=_xlpm.cap,"FULL","OVER")
        )
     )
  )
)</f>
        <v>SET-PICKFACE</v>
      </c>
      <c r="G773" s="8">
        <f>IF(
   SUMIFS(Stockreport!$D:$D,
          Stockreport!$A:$A, $A773,
          Stockreport!$B:$B, $B773)
   -SUMIFS(Stockreport!$D:$D,
           Stockreport!$A:$A, $A773,
           Stockreport!$B:$B, $B773,
           Stockreport!$C:$C, $C773)=0,
   "No reserve",
   SUMIFS(Stockreport!$D:$D,
          Stockreport!$A:$A, $A773,
          Stockreport!$B:$B, $B773)
   -SUMIFS(Stockreport!$D:$D,
           Stockreport!$A:$A, $A773,
           Stockreport!$B:$B, $B773,
           Stockreport!$C:$C, $C773)
)</f>
        <v>375</v>
      </c>
      <c r="H773">
        <f t="shared" si="24"/>
        <v>0</v>
      </c>
      <c r="I773" s="5">
        <f t="shared" si="25"/>
        <v>0</v>
      </c>
    </row>
    <row r="774" spans="1:9">
      <c r="A774" s="1">
        <v>31386</v>
      </c>
      <c r="B774" s="1" t="s">
        <v>774</v>
      </c>
      <c r="C774" t="str">
        <f>VLOOKUP(A774,Config!A:C,3,FALSE)</f>
        <v>MA-F-05-L1-P1</v>
      </c>
      <c r="D774" cm="1">
        <f t="array" ref="D774">IFERROR(
  INDEX(Stockreport!$E$2:$E$50151,
    MATCH(1,
      ((Stockreport!$A$2:$A$50151&amp;"")=($A774&amp;""))*
      ((Stockreport!$B$2:$B$50151&amp;"")=($B774&amp;""))*
      (TRIM(Stockreport!$C$2:$C$50151)=TRIM($C774))*
      (Stockreport!$C$2:$C$50151&lt;&gt;""),
    0)
  ),
0)</f>
        <v>133</v>
      </c>
      <c r="E774">
        <f>VLOOKUP(A774,Config!A:G,4,FALSE)</f>
        <v>0</v>
      </c>
      <c r="F774" t="str">
        <f>_xlfn.LET(
  _xlpm.q,   $D774,
  _xlpm.low, SUMIFS(Config!$E$2:$E$5017, Config!$A$2:$A$5017,$A774, Config!$C$2:$C$5017,$C774),
  _xlpm.med, SUMIFS(Config!$F$2:$F$5017, Config!$A$2:$A$5017,$A774, Config!$C$2:$C$5017,$C774),
  _xlpm.cap, SUMIFS(Config!$G$2:$G$5017, Config!$A$2:$A$5017,$A774, Config!$C$2:$C$5017,$C774),
  IF(_xlpm.cap=0,"SET-PICKFACE",
     IF(_xlpm.q&lt;=_xlpm.low,"LOW",
        IF(_xlpm.q&lt;=_xlpm.med,"MEDIUM",
           IF(_xlpm.q&lt;=_xlpm.cap,"FULL","OVER")
        )
     )
  )
)</f>
        <v>SET-PICKFACE</v>
      </c>
      <c r="G774" s="8">
        <f>IF(
   SUMIFS(Stockreport!$D:$D,
          Stockreport!$A:$A, $A774,
          Stockreport!$B:$B, $B774)
   -SUMIFS(Stockreport!$D:$D,
           Stockreport!$A:$A, $A774,
           Stockreport!$B:$B, $B774,
           Stockreport!$C:$C, $C774)=0,
   "No reserve",
   SUMIFS(Stockreport!$D:$D,
          Stockreport!$A:$A, $A774,
          Stockreport!$B:$B, $B774)
   -SUMIFS(Stockreport!$D:$D,
           Stockreport!$A:$A, $A774,
           Stockreport!$B:$B, $B774,
           Stockreport!$C:$C, $C774)
)</f>
        <v>373</v>
      </c>
      <c r="H774">
        <f t="shared" si="24"/>
        <v>0</v>
      </c>
      <c r="I774" s="5">
        <f t="shared" si="25"/>
        <v>0</v>
      </c>
    </row>
    <row r="775" spans="1:9">
      <c r="A775" s="1">
        <v>31466</v>
      </c>
      <c r="B775" s="1" t="s">
        <v>775</v>
      </c>
      <c r="C775" t="str">
        <f>VLOOKUP(A775,Config!A:C,3,FALSE)</f>
        <v>MA-G-07-L2-P1</v>
      </c>
      <c r="D775" cm="1">
        <f t="array" ref="D775">IFERROR(
  INDEX(Stockreport!$E$2:$E$50151,
    MATCH(1,
      ((Stockreport!$A$2:$A$50151&amp;"")=($A775&amp;""))*
      ((Stockreport!$B$2:$B$50151&amp;"")=($B775&amp;""))*
      (TRIM(Stockreport!$C$2:$C$50151)=TRIM($C775))*
      (Stockreport!$C$2:$C$50151&lt;&gt;""),
    0)
  ),
0)</f>
        <v>50</v>
      </c>
      <c r="E775">
        <f>VLOOKUP(A775,Config!A:G,4,FALSE)</f>
        <v>0</v>
      </c>
      <c r="F775" t="str">
        <f>_xlfn.LET(
  _xlpm.q,   $D775,
  _xlpm.low, SUMIFS(Config!$E$2:$E$5017, Config!$A$2:$A$5017,$A775, Config!$C$2:$C$5017,$C775),
  _xlpm.med, SUMIFS(Config!$F$2:$F$5017, Config!$A$2:$A$5017,$A775, Config!$C$2:$C$5017,$C775),
  _xlpm.cap, SUMIFS(Config!$G$2:$G$5017, Config!$A$2:$A$5017,$A775, Config!$C$2:$C$5017,$C775),
  IF(_xlpm.cap=0,"SET-PICKFACE",
     IF(_xlpm.q&lt;=_xlpm.low,"LOW",
        IF(_xlpm.q&lt;=_xlpm.med,"MEDIUM",
           IF(_xlpm.q&lt;=_xlpm.cap,"FULL","OVER")
        )
     )
  )
)</f>
        <v>SET-PICKFACE</v>
      </c>
      <c r="G775" s="8">
        <f>IF(
   SUMIFS(Stockreport!$D:$D,
          Stockreport!$A:$A, $A775,
          Stockreport!$B:$B, $B775)
   -SUMIFS(Stockreport!$D:$D,
           Stockreport!$A:$A, $A775,
           Stockreport!$B:$B, $B775,
           Stockreport!$C:$C, $C775)=0,
   "No reserve",
   SUMIFS(Stockreport!$D:$D,
          Stockreport!$A:$A, $A775,
          Stockreport!$B:$B, $B775)
   -SUMIFS(Stockreport!$D:$D,
           Stockreport!$A:$A, $A775,
           Stockreport!$B:$B, $B775,
           Stockreport!$C:$C, $C775)
)</f>
        <v>381</v>
      </c>
      <c r="H775">
        <f t="shared" si="24"/>
        <v>0</v>
      </c>
      <c r="I775" s="5">
        <f t="shared" si="25"/>
        <v>0</v>
      </c>
    </row>
    <row r="776" spans="1:9">
      <c r="A776" s="1">
        <v>17608</v>
      </c>
      <c r="B776" s="1" t="s">
        <v>776</v>
      </c>
      <c r="C776" t="str">
        <f>VLOOKUP(A776,Config!A:C,3,FALSE)</f>
        <v>MA-A-04-L2-P1</v>
      </c>
      <c r="D776" cm="1">
        <f t="array" ref="D776">IFERROR(
  INDEX(Stockreport!$E$2:$E$50151,
    MATCH(1,
      ((Stockreport!$A$2:$A$50151&amp;"")=($A776&amp;""))*
      ((Stockreport!$B$2:$B$50151&amp;"")=($B776&amp;""))*
      (TRIM(Stockreport!$C$2:$C$50151)=TRIM($C776))*
      (Stockreport!$C$2:$C$50151&lt;&gt;""),
    0)
  ),
0)</f>
        <v>43</v>
      </c>
      <c r="E776">
        <f>VLOOKUP(A776,Config!A:G,4,FALSE)</f>
        <v>0</v>
      </c>
      <c r="F776" t="str">
        <f>_xlfn.LET(
  _xlpm.q,   $D776,
  _xlpm.low, SUMIFS(Config!$E$2:$E$5017, Config!$A$2:$A$5017,$A776, Config!$C$2:$C$5017,$C776),
  _xlpm.med, SUMIFS(Config!$F$2:$F$5017, Config!$A$2:$A$5017,$A776, Config!$C$2:$C$5017,$C776),
  _xlpm.cap, SUMIFS(Config!$G$2:$G$5017, Config!$A$2:$A$5017,$A776, Config!$C$2:$C$5017,$C776),
  IF(_xlpm.cap=0,"SET-PICKFACE",
     IF(_xlpm.q&lt;=_xlpm.low,"LOW",
        IF(_xlpm.q&lt;=_xlpm.med,"MEDIUM",
           IF(_xlpm.q&lt;=_xlpm.cap,"FULL","OVER")
        )
     )
  )
)</f>
        <v>SET-PICKFACE</v>
      </c>
      <c r="G776" s="8">
        <f>IF(
   SUMIFS(Stockreport!$D:$D,
          Stockreport!$A:$A, $A776,
          Stockreport!$B:$B, $B776)
   -SUMIFS(Stockreport!$D:$D,
           Stockreport!$A:$A, $A776,
           Stockreport!$B:$B, $B776,
           Stockreport!$C:$C, $C776)=0,
   "No reserve",
   SUMIFS(Stockreport!$D:$D,
          Stockreport!$A:$A, $A776,
          Stockreport!$B:$B, $B776)
   -SUMIFS(Stockreport!$D:$D,
           Stockreport!$A:$A, $A776,
           Stockreport!$B:$B, $B776,
           Stockreport!$C:$C, $C776)
)</f>
        <v>374</v>
      </c>
      <c r="H776">
        <f t="shared" si="24"/>
        <v>0</v>
      </c>
      <c r="I776" s="5">
        <f t="shared" si="25"/>
        <v>0</v>
      </c>
    </row>
    <row r="777" spans="1:9">
      <c r="A777" s="1">
        <v>32528</v>
      </c>
      <c r="B777" s="1" t="s">
        <v>777</v>
      </c>
      <c r="C777" t="str">
        <f>VLOOKUP(A777,Config!A:C,3,FALSE)</f>
        <v>MA-D-17-L4-P2</v>
      </c>
      <c r="D777" cm="1">
        <f t="array" ref="D777">IFERROR(
  INDEX(Stockreport!$E$2:$E$50151,
    MATCH(1,
      ((Stockreport!$A$2:$A$50151&amp;"")=($A777&amp;""))*
      ((Stockreport!$B$2:$B$50151&amp;"")=($B777&amp;""))*
      (TRIM(Stockreport!$C$2:$C$50151)=TRIM($C777))*
      (Stockreport!$C$2:$C$50151&lt;&gt;""),
    0)
  ),
0)</f>
        <v>44</v>
      </c>
      <c r="E777">
        <f>VLOOKUP(A777,Config!A:G,4,FALSE)</f>
        <v>0</v>
      </c>
      <c r="F777" t="str">
        <f>_xlfn.LET(
  _xlpm.q,   $D777,
  _xlpm.low, SUMIFS(Config!$E$2:$E$5017, Config!$A$2:$A$5017,$A777, Config!$C$2:$C$5017,$C777),
  _xlpm.med, SUMIFS(Config!$F$2:$F$5017, Config!$A$2:$A$5017,$A777, Config!$C$2:$C$5017,$C777),
  _xlpm.cap, SUMIFS(Config!$G$2:$G$5017, Config!$A$2:$A$5017,$A777, Config!$C$2:$C$5017,$C777),
  IF(_xlpm.cap=0,"SET-PICKFACE",
     IF(_xlpm.q&lt;=_xlpm.low,"LOW",
        IF(_xlpm.q&lt;=_xlpm.med,"MEDIUM",
           IF(_xlpm.q&lt;=_xlpm.cap,"FULL","OVER")
        )
     )
  )
)</f>
        <v>SET-PICKFACE</v>
      </c>
      <c r="G777" s="8">
        <f>IF(
   SUMIFS(Stockreport!$D:$D,
          Stockreport!$A:$A, $A777,
          Stockreport!$B:$B, $B777)
   -SUMIFS(Stockreport!$D:$D,
           Stockreport!$A:$A, $A777,
           Stockreport!$B:$B, $B777,
           Stockreport!$C:$C, $C777)=0,
   "No reserve",
   SUMIFS(Stockreport!$D:$D,
          Stockreport!$A:$A, $A777,
          Stockreport!$B:$B, $B777)
   -SUMIFS(Stockreport!$D:$D,
           Stockreport!$A:$A, $A777,
           Stockreport!$B:$B, $B777,
           Stockreport!$C:$C, $C777)
)</f>
        <v>386</v>
      </c>
      <c r="H777">
        <f t="shared" si="24"/>
        <v>0</v>
      </c>
      <c r="I777" s="5">
        <f t="shared" si="25"/>
        <v>0</v>
      </c>
    </row>
    <row r="778" spans="1:9">
      <c r="A778" s="1">
        <v>30456</v>
      </c>
      <c r="B778" s="1" t="s">
        <v>778</v>
      </c>
      <c r="C778" t="str">
        <f>VLOOKUP(A778,Config!A:C,3,FALSE)</f>
        <v>MA-B-11-L1-P1</v>
      </c>
      <c r="D778" cm="1">
        <f t="array" ref="D778">IFERROR(
  INDEX(Stockreport!$E$2:$E$50151,
    MATCH(1,
      ((Stockreport!$A$2:$A$50151&amp;"")=($A778&amp;""))*
      ((Stockreport!$B$2:$B$50151&amp;"")=($B778&amp;""))*
      (TRIM(Stockreport!$C$2:$C$50151)=TRIM($C778))*
      (Stockreport!$C$2:$C$50151&lt;&gt;""),
    0)
  ),
0)</f>
        <v>19</v>
      </c>
      <c r="E778">
        <f>VLOOKUP(A778,Config!A:G,4,FALSE)</f>
        <v>0</v>
      </c>
      <c r="F778" t="str">
        <f>_xlfn.LET(
  _xlpm.q,   $D778,
  _xlpm.low, SUMIFS(Config!$E$2:$E$5017, Config!$A$2:$A$5017,$A778, Config!$C$2:$C$5017,$C778),
  _xlpm.med, SUMIFS(Config!$F$2:$F$5017, Config!$A$2:$A$5017,$A778, Config!$C$2:$C$5017,$C778),
  _xlpm.cap, SUMIFS(Config!$G$2:$G$5017, Config!$A$2:$A$5017,$A778, Config!$C$2:$C$5017,$C778),
  IF(_xlpm.cap=0,"SET-PICKFACE",
     IF(_xlpm.q&lt;=_xlpm.low,"LOW",
        IF(_xlpm.q&lt;=_xlpm.med,"MEDIUM",
           IF(_xlpm.q&lt;=_xlpm.cap,"FULL","OVER")
        )
     )
  )
)</f>
        <v>SET-PICKFACE</v>
      </c>
      <c r="G778" s="8">
        <f>IF(
   SUMIFS(Stockreport!$D:$D,
          Stockreport!$A:$A, $A778,
          Stockreport!$B:$B, $B778)
   -SUMIFS(Stockreport!$D:$D,
           Stockreport!$A:$A, $A778,
           Stockreport!$B:$B, $B778,
           Stockreport!$C:$C, $C778)=0,
   "No reserve",
   SUMIFS(Stockreport!$D:$D,
          Stockreport!$A:$A, $A778,
          Stockreport!$B:$B, $B778)
   -SUMIFS(Stockreport!$D:$D,
           Stockreport!$A:$A, $A778,
           Stockreport!$B:$B, $B778,
           Stockreport!$C:$C, $C778)
)</f>
        <v>379</v>
      </c>
      <c r="H778">
        <f t="shared" si="24"/>
        <v>0</v>
      </c>
      <c r="I778" s="5">
        <f t="shared" si="25"/>
        <v>0</v>
      </c>
    </row>
    <row r="779" spans="1:9">
      <c r="A779" s="1">
        <v>30903</v>
      </c>
      <c r="B779" s="1" t="s">
        <v>779</v>
      </c>
      <c r="C779" t="str">
        <f>VLOOKUP(A779,Config!A:C,3,FALSE)</f>
        <v>MA-B-02-L1-P2</v>
      </c>
      <c r="D779" cm="1">
        <f t="array" ref="D779">IFERROR(
  INDEX(Stockreport!$E$2:$E$50151,
    MATCH(1,
      ((Stockreport!$A$2:$A$50151&amp;"")=($A779&amp;""))*
      ((Stockreport!$B$2:$B$50151&amp;"")=($B779&amp;""))*
      (TRIM(Stockreport!$C$2:$C$50151)=TRIM($C779))*
      (Stockreport!$C$2:$C$50151&lt;&gt;""),
    0)
  ),
0)</f>
        <v>71</v>
      </c>
      <c r="E779">
        <f>VLOOKUP(A779,Config!A:G,4,FALSE)</f>
        <v>0</v>
      </c>
      <c r="F779" t="str">
        <f>_xlfn.LET(
  _xlpm.q,   $D779,
  _xlpm.low, SUMIFS(Config!$E$2:$E$5017, Config!$A$2:$A$5017,$A779, Config!$C$2:$C$5017,$C779),
  _xlpm.med, SUMIFS(Config!$F$2:$F$5017, Config!$A$2:$A$5017,$A779, Config!$C$2:$C$5017,$C779),
  _xlpm.cap, SUMIFS(Config!$G$2:$G$5017, Config!$A$2:$A$5017,$A779, Config!$C$2:$C$5017,$C779),
  IF(_xlpm.cap=0,"SET-PICKFACE",
     IF(_xlpm.q&lt;=_xlpm.low,"LOW",
        IF(_xlpm.q&lt;=_xlpm.med,"MEDIUM",
           IF(_xlpm.q&lt;=_xlpm.cap,"FULL","OVER")
        )
     )
  )
)</f>
        <v>SET-PICKFACE</v>
      </c>
      <c r="G779" s="8">
        <f>IF(
   SUMIFS(Stockreport!$D:$D,
          Stockreport!$A:$A, $A779,
          Stockreport!$B:$B, $B779)
   -SUMIFS(Stockreport!$D:$D,
           Stockreport!$A:$A, $A779,
           Stockreport!$B:$B, $B779,
           Stockreport!$C:$C, $C779)=0,
   "No reserve",
   SUMIFS(Stockreport!$D:$D,
          Stockreport!$A:$A, $A779,
          Stockreport!$B:$B, $B779)
   -SUMIFS(Stockreport!$D:$D,
           Stockreport!$A:$A, $A779,
           Stockreport!$B:$B, $B779,
           Stockreport!$C:$C, $C779)
)</f>
        <v>400</v>
      </c>
      <c r="H779">
        <f t="shared" si="24"/>
        <v>0</v>
      </c>
      <c r="I779" s="5">
        <f t="shared" si="25"/>
        <v>0</v>
      </c>
    </row>
    <row r="780" spans="1:9">
      <c r="A780" s="1">
        <v>15437</v>
      </c>
      <c r="B780" s="1" t="s">
        <v>780</v>
      </c>
      <c r="C780" t="str">
        <f>VLOOKUP(A780,Config!A:C,3,FALSE)</f>
        <v>MA-D-12-L1-P1</v>
      </c>
      <c r="D780" cm="1">
        <f t="array" ref="D780">IFERROR(
  INDEX(Stockreport!$E$2:$E$50151,
    MATCH(1,
      ((Stockreport!$A$2:$A$50151&amp;"")=($A780&amp;""))*
      ((Stockreport!$B$2:$B$50151&amp;"")=($B780&amp;""))*
      (TRIM(Stockreport!$C$2:$C$50151)=TRIM($C780))*
      (Stockreport!$C$2:$C$50151&lt;&gt;""),
    0)
  ),
0)</f>
        <v>69</v>
      </c>
      <c r="E780">
        <f>VLOOKUP(A780,Config!A:G,4,FALSE)</f>
        <v>0</v>
      </c>
      <c r="F780" t="str">
        <f>_xlfn.LET(
  _xlpm.q,   $D780,
  _xlpm.low, SUMIFS(Config!$E$2:$E$5017, Config!$A$2:$A$5017,$A780, Config!$C$2:$C$5017,$C780),
  _xlpm.med, SUMIFS(Config!$F$2:$F$5017, Config!$A$2:$A$5017,$A780, Config!$C$2:$C$5017,$C780),
  _xlpm.cap, SUMIFS(Config!$G$2:$G$5017, Config!$A$2:$A$5017,$A780, Config!$C$2:$C$5017,$C780),
  IF(_xlpm.cap=0,"SET-PICKFACE",
     IF(_xlpm.q&lt;=_xlpm.low,"LOW",
        IF(_xlpm.q&lt;=_xlpm.med,"MEDIUM",
           IF(_xlpm.q&lt;=_xlpm.cap,"FULL","OVER")
        )
     )
  )
)</f>
        <v>SET-PICKFACE</v>
      </c>
      <c r="G780" s="8">
        <f>IF(
   SUMIFS(Stockreport!$D:$D,
          Stockreport!$A:$A, $A780,
          Stockreport!$B:$B, $B780)
   -SUMIFS(Stockreport!$D:$D,
           Stockreport!$A:$A, $A780,
           Stockreport!$B:$B, $B780,
           Stockreport!$C:$C, $C780)=0,
   "No reserve",
   SUMIFS(Stockreport!$D:$D,
          Stockreport!$A:$A, $A780,
          Stockreport!$B:$B, $B780)
   -SUMIFS(Stockreport!$D:$D,
           Stockreport!$A:$A, $A780,
           Stockreport!$B:$B, $B780,
           Stockreport!$C:$C, $C780)
)</f>
        <v>400</v>
      </c>
      <c r="H780">
        <f t="shared" si="24"/>
        <v>0</v>
      </c>
      <c r="I780" s="5">
        <f t="shared" si="25"/>
        <v>0</v>
      </c>
    </row>
    <row r="781" spans="1:9">
      <c r="A781" s="1">
        <v>31758</v>
      </c>
      <c r="B781" s="1" t="s">
        <v>781</v>
      </c>
      <c r="C781" t="str">
        <f>VLOOKUP(A781,Config!A:C,3,FALSE)</f>
        <v>MA-D-13-L1-P1</v>
      </c>
      <c r="D781" cm="1">
        <f t="array" ref="D781">IFERROR(
  INDEX(Stockreport!$E$2:$E$50151,
    MATCH(1,
      ((Stockreport!$A$2:$A$50151&amp;"")=($A781&amp;""))*
      ((Stockreport!$B$2:$B$50151&amp;"")=($B781&amp;""))*
      (TRIM(Stockreport!$C$2:$C$50151)=TRIM($C781))*
      (Stockreport!$C$2:$C$50151&lt;&gt;""),
    0)
  ),
0)</f>
        <v>478</v>
      </c>
      <c r="E781">
        <f>VLOOKUP(A781,Config!A:G,4,FALSE)</f>
        <v>0</v>
      </c>
      <c r="F781" t="str">
        <f>_xlfn.LET(
  _xlpm.q,   $D781,
  _xlpm.low, SUMIFS(Config!$E$2:$E$5017, Config!$A$2:$A$5017,$A781, Config!$C$2:$C$5017,$C781),
  _xlpm.med, SUMIFS(Config!$F$2:$F$5017, Config!$A$2:$A$5017,$A781, Config!$C$2:$C$5017,$C781),
  _xlpm.cap, SUMIFS(Config!$G$2:$G$5017, Config!$A$2:$A$5017,$A781, Config!$C$2:$C$5017,$C781),
  IF(_xlpm.cap=0,"SET-PICKFACE",
     IF(_xlpm.q&lt;=_xlpm.low,"LOW",
        IF(_xlpm.q&lt;=_xlpm.med,"MEDIUM",
           IF(_xlpm.q&lt;=_xlpm.cap,"FULL","OVER")
        )
     )
  )
)</f>
        <v>SET-PICKFACE</v>
      </c>
      <c r="G781" s="8" t="str">
        <f>IF(
   SUMIFS(Stockreport!$D:$D,
          Stockreport!$A:$A, $A781,
          Stockreport!$B:$B, $B781)
   -SUMIFS(Stockreport!$D:$D,
           Stockreport!$A:$A, $A781,
           Stockreport!$B:$B, $B781,
           Stockreport!$C:$C, $C781)=0,
   "No reserve",
   SUMIFS(Stockreport!$D:$D,
          Stockreport!$A:$A, $A781,
          Stockreport!$B:$B, $B781)
   -SUMIFS(Stockreport!$D:$D,
           Stockreport!$A:$A, $A781,
           Stockreport!$B:$B, $B781,
           Stockreport!$C:$C, $C781)
)</f>
        <v>No reserve</v>
      </c>
      <c r="H781">
        <f t="shared" si="24"/>
        <v>0</v>
      </c>
      <c r="I781" s="5">
        <f t="shared" si="25"/>
        <v>1</v>
      </c>
    </row>
    <row r="782" spans="1:9">
      <c r="A782" s="1">
        <v>30614</v>
      </c>
      <c r="B782" s="1" t="s">
        <v>782</v>
      </c>
      <c r="C782" t="str">
        <f>VLOOKUP(A782,Config!A:C,3,FALSE)</f>
        <v>MA-D-13-L4-P2</v>
      </c>
      <c r="D782" cm="1">
        <f t="array" ref="D782">IFERROR(
  INDEX(Stockreport!$E$2:$E$50151,
    MATCH(1,
      ((Stockreport!$A$2:$A$50151&amp;"")=($A782&amp;""))*
      ((Stockreport!$B$2:$B$50151&amp;"")=($B782&amp;""))*
      (TRIM(Stockreport!$C$2:$C$50151)=TRIM($C782))*
      (Stockreport!$C$2:$C$50151&lt;&gt;""),
    0)
  ),
0)</f>
        <v>110</v>
      </c>
      <c r="E782">
        <f>VLOOKUP(A782,Config!A:G,4,FALSE)</f>
        <v>0</v>
      </c>
      <c r="F782" t="str">
        <f>_xlfn.LET(
  _xlpm.q,   $D782,
  _xlpm.low, SUMIFS(Config!$E$2:$E$5017, Config!$A$2:$A$5017,$A782, Config!$C$2:$C$5017,$C782),
  _xlpm.med, SUMIFS(Config!$F$2:$F$5017, Config!$A$2:$A$5017,$A782, Config!$C$2:$C$5017,$C782),
  _xlpm.cap, SUMIFS(Config!$G$2:$G$5017, Config!$A$2:$A$5017,$A782, Config!$C$2:$C$5017,$C782),
  IF(_xlpm.cap=0,"SET-PICKFACE",
     IF(_xlpm.q&lt;=_xlpm.low,"LOW",
        IF(_xlpm.q&lt;=_xlpm.med,"MEDIUM",
           IF(_xlpm.q&lt;=_xlpm.cap,"FULL","OVER")
        )
     )
  )
)</f>
        <v>SET-PICKFACE</v>
      </c>
      <c r="G782" s="8">
        <f>IF(
   SUMIFS(Stockreport!$D:$D,
          Stockreport!$A:$A, $A782,
          Stockreport!$B:$B, $B782)
   -SUMIFS(Stockreport!$D:$D,
           Stockreport!$A:$A, $A782,
           Stockreport!$B:$B, $B782,
           Stockreport!$C:$C, $C782)=0,
   "No reserve",
   SUMIFS(Stockreport!$D:$D,
          Stockreport!$A:$A, $A782,
          Stockreport!$B:$B, $B782)
   -SUMIFS(Stockreport!$D:$D,
           Stockreport!$A:$A, $A782,
           Stockreport!$B:$B, $B782,
           Stockreport!$C:$C, $C782)
)</f>
        <v>400</v>
      </c>
      <c r="H782">
        <f t="shared" si="24"/>
        <v>0</v>
      </c>
      <c r="I782" s="5">
        <f t="shared" si="25"/>
        <v>0</v>
      </c>
    </row>
    <row r="783" spans="1:9">
      <c r="A783" s="1">
        <v>32389</v>
      </c>
      <c r="B783" s="1" t="s">
        <v>783</v>
      </c>
      <c r="C783" t="str">
        <f>VLOOKUP(A783,Config!A:C,3,FALSE)</f>
        <v>MA-D-14-L1-P2</v>
      </c>
      <c r="D783" cm="1">
        <f t="array" ref="D783">IFERROR(
  INDEX(Stockreport!$E$2:$E$50151,
    MATCH(1,
      ((Stockreport!$A$2:$A$50151&amp;"")=($A783&amp;""))*
      ((Stockreport!$B$2:$B$50151&amp;"")=($B783&amp;""))*
      (TRIM(Stockreport!$C$2:$C$50151)=TRIM($C783))*
      (Stockreport!$C$2:$C$50151&lt;&gt;""),
    0)
  ),
0)</f>
        <v>671</v>
      </c>
      <c r="E783">
        <f>VLOOKUP(A783,Config!A:G,4,FALSE)</f>
        <v>0</v>
      </c>
      <c r="F783" t="str">
        <f>_xlfn.LET(
  _xlpm.q,   $D783,
  _xlpm.low, SUMIFS(Config!$E$2:$E$5017, Config!$A$2:$A$5017,$A783, Config!$C$2:$C$5017,$C783),
  _xlpm.med, SUMIFS(Config!$F$2:$F$5017, Config!$A$2:$A$5017,$A783, Config!$C$2:$C$5017,$C783),
  _xlpm.cap, SUMIFS(Config!$G$2:$G$5017, Config!$A$2:$A$5017,$A783, Config!$C$2:$C$5017,$C783),
  IF(_xlpm.cap=0,"SET-PICKFACE",
     IF(_xlpm.q&lt;=_xlpm.low,"LOW",
        IF(_xlpm.q&lt;=_xlpm.med,"MEDIUM",
           IF(_xlpm.q&lt;=_xlpm.cap,"FULL","OVER")
        )
     )
  )
)</f>
        <v>SET-PICKFACE</v>
      </c>
      <c r="G783" s="8">
        <f>IF(
   SUMIFS(Stockreport!$D:$D,
          Stockreport!$A:$A, $A783,
          Stockreport!$B:$B, $B783)
   -SUMIFS(Stockreport!$D:$D,
           Stockreport!$A:$A, $A783,
           Stockreport!$B:$B, $B783,
           Stockreport!$C:$C, $C783)=0,
   "No reserve",
   SUMIFS(Stockreport!$D:$D,
          Stockreport!$A:$A, $A783,
          Stockreport!$B:$B, $B783)
   -SUMIFS(Stockreport!$D:$D,
           Stockreport!$A:$A, $A783,
           Stockreport!$B:$B, $B783,
           Stockreport!$C:$C, $C783)
)</f>
        <v>400</v>
      </c>
      <c r="H783">
        <f t="shared" si="24"/>
        <v>0</v>
      </c>
      <c r="I783" s="5">
        <f t="shared" si="25"/>
        <v>0</v>
      </c>
    </row>
    <row r="784" spans="1:9">
      <c r="A784" s="1">
        <v>32525</v>
      </c>
      <c r="B784" s="1" t="s">
        <v>784</v>
      </c>
      <c r="C784" t="str">
        <f>VLOOKUP(A784,Config!A:C,3,FALSE)</f>
        <v>MA-D-15-L1-P2</v>
      </c>
      <c r="D784" cm="1">
        <f t="array" ref="D784">IFERROR(
  INDEX(Stockreport!$E$2:$E$50151,
    MATCH(1,
      ((Stockreport!$A$2:$A$50151&amp;"")=($A784&amp;""))*
      ((Stockreport!$B$2:$B$50151&amp;"")=($B784&amp;""))*
      (TRIM(Stockreport!$C$2:$C$50151)=TRIM($C784))*
      (Stockreport!$C$2:$C$50151&lt;&gt;""),
    0)
  ),
0)</f>
        <v>585</v>
      </c>
      <c r="E784">
        <f>VLOOKUP(A784,Config!A:G,4,FALSE)</f>
        <v>0</v>
      </c>
      <c r="F784" t="str">
        <f>_xlfn.LET(
  _xlpm.q,   $D784,
  _xlpm.low, SUMIFS(Config!$E$2:$E$5017, Config!$A$2:$A$5017,$A784, Config!$C$2:$C$5017,$C784),
  _xlpm.med, SUMIFS(Config!$F$2:$F$5017, Config!$A$2:$A$5017,$A784, Config!$C$2:$C$5017,$C784),
  _xlpm.cap, SUMIFS(Config!$G$2:$G$5017, Config!$A$2:$A$5017,$A784, Config!$C$2:$C$5017,$C784),
  IF(_xlpm.cap=0,"SET-PICKFACE",
     IF(_xlpm.q&lt;=_xlpm.low,"LOW",
        IF(_xlpm.q&lt;=_xlpm.med,"MEDIUM",
           IF(_xlpm.q&lt;=_xlpm.cap,"FULL","OVER")
        )
     )
  )
)</f>
        <v>SET-PICKFACE</v>
      </c>
      <c r="G784" s="8">
        <f>IF(
   SUMIFS(Stockreport!$D:$D,
          Stockreport!$A:$A, $A784,
          Stockreport!$B:$B, $B784)
   -SUMIFS(Stockreport!$D:$D,
           Stockreport!$A:$A, $A784,
           Stockreport!$B:$B, $B784,
           Stockreport!$C:$C, $C784)=0,
   "No reserve",
   SUMIFS(Stockreport!$D:$D,
          Stockreport!$A:$A, $A784,
          Stockreport!$B:$B, $B784)
   -SUMIFS(Stockreport!$D:$D,
           Stockreport!$A:$A, $A784,
           Stockreport!$B:$B, $B784,
           Stockreport!$C:$C, $C784)
)</f>
        <v>200</v>
      </c>
      <c r="H784">
        <f t="shared" si="24"/>
        <v>0</v>
      </c>
      <c r="I784" s="5">
        <f t="shared" si="25"/>
        <v>0</v>
      </c>
    </row>
    <row r="785" spans="1:9">
      <c r="A785" s="1">
        <v>32566</v>
      </c>
      <c r="B785" s="1" t="s">
        <v>785</v>
      </c>
      <c r="C785" t="str">
        <f>VLOOKUP(A785,Config!A:C,3,FALSE)</f>
        <v>MA-D-15-L1-P2</v>
      </c>
      <c r="D785" cm="1">
        <f t="array" ref="D785">IFERROR(
  INDEX(Stockreport!$E$2:$E$50151,
    MATCH(1,
      ((Stockreport!$A$2:$A$50151&amp;"")=($A785&amp;""))*
      ((Stockreport!$B$2:$B$50151&amp;"")=($B785&amp;""))*
      (TRIM(Stockreport!$C$2:$C$50151)=TRIM($C785))*
      (Stockreport!$C$2:$C$50151&lt;&gt;""),
    0)
  ),
0)</f>
        <v>400</v>
      </c>
      <c r="E785">
        <f>VLOOKUP(A785,Config!A:G,4,FALSE)</f>
        <v>0</v>
      </c>
      <c r="F785" t="str">
        <f>_xlfn.LET(
  _xlpm.q,   $D785,
  _xlpm.low, SUMIFS(Config!$E$2:$E$5017, Config!$A$2:$A$5017,$A785, Config!$C$2:$C$5017,$C785),
  _xlpm.med, SUMIFS(Config!$F$2:$F$5017, Config!$A$2:$A$5017,$A785, Config!$C$2:$C$5017,$C785),
  _xlpm.cap, SUMIFS(Config!$G$2:$G$5017, Config!$A$2:$A$5017,$A785, Config!$C$2:$C$5017,$C785),
  IF(_xlpm.cap=0,"SET-PICKFACE",
     IF(_xlpm.q&lt;=_xlpm.low,"LOW",
        IF(_xlpm.q&lt;=_xlpm.med,"MEDIUM",
           IF(_xlpm.q&lt;=_xlpm.cap,"FULL","OVER")
        )
     )
  )
)</f>
        <v>SET-PICKFACE</v>
      </c>
      <c r="G785" s="8" t="str">
        <f>IF(
   SUMIFS(Stockreport!$D:$D,
          Stockreport!$A:$A, $A785,
          Stockreport!$B:$B, $B785)
   -SUMIFS(Stockreport!$D:$D,
           Stockreport!$A:$A, $A785,
           Stockreport!$B:$B, $B785,
           Stockreport!$C:$C, $C785)=0,
   "No reserve",
   SUMIFS(Stockreport!$D:$D,
          Stockreport!$A:$A, $A785,
          Stockreport!$B:$B, $B785)
   -SUMIFS(Stockreport!$D:$D,
           Stockreport!$A:$A, $A785,
           Stockreport!$B:$B, $B785,
           Stockreport!$C:$C, $C785)
)</f>
        <v>No reserve</v>
      </c>
      <c r="H785">
        <f t="shared" si="24"/>
        <v>0</v>
      </c>
      <c r="I785" s="5">
        <f t="shared" si="25"/>
        <v>1</v>
      </c>
    </row>
    <row r="786" spans="1:9">
      <c r="A786" s="1">
        <v>32640</v>
      </c>
      <c r="B786" s="1" t="s">
        <v>786</v>
      </c>
      <c r="C786" t="str">
        <f>VLOOKUP(A786,Config!A:C,3,FALSE)</f>
        <v>MA-D-15-L1-P2</v>
      </c>
      <c r="D786" cm="1">
        <f t="array" ref="D786">IFERROR(
  INDEX(Stockreport!$E$2:$E$50151,
    MATCH(1,
      ((Stockreport!$A$2:$A$50151&amp;"")=($A786&amp;""))*
      ((Stockreport!$B$2:$B$50151&amp;"")=($B786&amp;""))*
      (TRIM(Stockreport!$C$2:$C$50151)=TRIM($C786))*
      (Stockreport!$C$2:$C$50151&lt;&gt;""),
    0)
  ),
0)</f>
        <v>400</v>
      </c>
      <c r="E786">
        <f>VLOOKUP(A786,Config!A:G,4,FALSE)</f>
        <v>0</v>
      </c>
      <c r="F786" t="str">
        <f>_xlfn.LET(
  _xlpm.q,   $D786,
  _xlpm.low, SUMIFS(Config!$E$2:$E$5017, Config!$A$2:$A$5017,$A786, Config!$C$2:$C$5017,$C786),
  _xlpm.med, SUMIFS(Config!$F$2:$F$5017, Config!$A$2:$A$5017,$A786, Config!$C$2:$C$5017,$C786),
  _xlpm.cap, SUMIFS(Config!$G$2:$G$5017, Config!$A$2:$A$5017,$A786, Config!$C$2:$C$5017,$C786),
  IF(_xlpm.cap=0,"SET-PICKFACE",
     IF(_xlpm.q&lt;=_xlpm.low,"LOW",
        IF(_xlpm.q&lt;=_xlpm.med,"MEDIUM",
           IF(_xlpm.q&lt;=_xlpm.cap,"FULL","OVER")
        )
     )
  )
)</f>
        <v>SET-PICKFACE</v>
      </c>
      <c r="G786" s="8" t="str">
        <f>IF(
   SUMIFS(Stockreport!$D:$D,
          Stockreport!$A:$A, $A786,
          Stockreport!$B:$B, $B786)
   -SUMIFS(Stockreport!$D:$D,
           Stockreport!$A:$A, $A786,
           Stockreport!$B:$B, $B786,
           Stockreport!$C:$C, $C786)=0,
   "No reserve",
   SUMIFS(Stockreport!$D:$D,
          Stockreport!$A:$A, $A786,
          Stockreport!$B:$B, $B786)
   -SUMIFS(Stockreport!$D:$D,
           Stockreport!$A:$A, $A786,
           Stockreport!$B:$B, $B786,
           Stockreport!$C:$C, $C786)
)</f>
        <v>No reserve</v>
      </c>
      <c r="H786">
        <f t="shared" si="24"/>
        <v>0</v>
      </c>
      <c r="I786" s="5">
        <f t="shared" si="25"/>
        <v>1</v>
      </c>
    </row>
    <row r="787" spans="1:9">
      <c r="A787" s="1">
        <v>31655</v>
      </c>
      <c r="B787" s="1" t="s">
        <v>787</v>
      </c>
      <c r="C787" t="str">
        <f>VLOOKUP(A787,Config!A:C,3,FALSE)</f>
        <v>MA-G-16-L4-P1</v>
      </c>
      <c r="D787" cm="1">
        <f t="array" ref="D787">IFERROR(
  INDEX(Stockreport!$E$2:$E$50151,
    MATCH(1,
      ((Stockreport!$A$2:$A$50151&amp;"")=($A787&amp;""))*
      ((Stockreport!$B$2:$B$50151&amp;"")=($B787&amp;""))*
      (TRIM(Stockreport!$C$2:$C$50151)=TRIM($C787))*
      (Stockreport!$C$2:$C$50151&lt;&gt;""),
    0)
  ),
0)</f>
        <v>1000</v>
      </c>
      <c r="E787">
        <f>VLOOKUP(A787,Config!A:G,4,FALSE)</f>
        <v>0</v>
      </c>
      <c r="F787" t="str">
        <f>_xlfn.LET(
  _xlpm.q,   $D787,
  _xlpm.low, SUMIFS(Config!$E$2:$E$5017, Config!$A$2:$A$5017,$A787, Config!$C$2:$C$5017,$C787),
  _xlpm.med, SUMIFS(Config!$F$2:$F$5017, Config!$A$2:$A$5017,$A787, Config!$C$2:$C$5017,$C787),
  _xlpm.cap, SUMIFS(Config!$G$2:$G$5017, Config!$A$2:$A$5017,$A787, Config!$C$2:$C$5017,$C787),
  IF(_xlpm.cap=0,"SET-PICKFACE",
     IF(_xlpm.q&lt;=_xlpm.low,"LOW",
        IF(_xlpm.q&lt;=_xlpm.med,"MEDIUM",
           IF(_xlpm.q&lt;=_xlpm.cap,"FULL","OVER")
        )
     )
  )
)</f>
        <v>SET-PICKFACE</v>
      </c>
      <c r="G787" s="8">
        <f>IF(
   SUMIFS(Stockreport!$D:$D,
          Stockreport!$A:$A, $A787,
          Stockreport!$B:$B, $B787)
   -SUMIFS(Stockreport!$D:$D,
           Stockreport!$A:$A, $A787,
           Stockreport!$B:$B, $B787,
           Stockreport!$C:$C, $C787)=0,
   "No reserve",
   SUMIFS(Stockreport!$D:$D,
          Stockreport!$A:$A, $A787,
          Stockreport!$B:$B, $B787)
   -SUMIFS(Stockreport!$D:$D,
           Stockreport!$A:$A, $A787,
           Stockreport!$B:$B, $B787,
           Stockreport!$C:$C, $C787)
)</f>
        <v>400</v>
      </c>
      <c r="H787">
        <f t="shared" si="24"/>
        <v>0</v>
      </c>
      <c r="I787" s="5">
        <f t="shared" si="25"/>
        <v>0</v>
      </c>
    </row>
    <row r="788" spans="1:9">
      <c r="A788">
        <v>17769</v>
      </c>
      <c r="B788" t="s">
        <v>788</v>
      </c>
      <c r="C788" t="str">
        <f>VLOOKUP(A788,Config!A:C,3,FALSE)</f>
        <v>MA-A-04-L2-P2</v>
      </c>
      <c r="D788" cm="1">
        <f t="array" ref="D788">IFERROR(
  INDEX(Stockreport!$E$2:$E$50151,
    MATCH(1,
      ((Stockreport!$A$2:$A$50151&amp;"")=($A788&amp;""))*
      ((Stockreport!$B$2:$B$50151&amp;"")=($B788&amp;""))*
      (TRIM(Stockreport!$C$2:$C$50151)=TRIM($C788))*
      (Stockreport!$C$2:$C$50151&lt;&gt;""),
    0)
  ),
0)</f>
        <v>43</v>
      </c>
      <c r="E788">
        <f>VLOOKUP(A788,Config!A:G,4,FALSE)</f>
        <v>0</v>
      </c>
      <c r="F788" t="str">
        <f>_xlfn.LET(
  _xlpm.q,   $D788,
  _xlpm.low, SUMIFS(Config!$E$2:$E$5017, Config!$A$2:$A$5017,$A788, Config!$C$2:$C$5017,$C788),
  _xlpm.med, SUMIFS(Config!$F$2:$F$5017, Config!$A$2:$A$5017,$A788, Config!$C$2:$C$5017,$C788),
  _xlpm.cap, SUMIFS(Config!$G$2:$G$5017, Config!$A$2:$A$5017,$A788, Config!$C$2:$C$5017,$C788),
  IF(_xlpm.cap=0,"SET-PICKFACE",
     IF(_xlpm.q&lt;=_xlpm.low,"LOW",
        IF(_xlpm.q&lt;=_xlpm.med,"MEDIUM",
           IF(_xlpm.q&lt;=_xlpm.cap,"FULL","OVER")
        )
     )
  )
)</f>
        <v>SET-PICKFACE</v>
      </c>
      <c r="G788" s="8">
        <f>IF(
   SUMIFS(Stockreport!$D:$D,
          Stockreport!$A:$A, $A788,
          Stockreport!$B:$B, $B788)
   -SUMIFS(Stockreport!$D:$D,
           Stockreport!$A:$A, $A788,
           Stockreport!$B:$B, $B788,
           Stockreport!$C:$C, $C788)=0,
   "No reserve",
   SUMIFS(Stockreport!$D:$D,
          Stockreport!$A:$A, $A788,
          Stockreport!$B:$B, $B788)
   -SUMIFS(Stockreport!$D:$D,
           Stockreport!$A:$A, $A788,
           Stockreport!$B:$B, $B788,
           Stockreport!$C:$C, $C788)
)</f>
        <v>400</v>
      </c>
      <c r="H788">
        <f t="shared" si="24"/>
        <v>0</v>
      </c>
      <c r="I788" s="5">
        <f t="shared" si="25"/>
        <v>0</v>
      </c>
    </row>
    <row r="789" spans="1:9">
      <c r="A789" s="1">
        <v>31648</v>
      </c>
      <c r="B789" s="1" t="s">
        <v>789</v>
      </c>
      <c r="C789" t="str">
        <f>VLOOKUP(A789,Config!A:C,3,FALSE)</f>
        <v>MA-G-16-L4-P1</v>
      </c>
      <c r="D789" cm="1">
        <f t="array" ref="D789">IFERROR(
  INDEX(Stockreport!$E$2:$E$50151,
    MATCH(1,
      ((Stockreport!$A$2:$A$50151&amp;"")=($A789&amp;""))*
      ((Stockreport!$B$2:$B$50151&amp;"")=($B789&amp;""))*
      (TRIM(Stockreport!$C$2:$C$50151)=TRIM($C789))*
      (Stockreport!$C$2:$C$50151&lt;&gt;""),
    0)
  ),
0)</f>
        <v>1000</v>
      </c>
      <c r="E789">
        <f>VLOOKUP(A789,Config!A:G,4,FALSE)</f>
        <v>0</v>
      </c>
      <c r="F789" t="str">
        <f>_xlfn.LET(
  _xlpm.q,   $D789,
  _xlpm.low, SUMIFS(Config!$E$2:$E$5017, Config!$A$2:$A$5017,$A789, Config!$C$2:$C$5017,$C789),
  _xlpm.med, SUMIFS(Config!$F$2:$F$5017, Config!$A$2:$A$5017,$A789, Config!$C$2:$C$5017,$C789),
  _xlpm.cap, SUMIFS(Config!$G$2:$G$5017, Config!$A$2:$A$5017,$A789, Config!$C$2:$C$5017,$C789),
  IF(_xlpm.cap=0,"SET-PICKFACE",
     IF(_xlpm.q&lt;=_xlpm.low,"LOW",
        IF(_xlpm.q&lt;=_xlpm.med,"MEDIUM",
           IF(_xlpm.q&lt;=_xlpm.cap,"FULL","OVER")
        )
     )
  )
)</f>
        <v>SET-PICKFACE</v>
      </c>
      <c r="G789" s="8">
        <f>IF(
   SUMIFS(Stockreport!$D:$D,
          Stockreport!$A:$A, $A789,
          Stockreport!$B:$B, $B789)
   -SUMIFS(Stockreport!$D:$D,
           Stockreport!$A:$A, $A789,
           Stockreport!$B:$B, $B789,
           Stockreport!$C:$C, $C789)=0,
   "No reserve",
   SUMIFS(Stockreport!$D:$D,
          Stockreport!$A:$A, $A789,
          Stockreport!$B:$B, $B789)
   -SUMIFS(Stockreport!$D:$D,
           Stockreport!$A:$A, $A789,
           Stockreport!$B:$B, $B789,
           Stockreport!$C:$C, $C789)
)</f>
        <v>402</v>
      </c>
      <c r="H789">
        <f t="shared" si="24"/>
        <v>0</v>
      </c>
      <c r="I789" s="5">
        <f t="shared" si="25"/>
        <v>0</v>
      </c>
    </row>
    <row r="790" spans="1:9">
      <c r="A790" s="1">
        <v>17113</v>
      </c>
      <c r="B790" s="1" t="s">
        <v>790</v>
      </c>
      <c r="C790" t="str">
        <f>VLOOKUP(A790,Config!A:C,3,FALSE)</f>
        <v>MA-C-08-L2-P2</v>
      </c>
      <c r="D790" cm="1">
        <f t="array" ref="D790">IFERROR(
  INDEX(Stockreport!$E$2:$E$50151,
    MATCH(1,
      ((Stockreport!$A$2:$A$50151&amp;"")=($A790&amp;""))*
      ((Stockreport!$B$2:$B$50151&amp;"")=($B790&amp;""))*
      (TRIM(Stockreport!$C$2:$C$50151)=TRIM($C790))*
      (Stockreport!$C$2:$C$50151&lt;&gt;""),
    0)
  ),
0)</f>
        <v>40</v>
      </c>
      <c r="E790">
        <f>VLOOKUP(A790,Config!A:G,4,FALSE)</f>
        <v>0</v>
      </c>
      <c r="F790" t="str">
        <f>_xlfn.LET(
  _xlpm.q,   $D790,
  _xlpm.low, SUMIFS(Config!$E$2:$E$5017, Config!$A$2:$A$5017,$A790, Config!$C$2:$C$5017,$C790),
  _xlpm.med, SUMIFS(Config!$F$2:$F$5017, Config!$A$2:$A$5017,$A790, Config!$C$2:$C$5017,$C790),
  _xlpm.cap, SUMIFS(Config!$G$2:$G$5017, Config!$A$2:$A$5017,$A790, Config!$C$2:$C$5017,$C790),
  IF(_xlpm.cap=0,"SET-PICKFACE",
     IF(_xlpm.q&lt;=_xlpm.low,"LOW",
        IF(_xlpm.q&lt;=_xlpm.med,"MEDIUM",
           IF(_xlpm.q&lt;=_xlpm.cap,"FULL","OVER")
        )
     )
  )
)</f>
        <v>SET-PICKFACE</v>
      </c>
      <c r="G790" s="8">
        <f>IF(
   SUMIFS(Stockreport!$D:$D,
          Stockreport!$A:$A, $A790,
          Stockreport!$B:$B, $B790)
   -SUMIFS(Stockreport!$D:$D,
           Stockreport!$A:$A, $A790,
           Stockreport!$B:$B, $B790,
           Stockreport!$C:$C, $C790)=0,
   "No reserve",
   SUMIFS(Stockreport!$D:$D,
          Stockreport!$A:$A, $A790,
          Stockreport!$B:$B, $B790)
   -SUMIFS(Stockreport!$D:$D,
           Stockreport!$A:$A, $A790,
           Stockreport!$B:$B, $B790,
           Stockreport!$C:$C, $C790)
)</f>
        <v>409</v>
      </c>
      <c r="H790">
        <f t="shared" si="24"/>
        <v>0</v>
      </c>
      <c r="I790" s="5">
        <f t="shared" si="25"/>
        <v>0</v>
      </c>
    </row>
    <row r="791" spans="1:9">
      <c r="A791" s="1">
        <v>17375</v>
      </c>
      <c r="B791" s="1" t="s">
        <v>791</v>
      </c>
      <c r="C791" t="str">
        <f>VLOOKUP(A791,Config!A:C,3,FALSE)</f>
        <v>MA-A-04-L1-P2</v>
      </c>
      <c r="D791" cm="1">
        <f t="array" ref="D791">IFERROR(
  INDEX(Stockreport!$E$2:$E$50151,
    MATCH(1,
      ((Stockreport!$A$2:$A$50151&amp;"")=($A791&amp;""))*
      ((Stockreport!$B$2:$B$50151&amp;"")=($B791&amp;""))*
      (TRIM(Stockreport!$C$2:$C$50151)=TRIM($C791))*
      (Stockreport!$C$2:$C$50151&lt;&gt;""),
    0)
  ),
0)</f>
        <v>0</v>
      </c>
      <c r="E791">
        <f>VLOOKUP(A791,Config!A:G,4,FALSE)</f>
        <v>0</v>
      </c>
      <c r="F791" t="str">
        <f>_xlfn.LET(
  _xlpm.q,   $D791,
  _xlpm.low, SUMIFS(Config!$E$2:$E$5017, Config!$A$2:$A$5017,$A791, Config!$C$2:$C$5017,$C791),
  _xlpm.med, SUMIFS(Config!$F$2:$F$5017, Config!$A$2:$A$5017,$A791, Config!$C$2:$C$5017,$C791),
  _xlpm.cap, SUMIFS(Config!$G$2:$G$5017, Config!$A$2:$A$5017,$A791, Config!$C$2:$C$5017,$C791),
  IF(_xlpm.cap=0,"SET-PICKFACE",
     IF(_xlpm.q&lt;=_xlpm.low,"LOW",
        IF(_xlpm.q&lt;=_xlpm.med,"MEDIUM",
           IF(_xlpm.q&lt;=_xlpm.cap,"FULL","OVER")
        )
     )
  )
)</f>
        <v>SET-PICKFACE</v>
      </c>
      <c r="G791" s="8">
        <f>IF(
   SUMIFS(Stockreport!$D:$D,
          Stockreport!$A:$A, $A791,
          Stockreport!$B:$B, $B791)
   -SUMIFS(Stockreport!$D:$D,
           Stockreport!$A:$A, $A791,
           Stockreport!$B:$B, $B791,
           Stockreport!$C:$C, $C791)=0,
   "No reserve",
   SUMIFS(Stockreport!$D:$D,
          Stockreport!$A:$A, $A791,
          Stockreport!$B:$B, $B791)
   -SUMIFS(Stockreport!$D:$D,
           Stockreport!$A:$A, $A791,
           Stockreport!$B:$B, $B791,
           Stockreport!$C:$C, $C791)
)</f>
        <v>413</v>
      </c>
      <c r="H791">
        <f t="shared" si="24"/>
        <v>0</v>
      </c>
      <c r="I791" s="5">
        <f t="shared" si="25"/>
        <v>0</v>
      </c>
    </row>
    <row r="792" spans="1:9">
      <c r="A792" s="1">
        <v>64045</v>
      </c>
      <c r="B792" s="1" t="s">
        <v>792</v>
      </c>
      <c r="C792" t="str">
        <f>VLOOKUP(A792,Config!A:C,3,FALSE)</f>
        <v>MA-D-01-L2-P2</v>
      </c>
      <c r="D792" cm="1">
        <f t="array" ref="D792">IFERROR(
  INDEX(Stockreport!$E$2:$E$50151,
    MATCH(1,
      ((Stockreport!$A$2:$A$50151&amp;"")=($A792&amp;""))*
      ((Stockreport!$B$2:$B$50151&amp;"")=($B792&amp;""))*
      (TRIM(Stockreport!$C$2:$C$50151)=TRIM($C792))*
      (Stockreport!$C$2:$C$50151&lt;&gt;""),
    0)
  ),
0)</f>
        <v>0</v>
      </c>
      <c r="E792">
        <f>VLOOKUP(A792,Config!A:G,4,FALSE)</f>
        <v>0</v>
      </c>
      <c r="F792" t="str">
        <f>_xlfn.LET(
  _xlpm.q,   $D792,
  _xlpm.low, SUMIFS(Config!$E$2:$E$5017, Config!$A$2:$A$5017,$A792, Config!$C$2:$C$5017,$C792),
  _xlpm.med, SUMIFS(Config!$F$2:$F$5017, Config!$A$2:$A$5017,$A792, Config!$C$2:$C$5017,$C792),
  _xlpm.cap, SUMIFS(Config!$G$2:$G$5017, Config!$A$2:$A$5017,$A792, Config!$C$2:$C$5017,$C792),
  IF(_xlpm.cap=0,"SET-PICKFACE",
     IF(_xlpm.q&lt;=_xlpm.low,"LOW",
        IF(_xlpm.q&lt;=_xlpm.med,"MEDIUM",
           IF(_xlpm.q&lt;=_xlpm.cap,"FULL","OVER")
        )
     )
  )
)</f>
        <v>SET-PICKFACE</v>
      </c>
      <c r="G792" s="8">
        <f>IF(
   SUMIFS(Stockreport!$D:$D,
          Stockreport!$A:$A, $A792,
          Stockreport!$B:$B, $B792)
   -SUMIFS(Stockreport!$D:$D,
           Stockreport!$A:$A, $A792,
           Stockreport!$B:$B, $B792,
           Stockreport!$C:$C, $C792)=0,
   "No reserve",
   SUMIFS(Stockreport!$D:$D,
          Stockreport!$A:$A, $A792,
          Stockreport!$B:$B, $B792)
   -SUMIFS(Stockreport!$D:$D,
           Stockreport!$A:$A, $A792,
           Stockreport!$B:$B, $B792,
           Stockreport!$C:$C, $C792)
)</f>
        <v>414</v>
      </c>
      <c r="H792">
        <f t="shared" si="24"/>
        <v>0</v>
      </c>
      <c r="I792" s="5">
        <f t="shared" si="25"/>
        <v>0</v>
      </c>
    </row>
    <row r="793" spans="1:9">
      <c r="A793" s="1">
        <v>30096</v>
      </c>
      <c r="B793" s="1" t="s">
        <v>793</v>
      </c>
      <c r="C793" t="str">
        <f>VLOOKUP(A793,Config!A:C,3,FALSE)</f>
        <v>MA-C-15-L2-P2</v>
      </c>
      <c r="D793" cm="1">
        <f t="array" ref="D793">IFERROR(
  INDEX(Stockreport!$E$2:$E$50151,
    MATCH(1,
      ((Stockreport!$A$2:$A$50151&amp;"")=($A793&amp;""))*
      ((Stockreport!$B$2:$B$50151&amp;"")=($B793&amp;""))*
      (TRIM(Stockreport!$C$2:$C$50151)=TRIM($C793))*
      (Stockreport!$C$2:$C$50151&lt;&gt;""),
    0)
  ),
0)</f>
        <v>64</v>
      </c>
      <c r="E793">
        <f>VLOOKUP(A793,Config!A:G,4,FALSE)</f>
        <v>0</v>
      </c>
      <c r="F793" t="str">
        <f>_xlfn.LET(
  _xlpm.q,   $D793,
  _xlpm.low, SUMIFS(Config!$E$2:$E$5017, Config!$A$2:$A$5017,$A793, Config!$C$2:$C$5017,$C793),
  _xlpm.med, SUMIFS(Config!$F$2:$F$5017, Config!$A$2:$A$5017,$A793, Config!$C$2:$C$5017,$C793),
  _xlpm.cap, SUMIFS(Config!$G$2:$G$5017, Config!$A$2:$A$5017,$A793, Config!$C$2:$C$5017,$C793),
  IF(_xlpm.cap=0,"SET-PICKFACE",
     IF(_xlpm.q&lt;=_xlpm.low,"LOW",
        IF(_xlpm.q&lt;=_xlpm.med,"MEDIUM",
           IF(_xlpm.q&lt;=_xlpm.cap,"FULL","OVER")
        )
     )
  )
)</f>
        <v>SET-PICKFACE</v>
      </c>
      <c r="G793" s="8">
        <f>IF(
   SUMIFS(Stockreport!$D:$D,
          Stockreport!$A:$A, $A793,
          Stockreport!$B:$B, $B793)
   -SUMIFS(Stockreport!$D:$D,
           Stockreport!$A:$A, $A793,
           Stockreport!$B:$B, $B793,
           Stockreport!$C:$C, $C793)=0,
   "No reserve",
   SUMIFS(Stockreport!$D:$D,
          Stockreport!$A:$A, $A793,
          Stockreport!$B:$B, $B793)
   -SUMIFS(Stockreport!$D:$D,
           Stockreport!$A:$A, $A793,
           Stockreport!$B:$B, $B793,
           Stockreport!$C:$C, $C793)
)</f>
        <v>416</v>
      </c>
      <c r="H793">
        <f t="shared" si="24"/>
        <v>0</v>
      </c>
      <c r="I793" s="5">
        <f t="shared" si="25"/>
        <v>0</v>
      </c>
    </row>
    <row r="794" spans="1:9">
      <c r="A794" s="1">
        <v>30311</v>
      </c>
      <c r="B794" s="1" t="s">
        <v>794</v>
      </c>
      <c r="C794" t="str">
        <f>VLOOKUP(A794,Config!A:C,3,FALSE)</f>
        <v>MA-E-08-L2-P1</v>
      </c>
      <c r="D794" cm="1">
        <f t="array" ref="D794">IFERROR(
  INDEX(Stockreport!$E$2:$E$50151,
    MATCH(1,
      ((Stockreport!$A$2:$A$50151&amp;"")=($A794&amp;""))*
      ((Stockreport!$B$2:$B$50151&amp;"")=($B794&amp;""))*
      (TRIM(Stockreport!$C$2:$C$50151)=TRIM($C794))*
      (Stockreport!$C$2:$C$50151&lt;&gt;""),
    0)
  ),
0)</f>
        <v>34</v>
      </c>
      <c r="E794">
        <f>VLOOKUP(A794,Config!A:G,4,FALSE)</f>
        <v>0</v>
      </c>
      <c r="F794" t="str">
        <f>_xlfn.LET(
  _xlpm.q,   $D794,
  _xlpm.low, SUMIFS(Config!$E$2:$E$5017, Config!$A$2:$A$5017,$A794, Config!$C$2:$C$5017,$C794),
  _xlpm.med, SUMIFS(Config!$F$2:$F$5017, Config!$A$2:$A$5017,$A794, Config!$C$2:$C$5017,$C794),
  _xlpm.cap, SUMIFS(Config!$G$2:$G$5017, Config!$A$2:$A$5017,$A794, Config!$C$2:$C$5017,$C794),
  IF(_xlpm.cap=0,"SET-PICKFACE",
     IF(_xlpm.q&lt;=_xlpm.low,"LOW",
        IF(_xlpm.q&lt;=_xlpm.med,"MEDIUM",
           IF(_xlpm.q&lt;=_xlpm.cap,"FULL","OVER")
        )
     )
  )
)</f>
        <v>SET-PICKFACE</v>
      </c>
      <c r="G794" s="8">
        <f>IF(
   SUMIFS(Stockreport!$D:$D,
          Stockreport!$A:$A, $A794,
          Stockreport!$B:$B, $B794)
   -SUMIFS(Stockreport!$D:$D,
           Stockreport!$A:$A, $A794,
           Stockreport!$B:$B, $B794,
           Stockreport!$C:$C, $C794)=0,
   "No reserve",
   SUMIFS(Stockreport!$D:$D,
          Stockreport!$A:$A, $A794,
          Stockreport!$B:$B, $B794)
   -SUMIFS(Stockreport!$D:$D,
           Stockreport!$A:$A, $A794,
           Stockreport!$B:$B, $B794,
           Stockreport!$C:$C, $C794)
)</f>
        <v>420</v>
      </c>
      <c r="H794">
        <f t="shared" si="24"/>
        <v>0</v>
      </c>
      <c r="I794" s="5">
        <f t="shared" si="25"/>
        <v>0</v>
      </c>
    </row>
    <row r="795" spans="1:9">
      <c r="A795" s="1">
        <v>69755</v>
      </c>
      <c r="B795" s="1" t="s">
        <v>795</v>
      </c>
      <c r="C795" t="str">
        <f>VLOOKUP(A795,Config!A:C,3,FALSE)</f>
        <v>MA-D-01-L4-P2</v>
      </c>
      <c r="D795" cm="1">
        <f t="array" ref="D795">IFERROR(
  INDEX(Stockreport!$E$2:$E$50151,
    MATCH(1,
      ((Stockreport!$A$2:$A$50151&amp;"")=($A795&amp;""))*
      ((Stockreport!$B$2:$B$50151&amp;"")=($B795&amp;""))*
      (TRIM(Stockreport!$C$2:$C$50151)=TRIM($C795))*
      (Stockreport!$C$2:$C$50151&lt;&gt;""),
    0)
  ),
0)</f>
        <v>0</v>
      </c>
      <c r="E795">
        <f>VLOOKUP(A795,Config!A:G,4,FALSE)</f>
        <v>0</v>
      </c>
      <c r="F795" t="str">
        <f>_xlfn.LET(
  _xlpm.q,   $D795,
  _xlpm.low, SUMIFS(Config!$E$2:$E$5017, Config!$A$2:$A$5017,$A795, Config!$C$2:$C$5017,$C795),
  _xlpm.med, SUMIFS(Config!$F$2:$F$5017, Config!$A$2:$A$5017,$A795, Config!$C$2:$C$5017,$C795),
  _xlpm.cap, SUMIFS(Config!$G$2:$G$5017, Config!$A$2:$A$5017,$A795, Config!$C$2:$C$5017,$C795),
  IF(_xlpm.cap=0,"SET-PICKFACE",
     IF(_xlpm.q&lt;=_xlpm.low,"LOW",
        IF(_xlpm.q&lt;=_xlpm.med,"MEDIUM",
           IF(_xlpm.q&lt;=_xlpm.cap,"FULL","OVER")
        )
     )
  )
)</f>
        <v>SET-PICKFACE</v>
      </c>
      <c r="G795" s="8">
        <f>IF(
   SUMIFS(Stockreport!$D:$D,
          Stockreport!$A:$A, $A795,
          Stockreport!$B:$B, $B795)
   -SUMIFS(Stockreport!$D:$D,
           Stockreport!$A:$A, $A795,
           Stockreport!$B:$B, $B795,
           Stockreport!$C:$C, $C795)=0,
   "No reserve",
   SUMIFS(Stockreport!$D:$D,
          Stockreport!$A:$A, $A795,
          Stockreport!$B:$B, $B795)
   -SUMIFS(Stockreport!$D:$D,
           Stockreport!$A:$A, $A795,
           Stockreport!$B:$B, $B795,
           Stockreport!$C:$C, $C795)
)</f>
        <v>423</v>
      </c>
      <c r="H795">
        <f t="shared" si="24"/>
        <v>0</v>
      </c>
      <c r="I795" s="5">
        <f t="shared" si="25"/>
        <v>0</v>
      </c>
    </row>
    <row r="796" spans="1:9">
      <c r="A796" s="1">
        <v>31226</v>
      </c>
      <c r="B796" s="1" t="s">
        <v>796</v>
      </c>
      <c r="C796" t="str">
        <f>VLOOKUP(A796,Config!A:C,3,FALSE)</f>
        <v>MA-D-14-L3-P1</v>
      </c>
      <c r="D796" cm="1">
        <f t="array" ref="D796">IFERROR(
  INDEX(Stockreport!$E$2:$E$50151,
    MATCH(1,
      ((Stockreport!$A$2:$A$50151&amp;"")=($A796&amp;""))*
      ((Stockreport!$B$2:$B$50151&amp;"")=($B796&amp;""))*
      (TRIM(Stockreport!$C$2:$C$50151)=TRIM($C796))*
      (Stockreport!$C$2:$C$50151&lt;&gt;""),
    0)
  ),
0)</f>
        <v>134</v>
      </c>
      <c r="E796">
        <f>VLOOKUP(A796,Config!A:G,4,FALSE)</f>
        <v>0</v>
      </c>
      <c r="F796" t="str">
        <f>_xlfn.LET(
  _xlpm.q,   $D796,
  _xlpm.low, SUMIFS(Config!$E$2:$E$5017, Config!$A$2:$A$5017,$A796, Config!$C$2:$C$5017,$C796),
  _xlpm.med, SUMIFS(Config!$F$2:$F$5017, Config!$A$2:$A$5017,$A796, Config!$C$2:$C$5017,$C796),
  _xlpm.cap, SUMIFS(Config!$G$2:$G$5017, Config!$A$2:$A$5017,$A796, Config!$C$2:$C$5017,$C796),
  IF(_xlpm.cap=0,"SET-PICKFACE",
     IF(_xlpm.q&lt;=_xlpm.low,"LOW",
        IF(_xlpm.q&lt;=_xlpm.med,"MEDIUM",
           IF(_xlpm.q&lt;=_xlpm.cap,"FULL","OVER")
        )
     )
  )
)</f>
        <v>SET-PICKFACE</v>
      </c>
      <c r="G796" s="8">
        <f>IF(
   SUMIFS(Stockreport!$D:$D,
          Stockreport!$A:$A, $A796,
          Stockreport!$B:$B, $B796)
   -SUMIFS(Stockreport!$D:$D,
           Stockreport!$A:$A, $A796,
           Stockreport!$B:$B, $B796,
           Stockreport!$C:$C, $C796)=0,
   "No reserve",
   SUMIFS(Stockreport!$D:$D,
          Stockreport!$A:$A, $A796,
          Stockreport!$B:$B, $B796)
   -SUMIFS(Stockreport!$D:$D,
           Stockreport!$A:$A, $A796,
           Stockreport!$B:$B, $B796,
           Stockreport!$C:$C, $C796)
)</f>
        <v>1092</v>
      </c>
      <c r="H796">
        <f t="shared" si="24"/>
        <v>0</v>
      </c>
      <c r="I796" s="5">
        <f t="shared" si="25"/>
        <v>0</v>
      </c>
    </row>
    <row r="797" spans="1:9">
      <c r="A797" s="1">
        <v>69657</v>
      </c>
      <c r="B797" s="1" t="s">
        <v>797</v>
      </c>
      <c r="C797" t="str">
        <f>VLOOKUP(A797,Config!A:C,3,FALSE)</f>
        <v>MA-D-01-L4-P2</v>
      </c>
      <c r="D797" cm="1">
        <f t="array" ref="D797">IFERROR(
  INDEX(Stockreport!$E$2:$E$50151,
    MATCH(1,
      ((Stockreport!$A$2:$A$50151&amp;"")=($A797&amp;""))*
      ((Stockreport!$B$2:$B$50151&amp;"")=($B797&amp;""))*
      (TRIM(Stockreport!$C$2:$C$50151)=TRIM($C797))*
      (Stockreport!$C$2:$C$50151&lt;&gt;""),
    0)
  ),
0)</f>
        <v>0</v>
      </c>
      <c r="E797">
        <f>VLOOKUP(A797,Config!A:G,4,FALSE)</f>
        <v>0</v>
      </c>
      <c r="F797" t="str">
        <f>_xlfn.LET(
  _xlpm.q,   $D797,
  _xlpm.low, SUMIFS(Config!$E$2:$E$5017, Config!$A$2:$A$5017,$A797, Config!$C$2:$C$5017,$C797),
  _xlpm.med, SUMIFS(Config!$F$2:$F$5017, Config!$A$2:$A$5017,$A797, Config!$C$2:$C$5017,$C797),
  _xlpm.cap, SUMIFS(Config!$G$2:$G$5017, Config!$A$2:$A$5017,$A797, Config!$C$2:$C$5017,$C797),
  IF(_xlpm.cap=0,"SET-PICKFACE",
     IF(_xlpm.q&lt;=_xlpm.low,"LOW",
        IF(_xlpm.q&lt;=_xlpm.med,"MEDIUM",
           IF(_xlpm.q&lt;=_xlpm.cap,"FULL","OVER")
        )
     )
  )
)</f>
        <v>SET-PICKFACE</v>
      </c>
      <c r="G797" s="8">
        <f>IF(
   SUMIFS(Stockreport!$D:$D,
          Stockreport!$A:$A, $A797,
          Stockreport!$B:$B, $B797)
   -SUMIFS(Stockreport!$D:$D,
           Stockreport!$A:$A, $A797,
           Stockreport!$B:$B, $B797,
           Stockreport!$C:$C, $C797)=0,
   "No reserve",
   SUMIFS(Stockreport!$D:$D,
          Stockreport!$A:$A, $A797,
          Stockreport!$B:$B, $B797)
   -SUMIFS(Stockreport!$D:$D,
           Stockreport!$A:$A, $A797,
           Stockreport!$B:$B, $B797,
           Stockreport!$C:$C, $C797)
)</f>
        <v>431</v>
      </c>
      <c r="H797">
        <f t="shared" si="24"/>
        <v>0</v>
      </c>
      <c r="I797" s="5">
        <f t="shared" si="25"/>
        <v>0</v>
      </c>
    </row>
    <row r="798" spans="1:9">
      <c r="A798" s="1">
        <v>30322</v>
      </c>
      <c r="B798" s="1" t="s">
        <v>798</v>
      </c>
      <c r="C798" t="str">
        <f>VLOOKUP(A798,Config!A:C,3,FALSE)</f>
        <v>MA-B-11-L1-P2</v>
      </c>
      <c r="D798" cm="1">
        <f t="array" ref="D798">IFERROR(
  INDEX(Stockreport!$E$2:$E$50151,
    MATCH(1,
      ((Stockreport!$A$2:$A$50151&amp;"")=($A798&amp;""))*
      ((Stockreport!$B$2:$B$50151&amp;"")=($B798&amp;""))*
      (TRIM(Stockreport!$C$2:$C$50151)=TRIM($C798))*
      (Stockreport!$C$2:$C$50151&lt;&gt;""),
    0)
  ),
0)</f>
        <v>573</v>
      </c>
      <c r="E798">
        <f>VLOOKUP(A798,Config!A:G,4,FALSE)</f>
        <v>0</v>
      </c>
      <c r="F798" t="str">
        <f>_xlfn.LET(
  _xlpm.q,   $D798,
  _xlpm.low, SUMIFS(Config!$E$2:$E$5017, Config!$A$2:$A$5017,$A798, Config!$C$2:$C$5017,$C798),
  _xlpm.med, SUMIFS(Config!$F$2:$F$5017, Config!$A$2:$A$5017,$A798, Config!$C$2:$C$5017,$C798),
  _xlpm.cap, SUMIFS(Config!$G$2:$G$5017, Config!$A$2:$A$5017,$A798, Config!$C$2:$C$5017,$C798),
  IF(_xlpm.cap=0,"SET-PICKFACE",
     IF(_xlpm.q&lt;=_xlpm.low,"LOW",
        IF(_xlpm.q&lt;=_xlpm.med,"MEDIUM",
           IF(_xlpm.q&lt;=_xlpm.cap,"FULL","OVER")
        )
     )
  )
)</f>
        <v>SET-PICKFACE</v>
      </c>
      <c r="G798" s="8" t="str">
        <f>IF(
   SUMIFS(Stockreport!$D:$D,
          Stockreport!$A:$A, $A798,
          Stockreport!$B:$B, $B798)
   -SUMIFS(Stockreport!$D:$D,
           Stockreport!$A:$A, $A798,
           Stockreport!$B:$B, $B798,
           Stockreport!$C:$C, $C798)=0,
   "No reserve",
   SUMIFS(Stockreport!$D:$D,
          Stockreport!$A:$A, $A798,
          Stockreport!$B:$B, $B798)
   -SUMIFS(Stockreport!$D:$D,
           Stockreport!$A:$A, $A798,
           Stockreport!$B:$B, $B798,
           Stockreport!$C:$C, $C798)
)</f>
        <v>No reserve</v>
      </c>
      <c r="H798">
        <f t="shared" si="24"/>
        <v>0</v>
      </c>
      <c r="I798" s="5">
        <f t="shared" si="25"/>
        <v>1</v>
      </c>
    </row>
    <row r="799" spans="1:9">
      <c r="A799" s="1">
        <v>60340</v>
      </c>
      <c r="B799" s="1" t="s">
        <v>799</v>
      </c>
      <c r="C799" t="str">
        <f>VLOOKUP(A799,Config!A:C,3,FALSE)</f>
        <v>MA-D-01-L3-P2</v>
      </c>
      <c r="D799" cm="1">
        <f t="array" ref="D799">IFERROR(
  INDEX(Stockreport!$E$2:$E$50151,
    MATCH(1,
      ((Stockreport!$A$2:$A$50151&amp;"")=($A799&amp;""))*
      ((Stockreport!$B$2:$B$50151&amp;"")=($B799&amp;""))*
      (TRIM(Stockreport!$C$2:$C$50151)=TRIM($C799))*
      (Stockreport!$C$2:$C$50151&lt;&gt;""),
    0)
  ),
0)</f>
        <v>0</v>
      </c>
      <c r="E799">
        <f>VLOOKUP(A799,Config!A:G,4,FALSE)</f>
        <v>0</v>
      </c>
      <c r="F799" t="str">
        <f>_xlfn.LET(
  _xlpm.q,   $D799,
  _xlpm.low, SUMIFS(Config!$E$2:$E$5017, Config!$A$2:$A$5017,$A799, Config!$C$2:$C$5017,$C799),
  _xlpm.med, SUMIFS(Config!$F$2:$F$5017, Config!$A$2:$A$5017,$A799, Config!$C$2:$C$5017,$C799),
  _xlpm.cap, SUMIFS(Config!$G$2:$G$5017, Config!$A$2:$A$5017,$A799, Config!$C$2:$C$5017,$C799),
  IF(_xlpm.cap=0,"SET-PICKFACE",
     IF(_xlpm.q&lt;=_xlpm.low,"LOW",
        IF(_xlpm.q&lt;=_xlpm.med,"MEDIUM",
           IF(_xlpm.q&lt;=_xlpm.cap,"FULL","OVER")
        )
     )
  )
)</f>
        <v>SET-PICKFACE</v>
      </c>
      <c r="G799" s="8">
        <f>IF(
   SUMIFS(Stockreport!$D:$D,
          Stockreport!$A:$A, $A799,
          Stockreport!$B:$B, $B799)
   -SUMIFS(Stockreport!$D:$D,
           Stockreport!$A:$A, $A799,
           Stockreport!$B:$B, $B799,
           Stockreport!$C:$C, $C799)=0,
   "No reserve",
   SUMIFS(Stockreport!$D:$D,
          Stockreport!$A:$A, $A799,
          Stockreport!$B:$B, $B799)
   -SUMIFS(Stockreport!$D:$D,
           Stockreport!$A:$A, $A799,
           Stockreport!$B:$B, $B799,
           Stockreport!$C:$C, $C799)
)</f>
        <v>441</v>
      </c>
      <c r="H799">
        <f t="shared" si="24"/>
        <v>0</v>
      </c>
      <c r="I799" s="5">
        <f t="shared" si="25"/>
        <v>0</v>
      </c>
    </row>
    <row r="800" spans="1:9">
      <c r="A800" s="1">
        <v>17015</v>
      </c>
      <c r="B800" s="1" t="s">
        <v>800</v>
      </c>
      <c r="C800" t="str">
        <f>VLOOKUP(A800,Config!A:C,3,FALSE)</f>
        <v>MA-B-04-L5-P2</v>
      </c>
      <c r="D800" cm="1">
        <f t="array" ref="D800">IFERROR(
  INDEX(Stockreport!$E$2:$E$50151,
    MATCH(1,
      ((Stockreport!$A$2:$A$50151&amp;"")=($A800&amp;""))*
      ((Stockreport!$B$2:$B$50151&amp;"")=($B800&amp;""))*
      (TRIM(Stockreport!$C$2:$C$50151)=TRIM($C800))*
      (Stockreport!$C$2:$C$50151&lt;&gt;""),
    0)
  ),
0)</f>
        <v>0</v>
      </c>
      <c r="E800">
        <f>VLOOKUP(A800,Config!A:G,4,FALSE)</f>
        <v>0</v>
      </c>
      <c r="F800" t="str">
        <f>_xlfn.LET(
  _xlpm.q,   $D800,
  _xlpm.low, SUMIFS(Config!$E$2:$E$5017, Config!$A$2:$A$5017,$A800, Config!$C$2:$C$5017,$C800),
  _xlpm.med, SUMIFS(Config!$F$2:$F$5017, Config!$A$2:$A$5017,$A800, Config!$C$2:$C$5017,$C800),
  _xlpm.cap, SUMIFS(Config!$G$2:$G$5017, Config!$A$2:$A$5017,$A800, Config!$C$2:$C$5017,$C800),
  IF(_xlpm.cap=0,"SET-PICKFACE",
     IF(_xlpm.q&lt;=_xlpm.low,"LOW",
        IF(_xlpm.q&lt;=_xlpm.med,"MEDIUM",
           IF(_xlpm.q&lt;=_xlpm.cap,"FULL","OVER")
        )
     )
  )
)</f>
        <v>SET-PICKFACE</v>
      </c>
      <c r="G800" s="8">
        <f>IF(
   SUMIFS(Stockreport!$D:$D,
          Stockreport!$A:$A, $A800,
          Stockreport!$B:$B, $B800)
   -SUMIFS(Stockreport!$D:$D,
           Stockreport!$A:$A, $A800,
           Stockreport!$B:$B, $B800,
           Stockreport!$C:$C, $C800)=0,
   "No reserve",
   SUMIFS(Stockreport!$D:$D,
          Stockreport!$A:$A, $A800,
          Stockreport!$B:$B, $B800)
   -SUMIFS(Stockreport!$D:$D,
           Stockreport!$A:$A, $A800,
           Stockreport!$B:$B, $B800,
           Stockreport!$C:$C, $C800)
)</f>
        <v>433</v>
      </c>
      <c r="H800">
        <f t="shared" si="24"/>
        <v>0</v>
      </c>
      <c r="I800" s="5">
        <f t="shared" si="25"/>
        <v>0</v>
      </c>
    </row>
    <row r="801" spans="1:9">
      <c r="A801" s="1">
        <v>31422</v>
      </c>
      <c r="B801" s="1" t="s">
        <v>801</v>
      </c>
      <c r="C801" t="str">
        <f>VLOOKUP(A801,Config!A:C,3,FALSE)</f>
        <v>MA-H-07-L1-P2</v>
      </c>
      <c r="D801" cm="1">
        <f t="array" ref="D801">IFERROR(
  INDEX(Stockreport!$E$2:$E$50151,
    MATCH(1,
      ((Stockreport!$A$2:$A$50151&amp;"")=($A801&amp;""))*
      ((Stockreport!$B$2:$B$50151&amp;"")=($B801&amp;""))*
      (TRIM(Stockreport!$C$2:$C$50151)=TRIM($C801))*
      (Stockreport!$C$2:$C$50151&lt;&gt;""),
    0)
  ),
0)</f>
        <v>156</v>
      </c>
      <c r="E801">
        <f>VLOOKUP(A801,Config!A:G,4,FALSE)</f>
        <v>0</v>
      </c>
      <c r="F801" t="str">
        <f>_xlfn.LET(
  _xlpm.q,   $D801,
  _xlpm.low, SUMIFS(Config!$E$2:$E$5017, Config!$A$2:$A$5017,$A801, Config!$C$2:$C$5017,$C801),
  _xlpm.med, SUMIFS(Config!$F$2:$F$5017, Config!$A$2:$A$5017,$A801, Config!$C$2:$C$5017,$C801),
  _xlpm.cap, SUMIFS(Config!$G$2:$G$5017, Config!$A$2:$A$5017,$A801, Config!$C$2:$C$5017,$C801),
  IF(_xlpm.cap=0,"SET-PICKFACE",
     IF(_xlpm.q&lt;=_xlpm.low,"LOW",
        IF(_xlpm.q&lt;=_xlpm.med,"MEDIUM",
           IF(_xlpm.q&lt;=_xlpm.cap,"FULL","OVER")
        )
     )
  )
)</f>
        <v>SET-PICKFACE</v>
      </c>
      <c r="G801" s="8">
        <f>IF(
   SUMIFS(Stockreport!$D:$D,
          Stockreport!$A:$A, $A801,
          Stockreport!$B:$B, $B801)
   -SUMIFS(Stockreport!$D:$D,
           Stockreport!$A:$A, $A801,
           Stockreport!$B:$B, $B801,
           Stockreport!$C:$C, $C801)=0,
   "No reserve",
   SUMIFS(Stockreport!$D:$D,
          Stockreport!$A:$A, $A801,
          Stockreport!$B:$B, $B801)
   -SUMIFS(Stockreport!$D:$D,
           Stockreport!$A:$A, $A801,
           Stockreport!$B:$B, $B801,
           Stockreport!$C:$C, $C801)
)</f>
        <v>356</v>
      </c>
      <c r="H801">
        <f t="shared" si="24"/>
        <v>0</v>
      </c>
      <c r="I801" s="5">
        <f t="shared" si="25"/>
        <v>0</v>
      </c>
    </row>
    <row r="802" spans="1:9">
      <c r="A802">
        <v>17784</v>
      </c>
      <c r="B802" t="s">
        <v>802</v>
      </c>
      <c r="C802" t="str">
        <f>VLOOKUP(A802,Config!A:C,3,FALSE)</f>
        <v>MA-A-04-L2-P2</v>
      </c>
      <c r="D802" cm="1">
        <f t="array" ref="D802">IFERROR(
  INDEX(Stockreport!$E$2:$E$50151,
    MATCH(1,
      ((Stockreport!$A$2:$A$50151&amp;"")=($A802&amp;""))*
      ((Stockreport!$B$2:$B$50151&amp;"")=($B802&amp;""))*
      (TRIM(Stockreport!$C$2:$C$50151)=TRIM($C802))*
      (Stockreport!$C$2:$C$50151&lt;&gt;""),
    0)
  ),
0)</f>
        <v>60</v>
      </c>
      <c r="E802">
        <f>VLOOKUP(A802,Config!A:G,4,FALSE)</f>
        <v>0</v>
      </c>
      <c r="F802" t="str">
        <f>_xlfn.LET(
  _xlpm.q,   $D802,
  _xlpm.low, SUMIFS(Config!$E$2:$E$5017, Config!$A$2:$A$5017,$A802, Config!$C$2:$C$5017,$C802),
  _xlpm.med, SUMIFS(Config!$F$2:$F$5017, Config!$A$2:$A$5017,$A802, Config!$C$2:$C$5017,$C802),
  _xlpm.cap, SUMIFS(Config!$G$2:$G$5017, Config!$A$2:$A$5017,$A802, Config!$C$2:$C$5017,$C802),
  IF(_xlpm.cap=0,"SET-PICKFACE",
     IF(_xlpm.q&lt;=_xlpm.low,"LOW",
        IF(_xlpm.q&lt;=_xlpm.med,"MEDIUM",
           IF(_xlpm.q&lt;=_xlpm.cap,"FULL","OVER")
        )
     )
  )
)</f>
        <v>SET-PICKFACE</v>
      </c>
      <c r="G802" s="8">
        <f>IF(
   SUMIFS(Stockreport!$D:$D,
          Stockreport!$A:$A, $A802,
          Stockreport!$B:$B, $B802)
   -SUMIFS(Stockreport!$D:$D,
           Stockreport!$A:$A, $A802,
           Stockreport!$B:$B, $B802,
           Stockreport!$C:$C, $C802)=0,
   "No reserve",
   SUMIFS(Stockreport!$D:$D,
          Stockreport!$A:$A, $A802,
          Stockreport!$B:$B, $B802)
   -SUMIFS(Stockreport!$D:$D,
           Stockreport!$A:$A, $A802,
           Stockreport!$B:$B, $B802,
           Stockreport!$C:$C, $C802)
)</f>
        <v>450</v>
      </c>
      <c r="H802">
        <f t="shared" si="24"/>
        <v>0</v>
      </c>
      <c r="I802" s="5">
        <f t="shared" si="25"/>
        <v>0</v>
      </c>
    </row>
    <row r="803" spans="1:9">
      <c r="A803" s="1">
        <v>30749</v>
      </c>
      <c r="B803" s="1" t="s">
        <v>803</v>
      </c>
      <c r="C803" t="str">
        <f>VLOOKUP(A803,Config!A:C,3,FALSE)</f>
        <v>MA-E-11-L2-P1</v>
      </c>
      <c r="D803" cm="1">
        <f t="array" ref="D803">IFERROR(
  INDEX(Stockreport!$E$2:$E$50151,
    MATCH(1,
      ((Stockreport!$A$2:$A$50151&amp;"")=($A803&amp;""))*
      ((Stockreport!$B$2:$B$50151&amp;"")=($B803&amp;""))*
      (TRIM(Stockreport!$C$2:$C$50151)=TRIM($C803))*
      (Stockreport!$C$2:$C$50151&lt;&gt;""),
    0)
  ),
0)</f>
        <v>47</v>
      </c>
      <c r="E803">
        <f>VLOOKUP(A803,Config!A:G,4,FALSE)</f>
        <v>20</v>
      </c>
      <c r="F803" t="str">
        <f>_xlfn.LET(
  _xlpm.q,   $D803,
  _xlpm.low, SUMIFS(Config!$E$2:$E$5017, Config!$A$2:$A$5017,$A803, Config!$C$2:$C$5017,$C803),
  _xlpm.med, SUMIFS(Config!$F$2:$F$5017, Config!$A$2:$A$5017,$A803, Config!$C$2:$C$5017,$C803),
  _xlpm.cap, SUMIFS(Config!$G$2:$G$5017, Config!$A$2:$A$5017,$A803, Config!$C$2:$C$5017,$C803),
  IF(_xlpm.cap=0,"SET-PICKFACE",
     IF(_xlpm.q&lt;=_xlpm.low,"LOW",
        IF(_xlpm.q&lt;=_xlpm.med,"MEDIUM",
           IF(_xlpm.q&lt;=_xlpm.cap,"FULL","OVER")
        )
     )
  )
)</f>
        <v>OVER</v>
      </c>
      <c r="G803" s="8">
        <f>IF(
   SUMIFS(Stockreport!$D:$D,
          Stockreport!$A:$A, $A803,
          Stockreport!$B:$B, $B803)
   -SUMIFS(Stockreport!$D:$D,
           Stockreport!$A:$A, $A803,
           Stockreport!$B:$B, $B803,
           Stockreport!$C:$C, $C803)=0,
   "No reserve",
   SUMIFS(Stockreport!$D:$D,
          Stockreport!$A:$A, $A803,
          Stockreport!$B:$B, $B803)
   -SUMIFS(Stockreport!$D:$D,
           Stockreport!$A:$A, $A803,
           Stockreport!$B:$B, $B803,
           Stockreport!$C:$C, $C803)
)</f>
        <v>451</v>
      </c>
      <c r="H803">
        <f t="shared" si="24"/>
        <v>0</v>
      </c>
      <c r="I803" s="5">
        <f t="shared" si="25"/>
        <v>0</v>
      </c>
    </row>
    <row r="804" spans="1:9">
      <c r="A804" s="1">
        <v>10886</v>
      </c>
      <c r="B804" s="1" t="s">
        <v>804</v>
      </c>
      <c r="C804" t="str">
        <f>VLOOKUP(A804,Config!A:C,3,FALSE)</f>
        <v>MA-D-10-L1-P1</v>
      </c>
      <c r="D804" cm="1">
        <f t="array" ref="D804">IFERROR(
  INDEX(Stockreport!$E$2:$E$50151,
    MATCH(1,
      ((Stockreport!$A$2:$A$50151&amp;"")=($A804&amp;""))*
      ((Stockreport!$B$2:$B$50151&amp;"")=($B804&amp;""))*
      (TRIM(Stockreport!$C$2:$C$50151)=TRIM($C804))*
      (Stockreport!$C$2:$C$50151&lt;&gt;""),
    0)
  ),
0)</f>
        <v>131</v>
      </c>
      <c r="E804">
        <f>VLOOKUP(A804,Config!A:G,4,FALSE)</f>
        <v>0</v>
      </c>
      <c r="F804" t="str">
        <f>_xlfn.LET(
  _xlpm.q,   $D804,
  _xlpm.low, SUMIFS(Config!$E$2:$E$5017, Config!$A$2:$A$5017,$A804, Config!$C$2:$C$5017,$C804),
  _xlpm.med, SUMIFS(Config!$F$2:$F$5017, Config!$A$2:$A$5017,$A804, Config!$C$2:$C$5017,$C804),
  _xlpm.cap, SUMIFS(Config!$G$2:$G$5017, Config!$A$2:$A$5017,$A804, Config!$C$2:$C$5017,$C804),
  IF(_xlpm.cap=0,"SET-PICKFACE",
     IF(_xlpm.q&lt;=_xlpm.low,"LOW",
        IF(_xlpm.q&lt;=_xlpm.med,"MEDIUM",
           IF(_xlpm.q&lt;=_xlpm.cap,"FULL","OVER")
        )
     )
  )
)</f>
        <v>SET-PICKFACE</v>
      </c>
      <c r="G804" s="8">
        <f>IF(
   SUMIFS(Stockreport!$D:$D,
          Stockreport!$A:$A, $A804,
          Stockreport!$B:$B, $B804)
   -SUMIFS(Stockreport!$D:$D,
           Stockreport!$A:$A, $A804,
           Stockreport!$B:$B, $B804,
           Stockreport!$C:$C, $C804)=0,
   "No reserve",
   SUMIFS(Stockreport!$D:$D,
          Stockreport!$A:$A, $A804,
          Stockreport!$B:$B, $B804)
   -SUMIFS(Stockreport!$D:$D,
           Stockreport!$A:$A, $A804,
           Stockreport!$B:$B, $B804,
           Stockreport!$C:$C, $C804)
)</f>
        <v>330</v>
      </c>
      <c r="H804">
        <f t="shared" si="24"/>
        <v>0</v>
      </c>
      <c r="I804" s="5">
        <f t="shared" si="25"/>
        <v>0</v>
      </c>
    </row>
    <row r="805" spans="1:9">
      <c r="A805" s="1">
        <v>30240</v>
      </c>
      <c r="B805" s="1" t="s">
        <v>805</v>
      </c>
      <c r="C805" t="str">
        <f>VLOOKUP(A805,Config!A:C,3,FALSE)</f>
        <v>MA-C-07-L1-P1</v>
      </c>
      <c r="D805" cm="1">
        <f t="array" ref="D805">IFERROR(
  INDEX(Stockreport!$E$2:$E$50151,
    MATCH(1,
      ((Stockreport!$A$2:$A$50151&amp;"")=($A805&amp;""))*
      ((Stockreport!$B$2:$B$50151&amp;"")=($B805&amp;""))*
      (TRIM(Stockreport!$C$2:$C$50151)=TRIM($C805))*
      (Stockreport!$C$2:$C$50151&lt;&gt;""),
    0)
  ),
0)</f>
        <v>56</v>
      </c>
      <c r="E805">
        <f>VLOOKUP(A805,Config!A:G,4,FALSE)</f>
        <v>0</v>
      </c>
      <c r="F805" t="str">
        <f>_xlfn.LET(
  _xlpm.q,   $D805,
  _xlpm.low, SUMIFS(Config!$E$2:$E$5017, Config!$A$2:$A$5017,$A805, Config!$C$2:$C$5017,$C805),
  _xlpm.med, SUMIFS(Config!$F$2:$F$5017, Config!$A$2:$A$5017,$A805, Config!$C$2:$C$5017,$C805),
  _xlpm.cap, SUMIFS(Config!$G$2:$G$5017, Config!$A$2:$A$5017,$A805, Config!$C$2:$C$5017,$C805),
  IF(_xlpm.cap=0,"SET-PICKFACE",
     IF(_xlpm.q&lt;=_xlpm.low,"LOW",
        IF(_xlpm.q&lt;=_xlpm.med,"MEDIUM",
           IF(_xlpm.q&lt;=_xlpm.cap,"FULL","OVER")
        )
     )
  )
)</f>
        <v>SET-PICKFACE</v>
      </c>
      <c r="G805" s="8">
        <f>IF(
   SUMIFS(Stockreport!$D:$D,
          Stockreport!$A:$A, $A805,
          Stockreport!$B:$B, $B805)
   -SUMIFS(Stockreport!$D:$D,
           Stockreport!$A:$A, $A805,
           Stockreport!$B:$B, $B805,
           Stockreport!$C:$C, $C805)=0,
   "No reserve",
   SUMIFS(Stockreport!$D:$D,
          Stockreport!$A:$A, $A805,
          Stockreport!$B:$B, $B805)
   -SUMIFS(Stockreport!$D:$D,
           Stockreport!$A:$A, $A805,
           Stockreport!$B:$B, $B805,
           Stockreport!$C:$C, $C805)
)</f>
        <v>1007</v>
      </c>
      <c r="H805">
        <f t="shared" si="24"/>
        <v>0</v>
      </c>
      <c r="I805" s="5">
        <f t="shared" si="25"/>
        <v>0</v>
      </c>
    </row>
    <row r="806" spans="1:9">
      <c r="A806" s="1">
        <v>30699</v>
      </c>
      <c r="B806" s="1" t="s">
        <v>806</v>
      </c>
      <c r="C806" t="str">
        <f>VLOOKUP(A806,Config!A:C,3,FALSE)</f>
        <v>MA-F-10-L2-P2</v>
      </c>
      <c r="D806" cm="1">
        <f t="array" ref="D806">IFERROR(
  INDEX(Stockreport!$E$2:$E$50151,
    MATCH(1,
      ((Stockreport!$A$2:$A$50151&amp;"")=($A806&amp;""))*
      ((Stockreport!$B$2:$B$50151&amp;"")=($B806&amp;""))*
      (TRIM(Stockreport!$C$2:$C$50151)=TRIM($C806))*
      (Stockreport!$C$2:$C$50151&lt;&gt;""),
    0)
  ),
0)</f>
        <v>63</v>
      </c>
      <c r="E806">
        <f>VLOOKUP(A806,Config!A:G,4,FALSE)</f>
        <v>0</v>
      </c>
      <c r="F806" t="str">
        <f>_xlfn.LET(
  _xlpm.q,   $D806,
  _xlpm.low, SUMIFS(Config!$E$2:$E$5017, Config!$A$2:$A$5017,$A806, Config!$C$2:$C$5017,$C806),
  _xlpm.med, SUMIFS(Config!$F$2:$F$5017, Config!$A$2:$A$5017,$A806, Config!$C$2:$C$5017,$C806),
  _xlpm.cap, SUMIFS(Config!$G$2:$G$5017, Config!$A$2:$A$5017,$A806, Config!$C$2:$C$5017,$C806),
  IF(_xlpm.cap=0,"SET-PICKFACE",
     IF(_xlpm.q&lt;=_xlpm.low,"LOW",
        IF(_xlpm.q&lt;=_xlpm.med,"MEDIUM",
           IF(_xlpm.q&lt;=_xlpm.cap,"FULL","OVER")
        )
     )
  )
)</f>
        <v>SET-PICKFACE</v>
      </c>
      <c r="G806" s="8">
        <f>IF(
   SUMIFS(Stockreport!$D:$D,
          Stockreport!$A:$A, $A806,
          Stockreport!$B:$B, $B806)
   -SUMIFS(Stockreport!$D:$D,
           Stockreport!$A:$A, $A806,
           Stockreport!$B:$B, $B806,
           Stockreport!$C:$C, $C806)=0,
   "No reserve",
   SUMIFS(Stockreport!$D:$D,
          Stockreport!$A:$A, $A806,
          Stockreport!$B:$B, $B806)
   -SUMIFS(Stockreport!$D:$D,
           Stockreport!$A:$A, $A806,
           Stockreport!$B:$B, $B806,
           Stockreport!$C:$C, $C806)
)</f>
        <v>478</v>
      </c>
      <c r="H806">
        <f t="shared" si="24"/>
        <v>0</v>
      </c>
      <c r="I806" s="5">
        <f t="shared" si="25"/>
        <v>0</v>
      </c>
    </row>
    <row r="807" spans="1:9">
      <c r="A807" s="1">
        <v>29683</v>
      </c>
      <c r="B807" s="1" t="s">
        <v>807</v>
      </c>
      <c r="C807" t="str">
        <f>VLOOKUP(A807,Config!A:C,3,FALSE)</f>
        <v>MA-D-17-L4-P2</v>
      </c>
      <c r="D807" cm="1">
        <f t="array" ref="D807">IFERROR(
  INDEX(Stockreport!$E$2:$E$50151,
    MATCH(1,
      ((Stockreport!$A$2:$A$50151&amp;"")=($A807&amp;""))*
      ((Stockreport!$B$2:$B$50151&amp;"")=($B807&amp;""))*
      (TRIM(Stockreport!$C$2:$C$50151)=TRIM($C807))*
      (Stockreport!$C$2:$C$50151&lt;&gt;""),
    0)
  ),
0)</f>
        <v>0</v>
      </c>
      <c r="E807">
        <f>VLOOKUP(A807,Config!A:G,4,FALSE)</f>
        <v>0</v>
      </c>
      <c r="F807" t="str">
        <f>_xlfn.LET(
  _xlpm.q,   $D807,
  _xlpm.low, SUMIFS(Config!$E$2:$E$5017, Config!$A$2:$A$5017,$A807, Config!$C$2:$C$5017,$C807),
  _xlpm.med, SUMIFS(Config!$F$2:$F$5017, Config!$A$2:$A$5017,$A807, Config!$C$2:$C$5017,$C807),
  _xlpm.cap, SUMIFS(Config!$G$2:$G$5017, Config!$A$2:$A$5017,$A807, Config!$C$2:$C$5017,$C807),
  IF(_xlpm.cap=0,"SET-PICKFACE",
     IF(_xlpm.q&lt;=_xlpm.low,"LOW",
        IF(_xlpm.q&lt;=_xlpm.med,"MEDIUM",
           IF(_xlpm.q&lt;=_xlpm.cap,"FULL","OVER")
        )
     )
  )
)</f>
        <v>SET-PICKFACE</v>
      </c>
      <c r="G807" s="8">
        <f>IF(
   SUMIFS(Stockreport!$D:$D,
          Stockreport!$A:$A, $A807,
          Stockreport!$B:$B, $B807)
   -SUMIFS(Stockreport!$D:$D,
           Stockreport!$A:$A, $A807,
           Stockreport!$B:$B, $B807,
           Stockreport!$C:$C, $C807)=0,
   "No reserve",
   SUMIFS(Stockreport!$D:$D,
          Stockreport!$A:$A, $A807,
          Stockreport!$B:$B, $B807)
   -SUMIFS(Stockreport!$D:$D,
           Stockreport!$A:$A, $A807,
           Stockreport!$B:$B, $B807,
           Stockreport!$C:$C, $C807)
)</f>
        <v>434</v>
      </c>
      <c r="H807">
        <f t="shared" si="24"/>
        <v>0</v>
      </c>
      <c r="I807" s="5">
        <f t="shared" si="25"/>
        <v>0</v>
      </c>
    </row>
    <row r="808" spans="1:9">
      <c r="A808" s="1">
        <v>31332</v>
      </c>
      <c r="B808" s="1" t="s">
        <v>808</v>
      </c>
      <c r="C808" t="str">
        <f>VLOOKUP(A808,Config!A:C,3,FALSE)</f>
        <v>MA-D-16-L1-P1</v>
      </c>
      <c r="D808" cm="1">
        <f t="array" ref="D808">IFERROR(
  INDEX(Stockreport!$E$2:$E$50151,
    MATCH(1,
      ((Stockreport!$A$2:$A$50151&amp;"")=($A808&amp;""))*
      ((Stockreport!$B$2:$B$50151&amp;"")=($B808&amp;""))*
      (TRIM(Stockreport!$C$2:$C$50151)=TRIM($C808))*
      (Stockreport!$C$2:$C$50151&lt;&gt;""),
    0)
  ),
0)</f>
        <v>247</v>
      </c>
      <c r="E808">
        <f>VLOOKUP(A808,Config!A:G,4,FALSE)</f>
        <v>0</v>
      </c>
      <c r="F808" t="str">
        <f>_xlfn.LET(
  _xlpm.q,   $D808,
  _xlpm.low, SUMIFS(Config!$E$2:$E$5017, Config!$A$2:$A$5017,$A808, Config!$C$2:$C$5017,$C808),
  _xlpm.med, SUMIFS(Config!$F$2:$F$5017, Config!$A$2:$A$5017,$A808, Config!$C$2:$C$5017,$C808),
  _xlpm.cap, SUMIFS(Config!$G$2:$G$5017, Config!$A$2:$A$5017,$A808, Config!$C$2:$C$5017,$C808),
  IF(_xlpm.cap=0,"SET-PICKFACE",
     IF(_xlpm.q&lt;=_xlpm.low,"LOW",
        IF(_xlpm.q&lt;=_xlpm.med,"MEDIUM",
           IF(_xlpm.q&lt;=_xlpm.cap,"FULL","OVER")
        )
     )
  )
)</f>
        <v>SET-PICKFACE</v>
      </c>
      <c r="G808" s="8">
        <f>IF(
   SUMIFS(Stockreport!$D:$D,
          Stockreport!$A:$A, $A808,
          Stockreport!$B:$B, $B808)
   -SUMIFS(Stockreport!$D:$D,
           Stockreport!$A:$A, $A808,
           Stockreport!$B:$B, $B808,
           Stockreport!$C:$C, $C808)=0,
   "No reserve",
   SUMIFS(Stockreport!$D:$D,
          Stockreport!$A:$A, $A808,
          Stockreport!$B:$B, $B808)
   -SUMIFS(Stockreport!$D:$D,
           Stockreport!$A:$A, $A808,
           Stockreport!$B:$B, $B808,
           Stockreport!$C:$C, $C808)
)</f>
        <v>598</v>
      </c>
      <c r="H808">
        <f t="shared" si="24"/>
        <v>0</v>
      </c>
      <c r="I808" s="5">
        <f t="shared" si="25"/>
        <v>0</v>
      </c>
    </row>
    <row r="809" spans="1:9">
      <c r="A809" s="1">
        <v>31275</v>
      </c>
      <c r="B809" s="1" t="s">
        <v>809</v>
      </c>
      <c r="C809" t="str">
        <f>VLOOKUP(A809,Config!A:C,3,FALSE)</f>
        <v>MA-D-13-L2-P1</v>
      </c>
      <c r="D809" cm="1">
        <f t="array" ref="D809">IFERROR(
  INDEX(Stockreport!$E$2:$E$50151,
    MATCH(1,
      ((Stockreport!$A$2:$A$50151&amp;"")=($A809&amp;""))*
      ((Stockreport!$B$2:$B$50151&amp;"")=($B809&amp;""))*
      (TRIM(Stockreport!$C$2:$C$50151)=TRIM($C809))*
      (Stockreport!$C$2:$C$50151&lt;&gt;""),
    0)
  ),
0)</f>
        <v>338</v>
      </c>
      <c r="E809">
        <f>VLOOKUP(A809,Config!A:G,4,FALSE)</f>
        <v>0</v>
      </c>
      <c r="F809" t="str">
        <f>_xlfn.LET(
  _xlpm.q,   $D809,
  _xlpm.low, SUMIFS(Config!$E$2:$E$5017, Config!$A$2:$A$5017,$A809, Config!$C$2:$C$5017,$C809),
  _xlpm.med, SUMIFS(Config!$F$2:$F$5017, Config!$A$2:$A$5017,$A809, Config!$C$2:$C$5017,$C809),
  _xlpm.cap, SUMIFS(Config!$G$2:$G$5017, Config!$A$2:$A$5017,$A809, Config!$C$2:$C$5017,$C809),
  IF(_xlpm.cap=0,"SET-PICKFACE",
     IF(_xlpm.q&lt;=_xlpm.low,"LOW",
        IF(_xlpm.q&lt;=_xlpm.med,"MEDIUM",
           IF(_xlpm.q&lt;=_xlpm.cap,"FULL","OVER")
        )
     )
  )
)</f>
        <v>SET-PICKFACE</v>
      </c>
      <c r="G809" s="8">
        <f>IF(
   SUMIFS(Stockreport!$D:$D,
          Stockreport!$A:$A, $A809,
          Stockreport!$B:$B, $B809)
   -SUMIFS(Stockreport!$D:$D,
           Stockreport!$A:$A, $A809,
           Stockreport!$B:$B, $B809,
           Stockreport!$C:$C, $C809)=0,
   "No reserve",
   SUMIFS(Stockreport!$D:$D,
          Stockreport!$A:$A, $A809,
          Stockreport!$B:$B, $B809)
   -SUMIFS(Stockreport!$D:$D,
           Stockreport!$A:$A, $A809,
           Stockreport!$B:$B, $B809,
           Stockreport!$C:$C, $C809)
)</f>
        <v>200</v>
      </c>
      <c r="H809">
        <f t="shared" si="24"/>
        <v>0</v>
      </c>
      <c r="I809" s="5">
        <f t="shared" si="25"/>
        <v>0</v>
      </c>
    </row>
    <row r="810" spans="1:9">
      <c r="A810" s="1">
        <v>32707</v>
      </c>
      <c r="B810" s="1" t="s">
        <v>810</v>
      </c>
      <c r="C810" t="str">
        <f>VLOOKUP(A810,Config!A:C,3,FALSE)</f>
        <v>MA-D-15-L1-P1</v>
      </c>
      <c r="D810" cm="1">
        <f t="array" ref="D810">IFERROR(
  INDEX(Stockreport!$E$2:$E$50151,
    MATCH(1,
      ((Stockreport!$A$2:$A$50151&amp;"")=($A810&amp;""))*
      ((Stockreport!$B$2:$B$50151&amp;"")=($B810&amp;""))*
      (TRIM(Stockreport!$C$2:$C$50151)=TRIM($C810))*
      (Stockreport!$C$2:$C$50151&lt;&gt;""),
    0)
  ),
0)</f>
        <v>94</v>
      </c>
      <c r="E810">
        <f>VLOOKUP(A810,Config!A:G,4,FALSE)</f>
        <v>0</v>
      </c>
      <c r="F810" t="str">
        <f>_xlfn.LET(
  _xlpm.q,   $D810,
  _xlpm.low, SUMIFS(Config!$E$2:$E$5017, Config!$A$2:$A$5017,$A810, Config!$C$2:$C$5017,$C810),
  _xlpm.med, SUMIFS(Config!$F$2:$F$5017, Config!$A$2:$A$5017,$A810, Config!$C$2:$C$5017,$C810),
  _xlpm.cap, SUMIFS(Config!$G$2:$G$5017, Config!$A$2:$A$5017,$A810, Config!$C$2:$C$5017,$C810),
  IF(_xlpm.cap=0,"SET-PICKFACE",
     IF(_xlpm.q&lt;=_xlpm.low,"LOW",
        IF(_xlpm.q&lt;=_xlpm.med,"MEDIUM",
           IF(_xlpm.q&lt;=_xlpm.cap,"FULL","OVER")
        )
     )
  )
)</f>
        <v>SET-PICKFACE</v>
      </c>
      <c r="G810" s="8">
        <f>IF(
   SUMIFS(Stockreport!$D:$D,
          Stockreport!$A:$A, $A810,
          Stockreport!$B:$B, $B810)
   -SUMIFS(Stockreport!$D:$D,
           Stockreport!$A:$A, $A810,
           Stockreport!$B:$B, $B810,
           Stockreport!$C:$C, $C810)=0,
   "No reserve",
   SUMIFS(Stockreport!$D:$D,
          Stockreport!$A:$A, $A810,
          Stockreport!$B:$B, $B810)
   -SUMIFS(Stockreport!$D:$D,
           Stockreport!$A:$A, $A810,
           Stockreport!$B:$B, $B810,
           Stockreport!$C:$C, $C810)
)</f>
        <v>500</v>
      </c>
      <c r="H810">
        <f t="shared" si="24"/>
        <v>0</v>
      </c>
      <c r="I810" s="5">
        <f t="shared" si="25"/>
        <v>0</v>
      </c>
    </row>
    <row r="811" spans="1:9">
      <c r="A811" s="1">
        <v>31376</v>
      </c>
      <c r="B811" s="1" t="s">
        <v>811</v>
      </c>
      <c r="C811" t="str">
        <f>VLOOKUP(A811,Config!A:C,3,FALSE)</f>
        <v>MA-F-05-L1-P2</v>
      </c>
      <c r="D811" cm="1">
        <f t="array" ref="D811">IFERROR(
  INDEX(Stockreport!$E$2:$E$50151,
    MATCH(1,
      ((Stockreport!$A$2:$A$50151&amp;"")=($A811&amp;""))*
      ((Stockreport!$B$2:$B$50151&amp;"")=($B811&amp;""))*
      (TRIM(Stockreport!$C$2:$C$50151)=TRIM($C811))*
      (Stockreport!$C$2:$C$50151&lt;&gt;""),
    0)
  ),
0)</f>
        <v>0</v>
      </c>
      <c r="E811">
        <f>VLOOKUP(A811,Config!A:G,4,FALSE)</f>
        <v>0</v>
      </c>
      <c r="F811" t="str">
        <f>_xlfn.LET(
  _xlpm.q,   $D811,
  _xlpm.low, SUMIFS(Config!$E$2:$E$5017, Config!$A$2:$A$5017,$A811, Config!$C$2:$C$5017,$C811),
  _xlpm.med, SUMIFS(Config!$F$2:$F$5017, Config!$A$2:$A$5017,$A811, Config!$C$2:$C$5017,$C811),
  _xlpm.cap, SUMIFS(Config!$G$2:$G$5017, Config!$A$2:$A$5017,$A811, Config!$C$2:$C$5017,$C811),
  IF(_xlpm.cap=0,"SET-PICKFACE",
     IF(_xlpm.q&lt;=_xlpm.low,"LOW",
        IF(_xlpm.q&lt;=_xlpm.med,"MEDIUM",
           IF(_xlpm.q&lt;=_xlpm.cap,"FULL","OVER")
        )
     )
  )
)</f>
        <v>SET-PICKFACE</v>
      </c>
      <c r="G811" s="8">
        <f>IF(
   SUMIFS(Stockreport!$D:$D,
          Stockreport!$A:$A, $A811,
          Stockreport!$B:$B, $B811)
   -SUMIFS(Stockreport!$D:$D,
           Stockreport!$A:$A, $A811,
           Stockreport!$B:$B, $B811,
           Stockreport!$C:$C, $C811)=0,
   "No reserve",
   SUMIFS(Stockreport!$D:$D,
          Stockreport!$A:$A, $A811,
          Stockreport!$B:$B, $B811)
   -SUMIFS(Stockreport!$D:$D,
           Stockreport!$A:$A, $A811,
           Stockreport!$B:$B, $B811,
           Stockreport!$C:$C, $C811)
)</f>
        <v>449</v>
      </c>
      <c r="H811">
        <f t="shared" si="24"/>
        <v>0</v>
      </c>
      <c r="I811" s="5">
        <f t="shared" si="25"/>
        <v>0</v>
      </c>
    </row>
    <row r="812" spans="1:9">
      <c r="A812" s="1">
        <v>30408</v>
      </c>
      <c r="B812" s="1" t="s">
        <v>812</v>
      </c>
      <c r="C812" t="str">
        <f>VLOOKUP(A812,Config!A:C,3,FALSE)</f>
        <v>MA-E-10-L1-P2</v>
      </c>
      <c r="D812" cm="1">
        <f t="array" ref="D812">IFERROR(
  INDEX(Stockreport!$E$2:$E$50151,
    MATCH(1,
      ((Stockreport!$A$2:$A$50151&amp;"")=($A812&amp;""))*
      ((Stockreport!$B$2:$B$50151&amp;"")=($B812&amp;""))*
      (TRIM(Stockreport!$C$2:$C$50151)=TRIM($C812))*
      (Stockreport!$C$2:$C$50151&lt;&gt;""),
    0)
  ),
0)</f>
        <v>219</v>
      </c>
      <c r="E812">
        <f>VLOOKUP(A812,Config!A:G,4,FALSE)</f>
        <v>0</v>
      </c>
      <c r="F812" t="str">
        <f>_xlfn.LET(
  _xlpm.q,   $D812,
  _xlpm.low, SUMIFS(Config!$E$2:$E$5017, Config!$A$2:$A$5017,$A812, Config!$C$2:$C$5017,$C812),
  _xlpm.med, SUMIFS(Config!$F$2:$F$5017, Config!$A$2:$A$5017,$A812, Config!$C$2:$C$5017,$C812),
  _xlpm.cap, SUMIFS(Config!$G$2:$G$5017, Config!$A$2:$A$5017,$A812, Config!$C$2:$C$5017,$C812),
  IF(_xlpm.cap=0,"SET-PICKFACE",
     IF(_xlpm.q&lt;=_xlpm.low,"LOW",
        IF(_xlpm.q&lt;=_xlpm.med,"MEDIUM",
           IF(_xlpm.q&lt;=_xlpm.cap,"FULL","OVER")
        )
     )
  )
)</f>
        <v>SET-PICKFACE</v>
      </c>
      <c r="G812" s="8">
        <f>IF(
   SUMIFS(Stockreport!$D:$D,
          Stockreport!$A:$A, $A812,
          Stockreport!$B:$B, $B812)
   -SUMIFS(Stockreport!$D:$D,
           Stockreport!$A:$A, $A812,
           Stockreport!$B:$B, $B812,
           Stockreport!$C:$C, $C812)=0,
   "No reserve",
   SUMIFS(Stockreport!$D:$D,
          Stockreport!$A:$A, $A812,
          Stockreport!$B:$B, $B812)
   -SUMIFS(Stockreport!$D:$D,
           Stockreport!$A:$A, $A812,
           Stockreport!$B:$B, $B812,
           Stockreport!$C:$C, $C812)
)</f>
        <v>486</v>
      </c>
      <c r="H812">
        <f t="shared" si="24"/>
        <v>0</v>
      </c>
      <c r="I812" s="5">
        <f t="shared" si="25"/>
        <v>0</v>
      </c>
    </row>
    <row r="813" spans="1:9">
      <c r="A813" s="1">
        <v>31644</v>
      </c>
      <c r="B813" s="1" t="s">
        <v>813</v>
      </c>
      <c r="C813" t="str">
        <f>VLOOKUP(A813,Config!A:C,3,FALSE)</f>
        <v>MA-G-15-L5-P1</v>
      </c>
      <c r="D813" cm="1">
        <f t="array" ref="D813">IFERROR(
  INDEX(Stockreport!$E$2:$E$50151,
    MATCH(1,
      ((Stockreport!$A$2:$A$50151&amp;"")=($A813&amp;""))*
      ((Stockreport!$B$2:$B$50151&amp;"")=($B813&amp;""))*
      (TRIM(Stockreport!$C$2:$C$50151)=TRIM($C813))*
      (Stockreport!$C$2:$C$50151&lt;&gt;""),
    0)
  ),
0)</f>
        <v>317</v>
      </c>
      <c r="E813">
        <f>VLOOKUP(A813,Config!A:G,4,FALSE)</f>
        <v>0</v>
      </c>
      <c r="F813" t="str">
        <f>_xlfn.LET(
  _xlpm.q,   $D813,
  _xlpm.low, SUMIFS(Config!$E$2:$E$5017, Config!$A$2:$A$5017,$A813, Config!$C$2:$C$5017,$C813),
  _xlpm.med, SUMIFS(Config!$F$2:$F$5017, Config!$A$2:$A$5017,$A813, Config!$C$2:$C$5017,$C813),
  _xlpm.cap, SUMIFS(Config!$G$2:$G$5017, Config!$A$2:$A$5017,$A813, Config!$C$2:$C$5017,$C813),
  IF(_xlpm.cap=0,"SET-PICKFACE",
     IF(_xlpm.q&lt;=_xlpm.low,"LOW",
        IF(_xlpm.q&lt;=_xlpm.med,"MEDIUM",
           IF(_xlpm.q&lt;=_xlpm.cap,"FULL","OVER")
        )
     )
  )
)</f>
        <v>SET-PICKFACE</v>
      </c>
      <c r="G813" s="8">
        <f>IF(
   SUMIFS(Stockreport!$D:$D,
          Stockreport!$A:$A, $A813,
          Stockreport!$B:$B, $B813)
   -SUMIFS(Stockreport!$D:$D,
           Stockreport!$A:$A, $A813,
           Stockreport!$B:$B, $B813,
           Stockreport!$C:$C, $C813)=0,
   "No reserve",
   SUMIFS(Stockreport!$D:$D,
          Stockreport!$A:$A, $A813,
          Stockreport!$B:$B, $B813)
   -SUMIFS(Stockreport!$D:$D,
           Stockreport!$A:$A, $A813,
           Stockreport!$B:$B, $B813,
           Stockreport!$C:$C, $C813)
)</f>
        <v>517</v>
      </c>
      <c r="H813">
        <f t="shared" si="24"/>
        <v>0</v>
      </c>
      <c r="I813" s="5">
        <f t="shared" si="25"/>
        <v>0</v>
      </c>
    </row>
    <row r="814" spans="1:9">
      <c r="A814" s="1">
        <v>17624</v>
      </c>
      <c r="B814" s="1" t="s">
        <v>814</v>
      </c>
      <c r="C814" t="str">
        <f>VLOOKUP(A814,Config!A:C,3,FALSE)</f>
        <v>MA-A-04-L2-P1</v>
      </c>
      <c r="D814" cm="1">
        <f t="array" ref="D814">IFERROR(
  INDEX(Stockreport!$E$2:$E$50151,
    MATCH(1,
      ((Stockreport!$A$2:$A$50151&amp;"")=($A814&amp;""))*
      ((Stockreport!$B$2:$B$50151&amp;"")=($B814&amp;""))*
      (TRIM(Stockreport!$C$2:$C$50151)=TRIM($C814))*
      (Stockreport!$C$2:$C$50151&lt;&gt;""),
    0)
  ),
0)</f>
        <v>52</v>
      </c>
      <c r="E814">
        <f>VLOOKUP(A814,Config!A:G,4,FALSE)</f>
        <v>0</v>
      </c>
      <c r="F814" t="str">
        <f>_xlfn.LET(
  _xlpm.q,   $D814,
  _xlpm.low, SUMIFS(Config!$E$2:$E$5017, Config!$A$2:$A$5017,$A814, Config!$C$2:$C$5017,$C814),
  _xlpm.med, SUMIFS(Config!$F$2:$F$5017, Config!$A$2:$A$5017,$A814, Config!$C$2:$C$5017,$C814),
  _xlpm.cap, SUMIFS(Config!$G$2:$G$5017, Config!$A$2:$A$5017,$A814, Config!$C$2:$C$5017,$C814),
  IF(_xlpm.cap=0,"SET-PICKFACE",
     IF(_xlpm.q&lt;=_xlpm.low,"LOW",
        IF(_xlpm.q&lt;=_xlpm.med,"MEDIUM",
           IF(_xlpm.q&lt;=_xlpm.cap,"FULL","OVER")
        )
     )
  )
)</f>
        <v>SET-PICKFACE</v>
      </c>
      <c r="G814" s="8">
        <f>IF(
   SUMIFS(Stockreport!$D:$D,
          Stockreport!$A:$A, $A814,
          Stockreport!$B:$B, $B814)
   -SUMIFS(Stockreport!$D:$D,
           Stockreport!$A:$A, $A814,
           Stockreport!$B:$B, $B814,
           Stockreport!$C:$C, $C814)=0,
   "No reserve",
   SUMIFS(Stockreport!$D:$D,
          Stockreport!$A:$A, $A814,
          Stockreport!$B:$B, $B814)
   -SUMIFS(Stockreport!$D:$D,
           Stockreport!$A:$A, $A814,
           Stockreport!$B:$B, $B814,
           Stockreport!$C:$C, $C814)
)</f>
        <v>495</v>
      </c>
      <c r="H814">
        <f t="shared" si="24"/>
        <v>0</v>
      </c>
      <c r="I814" s="5">
        <f t="shared" si="25"/>
        <v>0</v>
      </c>
    </row>
    <row r="815" spans="1:9">
      <c r="A815" s="1">
        <v>31886</v>
      </c>
      <c r="B815" s="1" t="s">
        <v>815</v>
      </c>
      <c r="C815" t="str">
        <f>VLOOKUP(A815,Config!A:C,3,FALSE)</f>
        <v>MA-D-13-L1-P2</v>
      </c>
      <c r="D815" cm="1">
        <f t="array" ref="D815">IFERROR(
  INDEX(Stockreport!$E$2:$E$50151,
    MATCH(1,
      ((Stockreport!$A$2:$A$50151&amp;"")=($A815&amp;""))*
      ((Stockreport!$B$2:$B$50151&amp;"")=($B815&amp;""))*
      (TRIM(Stockreport!$C$2:$C$50151)=TRIM($C815))*
      (Stockreport!$C$2:$C$50151&lt;&gt;""),
    0)
  ),
0)</f>
        <v>408</v>
      </c>
      <c r="E815">
        <f>VLOOKUP(A815,Config!A:G,4,FALSE)</f>
        <v>0</v>
      </c>
      <c r="F815" t="str">
        <f>_xlfn.LET(
  _xlpm.q,   $D815,
  _xlpm.low, SUMIFS(Config!$E$2:$E$5017, Config!$A$2:$A$5017,$A815, Config!$C$2:$C$5017,$C815),
  _xlpm.med, SUMIFS(Config!$F$2:$F$5017, Config!$A$2:$A$5017,$A815, Config!$C$2:$C$5017,$C815),
  _xlpm.cap, SUMIFS(Config!$G$2:$G$5017, Config!$A$2:$A$5017,$A815, Config!$C$2:$C$5017,$C815),
  IF(_xlpm.cap=0,"SET-PICKFACE",
     IF(_xlpm.q&lt;=_xlpm.low,"LOW",
        IF(_xlpm.q&lt;=_xlpm.med,"MEDIUM",
           IF(_xlpm.q&lt;=_xlpm.cap,"FULL","OVER")
        )
     )
  )
)</f>
        <v>SET-PICKFACE</v>
      </c>
      <c r="G815" s="8">
        <f>IF(
   SUMIFS(Stockreport!$D:$D,
          Stockreport!$A:$A, $A815,
          Stockreport!$B:$B, $B815)
   -SUMIFS(Stockreport!$D:$D,
           Stockreport!$A:$A, $A815,
           Stockreport!$B:$B, $B815,
           Stockreport!$C:$C, $C815)=0,
   "No reserve",
   SUMIFS(Stockreport!$D:$D,
          Stockreport!$A:$A, $A815,
          Stockreport!$B:$B, $B815)
   -SUMIFS(Stockreport!$D:$D,
           Stockreport!$A:$A, $A815,
           Stockreport!$B:$B, $B815,
           Stockreport!$C:$C, $C815)
)</f>
        <v>600</v>
      </c>
      <c r="H815">
        <f t="shared" si="24"/>
        <v>0</v>
      </c>
      <c r="I815" s="5">
        <f t="shared" si="25"/>
        <v>0</v>
      </c>
    </row>
    <row r="816" spans="1:9">
      <c r="A816" s="1">
        <v>33003</v>
      </c>
      <c r="B816" s="1" t="s">
        <v>816</v>
      </c>
      <c r="C816" t="str">
        <f>VLOOKUP(A816,Config!A:C,3,FALSE)</f>
        <v>MA-D-14-L2-P2</v>
      </c>
      <c r="D816" cm="1">
        <f t="array" ref="D816">IFERROR(
  INDEX(Stockreport!$E$2:$E$50151,
    MATCH(1,
      ((Stockreport!$A$2:$A$50151&amp;"")=($A816&amp;""))*
      ((Stockreport!$B$2:$B$50151&amp;"")=($B816&amp;""))*
      (TRIM(Stockreport!$C$2:$C$50151)=TRIM($C816))*
      (Stockreport!$C$2:$C$50151&lt;&gt;""),
    0)
  ),
0)</f>
        <v>236</v>
      </c>
      <c r="E816">
        <f>VLOOKUP(A816,Config!A:G,4,FALSE)</f>
        <v>0</v>
      </c>
      <c r="F816" t="str">
        <f>_xlfn.LET(
  _xlpm.q,   $D816,
  _xlpm.low, SUMIFS(Config!$E$2:$E$5017, Config!$A$2:$A$5017,$A816, Config!$C$2:$C$5017,$C816),
  _xlpm.med, SUMIFS(Config!$F$2:$F$5017, Config!$A$2:$A$5017,$A816, Config!$C$2:$C$5017,$C816),
  _xlpm.cap, SUMIFS(Config!$G$2:$G$5017, Config!$A$2:$A$5017,$A816, Config!$C$2:$C$5017,$C816),
  IF(_xlpm.cap=0,"SET-PICKFACE",
     IF(_xlpm.q&lt;=_xlpm.low,"LOW",
        IF(_xlpm.q&lt;=_xlpm.med,"MEDIUM",
           IF(_xlpm.q&lt;=_xlpm.cap,"FULL","OVER")
        )
     )
  )
)</f>
        <v>SET-PICKFACE</v>
      </c>
      <c r="G816" s="8">
        <f>IF(
   SUMIFS(Stockreport!$D:$D,
          Stockreport!$A:$A, $A816,
          Stockreport!$B:$B, $B816)
   -SUMIFS(Stockreport!$D:$D,
           Stockreport!$A:$A, $A816,
           Stockreport!$B:$B, $B816,
           Stockreport!$C:$C, $C816)=0,
   "No reserve",
   SUMIFS(Stockreport!$D:$D,
          Stockreport!$A:$A, $A816,
          Stockreport!$B:$B, $B816)
   -SUMIFS(Stockreport!$D:$D,
           Stockreport!$A:$A, $A816,
           Stockreport!$B:$B, $B816,
           Stockreport!$C:$C, $C816)
)</f>
        <v>600</v>
      </c>
      <c r="H816">
        <f t="shared" si="24"/>
        <v>0</v>
      </c>
      <c r="I816" s="5">
        <f t="shared" si="25"/>
        <v>0</v>
      </c>
    </row>
    <row r="817" spans="1:9">
      <c r="A817" s="1">
        <v>30588</v>
      </c>
      <c r="B817" s="1" t="s">
        <v>817</v>
      </c>
      <c r="C817" t="str">
        <f>VLOOKUP(A817,Config!A:C,3,FALSE)</f>
        <v>MA-G-01-L2-P1</v>
      </c>
      <c r="D817" cm="1">
        <f t="array" ref="D817">IFERROR(
  INDEX(Stockreport!$E$2:$E$50151,
    MATCH(1,
      ((Stockreport!$A$2:$A$50151&amp;"")=($A817&amp;""))*
      ((Stockreport!$B$2:$B$50151&amp;"")=($B817&amp;""))*
      (TRIM(Stockreport!$C$2:$C$50151)=TRIM($C817))*
      (Stockreport!$C$2:$C$50151&lt;&gt;""),
    0)
  ),
0)</f>
        <v>137</v>
      </c>
      <c r="E817">
        <f>VLOOKUP(A817,Config!A:G,4,FALSE)</f>
        <v>0</v>
      </c>
      <c r="F817" t="str">
        <f>_xlfn.LET(
  _xlpm.q,   $D817,
  _xlpm.low, SUMIFS(Config!$E$2:$E$5017, Config!$A$2:$A$5017,$A817, Config!$C$2:$C$5017,$C817),
  _xlpm.med, SUMIFS(Config!$F$2:$F$5017, Config!$A$2:$A$5017,$A817, Config!$C$2:$C$5017,$C817),
  _xlpm.cap, SUMIFS(Config!$G$2:$G$5017, Config!$A$2:$A$5017,$A817, Config!$C$2:$C$5017,$C817),
  IF(_xlpm.cap=0,"SET-PICKFACE",
     IF(_xlpm.q&lt;=_xlpm.low,"LOW",
        IF(_xlpm.q&lt;=_xlpm.med,"MEDIUM",
           IF(_xlpm.q&lt;=_xlpm.cap,"FULL","OVER")
        )
     )
  )
)</f>
        <v>SET-PICKFACE</v>
      </c>
      <c r="G817" s="8">
        <f>IF(
   SUMIFS(Stockreport!$D:$D,
          Stockreport!$A:$A, $A817,
          Stockreport!$B:$B, $B817)
   -SUMIFS(Stockreport!$D:$D,
           Stockreport!$A:$A, $A817,
           Stockreport!$B:$B, $B817,
           Stockreport!$C:$C, $C817)=0,
   "No reserve",
   SUMIFS(Stockreport!$D:$D,
          Stockreport!$A:$A, $A817,
          Stockreport!$B:$B, $B817)
   -SUMIFS(Stockreport!$D:$D,
           Stockreport!$A:$A, $A817,
           Stockreport!$B:$B, $B817,
           Stockreport!$C:$C, $C817)
)</f>
        <v>526</v>
      </c>
      <c r="H817">
        <f t="shared" si="24"/>
        <v>0</v>
      </c>
      <c r="I817" s="5">
        <f t="shared" si="25"/>
        <v>0</v>
      </c>
    </row>
    <row r="818" spans="1:9">
      <c r="A818" s="1">
        <v>90000</v>
      </c>
      <c r="B818" s="1" t="s">
        <v>818</v>
      </c>
      <c r="C818" t="str">
        <f>VLOOKUP(A818,Config!A:C,3,FALSE)</f>
        <v>MA-G-03-L1-P2</v>
      </c>
      <c r="D818" cm="1">
        <f t="array" ref="D818">IFERROR(
  INDEX(Stockreport!$E$2:$E$50151,
    MATCH(1,
      ((Stockreport!$A$2:$A$50151&amp;"")=($A818&amp;""))*
      ((Stockreport!$B$2:$B$50151&amp;"")=($B818&amp;""))*
      (TRIM(Stockreport!$C$2:$C$50151)=TRIM($C818))*
      (Stockreport!$C$2:$C$50151&lt;&gt;""),
    0)
  ),
0)</f>
        <v>784</v>
      </c>
      <c r="E818">
        <f>VLOOKUP(A818,Config!A:G,4,FALSE)</f>
        <v>0</v>
      </c>
      <c r="F818" t="str">
        <f>_xlfn.LET(
  _xlpm.q,   $D818,
  _xlpm.low, SUMIFS(Config!$E$2:$E$5017, Config!$A$2:$A$5017,$A818, Config!$C$2:$C$5017,$C818),
  _xlpm.med, SUMIFS(Config!$F$2:$F$5017, Config!$A$2:$A$5017,$A818, Config!$C$2:$C$5017,$C818),
  _xlpm.cap, SUMIFS(Config!$G$2:$G$5017, Config!$A$2:$A$5017,$A818, Config!$C$2:$C$5017,$C818),
  IF(_xlpm.cap=0,"SET-PICKFACE",
     IF(_xlpm.q&lt;=_xlpm.low,"LOW",
        IF(_xlpm.q&lt;=_xlpm.med,"MEDIUM",
           IF(_xlpm.q&lt;=_xlpm.cap,"FULL","OVER")
        )
     )
  )
)</f>
        <v>SET-PICKFACE</v>
      </c>
      <c r="G818" s="8">
        <f>IF(
   SUMIFS(Stockreport!$D:$D,
          Stockreport!$A:$A, $A818,
          Stockreport!$B:$B, $B818)
   -SUMIFS(Stockreport!$D:$D,
           Stockreport!$A:$A, $A818,
           Stockreport!$B:$B, $B818,
           Stockreport!$C:$C, $C818)=0,
   "No reserve",
   SUMIFS(Stockreport!$D:$D,
          Stockreport!$A:$A, $A818,
          Stockreport!$B:$B, $B818)
   -SUMIFS(Stockreport!$D:$D,
           Stockreport!$A:$A, $A818,
           Stockreport!$B:$B, $B818,
           Stockreport!$C:$C, $C818)
)</f>
        <v>320</v>
      </c>
      <c r="H818">
        <f t="shared" si="24"/>
        <v>0</v>
      </c>
      <c r="I818" s="5">
        <f t="shared" si="25"/>
        <v>0</v>
      </c>
    </row>
    <row r="819" spans="1:9">
      <c r="A819" s="1">
        <v>30536</v>
      </c>
      <c r="B819" s="1" t="s">
        <v>819</v>
      </c>
      <c r="C819" t="str">
        <f>VLOOKUP(A819,Config!A:C,3,FALSE)</f>
        <v>MA-D-17-L4-P2</v>
      </c>
      <c r="D819" cm="1">
        <f t="array" ref="D819">IFERROR(
  INDEX(Stockreport!$E$2:$E$50151,
    MATCH(1,
      ((Stockreport!$A$2:$A$50151&amp;"")=($A819&amp;""))*
      ((Stockreport!$B$2:$B$50151&amp;"")=($B819&amp;""))*
      (TRIM(Stockreport!$C$2:$C$50151)=TRIM($C819))*
      (Stockreport!$C$2:$C$50151&lt;&gt;""),
    0)
  ),
0)</f>
        <v>25</v>
      </c>
      <c r="E819">
        <f>VLOOKUP(A819,Config!A:G,4,FALSE)</f>
        <v>0</v>
      </c>
      <c r="F819" t="str">
        <f>_xlfn.LET(
  _xlpm.q,   $D819,
  _xlpm.low, SUMIFS(Config!$E$2:$E$5017, Config!$A$2:$A$5017,$A819, Config!$C$2:$C$5017,$C819),
  _xlpm.med, SUMIFS(Config!$F$2:$F$5017, Config!$A$2:$A$5017,$A819, Config!$C$2:$C$5017,$C819),
  _xlpm.cap, SUMIFS(Config!$G$2:$G$5017, Config!$A$2:$A$5017,$A819, Config!$C$2:$C$5017,$C819),
  IF(_xlpm.cap=0,"SET-PICKFACE",
     IF(_xlpm.q&lt;=_xlpm.low,"LOW",
        IF(_xlpm.q&lt;=_xlpm.med,"MEDIUM",
           IF(_xlpm.q&lt;=_xlpm.cap,"FULL","OVER")
        )
     )
  )
)</f>
        <v>SET-PICKFACE</v>
      </c>
      <c r="G819" s="8">
        <f>IF(
   SUMIFS(Stockreport!$D:$D,
          Stockreport!$A:$A, $A819,
          Stockreport!$B:$B, $B819)
   -SUMIFS(Stockreport!$D:$D,
           Stockreport!$A:$A, $A819,
           Stockreport!$B:$B, $B819,
           Stockreport!$C:$C, $C819)=0,
   "No reserve",
   SUMIFS(Stockreport!$D:$D,
          Stockreport!$A:$A, $A819,
          Stockreport!$B:$B, $B819)
   -SUMIFS(Stockreport!$D:$D,
           Stockreport!$A:$A, $A819,
           Stockreport!$B:$B, $B819,
           Stockreport!$C:$C, $C819)
)</f>
        <v>623</v>
      </c>
      <c r="H819">
        <f t="shared" si="24"/>
        <v>0</v>
      </c>
      <c r="I819" s="5">
        <f t="shared" si="25"/>
        <v>0</v>
      </c>
    </row>
    <row r="820" spans="1:9">
      <c r="A820" s="1">
        <v>33052</v>
      </c>
      <c r="B820" s="1" t="s">
        <v>820</v>
      </c>
      <c r="C820" t="str">
        <f>VLOOKUP(A820,Config!A:C,3,FALSE)</f>
        <v>MA-D-15-L2-P1</v>
      </c>
      <c r="D820" cm="1">
        <f t="array" ref="D820">IFERROR(
  INDEX(Stockreport!$E$2:$E$50151,
    MATCH(1,
      ((Stockreport!$A$2:$A$50151&amp;"")=($A820&amp;""))*
      ((Stockreport!$B$2:$B$50151&amp;"")=($B820&amp;""))*
      (TRIM(Stockreport!$C$2:$C$50151)=TRIM($C820))*
      (Stockreport!$C$2:$C$50151&lt;&gt;""),
    0)
  ),
0)</f>
        <v>209</v>
      </c>
      <c r="E820">
        <f>VLOOKUP(A820,Config!A:G,4,FALSE)</f>
        <v>0</v>
      </c>
      <c r="F820" t="str">
        <f>_xlfn.LET(
  _xlpm.q,   $D820,
  _xlpm.low, SUMIFS(Config!$E$2:$E$5017, Config!$A$2:$A$5017,$A820, Config!$C$2:$C$5017,$C820),
  _xlpm.med, SUMIFS(Config!$F$2:$F$5017, Config!$A$2:$A$5017,$A820, Config!$C$2:$C$5017,$C820),
  _xlpm.cap, SUMIFS(Config!$G$2:$G$5017, Config!$A$2:$A$5017,$A820, Config!$C$2:$C$5017,$C820),
  IF(_xlpm.cap=0,"SET-PICKFACE",
     IF(_xlpm.q&lt;=_xlpm.low,"LOW",
        IF(_xlpm.q&lt;=_xlpm.med,"MEDIUM",
           IF(_xlpm.q&lt;=_xlpm.cap,"FULL","OVER")
        )
     )
  )
)</f>
        <v>SET-PICKFACE</v>
      </c>
      <c r="G820" s="8">
        <f>IF(
   SUMIFS(Stockreport!$D:$D,
          Stockreport!$A:$A, $A820,
          Stockreport!$B:$B, $B820)
   -SUMIFS(Stockreport!$D:$D,
           Stockreport!$A:$A, $A820,
           Stockreport!$B:$B, $B820,
           Stockreport!$C:$C, $C820)=0,
   "No reserve",
   SUMIFS(Stockreport!$D:$D,
          Stockreport!$A:$A, $A820,
          Stockreport!$B:$B, $B820)
   -SUMIFS(Stockreport!$D:$D,
           Stockreport!$A:$A, $A820,
           Stockreport!$B:$B, $B820,
           Stockreport!$C:$C, $C820)
)</f>
        <v>670</v>
      </c>
      <c r="H820">
        <f t="shared" si="24"/>
        <v>0</v>
      </c>
      <c r="I820" s="5">
        <f t="shared" si="25"/>
        <v>0</v>
      </c>
    </row>
    <row r="821" spans="1:9">
      <c r="A821" s="1">
        <v>31975</v>
      </c>
      <c r="B821" s="1" t="s">
        <v>821</v>
      </c>
      <c r="C821" t="str">
        <f>VLOOKUP(A821,Config!A:C,3,FALSE)</f>
        <v>MA-D-14-L2-P1</v>
      </c>
      <c r="D821" cm="1">
        <f t="array" ref="D821">IFERROR(
  INDEX(Stockreport!$E$2:$E$50151,
    MATCH(1,
      ((Stockreport!$A$2:$A$50151&amp;"")=($A821&amp;""))*
      ((Stockreport!$B$2:$B$50151&amp;"")=($B821&amp;""))*
      (TRIM(Stockreport!$C$2:$C$50151)=TRIM($C821))*
      (Stockreport!$C$2:$C$50151&lt;&gt;""),
    0)
  ),
0)</f>
        <v>0</v>
      </c>
      <c r="E821">
        <f>VLOOKUP(A821,Config!A:G,4,FALSE)</f>
        <v>0</v>
      </c>
      <c r="F821" t="str">
        <f>_xlfn.LET(
  _xlpm.q,   $D821,
  _xlpm.low, SUMIFS(Config!$E$2:$E$5017, Config!$A$2:$A$5017,$A821, Config!$C$2:$C$5017,$C821),
  _xlpm.med, SUMIFS(Config!$F$2:$F$5017, Config!$A$2:$A$5017,$A821, Config!$C$2:$C$5017,$C821),
  _xlpm.cap, SUMIFS(Config!$G$2:$G$5017, Config!$A$2:$A$5017,$A821, Config!$C$2:$C$5017,$C821),
  IF(_xlpm.cap=0,"SET-PICKFACE",
     IF(_xlpm.q&lt;=_xlpm.low,"LOW",
        IF(_xlpm.q&lt;=_xlpm.med,"MEDIUM",
           IF(_xlpm.q&lt;=_xlpm.cap,"FULL","OVER")
        )
     )
  )
)</f>
        <v>SET-PICKFACE</v>
      </c>
      <c r="G821" s="8">
        <f>IF(
   SUMIFS(Stockreport!$D:$D,
          Stockreport!$A:$A, $A821,
          Stockreport!$B:$B, $B821)
   -SUMIFS(Stockreport!$D:$D,
           Stockreport!$A:$A, $A821,
           Stockreport!$B:$B, $B821,
           Stockreport!$C:$C, $C821)=0,
   "No reserve",
   SUMIFS(Stockreport!$D:$D,
          Stockreport!$A:$A, $A821,
          Stockreport!$B:$B, $B821)
   -SUMIFS(Stockreport!$D:$D,
           Stockreport!$A:$A, $A821,
           Stockreport!$B:$B, $B821,
           Stockreport!$C:$C, $C821)
)</f>
        <v>672</v>
      </c>
      <c r="H821">
        <f t="shared" si="24"/>
        <v>0</v>
      </c>
      <c r="I821" s="5">
        <f t="shared" si="25"/>
        <v>0</v>
      </c>
    </row>
    <row r="822" spans="1:9">
      <c r="A822" s="1">
        <v>31025</v>
      </c>
      <c r="B822" s="1" t="s">
        <v>822</v>
      </c>
      <c r="C822" t="str">
        <f>VLOOKUP(A822,Config!A:C,3,FALSE)</f>
        <v>MA-D-14-L3-P2</v>
      </c>
      <c r="D822" cm="1">
        <f t="array" ref="D822">IFERROR(
  INDEX(Stockreport!$E$2:$E$50151,
    MATCH(1,
      ((Stockreport!$A$2:$A$50151&amp;"")=($A822&amp;""))*
      ((Stockreport!$B$2:$B$50151&amp;"")=($B822&amp;""))*
      (TRIM(Stockreport!$C$2:$C$50151)=TRIM($C822))*
      (Stockreport!$C$2:$C$50151&lt;&gt;""),
    0)
  ),
0)</f>
        <v>0</v>
      </c>
      <c r="E822">
        <f>VLOOKUP(A822,Config!A:G,4,FALSE)</f>
        <v>0</v>
      </c>
      <c r="F822" t="str">
        <f>_xlfn.LET(
  _xlpm.q,   $D822,
  _xlpm.low, SUMIFS(Config!$E$2:$E$5017, Config!$A$2:$A$5017,$A822, Config!$C$2:$C$5017,$C822),
  _xlpm.med, SUMIFS(Config!$F$2:$F$5017, Config!$A$2:$A$5017,$A822, Config!$C$2:$C$5017,$C822),
  _xlpm.cap, SUMIFS(Config!$G$2:$G$5017, Config!$A$2:$A$5017,$A822, Config!$C$2:$C$5017,$C822),
  IF(_xlpm.cap=0,"SET-PICKFACE",
     IF(_xlpm.q&lt;=_xlpm.low,"LOW",
        IF(_xlpm.q&lt;=_xlpm.med,"MEDIUM",
           IF(_xlpm.q&lt;=_xlpm.cap,"FULL","OVER")
        )
     )
  )
)</f>
        <v>SET-PICKFACE</v>
      </c>
      <c r="G822" s="8">
        <f>IF(
   SUMIFS(Stockreport!$D:$D,
          Stockreport!$A:$A, $A822,
          Stockreport!$B:$B, $B822)
   -SUMIFS(Stockreport!$D:$D,
           Stockreport!$A:$A, $A822,
           Stockreport!$B:$B, $B822,
           Stockreport!$C:$C, $C822)=0,
   "No reserve",
   SUMIFS(Stockreport!$D:$D,
          Stockreport!$A:$A, $A822,
          Stockreport!$B:$B, $B822)
   -SUMIFS(Stockreport!$D:$D,
           Stockreport!$A:$A, $A822,
           Stockreport!$B:$B, $B822,
           Stockreport!$C:$C, $C822)
)</f>
        <v>701</v>
      </c>
      <c r="H822">
        <f t="shared" si="24"/>
        <v>0</v>
      </c>
      <c r="I822" s="5">
        <f t="shared" si="25"/>
        <v>0</v>
      </c>
    </row>
    <row r="823" spans="1:9">
      <c r="A823" s="1">
        <v>31736</v>
      </c>
      <c r="B823" s="1" t="s">
        <v>823</v>
      </c>
      <c r="C823" t="str">
        <f>VLOOKUP(A823,Config!A:C,3,FALSE)</f>
        <v>MA-D-17-L2-P2</v>
      </c>
      <c r="D823" cm="1">
        <f t="array" ref="D823">IFERROR(
  INDEX(Stockreport!$E$2:$E$50151,
    MATCH(1,
      ((Stockreport!$A$2:$A$50151&amp;"")=($A823&amp;""))*
      ((Stockreport!$B$2:$B$50151&amp;"")=($B823&amp;""))*
      (TRIM(Stockreport!$C$2:$C$50151)=TRIM($C823))*
      (Stockreport!$C$2:$C$50151&lt;&gt;""),
    0)
  ),
0)</f>
        <v>0</v>
      </c>
      <c r="E823">
        <f>VLOOKUP(A823,Config!A:G,4,FALSE)</f>
        <v>0</v>
      </c>
      <c r="F823" t="str">
        <f>_xlfn.LET(
  _xlpm.q,   $D823,
  _xlpm.low, SUMIFS(Config!$E$2:$E$5017, Config!$A$2:$A$5017,$A823, Config!$C$2:$C$5017,$C823),
  _xlpm.med, SUMIFS(Config!$F$2:$F$5017, Config!$A$2:$A$5017,$A823, Config!$C$2:$C$5017,$C823),
  _xlpm.cap, SUMIFS(Config!$G$2:$G$5017, Config!$A$2:$A$5017,$A823, Config!$C$2:$C$5017,$C823),
  IF(_xlpm.cap=0,"SET-PICKFACE",
     IF(_xlpm.q&lt;=_xlpm.low,"LOW",
        IF(_xlpm.q&lt;=_xlpm.med,"MEDIUM",
           IF(_xlpm.q&lt;=_xlpm.cap,"FULL","OVER")
        )
     )
  )
)</f>
        <v>SET-PICKFACE</v>
      </c>
      <c r="G823" s="8">
        <f>IF(
   SUMIFS(Stockreport!$D:$D,
          Stockreport!$A:$A, $A823,
          Stockreport!$B:$B, $B823)
   -SUMIFS(Stockreport!$D:$D,
           Stockreport!$A:$A, $A823,
           Stockreport!$B:$B, $B823,
           Stockreport!$C:$C, $C823)=0,
   "No reserve",
   SUMIFS(Stockreport!$D:$D,
          Stockreport!$A:$A, $A823,
          Stockreport!$B:$B, $B823)
   -SUMIFS(Stockreport!$D:$D,
           Stockreport!$A:$A, $A823,
           Stockreport!$B:$B, $B823,
           Stockreport!$C:$C, $C823)
)</f>
        <v>719</v>
      </c>
      <c r="H823">
        <f t="shared" si="24"/>
        <v>0</v>
      </c>
      <c r="I823" s="5">
        <f t="shared" si="25"/>
        <v>0</v>
      </c>
    </row>
    <row r="824" spans="1:9">
      <c r="A824" s="1">
        <v>15483</v>
      </c>
      <c r="B824" s="1" t="s">
        <v>824</v>
      </c>
      <c r="C824" t="str">
        <f>VLOOKUP(A824,Config!A:C,3,FALSE)</f>
        <v>MA-D-10-L2-P1</v>
      </c>
      <c r="D824" cm="1">
        <f t="array" ref="D824">IFERROR(
  INDEX(Stockreport!$E$2:$E$50151,
    MATCH(1,
      ((Stockreport!$A$2:$A$50151&amp;"")=($A824&amp;""))*
      ((Stockreport!$B$2:$B$50151&amp;"")=($B824&amp;""))*
      (TRIM(Stockreport!$C$2:$C$50151)=TRIM($C824))*
      (Stockreport!$C$2:$C$50151&lt;&gt;""),
    0)
  ),
0)</f>
        <v>41</v>
      </c>
      <c r="E824">
        <f>VLOOKUP(A824,Config!A:G,4,FALSE)</f>
        <v>0</v>
      </c>
      <c r="F824" t="str">
        <f>_xlfn.LET(
  _xlpm.q,   $D824,
  _xlpm.low, SUMIFS(Config!$E$2:$E$5017, Config!$A$2:$A$5017,$A824, Config!$C$2:$C$5017,$C824),
  _xlpm.med, SUMIFS(Config!$F$2:$F$5017, Config!$A$2:$A$5017,$A824, Config!$C$2:$C$5017,$C824),
  _xlpm.cap, SUMIFS(Config!$G$2:$G$5017, Config!$A$2:$A$5017,$A824, Config!$C$2:$C$5017,$C824),
  IF(_xlpm.cap=0,"SET-PICKFACE",
     IF(_xlpm.q&lt;=_xlpm.low,"LOW",
        IF(_xlpm.q&lt;=_xlpm.med,"MEDIUM",
           IF(_xlpm.q&lt;=_xlpm.cap,"FULL","OVER")
        )
     )
  )
)</f>
        <v>SET-PICKFACE</v>
      </c>
      <c r="G824" s="8">
        <f>IF(
   SUMIFS(Stockreport!$D:$D,
          Stockreport!$A:$A, $A824,
          Stockreport!$B:$B, $B824)
   -SUMIFS(Stockreport!$D:$D,
           Stockreport!$A:$A, $A824,
           Stockreport!$B:$B, $B824,
           Stockreport!$C:$C, $C824)=0,
   "No reserve",
   SUMIFS(Stockreport!$D:$D,
          Stockreport!$A:$A, $A824,
          Stockreport!$B:$B, $B824)
   -SUMIFS(Stockreport!$D:$D,
           Stockreport!$A:$A, $A824,
           Stockreport!$B:$B, $B824,
           Stockreport!$C:$C, $C824)
)</f>
        <v>730</v>
      </c>
      <c r="H824">
        <f t="shared" si="24"/>
        <v>0</v>
      </c>
      <c r="I824" s="5">
        <f t="shared" si="25"/>
        <v>0</v>
      </c>
    </row>
    <row r="825" spans="1:9">
      <c r="A825" s="1">
        <v>30019</v>
      </c>
      <c r="B825" s="1" t="s">
        <v>825</v>
      </c>
      <c r="C825" t="str">
        <f>VLOOKUP(A825,Config!A:C,3,FALSE)</f>
        <v>MA-H-04-L1</v>
      </c>
      <c r="D825" cm="1">
        <f t="array" ref="D825">IFERROR(
  INDEX(Stockreport!$E$2:$E$50151,
    MATCH(1,
      ((Stockreport!$A$2:$A$50151&amp;"")=($A825&amp;""))*
      ((Stockreport!$B$2:$B$50151&amp;"")=($B825&amp;""))*
      (TRIM(Stockreport!$C$2:$C$50151)=TRIM($C825))*
      (Stockreport!$C$2:$C$50151&lt;&gt;""),
    0)
  ),
0)</f>
        <v>179</v>
      </c>
      <c r="E825">
        <f>VLOOKUP(A825,Config!A:G,4,FALSE)</f>
        <v>0</v>
      </c>
      <c r="F825" t="str">
        <f>_xlfn.LET(
  _xlpm.q,   $D825,
  _xlpm.low, SUMIFS(Config!$E$2:$E$5017, Config!$A$2:$A$5017,$A825, Config!$C$2:$C$5017,$C825),
  _xlpm.med, SUMIFS(Config!$F$2:$F$5017, Config!$A$2:$A$5017,$A825, Config!$C$2:$C$5017,$C825),
  _xlpm.cap, SUMIFS(Config!$G$2:$G$5017, Config!$A$2:$A$5017,$A825, Config!$C$2:$C$5017,$C825),
  IF(_xlpm.cap=0,"SET-PICKFACE",
     IF(_xlpm.q&lt;=_xlpm.low,"LOW",
        IF(_xlpm.q&lt;=_xlpm.med,"MEDIUM",
           IF(_xlpm.q&lt;=_xlpm.cap,"FULL","OVER")
        )
     )
  )
)</f>
        <v>SET-PICKFACE</v>
      </c>
      <c r="G825" s="8">
        <f>IF(
   SUMIFS(Stockreport!$D:$D,
          Stockreport!$A:$A, $A825,
          Stockreport!$B:$B, $B825)
   -SUMIFS(Stockreport!$D:$D,
           Stockreport!$A:$A, $A825,
           Stockreport!$B:$B, $B825,
           Stockreport!$C:$C, $C825)=0,
   "No reserve",
   SUMIFS(Stockreport!$D:$D,
          Stockreport!$A:$A, $A825,
          Stockreport!$B:$B, $B825)
   -SUMIFS(Stockreport!$D:$D,
           Stockreport!$A:$A, $A825,
           Stockreport!$B:$B, $B825,
           Stockreport!$C:$C, $C825)
)</f>
        <v>605</v>
      </c>
      <c r="H825">
        <f t="shared" si="24"/>
        <v>0</v>
      </c>
      <c r="I825" s="5">
        <f t="shared" si="25"/>
        <v>0</v>
      </c>
    </row>
    <row r="826" spans="1:9">
      <c r="A826" s="1">
        <v>32441</v>
      </c>
      <c r="B826" s="1" t="s">
        <v>826</v>
      </c>
      <c r="C826" t="str">
        <f>VLOOKUP(A826,Config!A:C,3,FALSE)</f>
        <v>MA-D-14-L1-P2</v>
      </c>
      <c r="D826" cm="1">
        <f t="array" ref="D826">IFERROR(
  INDEX(Stockreport!$E$2:$E$50151,
    MATCH(1,
      ((Stockreport!$A$2:$A$50151&amp;"")=($A826&amp;""))*
      ((Stockreport!$B$2:$B$50151&amp;"")=($B826&amp;""))*
      (TRIM(Stockreport!$C$2:$C$50151)=TRIM($C826))*
      (Stockreport!$C$2:$C$50151&lt;&gt;""),
    0)
  ),
0)</f>
        <v>743</v>
      </c>
      <c r="E826">
        <f>VLOOKUP(A826,Config!A:G,4,FALSE)</f>
        <v>0</v>
      </c>
      <c r="F826" t="str">
        <f>_xlfn.LET(
  _xlpm.q,   $D826,
  _xlpm.low, SUMIFS(Config!$E$2:$E$5017, Config!$A$2:$A$5017,$A826, Config!$C$2:$C$5017,$C826),
  _xlpm.med, SUMIFS(Config!$F$2:$F$5017, Config!$A$2:$A$5017,$A826, Config!$C$2:$C$5017,$C826),
  _xlpm.cap, SUMIFS(Config!$G$2:$G$5017, Config!$A$2:$A$5017,$A826, Config!$C$2:$C$5017,$C826),
  IF(_xlpm.cap=0,"SET-PICKFACE",
     IF(_xlpm.q&lt;=_xlpm.low,"LOW",
        IF(_xlpm.q&lt;=_xlpm.med,"MEDIUM",
           IF(_xlpm.q&lt;=_xlpm.cap,"FULL","OVER")
        )
     )
  )
)</f>
        <v>SET-PICKFACE</v>
      </c>
      <c r="G826" s="8">
        <f>IF(
   SUMIFS(Stockreport!$D:$D,
          Stockreport!$A:$A, $A826,
          Stockreport!$B:$B, $B826)
   -SUMIFS(Stockreport!$D:$D,
           Stockreport!$A:$A, $A826,
           Stockreport!$B:$B, $B826,
           Stockreport!$C:$C, $C826)=0,
   "No reserve",
   SUMIFS(Stockreport!$D:$D,
          Stockreport!$A:$A, $A826,
          Stockreport!$B:$B, $B826)
   -SUMIFS(Stockreport!$D:$D,
           Stockreport!$A:$A, $A826,
           Stockreport!$B:$B, $B826,
           Stockreport!$C:$C, $C826)
)</f>
        <v>800</v>
      </c>
      <c r="H826">
        <f t="shared" si="24"/>
        <v>0</v>
      </c>
      <c r="I826" s="5">
        <f t="shared" si="25"/>
        <v>0</v>
      </c>
    </row>
    <row r="827" spans="1:9">
      <c r="A827" s="1">
        <v>34043</v>
      </c>
      <c r="B827" s="1" t="s">
        <v>827</v>
      </c>
      <c r="C827" t="str">
        <f>VLOOKUP(A827,Config!A:C,3,FALSE)</f>
        <v>MA-D-17-L2-P2</v>
      </c>
      <c r="D827" cm="1">
        <f t="array" ref="D827">IFERROR(
  INDEX(Stockreport!$E$2:$E$50151,
    MATCH(1,
      ((Stockreport!$A$2:$A$50151&amp;"")=($A827&amp;""))*
      ((Stockreport!$B$2:$B$50151&amp;"")=($B827&amp;""))*
      (TRIM(Stockreport!$C$2:$C$50151)=TRIM($C827))*
      (Stockreport!$C$2:$C$50151&lt;&gt;""),
    0)
  ),
0)</f>
        <v>0</v>
      </c>
      <c r="E827">
        <f>VLOOKUP(A827,Config!A:G,4,FALSE)</f>
        <v>0</v>
      </c>
      <c r="F827" t="str">
        <f>_xlfn.LET(
  _xlpm.q,   $D827,
  _xlpm.low, SUMIFS(Config!$E$2:$E$5017, Config!$A$2:$A$5017,$A827, Config!$C$2:$C$5017,$C827),
  _xlpm.med, SUMIFS(Config!$F$2:$F$5017, Config!$A$2:$A$5017,$A827, Config!$C$2:$C$5017,$C827),
  _xlpm.cap, SUMIFS(Config!$G$2:$G$5017, Config!$A$2:$A$5017,$A827, Config!$C$2:$C$5017,$C827),
  IF(_xlpm.cap=0,"SET-PICKFACE",
     IF(_xlpm.q&lt;=_xlpm.low,"LOW",
        IF(_xlpm.q&lt;=_xlpm.med,"MEDIUM",
           IF(_xlpm.q&lt;=_xlpm.cap,"FULL","OVER")
        )
     )
  )
)</f>
        <v>SET-PICKFACE</v>
      </c>
      <c r="G827" s="8">
        <f>IF(
   SUMIFS(Stockreport!$D:$D,
          Stockreport!$A:$A, $A827,
          Stockreport!$B:$B, $B827)
   -SUMIFS(Stockreport!$D:$D,
           Stockreport!$A:$A, $A827,
           Stockreport!$B:$B, $B827,
           Stockreport!$C:$C, $C827)=0,
   "No reserve",
   SUMIFS(Stockreport!$D:$D,
          Stockreport!$A:$A, $A827,
          Stockreport!$B:$B, $B827)
   -SUMIFS(Stockreport!$D:$D,
           Stockreport!$A:$A, $A827,
           Stockreport!$B:$B, $B827,
           Stockreport!$C:$C, $C827)
)</f>
        <v>813</v>
      </c>
      <c r="H827">
        <f t="shared" si="24"/>
        <v>0</v>
      </c>
      <c r="I827" s="5">
        <f t="shared" si="25"/>
        <v>0</v>
      </c>
    </row>
    <row r="828" spans="1:9">
      <c r="A828" s="1">
        <v>31421</v>
      </c>
      <c r="B828" s="1" t="s">
        <v>828</v>
      </c>
      <c r="C828" t="str">
        <f>VLOOKUP(A828,Config!A:C,3,FALSE)</f>
        <v>MA-D-11-L1-P1</v>
      </c>
      <c r="D828" cm="1">
        <f t="array" ref="D828">IFERROR(
  INDEX(Stockreport!$E$2:$E$50151,
    MATCH(1,
      ((Stockreport!$A$2:$A$50151&amp;"")=($A828&amp;""))*
      ((Stockreport!$B$2:$B$50151&amp;"")=($B828&amp;""))*
      (TRIM(Stockreport!$C$2:$C$50151)=TRIM($C828))*
      (Stockreport!$C$2:$C$50151&lt;&gt;""),
    0)
  ),
0)</f>
        <v>0</v>
      </c>
      <c r="E828">
        <f>VLOOKUP(A828,Config!A:G,4,FALSE)</f>
        <v>0</v>
      </c>
      <c r="F828" t="str">
        <f>_xlfn.LET(
  _xlpm.q,   $D828,
  _xlpm.low, SUMIFS(Config!$E$2:$E$5017, Config!$A$2:$A$5017,$A828, Config!$C$2:$C$5017,$C828),
  _xlpm.med, SUMIFS(Config!$F$2:$F$5017, Config!$A$2:$A$5017,$A828, Config!$C$2:$C$5017,$C828),
  _xlpm.cap, SUMIFS(Config!$G$2:$G$5017, Config!$A$2:$A$5017,$A828, Config!$C$2:$C$5017,$C828),
  IF(_xlpm.cap=0,"SET-PICKFACE",
     IF(_xlpm.q&lt;=_xlpm.low,"LOW",
        IF(_xlpm.q&lt;=_xlpm.med,"MEDIUM",
           IF(_xlpm.q&lt;=_xlpm.cap,"FULL","OVER")
        )
     )
  )
)</f>
        <v>SET-PICKFACE</v>
      </c>
      <c r="G828" s="8">
        <f>IF(
   SUMIFS(Stockreport!$D:$D,
          Stockreport!$A:$A, $A828,
          Stockreport!$B:$B, $B828)
   -SUMIFS(Stockreport!$D:$D,
           Stockreport!$A:$A, $A828,
           Stockreport!$B:$B, $B828,
           Stockreport!$C:$C, $C828)=0,
   "No reserve",
   SUMIFS(Stockreport!$D:$D,
          Stockreport!$A:$A, $A828,
          Stockreport!$B:$B, $B828)
   -SUMIFS(Stockreport!$D:$D,
           Stockreport!$A:$A, $A828,
           Stockreport!$B:$B, $B828,
           Stockreport!$C:$C, $C828)
)</f>
        <v>764</v>
      </c>
      <c r="H828">
        <f t="shared" si="24"/>
        <v>0</v>
      </c>
      <c r="I828" s="5">
        <f t="shared" si="25"/>
        <v>0</v>
      </c>
    </row>
    <row r="829" spans="1:9">
      <c r="A829" s="1">
        <v>32228</v>
      </c>
      <c r="B829" s="1" t="s">
        <v>829</v>
      </c>
      <c r="C829" t="str">
        <f>VLOOKUP(A829,Config!A:C,3,FALSE)</f>
        <v>MA-D-16-L2-P2</v>
      </c>
      <c r="D829" cm="1">
        <f t="array" ref="D829">IFERROR(
  INDEX(Stockreport!$E$2:$E$50151,
    MATCH(1,
      ((Stockreport!$A$2:$A$50151&amp;"")=($A829&amp;""))*
      ((Stockreport!$B$2:$B$50151&amp;"")=($B829&amp;""))*
      (TRIM(Stockreport!$C$2:$C$50151)=TRIM($C829))*
      (Stockreport!$C$2:$C$50151&lt;&gt;""),
    0)
  ),
0)</f>
        <v>383</v>
      </c>
      <c r="E829">
        <f>VLOOKUP(A829,Config!A:G,4,FALSE)</f>
        <v>0</v>
      </c>
      <c r="F829" t="str">
        <f>_xlfn.LET(
  _xlpm.q,   $D829,
  _xlpm.low, SUMIFS(Config!$E$2:$E$5017, Config!$A$2:$A$5017,$A829, Config!$C$2:$C$5017,$C829),
  _xlpm.med, SUMIFS(Config!$F$2:$F$5017, Config!$A$2:$A$5017,$A829, Config!$C$2:$C$5017,$C829),
  _xlpm.cap, SUMIFS(Config!$G$2:$G$5017, Config!$A$2:$A$5017,$A829, Config!$C$2:$C$5017,$C829),
  IF(_xlpm.cap=0,"SET-PICKFACE",
     IF(_xlpm.q&lt;=_xlpm.low,"LOW",
        IF(_xlpm.q&lt;=_xlpm.med,"MEDIUM",
           IF(_xlpm.q&lt;=_xlpm.cap,"FULL","OVER")
        )
     )
  )
)</f>
        <v>SET-PICKFACE</v>
      </c>
      <c r="G829" s="8">
        <f>IF(
   SUMIFS(Stockreport!$D:$D,
          Stockreport!$A:$A, $A829,
          Stockreport!$B:$B, $B829)
   -SUMIFS(Stockreport!$D:$D,
           Stockreport!$A:$A, $A829,
           Stockreport!$B:$B, $B829,
           Stockreport!$C:$C, $C829)=0,
   "No reserve",
   SUMIFS(Stockreport!$D:$D,
          Stockreport!$A:$A, $A829,
          Stockreport!$B:$B, $B829)
   -SUMIFS(Stockreport!$D:$D,
           Stockreport!$A:$A, $A829,
           Stockreport!$B:$B, $B829,
           Stockreport!$C:$C, $C829)
)</f>
        <v>498</v>
      </c>
      <c r="H829">
        <f t="shared" si="24"/>
        <v>0</v>
      </c>
      <c r="I829" s="5">
        <f t="shared" si="25"/>
        <v>0</v>
      </c>
    </row>
    <row r="830" spans="1:9">
      <c r="A830" s="1">
        <v>30186</v>
      </c>
      <c r="B830" s="1" t="s">
        <v>830</v>
      </c>
      <c r="C830" t="str">
        <f>VLOOKUP(A830,Config!A:C,3,FALSE)</f>
        <v>MA-D-12-L1-P1</v>
      </c>
      <c r="D830" cm="1">
        <f t="array" ref="D830">IFERROR(
  INDEX(Stockreport!$E$2:$E$50151,
    MATCH(1,
      ((Stockreport!$A$2:$A$50151&amp;"")=($A830&amp;""))*
      ((Stockreport!$B$2:$B$50151&amp;"")=($B830&amp;""))*
      (TRIM(Stockreport!$C$2:$C$50151)=TRIM($C830))*
      (Stockreport!$C$2:$C$50151&lt;&gt;""),
    0)
  ),
0)</f>
        <v>201</v>
      </c>
      <c r="E830">
        <f>VLOOKUP(A830,Config!A:G,4,FALSE)</f>
        <v>0</v>
      </c>
      <c r="F830" t="str">
        <f>_xlfn.LET(
  _xlpm.q,   $D830,
  _xlpm.low, SUMIFS(Config!$E$2:$E$5017, Config!$A$2:$A$5017,$A830, Config!$C$2:$C$5017,$C830),
  _xlpm.med, SUMIFS(Config!$F$2:$F$5017, Config!$A$2:$A$5017,$A830, Config!$C$2:$C$5017,$C830),
  _xlpm.cap, SUMIFS(Config!$G$2:$G$5017, Config!$A$2:$A$5017,$A830, Config!$C$2:$C$5017,$C830),
  IF(_xlpm.cap=0,"SET-PICKFACE",
     IF(_xlpm.q&lt;=_xlpm.low,"LOW",
        IF(_xlpm.q&lt;=_xlpm.med,"MEDIUM",
           IF(_xlpm.q&lt;=_xlpm.cap,"FULL","OVER")
        )
     )
  )
)</f>
        <v>SET-PICKFACE</v>
      </c>
      <c r="G830" s="8">
        <f>IF(
   SUMIFS(Stockreport!$D:$D,
          Stockreport!$A:$A, $A830,
          Stockreport!$B:$B, $B830)
   -SUMIFS(Stockreport!$D:$D,
           Stockreport!$A:$A, $A830,
           Stockreport!$B:$B, $B830,
           Stockreport!$C:$C, $C830)=0,
   "No reserve",
   SUMIFS(Stockreport!$D:$D,
          Stockreport!$A:$A, $A830,
          Stockreport!$B:$B, $B830)
   -SUMIFS(Stockreport!$D:$D,
           Stockreport!$A:$A, $A830,
           Stockreport!$B:$B, $B830,
           Stockreport!$C:$C, $C830)
)</f>
        <v>660</v>
      </c>
      <c r="H830">
        <f t="shared" si="24"/>
        <v>0</v>
      </c>
      <c r="I830" s="5">
        <f t="shared" si="25"/>
        <v>0</v>
      </c>
    </row>
    <row r="831" spans="1:9">
      <c r="A831" s="1">
        <v>40111</v>
      </c>
      <c r="B831" s="1" t="s">
        <v>831</v>
      </c>
      <c r="C831" t="str">
        <f>VLOOKUP(A831,Config!A:C,3,FALSE)</f>
        <v>MA-F-04-L1-P2</v>
      </c>
      <c r="D831" cm="1">
        <f t="array" ref="D831">IFERROR(
  INDEX(Stockreport!$E$2:$E$50151,
    MATCH(1,
      ((Stockreport!$A$2:$A$50151&amp;"")=($A831&amp;""))*
      ((Stockreport!$B$2:$B$50151&amp;"")=($B831&amp;""))*
      (TRIM(Stockreport!$C$2:$C$50151)=TRIM($C831))*
      (Stockreport!$C$2:$C$50151&lt;&gt;""),
    0)
  ),
0)</f>
        <v>0</v>
      </c>
      <c r="E831">
        <f>VLOOKUP(A831,Config!A:G,4,FALSE)</f>
        <v>0</v>
      </c>
      <c r="F831" t="str">
        <f>_xlfn.LET(
  _xlpm.q,   $D831,
  _xlpm.low, SUMIFS(Config!$E$2:$E$5017, Config!$A$2:$A$5017,$A831, Config!$C$2:$C$5017,$C831),
  _xlpm.med, SUMIFS(Config!$F$2:$F$5017, Config!$A$2:$A$5017,$A831, Config!$C$2:$C$5017,$C831),
  _xlpm.cap, SUMIFS(Config!$G$2:$G$5017, Config!$A$2:$A$5017,$A831, Config!$C$2:$C$5017,$C831),
  IF(_xlpm.cap=0,"SET-PICKFACE",
     IF(_xlpm.q&lt;=_xlpm.low,"LOW",
        IF(_xlpm.q&lt;=_xlpm.med,"MEDIUM",
           IF(_xlpm.q&lt;=_xlpm.cap,"FULL","OVER")
        )
     )
  )
)</f>
        <v>SET-PICKFACE</v>
      </c>
      <c r="G831" s="8">
        <f>IF(
   SUMIFS(Stockreport!$D:$D,
          Stockreport!$A:$A, $A831,
          Stockreport!$B:$B, $B831)
   -SUMIFS(Stockreport!$D:$D,
           Stockreport!$A:$A, $A831,
           Stockreport!$B:$B, $B831,
           Stockreport!$C:$C, $C831)=0,
   "No reserve",
   SUMIFS(Stockreport!$D:$D,
          Stockreport!$A:$A, $A831,
          Stockreport!$B:$B, $B831)
   -SUMIFS(Stockreport!$D:$D,
           Stockreport!$A:$A, $A831,
           Stockreport!$B:$B, $B831,
           Stockreport!$C:$C, $C831)
)</f>
        <v>2076</v>
      </c>
      <c r="H831">
        <f t="shared" si="24"/>
        <v>0</v>
      </c>
      <c r="I831" s="5">
        <f t="shared" si="25"/>
        <v>0</v>
      </c>
    </row>
    <row r="832" spans="1:9">
      <c r="A832" s="1">
        <v>31657</v>
      </c>
      <c r="B832" s="1" t="s">
        <v>832</v>
      </c>
      <c r="C832" t="str">
        <f>VLOOKUP(A832,Config!A:C,3,FALSE)</f>
        <v>MA-D-17-L2-P2</v>
      </c>
      <c r="D832" cm="1">
        <f t="array" ref="D832">IFERROR(
  INDEX(Stockreport!$E$2:$E$50151,
    MATCH(1,
      ((Stockreport!$A$2:$A$50151&amp;"")=($A832&amp;""))*
      ((Stockreport!$B$2:$B$50151&amp;"")=($B832&amp;""))*
      (TRIM(Stockreport!$C$2:$C$50151)=TRIM($C832))*
      (Stockreport!$C$2:$C$50151&lt;&gt;""),
    0)
  ),
0)</f>
        <v>0</v>
      </c>
      <c r="E832">
        <f>VLOOKUP(A832,Config!A:G,4,FALSE)</f>
        <v>0</v>
      </c>
      <c r="F832" t="str">
        <f>_xlfn.LET(
  _xlpm.q,   $D832,
  _xlpm.low, SUMIFS(Config!$E$2:$E$5017, Config!$A$2:$A$5017,$A832, Config!$C$2:$C$5017,$C832),
  _xlpm.med, SUMIFS(Config!$F$2:$F$5017, Config!$A$2:$A$5017,$A832, Config!$C$2:$C$5017,$C832),
  _xlpm.cap, SUMIFS(Config!$G$2:$G$5017, Config!$A$2:$A$5017,$A832, Config!$C$2:$C$5017,$C832),
  IF(_xlpm.cap=0,"SET-PICKFACE",
     IF(_xlpm.q&lt;=_xlpm.low,"LOW",
        IF(_xlpm.q&lt;=_xlpm.med,"MEDIUM",
           IF(_xlpm.q&lt;=_xlpm.cap,"FULL","OVER")
        )
     )
  )
)</f>
        <v>SET-PICKFACE</v>
      </c>
      <c r="G832" s="8">
        <f>IF(
   SUMIFS(Stockreport!$D:$D,
          Stockreport!$A:$A, $A832,
          Stockreport!$B:$B, $B832)
   -SUMIFS(Stockreport!$D:$D,
           Stockreport!$A:$A, $A832,
           Stockreport!$B:$B, $B832,
           Stockreport!$C:$C, $C832)=0,
   "No reserve",
   SUMIFS(Stockreport!$D:$D,
          Stockreport!$A:$A, $A832,
          Stockreport!$B:$B, $B832)
   -SUMIFS(Stockreport!$D:$D,
           Stockreport!$A:$A, $A832,
           Stockreport!$B:$B, $B832,
           Stockreport!$C:$C, $C832)
)</f>
        <v>895</v>
      </c>
      <c r="H832">
        <f t="shared" si="24"/>
        <v>0</v>
      </c>
      <c r="I832" s="5">
        <f t="shared" si="25"/>
        <v>0</v>
      </c>
    </row>
    <row r="833" spans="1:9">
      <c r="A833" s="1">
        <v>34005</v>
      </c>
      <c r="B833" s="1" t="s">
        <v>833</v>
      </c>
      <c r="C833" t="str">
        <f>VLOOKUP(A833,Config!A:C,3,FALSE)</f>
        <v>MA-D-17-L2-P2</v>
      </c>
      <c r="D833" cm="1">
        <f t="array" ref="D833">IFERROR(
  INDEX(Stockreport!$E$2:$E$50151,
    MATCH(1,
      ((Stockreport!$A$2:$A$50151&amp;"")=($A833&amp;""))*
      ((Stockreport!$B$2:$B$50151&amp;"")=($B833&amp;""))*
      (TRIM(Stockreport!$C$2:$C$50151)=TRIM($C833))*
      (Stockreport!$C$2:$C$50151&lt;&gt;""),
    0)
  ),
0)</f>
        <v>1191</v>
      </c>
      <c r="E833">
        <f>VLOOKUP(A833,Config!A:G,4,FALSE)</f>
        <v>0</v>
      </c>
      <c r="F833" t="str">
        <f>_xlfn.LET(
  _xlpm.q,   $D833,
  _xlpm.low, SUMIFS(Config!$E$2:$E$5017, Config!$A$2:$A$5017,$A833, Config!$C$2:$C$5017,$C833),
  _xlpm.med, SUMIFS(Config!$F$2:$F$5017, Config!$A$2:$A$5017,$A833, Config!$C$2:$C$5017,$C833),
  _xlpm.cap, SUMIFS(Config!$G$2:$G$5017, Config!$A$2:$A$5017,$A833, Config!$C$2:$C$5017,$C833),
  IF(_xlpm.cap=0,"SET-PICKFACE",
     IF(_xlpm.q&lt;=_xlpm.low,"LOW",
        IF(_xlpm.q&lt;=_xlpm.med,"MEDIUM",
           IF(_xlpm.q&lt;=_xlpm.cap,"FULL","OVER")
        )
     )
  )
)</f>
        <v>SET-PICKFACE</v>
      </c>
      <c r="G833" s="8">
        <f>IF(
   SUMIFS(Stockreport!$D:$D,
          Stockreport!$A:$A, $A833,
          Stockreport!$B:$B, $B833)
   -SUMIFS(Stockreport!$D:$D,
           Stockreport!$A:$A, $A833,
           Stockreport!$B:$B, $B833,
           Stockreport!$C:$C, $C833)=0,
   "No reserve",
   SUMIFS(Stockreport!$D:$D,
          Stockreport!$A:$A, $A833,
          Stockreport!$B:$B, $B833)
   -SUMIFS(Stockreport!$D:$D,
           Stockreport!$A:$A, $A833,
           Stockreport!$B:$B, $B833,
           Stockreport!$C:$C, $C833)
)</f>
        <v>898</v>
      </c>
      <c r="H833">
        <f t="shared" si="24"/>
        <v>0</v>
      </c>
      <c r="I833" s="5">
        <f t="shared" si="25"/>
        <v>0</v>
      </c>
    </row>
    <row r="834" spans="1:9">
      <c r="A834" s="1">
        <v>30839</v>
      </c>
      <c r="B834" s="1" t="s">
        <v>834</v>
      </c>
      <c r="C834" t="str">
        <f>VLOOKUP(A834,Config!A:C,3,FALSE)</f>
        <v>MA-G-05-L1-P2</v>
      </c>
      <c r="D834" cm="1">
        <f t="array" ref="D834">IFERROR(
  INDEX(Stockreport!$E$2:$E$50151,
    MATCH(1,
      ((Stockreport!$A$2:$A$50151&amp;"")=($A834&amp;""))*
      ((Stockreport!$B$2:$B$50151&amp;"")=($B834&amp;""))*
      (TRIM(Stockreport!$C$2:$C$50151)=TRIM($C834))*
      (Stockreport!$C$2:$C$50151&lt;&gt;""),
    0)
  ),
0)</f>
        <v>0</v>
      </c>
      <c r="E834">
        <f>VLOOKUP(A834,Config!A:G,4,FALSE)</f>
        <v>0</v>
      </c>
      <c r="F834" t="str">
        <f>_xlfn.LET(
  _xlpm.q,   $D834,
  _xlpm.low, SUMIFS(Config!$E$2:$E$5017, Config!$A$2:$A$5017,$A834, Config!$C$2:$C$5017,$C834),
  _xlpm.med, SUMIFS(Config!$F$2:$F$5017, Config!$A$2:$A$5017,$A834, Config!$C$2:$C$5017,$C834),
  _xlpm.cap, SUMIFS(Config!$G$2:$G$5017, Config!$A$2:$A$5017,$A834, Config!$C$2:$C$5017,$C834),
  IF(_xlpm.cap=0,"SET-PICKFACE",
     IF(_xlpm.q&lt;=_xlpm.low,"LOW",
        IF(_xlpm.q&lt;=_xlpm.med,"MEDIUM",
           IF(_xlpm.q&lt;=_xlpm.cap,"FULL","OVER")
        )
     )
  )
)</f>
        <v>SET-PICKFACE</v>
      </c>
      <c r="G834" s="8">
        <f>IF(
   SUMIFS(Stockreport!$D:$D,
          Stockreport!$A:$A, $A834,
          Stockreport!$B:$B, $B834)
   -SUMIFS(Stockreport!$D:$D,
           Stockreport!$A:$A, $A834,
           Stockreport!$B:$B, $B834,
           Stockreport!$C:$C, $C834)=0,
   "No reserve",
   SUMIFS(Stockreport!$D:$D,
          Stockreport!$A:$A, $A834,
          Stockreport!$B:$B, $B834)
   -SUMIFS(Stockreport!$D:$D,
           Stockreport!$A:$A, $A834,
           Stockreport!$B:$B, $B834,
           Stockreport!$C:$C, $C834)
)</f>
        <v>839</v>
      </c>
      <c r="H834">
        <f t="shared" ref="H834:H897" si="26">_xlfn.LET(_xlpm.cap,$E834, _xlpm.curr,$D834, MAX(0, _xlpm.cap-_xlpm.curr))</f>
        <v>0</v>
      </c>
      <c r="I834" s="5">
        <f t="shared" ref="I834:I897" si="27">IF(ISNUMBER(G834),0,1)</f>
        <v>0</v>
      </c>
    </row>
    <row r="835" spans="1:9">
      <c r="A835" s="1">
        <v>31587</v>
      </c>
      <c r="B835" s="1" t="s">
        <v>835</v>
      </c>
      <c r="C835" t="str">
        <f>VLOOKUP(A835,Config!A:C,3,FALSE)</f>
        <v>MA-G-14-L4-P1</v>
      </c>
      <c r="D835" cm="1">
        <f t="array" ref="D835">IFERROR(
  INDEX(Stockreport!$E$2:$E$50151,
    MATCH(1,
      ((Stockreport!$A$2:$A$50151&amp;"")=($A835&amp;""))*
      ((Stockreport!$B$2:$B$50151&amp;"")=($B835&amp;""))*
      (TRIM(Stockreport!$C$2:$C$50151)=TRIM($C835))*
      (Stockreport!$C$2:$C$50151&lt;&gt;""),
    0)
  ),
0)</f>
        <v>400</v>
      </c>
      <c r="E835">
        <f>VLOOKUP(A835,Config!A:G,4,FALSE)</f>
        <v>0</v>
      </c>
      <c r="F835" t="str">
        <f>_xlfn.LET(
  _xlpm.q,   $D835,
  _xlpm.low, SUMIFS(Config!$E$2:$E$5017, Config!$A$2:$A$5017,$A835, Config!$C$2:$C$5017,$C835),
  _xlpm.med, SUMIFS(Config!$F$2:$F$5017, Config!$A$2:$A$5017,$A835, Config!$C$2:$C$5017,$C835),
  _xlpm.cap, SUMIFS(Config!$G$2:$G$5017, Config!$A$2:$A$5017,$A835, Config!$C$2:$C$5017,$C835),
  IF(_xlpm.cap=0,"SET-PICKFACE",
     IF(_xlpm.q&lt;=_xlpm.low,"LOW",
        IF(_xlpm.q&lt;=_xlpm.med,"MEDIUM",
           IF(_xlpm.q&lt;=_xlpm.cap,"FULL","OVER")
        )
     )
  )
)</f>
        <v>SET-PICKFACE</v>
      </c>
      <c r="G835" s="8">
        <f>IF(
   SUMIFS(Stockreport!$D:$D,
          Stockreport!$A:$A, $A835,
          Stockreport!$B:$B, $B835)
   -SUMIFS(Stockreport!$D:$D,
           Stockreport!$A:$A, $A835,
           Stockreport!$B:$B, $B835,
           Stockreport!$C:$C, $C835)=0,
   "No reserve",
   SUMIFS(Stockreport!$D:$D,
          Stockreport!$A:$A, $A835,
          Stockreport!$B:$B, $B835)
   -SUMIFS(Stockreport!$D:$D,
           Stockreport!$A:$A, $A835,
           Stockreport!$B:$B, $B835,
           Stockreport!$C:$C, $C835)
)</f>
        <v>980</v>
      </c>
      <c r="H835">
        <f t="shared" si="26"/>
        <v>0</v>
      </c>
      <c r="I835" s="5">
        <f t="shared" si="27"/>
        <v>0</v>
      </c>
    </row>
    <row r="836" spans="1:9">
      <c r="A836" s="1">
        <v>31320</v>
      </c>
      <c r="B836" s="1" t="s">
        <v>836</v>
      </c>
      <c r="C836" t="str">
        <f>VLOOKUP(A836,Config!A:C,3,FALSE)</f>
        <v>MA-D-17-L1-P1</v>
      </c>
      <c r="D836" cm="1">
        <f t="array" ref="D836">IFERROR(
  INDEX(Stockreport!$E$2:$E$50151,
    MATCH(1,
      ((Stockreport!$A$2:$A$50151&amp;"")=($A836&amp;""))*
      ((Stockreport!$B$2:$B$50151&amp;"")=($B836&amp;""))*
      (TRIM(Stockreport!$C$2:$C$50151)=TRIM($C836))*
      (Stockreport!$C$2:$C$50151&lt;&gt;""),
    0)
  ),
0)</f>
        <v>167</v>
      </c>
      <c r="E836">
        <f>VLOOKUP(A836,Config!A:G,4,FALSE)</f>
        <v>0</v>
      </c>
      <c r="F836" t="str">
        <f>_xlfn.LET(
  _xlpm.q,   $D836,
  _xlpm.low, SUMIFS(Config!$E$2:$E$5017, Config!$A$2:$A$5017,$A836, Config!$C$2:$C$5017,$C836),
  _xlpm.med, SUMIFS(Config!$F$2:$F$5017, Config!$A$2:$A$5017,$A836, Config!$C$2:$C$5017,$C836),
  _xlpm.cap, SUMIFS(Config!$G$2:$G$5017, Config!$A$2:$A$5017,$A836, Config!$C$2:$C$5017,$C836),
  IF(_xlpm.cap=0,"SET-PICKFACE",
     IF(_xlpm.q&lt;=_xlpm.low,"LOW",
        IF(_xlpm.q&lt;=_xlpm.med,"MEDIUM",
           IF(_xlpm.q&lt;=_xlpm.cap,"FULL","OVER")
        )
     )
  )
)</f>
        <v>SET-PICKFACE</v>
      </c>
      <c r="G836" s="8">
        <f>IF(
   SUMIFS(Stockreport!$D:$D,
          Stockreport!$A:$A, $A836,
          Stockreport!$B:$B, $B836)
   -SUMIFS(Stockreport!$D:$D,
           Stockreport!$A:$A, $A836,
           Stockreport!$B:$B, $B836,
           Stockreport!$C:$C, $C836)=0,
   "No reserve",
   SUMIFS(Stockreport!$D:$D,
          Stockreport!$A:$A, $A836,
          Stockreport!$B:$B, $B836)
   -SUMIFS(Stockreport!$D:$D,
           Stockreport!$A:$A, $A836,
           Stockreport!$B:$B, $B836,
           Stockreport!$C:$C, $C836)
)</f>
        <v>932</v>
      </c>
      <c r="H836">
        <f t="shared" si="26"/>
        <v>0</v>
      </c>
      <c r="I836" s="5">
        <f t="shared" si="27"/>
        <v>0</v>
      </c>
    </row>
    <row r="837" spans="1:9">
      <c r="A837" s="1">
        <v>31428</v>
      </c>
      <c r="B837" s="1" t="s">
        <v>837</v>
      </c>
      <c r="C837" t="str">
        <f>VLOOKUP(A837,Config!A:C,3,FALSE)</f>
        <v>MA-D-17-L2-P2</v>
      </c>
      <c r="D837" cm="1">
        <f t="array" ref="D837">IFERROR(
  INDEX(Stockreport!$E$2:$E$50151,
    MATCH(1,
      ((Stockreport!$A$2:$A$50151&amp;"")=($A837&amp;""))*
      ((Stockreport!$B$2:$B$50151&amp;"")=($B837&amp;""))*
      (TRIM(Stockreport!$C$2:$C$50151)=TRIM($C837))*
      (Stockreport!$C$2:$C$50151&lt;&gt;""),
    0)
  ),
0)</f>
        <v>105</v>
      </c>
      <c r="E837">
        <f>VLOOKUP(A837,Config!A:G,4,FALSE)</f>
        <v>0</v>
      </c>
      <c r="F837" t="str">
        <f>_xlfn.LET(
  _xlpm.q,   $D837,
  _xlpm.low, SUMIFS(Config!$E$2:$E$5017, Config!$A$2:$A$5017,$A837, Config!$C$2:$C$5017,$C837),
  _xlpm.med, SUMIFS(Config!$F$2:$F$5017, Config!$A$2:$A$5017,$A837, Config!$C$2:$C$5017,$C837),
  _xlpm.cap, SUMIFS(Config!$G$2:$G$5017, Config!$A$2:$A$5017,$A837, Config!$C$2:$C$5017,$C837),
  IF(_xlpm.cap=0,"SET-PICKFACE",
     IF(_xlpm.q&lt;=_xlpm.low,"LOW",
        IF(_xlpm.q&lt;=_xlpm.med,"MEDIUM",
           IF(_xlpm.q&lt;=_xlpm.cap,"FULL","OVER")
        )
     )
  )
)</f>
        <v>SET-PICKFACE</v>
      </c>
      <c r="G837" s="8">
        <f>IF(
   SUMIFS(Stockreport!$D:$D,
          Stockreport!$A:$A, $A837,
          Stockreport!$B:$B, $B837)
   -SUMIFS(Stockreport!$D:$D,
           Stockreport!$A:$A, $A837,
           Stockreport!$B:$B, $B837,
           Stockreport!$C:$C, $C837)=0,
   "No reserve",
   SUMIFS(Stockreport!$D:$D,
          Stockreport!$A:$A, $A837,
          Stockreport!$B:$B, $B837)
   -SUMIFS(Stockreport!$D:$D,
           Stockreport!$A:$A, $A837,
           Stockreport!$B:$B, $B837,
           Stockreport!$C:$C, $C837)
)</f>
        <v>1000</v>
      </c>
      <c r="H837">
        <f t="shared" si="26"/>
        <v>0</v>
      </c>
      <c r="I837" s="5">
        <f t="shared" si="27"/>
        <v>0</v>
      </c>
    </row>
    <row r="838" spans="1:9">
      <c r="A838" s="1">
        <v>90071</v>
      </c>
      <c r="B838" s="1" t="s">
        <v>838</v>
      </c>
      <c r="C838" t="str">
        <f>VLOOKUP(A838,Config!A:C,3,FALSE)</f>
        <v>MA-G-04-L1-P1</v>
      </c>
      <c r="D838" cm="1">
        <f t="array" ref="D838">IFERROR(
  INDEX(Stockreport!$E$2:$E$50151,
    MATCH(1,
      ((Stockreport!$A$2:$A$50151&amp;"")=($A838&amp;""))*
      ((Stockreport!$B$2:$B$50151&amp;"")=($B838&amp;""))*
      (TRIM(Stockreport!$C$2:$C$50151)=TRIM($C838))*
      (Stockreport!$C$2:$C$50151&lt;&gt;""),
    0)
  ),
0)</f>
        <v>0</v>
      </c>
      <c r="E838">
        <f>VLOOKUP(A838,Config!A:G,4,FALSE)</f>
        <v>0</v>
      </c>
      <c r="F838" t="str">
        <f>_xlfn.LET(
  _xlpm.q,   $D838,
  _xlpm.low, SUMIFS(Config!$E$2:$E$5017, Config!$A$2:$A$5017,$A838, Config!$C$2:$C$5017,$C838),
  _xlpm.med, SUMIFS(Config!$F$2:$F$5017, Config!$A$2:$A$5017,$A838, Config!$C$2:$C$5017,$C838),
  _xlpm.cap, SUMIFS(Config!$G$2:$G$5017, Config!$A$2:$A$5017,$A838, Config!$C$2:$C$5017,$C838),
  IF(_xlpm.cap=0,"SET-PICKFACE",
     IF(_xlpm.q&lt;=_xlpm.low,"LOW",
        IF(_xlpm.q&lt;=_xlpm.med,"MEDIUM",
           IF(_xlpm.q&lt;=_xlpm.cap,"FULL","OVER")
        )
     )
  )
)</f>
        <v>SET-PICKFACE</v>
      </c>
      <c r="G838" s="8">
        <f>IF(
   SUMIFS(Stockreport!$D:$D,
          Stockreport!$A:$A, $A838,
          Stockreport!$B:$B, $B838)
   -SUMIFS(Stockreport!$D:$D,
           Stockreport!$A:$A, $A838,
           Stockreport!$B:$B, $B838,
           Stockreport!$C:$C, $C838)=0,
   "No reserve",
   SUMIFS(Stockreport!$D:$D,
          Stockreport!$A:$A, $A838,
          Stockreport!$B:$B, $B838)
   -SUMIFS(Stockreport!$D:$D,
           Stockreport!$A:$A, $A838,
           Stockreport!$B:$B, $B838,
           Stockreport!$C:$C, $C838)
)</f>
        <v>576</v>
      </c>
      <c r="H838">
        <f t="shared" si="26"/>
        <v>0</v>
      </c>
      <c r="I838" s="5">
        <f t="shared" si="27"/>
        <v>0</v>
      </c>
    </row>
    <row r="839" spans="1:9">
      <c r="A839" s="1">
        <v>31334</v>
      </c>
      <c r="B839" s="1" t="s">
        <v>839</v>
      </c>
      <c r="C839" t="str">
        <f>VLOOKUP(A839,Config!A:C,3,FALSE)</f>
        <v>MA-D-14-L3-P2</v>
      </c>
      <c r="D839" cm="1">
        <f t="array" ref="D839">IFERROR(
  INDEX(Stockreport!$E$2:$E$50151,
    MATCH(1,
      ((Stockreport!$A$2:$A$50151&amp;"")=($A839&amp;""))*
      ((Stockreport!$B$2:$B$50151&amp;"")=($B839&amp;""))*
      (TRIM(Stockreport!$C$2:$C$50151)=TRIM($C839))*
      (Stockreport!$C$2:$C$50151&lt;&gt;""),
    0)
  ),
0)</f>
        <v>157</v>
      </c>
      <c r="E839">
        <f>VLOOKUP(A839,Config!A:G,4,FALSE)</f>
        <v>0</v>
      </c>
      <c r="F839" t="str">
        <f>_xlfn.LET(
  _xlpm.q,   $D839,
  _xlpm.low, SUMIFS(Config!$E$2:$E$5017, Config!$A$2:$A$5017,$A839, Config!$C$2:$C$5017,$C839),
  _xlpm.med, SUMIFS(Config!$F$2:$F$5017, Config!$A$2:$A$5017,$A839, Config!$C$2:$C$5017,$C839),
  _xlpm.cap, SUMIFS(Config!$G$2:$G$5017, Config!$A$2:$A$5017,$A839, Config!$C$2:$C$5017,$C839),
  IF(_xlpm.cap=0,"SET-PICKFACE",
     IF(_xlpm.q&lt;=_xlpm.low,"LOW",
        IF(_xlpm.q&lt;=_xlpm.med,"MEDIUM",
           IF(_xlpm.q&lt;=_xlpm.cap,"FULL","OVER")
        )
     )
  )
)</f>
        <v>SET-PICKFACE</v>
      </c>
      <c r="G839" s="8">
        <f>IF(
   SUMIFS(Stockreport!$D:$D,
          Stockreport!$A:$A, $A839,
          Stockreport!$B:$B, $B839)
   -SUMIFS(Stockreport!$D:$D,
           Stockreport!$A:$A, $A839,
           Stockreport!$B:$B, $B839,
           Stockreport!$C:$C, $C839)=0,
   "No reserve",
   SUMIFS(Stockreport!$D:$D,
          Stockreport!$A:$A, $A839,
          Stockreport!$B:$B, $B839)
   -SUMIFS(Stockreport!$D:$D,
           Stockreport!$A:$A, $A839,
           Stockreport!$B:$B, $B839,
           Stockreport!$C:$C, $C839)
)</f>
        <v>1005</v>
      </c>
      <c r="H839">
        <f t="shared" si="26"/>
        <v>0</v>
      </c>
      <c r="I839" s="5">
        <f t="shared" si="27"/>
        <v>0</v>
      </c>
    </row>
    <row r="840" spans="1:9">
      <c r="A840" s="1">
        <v>31330</v>
      </c>
      <c r="B840" s="1" t="s">
        <v>840</v>
      </c>
      <c r="C840" t="str">
        <f>VLOOKUP(A840,Config!A:C,3,FALSE)</f>
        <v>MA-G-17-L4-P2</v>
      </c>
      <c r="D840" cm="1">
        <f t="array" ref="D840">IFERROR(
  INDEX(Stockreport!$E$2:$E$50151,
    MATCH(1,
      ((Stockreport!$A$2:$A$50151&amp;"")=($A840&amp;""))*
      ((Stockreport!$B$2:$B$50151&amp;"")=($B840&amp;""))*
      (TRIM(Stockreport!$C$2:$C$50151)=TRIM($C840))*
      (Stockreport!$C$2:$C$50151&lt;&gt;""),
    0)
  ),
0)</f>
        <v>124</v>
      </c>
      <c r="E840">
        <f>VLOOKUP(A840,Config!A:G,4,FALSE)</f>
        <v>0</v>
      </c>
      <c r="F840" t="str">
        <f>_xlfn.LET(
  _xlpm.q,   $D840,
  _xlpm.low, SUMIFS(Config!$E$2:$E$5017, Config!$A$2:$A$5017,$A840, Config!$C$2:$C$5017,$C840),
  _xlpm.med, SUMIFS(Config!$F$2:$F$5017, Config!$A$2:$A$5017,$A840, Config!$C$2:$C$5017,$C840),
  _xlpm.cap, SUMIFS(Config!$G$2:$G$5017, Config!$A$2:$A$5017,$A840, Config!$C$2:$C$5017,$C840),
  IF(_xlpm.cap=0,"SET-PICKFACE",
     IF(_xlpm.q&lt;=_xlpm.low,"LOW",
        IF(_xlpm.q&lt;=_xlpm.med,"MEDIUM",
           IF(_xlpm.q&lt;=_xlpm.cap,"FULL","OVER")
        )
     )
  )
)</f>
        <v>SET-PICKFACE</v>
      </c>
      <c r="G840" s="8">
        <f>IF(
   SUMIFS(Stockreport!$D:$D,
          Stockreport!$A:$A, $A840,
          Stockreport!$B:$B, $B840)
   -SUMIFS(Stockreport!$D:$D,
           Stockreport!$A:$A, $A840,
           Stockreport!$B:$B, $B840,
           Stockreport!$C:$C, $C840)=0,
   "No reserve",
   SUMIFS(Stockreport!$D:$D,
          Stockreport!$A:$A, $A840,
          Stockreport!$B:$B, $B840)
   -SUMIFS(Stockreport!$D:$D,
           Stockreport!$A:$A, $A840,
           Stockreport!$B:$B, $B840,
           Stockreport!$C:$C, $C840)
)</f>
        <v>1007</v>
      </c>
      <c r="H840">
        <f t="shared" si="26"/>
        <v>0</v>
      </c>
      <c r="I840" s="5">
        <f t="shared" si="27"/>
        <v>0</v>
      </c>
    </row>
    <row r="841" spans="1:9">
      <c r="A841" s="1">
        <v>31582</v>
      </c>
      <c r="B841" s="1" t="s">
        <v>841</v>
      </c>
      <c r="C841" t="str">
        <f>VLOOKUP(A841,Config!A:C,3,FALSE)</f>
        <v>MA-D-17-L2-P1</v>
      </c>
      <c r="D841" cm="1">
        <f t="array" ref="D841">IFERROR(
  INDEX(Stockreport!$E$2:$E$50151,
    MATCH(1,
      ((Stockreport!$A$2:$A$50151&amp;"")=($A841&amp;""))*
      ((Stockreport!$B$2:$B$50151&amp;"")=($B841&amp;""))*
      (TRIM(Stockreport!$C$2:$C$50151)=TRIM($C841))*
      (Stockreport!$C$2:$C$50151&lt;&gt;""),
    0)
  ),
0)</f>
        <v>110</v>
      </c>
      <c r="E841">
        <f>VLOOKUP(A841,Config!A:G,4,FALSE)</f>
        <v>0</v>
      </c>
      <c r="F841" t="str">
        <f>_xlfn.LET(
  _xlpm.q,   $D841,
  _xlpm.low, SUMIFS(Config!$E$2:$E$5017, Config!$A$2:$A$5017,$A841, Config!$C$2:$C$5017,$C841),
  _xlpm.med, SUMIFS(Config!$F$2:$F$5017, Config!$A$2:$A$5017,$A841, Config!$C$2:$C$5017,$C841),
  _xlpm.cap, SUMIFS(Config!$G$2:$G$5017, Config!$A$2:$A$5017,$A841, Config!$C$2:$C$5017,$C841),
  IF(_xlpm.cap=0,"SET-PICKFACE",
     IF(_xlpm.q&lt;=_xlpm.low,"LOW",
        IF(_xlpm.q&lt;=_xlpm.med,"MEDIUM",
           IF(_xlpm.q&lt;=_xlpm.cap,"FULL","OVER")
        )
     )
  )
)</f>
        <v>SET-PICKFACE</v>
      </c>
      <c r="G841" s="8">
        <f>IF(
   SUMIFS(Stockreport!$D:$D,
          Stockreport!$A:$A, $A841,
          Stockreport!$B:$B, $B841)
   -SUMIFS(Stockreport!$D:$D,
           Stockreport!$A:$A, $A841,
           Stockreport!$B:$B, $B841,
           Stockreport!$C:$C, $C841)=0,
   "No reserve",
   SUMIFS(Stockreport!$D:$D,
          Stockreport!$A:$A, $A841,
          Stockreport!$B:$B, $B841)
   -SUMIFS(Stockreport!$D:$D,
           Stockreport!$A:$A, $A841,
           Stockreport!$B:$B, $B841,
           Stockreport!$C:$C, $C841)
)</f>
        <v>1010</v>
      </c>
      <c r="H841">
        <f t="shared" si="26"/>
        <v>0</v>
      </c>
      <c r="I841" s="5">
        <f t="shared" si="27"/>
        <v>0</v>
      </c>
    </row>
    <row r="842" spans="1:9">
      <c r="A842" s="1">
        <v>29751</v>
      </c>
      <c r="B842" s="1" t="s">
        <v>842</v>
      </c>
      <c r="C842" t="str">
        <f>VLOOKUP(A842,Config!A:C,3,FALSE)</f>
        <v>MA-B-02-L3-P1</v>
      </c>
      <c r="D842" cm="1">
        <f t="array" ref="D842">IFERROR(
  INDEX(Stockreport!$E$2:$E$50151,
    MATCH(1,
      ((Stockreport!$A$2:$A$50151&amp;"")=($A842&amp;""))*
      ((Stockreport!$B$2:$B$50151&amp;"")=($B842&amp;""))*
      (TRIM(Stockreport!$C$2:$C$50151)=TRIM($C842))*
      (Stockreport!$C$2:$C$50151&lt;&gt;""),
    0)
  ),
0)</f>
        <v>140</v>
      </c>
      <c r="E842">
        <f>VLOOKUP(A842,Config!A:G,4,FALSE)</f>
        <v>0</v>
      </c>
      <c r="F842" t="str">
        <f>_xlfn.LET(
  _xlpm.q,   $D842,
  _xlpm.low, SUMIFS(Config!$E$2:$E$5017, Config!$A$2:$A$5017,$A842, Config!$C$2:$C$5017,$C842),
  _xlpm.med, SUMIFS(Config!$F$2:$F$5017, Config!$A$2:$A$5017,$A842, Config!$C$2:$C$5017,$C842),
  _xlpm.cap, SUMIFS(Config!$G$2:$G$5017, Config!$A$2:$A$5017,$A842, Config!$C$2:$C$5017,$C842),
  IF(_xlpm.cap=0,"SET-PICKFACE",
     IF(_xlpm.q&lt;=_xlpm.low,"LOW",
        IF(_xlpm.q&lt;=_xlpm.med,"MEDIUM",
           IF(_xlpm.q&lt;=_xlpm.cap,"FULL","OVER")
        )
     )
  )
)</f>
        <v>SET-PICKFACE</v>
      </c>
      <c r="G842" s="8">
        <f>IF(
   SUMIFS(Stockreport!$D:$D,
          Stockreport!$A:$A, $A842,
          Stockreport!$B:$B, $B842)
   -SUMIFS(Stockreport!$D:$D,
           Stockreport!$A:$A, $A842,
           Stockreport!$B:$B, $B842,
           Stockreport!$C:$C, $C842)=0,
   "No reserve",
   SUMIFS(Stockreport!$D:$D,
          Stockreport!$A:$A, $A842,
          Stockreport!$B:$B, $B842)
   -SUMIFS(Stockreport!$D:$D,
           Stockreport!$A:$A, $A842,
           Stockreport!$B:$B, $B842,
           Stockreport!$C:$C, $C842)
)</f>
        <v>1051</v>
      </c>
      <c r="H842">
        <f t="shared" si="26"/>
        <v>0</v>
      </c>
      <c r="I842" s="5">
        <f t="shared" si="27"/>
        <v>0</v>
      </c>
    </row>
    <row r="843" spans="1:9">
      <c r="A843" s="1">
        <v>31782</v>
      </c>
      <c r="B843" s="1" t="s">
        <v>843</v>
      </c>
      <c r="C843" t="str">
        <f>VLOOKUP(A843,Config!A:C,3,FALSE)</f>
        <v>MA-D-17-L2-P2</v>
      </c>
      <c r="D843" cm="1">
        <f t="array" ref="D843">IFERROR(
  INDEX(Stockreport!$E$2:$E$50151,
    MATCH(1,
      ((Stockreport!$A$2:$A$50151&amp;"")=($A843&amp;""))*
      ((Stockreport!$B$2:$B$50151&amp;"")=($B843&amp;""))*
      (TRIM(Stockreport!$C$2:$C$50151)=TRIM($C843))*
      (Stockreport!$C$2:$C$50151&lt;&gt;""),
    0)
  ),
0)</f>
        <v>0</v>
      </c>
      <c r="E843">
        <f>VLOOKUP(A843,Config!A:G,4,FALSE)</f>
        <v>0</v>
      </c>
      <c r="F843" t="str">
        <f>_xlfn.LET(
  _xlpm.q,   $D843,
  _xlpm.low, SUMIFS(Config!$E$2:$E$5017, Config!$A$2:$A$5017,$A843, Config!$C$2:$C$5017,$C843),
  _xlpm.med, SUMIFS(Config!$F$2:$F$5017, Config!$A$2:$A$5017,$A843, Config!$C$2:$C$5017,$C843),
  _xlpm.cap, SUMIFS(Config!$G$2:$G$5017, Config!$A$2:$A$5017,$A843, Config!$C$2:$C$5017,$C843),
  IF(_xlpm.cap=0,"SET-PICKFACE",
     IF(_xlpm.q&lt;=_xlpm.low,"LOW",
        IF(_xlpm.q&lt;=_xlpm.med,"MEDIUM",
           IF(_xlpm.q&lt;=_xlpm.cap,"FULL","OVER")
        )
     )
  )
)</f>
        <v>SET-PICKFACE</v>
      </c>
      <c r="G843" s="8">
        <f>IF(
   SUMIFS(Stockreport!$D:$D,
          Stockreport!$A:$A, $A843,
          Stockreport!$B:$B, $B843)
   -SUMIFS(Stockreport!$D:$D,
           Stockreport!$A:$A, $A843,
           Stockreport!$B:$B, $B843,
           Stockreport!$C:$C, $C843)=0,
   "No reserve",
   SUMIFS(Stockreport!$D:$D,
          Stockreport!$A:$A, $A843,
          Stockreport!$B:$B, $B843)
   -SUMIFS(Stockreport!$D:$D,
           Stockreport!$A:$A, $A843,
           Stockreport!$B:$B, $B843,
           Stockreport!$C:$C, $C843)
)</f>
        <v>1082</v>
      </c>
      <c r="H843">
        <f t="shared" si="26"/>
        <v>0</v>
      </c>
      <c r="I843" s="5">
        <f t="shared" si="27"/>
        <v>0</v>
      </c>
    </row>
    <row r="844" spans="1:9">
      <c r="A844" s="1">
        <v>32161</v>
      </c>
      <c r="B844" s="1" t="s">
        <v>844</v>
      </c>
      <c r="C844" t="str">
        <f>VLOOKUP(A844,Config!A:C,3,FALSE)</f>
        <v>MA-D-14-L2-P2</v>
      </c>
      <c r="D844" cm="1">
        <f t="array" ref="D844">IFERROR(
  INDEX(Stockreport!$E$2:$E$50151,
    MATCH(1,
      ((Stockreport!$A$2:$A$50151&amp;"")=($A844&amp;""))*
      ((Stockreport!$B$2:$B$50151&amp;"")=($B844&amp;""))*
      (TRIM(Stockreport!$C$2:$C$50151)=TRIM($C844))*
      (Stockreport!$C$2:$C$50151&lt;&gt;""),
    0)
  ),
0)</f>
        <v>364</v>
      </c>
      <c r="E844">
        <f>VLOOKUP(A844,Config!A:G,4,FALSE)</f>
        <v>0</v>
      </c>
      <c r="F844" t="str">
        <f>_xlfn.LET(
  _xlpm.q,   $D844,
  _xlpm.low, SUMIFS(Config!$E$2:$E$5017, Config!$A$2:$A$5017,$A844, Config!$C$2:$C$5017,$C844),
  _xlpm.med, SUMIFS(Config!$F$2:$F$5017, Config!$A$2:$A$5017,$A844, Config!$C$2:$C$5017,$C844),
  _xlpm.cap, SUMIFS(Config!$G$2:$G$5017, Config!$A$2:$A$5017,$A844, Config!$C$2:$C$5017,$C844),
  IF(_xlpm.cap=0,"SET-PICKFACE",
     IF(_xlpm.q&lt;=_xlpm.low,"LOW",
        IF(_xlpm.q&lt;=_xlpm.med,"MEDIUM",
           IF(_xlpm.q&lt;=_xlpm.cap,"FULL","OVER")
        )
     )
  )
)</f>
        <v>SET-PICKFACE</v>
      </c>
      <c r="G844" s="8">
        <f>IF(
   SUMIFS(Stockreport!$D:$D,
          Stockreport!$A:$A, $A844,
          Stockreport!$B:$B, $B844)
   -SUMIFS(Stockreport!$D:$D,
           Stockreport!$A:$A, $A844,
           Stockreport!$B:$B, $B844,
           Stockreport!$C:$C, $C844)=0,
   "No reserve",
   SUMIFS(Stockreport!$D:$D,
          Stockreport!$A:$A, $A844,
          Stockreport!$B:$B, $B844)
   -SUMIFS(Stockreport!$D:$D,
           Stockreport!$A:$A, $A844,
           Stockreport!$B:$B, $B844,
           Stockreport!$C:$C, $C844)
)</f>
        <v>1085</v>
      </c>
      <c r="H844">
        <f t="shared" si="26"/>
        <v>0</v>
      </c>
      <c r="I844" s="5">
        <f t="shared" si="27"/>
        <v>0</v>
      </c>
    </row>
    <row r="845" spans="1:9">
      <c r="A845" s="1">
        <v>30265</v>
      </c>
      <c r="B845" s="1" t="s">
        <v>845</v>
      </c>
      <c r="C845" t="str">
        <f>VLOOKUP(A845,Config!A:C,3,FALSE)</f>
        <v>MA-H-05-L1-P1</v>
      </c>
      <c r="D845" cm="1">
        <f t="array" ref="D845">IFERROR(
  INDEX(Stockreport!$E$2:$E$50151,
    MATCH(1,
      ((Stockreport!$A$2:$A$50151&amp;"")=($A845&amp;""))*
      ((Stockreport!$B$2:$B$50151&amp;"")=($B845&amp;""))*
      (TRIM(Stockreport!$C$2:$C$50151)=TRIM($C845))*
      (Stockreport!$C$2:$C$50151&lt;&gt;""),
    0)
  ),
0)</f>
        <v>0</v>
      </c>
      <c r="E845">
        <f>VLOOKUP(A845,Config!A:G,4,FALSE)</f>
        <v>0</v>
      </c>
      <c r="F845" t="str">
        <f>_xlfn.LET(
  _xlpm.q,   $D845,
  _xlpm.low, SUMIFS(Config!$E$2:$E$5017, Config!$A$2:$A$5017,$A845, Config!$C$2:$C$5017,$C845),
  _xlpm.med, SUMIFS(Config!$F$2:$F$5017, Config!$A$2:$A$5017,$A845, Config!$C$2:$C$5017,$C845),
  _xlpm.cap, SUMIFS(Config!$G$2:$G$5017, Config!$A$2:$A$5017,$A845, Config!$C$2:$C$5017,$C845),
  IF(_xlpm.cap=0,"SET-PICKFACE",
     IF(_xlpm.q&lt;=_xlpm.low,"LOW",
        IF(_xlpm.q&lt;=_xlpm.med,"MEDIUM",
           IF(_xlpm.q&lt;=_xlpm.cap,"FULL","OVER")
        )
     )
  )
)</f>
        <v>SET-PICKFACE</v>
      </c>
      <c r="G845" s="8">
        <f>IF(
   SUMIFS(Stockreport!$D:$D,
          Stockreport!$A:$A, $A845,
          Stockreport!$B:$B, $B845)
   -SUMIFS(Stockreport!$D:$D,
           Stockreport!$A:$A, $A845,
           Stockreport!$B:$B, $B845,
           Stockreport!$C:$C, $C845)=0,
   "No reserve",
   SUMIFS(Stockreport!$D:$D,
          Stockreport!$A:$A, $A845,
          Stockreport!$B:$B, $B845)
   -SUMIFS(Stockreport!$D:$D,
           Stockreport!$A:$A, $A845,
           Stockreport!$B:$B, $B845,
           Stockreport!$C:$C, $C845)
)</f>
        <v>943</v>
      </c>
      <c r="H845">
        <f t="shared" si="26"/>
        <v>0</v>
      </c>
      <c r="I845" s="5">
        <f t="shared" si="27"/>
        <v>0</v>
      </c>
    </row>
    <row r="846" spans="1:9">
      <c r="A846" s="1">
        <v>10086</v>
      </c>
      <c r="B846" s="1" t="s">
        <v>846</v>
      </c>
      <c r="C846" t="str">
        <f>VLOOKUP(A846,Config!A:C,3,FALSE)</f>
        <v>MA-D-11-L1-P2</v>
      </c>
      <c r="D846" cm="1">
        <f t="array" ref="D846">IFERROR(
  INDEX(Stockreport!$E$2:$E$50151,
    MATCH(1,
      ((Stockreport!$A$2:$A$50151&amp;"")=($A846&amp;""))*
      ((Stockreport!$B$2:$B$50151&amp;"")=($B846&amp;""))*
      (TRIM(Stockreport!$C$2:$C$50151)=TRIM($C846))*
      (Stockreport!$C$2:$C$50151&lt;&gt;""),
    0)
  ),
0)</f>
        <v>0</v>
      </c>
      <c r="E846">
        <f>VLOOKUP(A846,Config!A:G,4,FALSE)</f>
        <v>0</v>
      </c>
      <c r="F846" t="str">
        <f>_xlfn.LET(
  _xlpm.q,   $D846,
  _xlpm.low, SUMIFS(Config!$E$2:$E$5017, Config!$A$2:$A$5017,$A846, Config!$C$2:$C$5017,$C846),
  _xlpm.med, SUMIFS(Config!$F$2:$F$5017, Config!$A$2:$A$5017,$A846, Config!$C$2:$C$5017,$C846),
  _xlpm.cap, SUMIFS(Config!$G$2:$G$5017, Config!$A$2:$A$5017,$A846, Config!$C$2:$C$5017,$C846),
  IF(_xlpm.cap=0,"SET-PICKFACE",
     IF(_xlpm.q&lt;=_xlpm.low,"LOW",
        IF(_xlpm.q&lt;=_xlpm.med,"MEDIUM",
           IF(_xlpm.q&lt;=_xlpm.cap,"FULL","OVER")
        )
     )
  )
)</f>
        <v>SET-PICKFACE</v>
      </c>
      <c r="G846" s="8">
        <f>IF(
   SUMIFS(Stockreport!$D:$D,
          Stockreport!$A:$A, $A846,
          Stockreport!$B:$B, $B846)
   -SUMIFS(Stockreport!$D:$D,
           Stockreport!$A:$A, $A846,
           Stockreport!$B:$B, $B846,
           Stockreport!$C:$C, $C846)=0,
   "No reserve",
   SUMIFS(Stockreport!$D:$D,
          Stockreport!$A:$A, $A846,
          Stockreport!$B:$B, $B846)
   -SUMIFS(Stockreport!$D:$D,
           Stockreport!$A:$A, $A846,
           Stockreport!$B:$B, $B846,
           Stockreport!$C:$C, $C846)
)</f>
        <v>957</v>
      </c>
      <c r="H846">
        <f t="shared" si="26"/>
        <v>0</v>
      </c>
      <c r="I846" s="5">
        <f t="shared" si="27"/>
        <v>0</v>
      </c>
    </row>
    <row r="847" spans="1:9">
      <c r="A847" s="1">
        <v>29922</v>
      </c>
      <c r="B847" s="1" t="s">
        <v>847</v>
      </c>
      <c r="C847" t="str">
        <f>VLOOKUP(A847,Config!A:C,3,FALSE)</f>
        <v>MA-D-11-L2-P2</v>
      </c>
      <c r="D847" cm="1">
        <f t="array" ref="D847">IFERROR(
  INDEX(Stockreport!$E$2:$E$50151,
    MATCH(1,
      ((Stockreport!$A$2:$A$50151&amp;"")=($A847&amp;""))*
      ((Stockreport!$B$2:$B$50151&amp;"")=($B847&amp;""))*
      (TRIM(Stockreport!$C$2:$C$50151)=TRIM($C847))*
      (Stockreport!$C$2:$C$50151&lt;&gt;""),
    0)
  ),
0)</f>
        <v>0</v>
      </c>
      <c r="E847">
        <f>VLOOKUP(A847,Config!A:G,4,FALSE)</f>
        <v>0</v>
      </c>
      <c r="F847" t="str">
        <f>_xlfn.LET(
  _xlpm.q,   $D847,
  _xlpm.low, SUMIFS(Config!$E$2:$E$5017, Config!$A$2:$A$5017,$A847, Config!$C$2:$C$5017,$C847),
  _xlpm.med, SUMIFS(Config!$F$2:$F$5017, Config!$A$2:$A$5017,$A847, Config!$C$2:$C$5017,$C847),
  _xlpm.cap, SUMIFS(Config!$G$2:$G$5017, Config!$A$2:$A$5017,$A847, Config!$C$2:$C$5017,$C847),
  IF(_xlpm.cap=0,"SET-PICKFACE",
     IF(_xlpm.q&lt;=_xlpm.low,"LOW",
        IF(_xlpm.q&lt;=_xlpm.med,"MEDIUM",
           IF(_xlpm.q&lt;=_xlpm.cap,"FULL","OVER")
        )
     )
  )
)</f>
        <v>SET-PICKFACE</v>
      </c>
      <c r="G847" s="8">
        <f>IF(
   SUMIFS(Stockreport!$D:$D,
          Stockreport!$A:$A, $A847,
          Stockreport!$B:$B, $B847)
   -SUMIFS(Stockreport!$D:$D,
           Stockreport!$A:$A, $A847,
           Stockreport!$B:$B, $B847,
           Stockreport!$C:$C, $C847)=0,
   "No reserve",
   SUMIFS(Stockreport!$D:$D,
          Stockreport!$A:$A, $A847,
          Stockreport!$B:$B, $B847)
   -SUMIFS(Stockreport!$D:$D,
           Stockreport!$A:$A, $A847,
           Stockreport!$B:$B, $B847,
           Stockreport!$C:$C, $C847)
)</f>
        <v>1190</v>
      </c>
      <c r="H847">
        <f t="shared" si="26"/>
        <v>0</v>
      </c>
      <c r="I847" s="5">
        <f t="shared" si="27"/>
        <v>0</v>
      </c>
    </row>
    <row r="848" spans="1:9">
      <c r="A848" s="1">
        <v>31619</v>
      </c>
      <c r="B848" s="1" t="s">
        <v>848</v>
      </c>
      <c r="C848" t="str">
        <f>VLOOKUP(A848,Config!A:C,3,FALSE)</f>
        <v>MA-G-17-L4-P1</v>
      </c>
      <c r="D848" cm="1">
        <f t="array" ref="D848">IFERROR(
  INDEX(Stockreport!$E$2:$E$50151,
    MATCH(1,
      ((Stockreport!$A$2:$A$50151&amp;"")=($A848&amp;""))*
      ((Stockreport!$B$2:$B$50151&amp;"")=($B848&amp;""))*
      (TRIM(Stockreport!$C$2:$C$50151)=TRIM($C848))*
      (Stockreport!$C$2:$C$50151&lt;&gt;""),
    0)
  ),
0)</f>
        <v>993</v>
      </c>
      <c r="E848">
        <f>VLOOKUP(A848,Config!A:G,4,FALSE)</f>
        <v>0</v>
      </c>
      <c r="F848" t="str">
        <f>_xlfn.LET(
  _xlpm.q,   $D848,
  _xlpm.low, SUMIFS(Config!$E$2:$E$5017, Config!$A$2:$A$5017,$A848, Config!$C$2:$C$5017,$C848),
  _xlpm.med, SUMIFS(Config!$F$2:$F$5017, Config!$A$2:$A$5017,$A848, Config!$C$2:$C$5017,$C848),
  _xlpm.cap, SUMIFS(Config!$G$2:$G$5017, Config!$A$2:$A$5017,$A848, Config!$C$2:$C$5017,$C848),
  IF(_xlpm.cap=0,"SET-PICKFACE",
     IF(_xlpm.q&lt;=_xlpm.low,"LOW",
        IF(_xlpm.q&lt;=_xlpm.med,"MEDIUM",
           IF(_xlpm.q&lt;=_xlpm.cap,"FULL","OVER")
        )
     )
  )
)</f>
        <v>SET-PICKFACE</v>
      </c>
      <c r="G848" s="8">
        <f>IF(
   SUMIFS(Stockreport!$D:$D,
          Stockreport!$A:$A, $A848,
          Stockreport!$B:$B, $B848)
   -SUMIFS(Stockreport!$D:$D,
           Stockreport!$A:$A, $A848,
           Stockreport!$B:$B, $B848,
           Stockreport!$C:$C, $C848)=0,
   "No reserve",
   SUMIFS(Stockreport!$D:$D,
          Stockreport!$A:$A, $A848,
          Stockreport!$B:$B, $B848)
   -SUMIFS(Stockreport!$D:$D,
           Stockreport!$A:$A, $A848,
           Stockreport!$B:$B, $B848,
           Stockreport!$C:$C, $C848)
)</f>
        <v>1168</v>
      </c>
      <c r="H848">
        <f t="shared" si="26"/>
        <v>0</v>
      </c>
      <c r="I848" s="5">
        <f t="shared" si="27"/>
        <v>0</v>
      </c>
    </row>
    <row r="849" spans="1:9">
      <c r="A849" s="1">
        <v>32364</v>
      </c>
      <c r="B849" s="1" t="s">
        <v>849</v>
      </c>
      <c r="C849" t="str">
        <f>VLOOKUP(A849,Config!A:C,3,FALSE)</f>
        <v>MA-D-14-L1-P1</v>
      </c>
      <c r="D849" cm="1">
        <f t="array" ref="D849">IFERROR(
  INDEX(Stockreport!$E$2:$E$50151,
    MATCH(1,
      ((Stockreport!$A$2:$A$50151&amp;"")=($A849&amp;""))*
      ((Stockreport!$B$2:$B$50151&amp;"")=($B849&amp;""))*
      (TRIM(Stockreport!$C$2:$C$50151)=TRIM($C849))*
      (Stockreport!$C$2:$C$50151&lt;&gt;""),
    0)
  ),
0)</f>
        <v>200</v>
      </c>
      <c r="E849">
        <f>VLOOKUP(A849,Config!A:G,4,FALSE)</f>
        <v>0</v>
      </c>
      <c r="F849" t="str">
        <f>_xlfn.LET(
  _xlpm.q,   $D849,
  _xlpm.low, SUMIFS(Config!$E$2:$E$5017, Config!$A$2:$A$5017,$A849, Config!$C$2:$C$5017,$C849),
  _xlpm.med, SUMIFS(Config!$F$2:$F$5017, Config!$A$2:$A$5017,$A849, Config!$C$2:$C$5017,$C849),
  _xlpm.cap, SUMIFS(Config!$G$2:$G$5017, Config!$A$2:$A$5017,$A849, Config!$C$2:$C$5017,$C849),
  IF(_xlpm.cap=0,"SET-PICKFACE",
     IF(_xlpm.q&lt;=_xlpm.low,"LOW",
        IF(_xlpm.q&lt;=_xlpm.med,"MEDIUM",
           IF(_xlpm.q&lt;=_xlpm.cap,"FULL","OVER")
        )
     )
  )
)</f>
        <v>SET-PICKFACE</v>
      </c>
      <c r="G849" s="8">
        <f>IF(
   SUMIFS(Stockreport!$D:$D,
          Stockreport!$A:$A, $A849,
          Stockreport!$B:$B, $B849)
   -SUMIFS(Stockreport!$D:$D,
           Stockreport!$A:$A, $A849,
           Stockreport!$B:$B, $B849,
           Stockreport!$C:$C, $C849)=0,
   "No reserve",
   SUMIFS(Stockreport!$D:$D,
          Stockreport!$A:$A, $A849,
          Stockreport!$B:$B, $B849)
   -SUMIFS(Stockreport!$D:$D,
           Stockreport!$A:$A, $A849,
           Stockreport!$B:$B, $B849,
           Stockreport!$C:$C, $C849)
)</f>
        <v>1200</v>
      </c>
      <c r="H849">
        <f t="shared" si="26"/>
        <v>0</v>
      </c>
      <c r="I849" s="5">
        <f t="shared" si="27"/>
        <v>0</v>
      </c>
    </row>
    <row r="850" spans="1:9">
      <c r="A850" s="1">
        <v>31549</v>
      </c>
      <c r="B850" s="1" t="s">
        <v>850</v>
      </c>
      <c r="C850" t="str">
        <f>VLOOKUP(A850,Config!A:C,3,FALSE)</f>
        <v>MA-G-15-L4-P1</v>
      </c>
      <c r="D850" cm="1">
        <f t="array" ref="D850">IFERROR(
  INDEX(Stockreport!$E$2:$E$50151,
    MATCH(1,
      ((Stockreport!$A$2:$A$50151&amp;"")=($A850&amp;""))*
      ((Stockreport!$B$2:$B$50151&amp;"")=($B850&amp;""))*
      (TRIM(Stockreport!$C$2:$C$50151)=TRIM($C850))*
      (Stockreport!$C$2:$C$50151&lt;&gt;""),
    0)
  ),
0)</f>
        <v>1379</v>
      </c>
      <c r="E850">
        <f>VLOOKUP(A850,Config!A:G,4,FALSE)</f>
        <v>0</v>
      </c>
      <c r="F850" t="str">
        <f>_xlfn.LET(
  _xlpm.q,   $D850,
  _xlpm.low, SUMIFS(Config!$E$2:$E$5017, Config!$A$2:$A$5017,$A850, Config!$C$2:$C$5017,$C850),
  _xlpm.med, SUMIFS(Config!$F$2:$F$5017, Config!$A$2:$A$5017,$A850, Config!$C$2:$C$5017,$C850),
  _xlpm.cap, SUMIFS(Config!$G$2:$G$5017, Config!$A$2:$A$5017,$A850, Config!$C$2:$C$5017,$C850),
  IF(_xlpm.cap=0,"SET-PICKFACE",
     IF(_xlpm.q&lt;=_xlpm.low,"LOW",
        IF(_xlpm.q&lt;=_xlpm.med,"MEDIUM",
           IF(_xlpm.q&lt;=_xlpm.cap,"FULL","OVER")
        )
     )
  )
)</f>
        <v>SET-PICKFACE</v>
      </c>
      <c r="G850" s="8">
        <f>IF(
   SUMIFS(Stockreport!$D:$D,
          Stockreport!$A:$A, $A850,
          Stockreport!$B:$B, $B850)
   -SUMIFS(Stockreport!$D:$D,
           Stockreport!$A:$A, $A850,
           Stockreport!$B:$B, $B850,
           Stockreport!$C:$C, $C850)=0,
   "No reserve",
   SUMIFS(Stockreport!$D:$D,
          Stockreport!$A:$A, $A850,
          Stockreport!$B:$B, $B850)
   -SUMIFS(Stockreport!$D:$D,
           Stockreport!$A:$A, $A850,
           Stockreport!$B:$B, $B850,
           Stockreport!$C:$C, $C850)
)</f>
        <v>1200</v>
      </c>
      <c r="H850">
        <f t="shared" si="26"/>
        <v>0</v>
      </c>
      <c r="I850" s="5">
        <f t="shared" si="27"/>
        <v>0</v>
      </c>
    </row>
    <row r="851" spans="1:9">
      <c r="A851" s="1">
        <v>30724</v>
      </c>
      <c r="B851" s="1" t="s">
        <v>851</v>
      </c>
      <c r="C851" t="str">
        <f>VLOOKUP(A851,Config!A:C,3,FALSE)</f>
        <v>MA-G-05-L1-P1</v>
      </c>
      <c r="D851" cm="1">
        <f t="array" ref="D851">IFERROR(
  INDEX(Stockreport!$E$2:$E$50151,
    MATCH(1,
      ((Stockreport!$A$2:$A$50151&amp;"")=($A851&amp;""))*
      ((Stockreport!$B$2:$B$50151&amp;"")=($B851&amp;""))*
      (TRIM(Stockreport!$C$2:$C$50151)=TRIM($C851))*
      (Stockreport!$C$2:$C$50151&lt;&gt;""),
    0)
  ),
0)</f>
        <v>0</v>
      </c>
      <c r="E851">
        <f>VLOOKUP(A851,Config!A:G,4,FALSE)</f>
        <v>0</v>
      </c>
      <c r="F851" t="str">
        <f>_xlfn.LET(
  _xlpm.q,   $D851,
  _xlpm.low, SUMIFS(Config!$E$2:$E$5017, Config!$A$2:$A$5017,$A851, Config!$C$2:$C$5017,$C851),
  _xlpm.med, SUMIFS(Config!$F$2:$F$5017, Config!$A$2:$A$5017,$A851, Config!$C$2:$C$5017,$C851),
  _xlpm.cap, SUMIFS(Config!$G$2:$G$5017, Config!$A$2:$A$5017,$A851, Config!$C$2:$C$5017,$C851),
  IF(_xlpm.cap=0,"SET-PICKFACE",
     IF(_xlpm.q&lt;=_xlpm.low,"LOW",
        IF(_xlpm.q&lt;=_xlpm.med,"MEDIUM",
           IF(_xlpm.q&lt;=_xlpm.cap,"FULL","OVER")
        )
     )
  )
)</f>
        <v>SET-PICKFACE</v>
      </c>
      <c r="G851" s="8">
        <f>IF(
   SUMIFS(Stockreport!$D:$D,
          Stockreport!$A:$A, $A851,
          Stockreport!$B:$B, $B851)
   -SUMIFS(Stockreport!$D:$D,
           Stockreport!$A:$A, $A851,
           Stockreport!$B:$B, $B851,
           Stockreport!$C:$C, $C851)=0,
   "No reserve",
   SUMIFS(Stockreport!$D:$D,
          Stockreport!$A:$A, $A851,
          Stockreport!$B:$B, $B851)
   -SUMIFS(Stockreport!$D:$D,
           Stockreport!$A:$A, $A851,
           Stockreport!$B:$B, $B851,
           Stockreport!$C:$C, $C851)
)</f>
        <v>1468</v>
      </c>
      <c r="H851">
        <f t="shared" si="26"/>
        <v>0</v>
      </c>
      <c r="I851" s="5">
        <f t="shared" si="27"/>
        <v>0</v>
      </c>
    </row>
    <row r="852" spans="1:9">
      <c r="A852" s="1">
        <v>29818</v>
      </c>
      <c r="B852" s="1" t="s">
        <v>852</v>
      </c>
      <c r="C852" t="str">
        <f>VLOOKUP(A852,Config!A:C,3,FALSE)</f>
        <v>MA-B-03-L3-P2</v>
      </c>
      <c r="D852" cm="1">
        <f t="array" ref="D852">IFERROR(
  INDEX(Stockreport!$E$2:$E$50151,
    MATCH(1,
      ((Stockreport!$A$2:$A$50151&amp;"")=($A852&amp;""))*
      ((Stockreport!$B$2:$B$50151&amp;"")=($B852&amp;""))*
      (TRIM(Stockreport!$C$2:$C$50151)=TRIM($C852))*
      (Stockreport!$C$2:$C$50151&lt;&gt;""),
    0)
  ),
0)</f>
        <v>62</v>
      </c>
      <c r="E852">
        <f>VLOOKUP(A852,Config!A:G,4,FALSE)</f>
        <v>0</v>
      </c>
      <c r="F852" t="str">
        <f>_xlfn.LET(
  _xlpm.q,   $D852,
  _xlpm.low, SUMIFS(Config!$E$2:$E$5017, Config!$A$2:$A$5017,$A852, Config!$C$2:$C$5017,$C852),
  _xlpm.med, SUMIFS(Config!$F$2:$F$5017, Config!$A$2:$A$5017,$A852, Config!$C$2:$C$5017,$C852),
  _xlpm.cap, SUMIFS(Config!$G$2:$G$5017, Config!$A$2:$A$5017,$A852, Config!$C$2:$C$5017,$C852),
  IF(_xlpm.cap=0,"SET-PICKFACE",
     IF(_xlpm.q&lt;=_xlpm.low,"LOW",
        IF(_xlpm.q&lt;=_xlpm.med,"MEDIUM",
           IF(_xlpm.q&lt;=_xlpm.cap,"FULL","OVER")
        )
     )
  )
)</f>
        <v>SET-PICKFACE</v>
      </c>
      <c r="G852" s="8">
        <f>IF(
   SUMIFS(Stockreport!$D:$D,
          Stockreport!$A:$A, $A852,
          Stockreport!$B:$B, $B852)
   -SUMIFS(Stockreport!$D:$D,
           Stockreport!$A:$A, $A852,
           Stockreport!$B:$B, $B852,
           Stockreport!$C:$C, $C852)=0,
   "No reserve",
   SUMIFS(Stockreport!$D:$D,
          Stockreport!$A:$A, $A852,
          Stockreport!$B:$B, $B852)
   -SUMIFS(Stockreport!$D:$D,
           Stockreport!$A:$A, $A852,
           Stockreport!$B:$B, $B852,
           Stockreport!$C:$C, $C852)
)</f>
        <v>1203</v>
      </c>
      <c r="H852">
        <f t="shared" si="26"/>
        <v>0</v>
      </c>
      <c r="I852" s="5">
        <f t="shared" si="27"/>
        <v>0</v>
      </c>
    </row>
    <row r="853" spans="1:9">
      <c r="A853" s="1">
        <v>33713</v>
      </c>
      <c r="B853" s="1" t="s">
        <v>853</v>
      </c>
      <c r="C853" t="str">
        <f>VLOOKUP(A853,Config!A:C,3,FALSE)</f>
        <v>MA-D-13-L2-P1</v>
      </c>
      <c r="D853" cm="1">
        <f t="array" ref="D853">IFERROR(
  INDEX(Stockreport!$E$2:$E$50151,
    MATCH(1,
      ((Stockreport!$A$2:$A$50151&amp;"")=($A853&amp;""))*
      ((Stockreport!$B$2:$B$50151&amp;"")=($B853&amp;""))*
      (TRIM(Stockreport!$C$2:$C$50151)=TRIM($C853))*
      (Stockreport!$C$2:$C$50151&lt;&gt;""),
    0)
  ),
0)</f>
        <v>151</v>
      </c>
      <c r="E853">
        <f>VLOOKUP(A853,Config!A:G,4,FALSE)</f>
        <v>0</v>
      </c>
      <c r="F853" t="str">
        <f>_xlfn.LET(
  _xlpm.q,   $D853,
  _xlpm.low, SUMIFS(Config!$E$2:$E$5017, Config!$A$2:$A$5017,$A853, Config!$C$2:$C$5017,$C853),
  _xlpm.med, SUMIFS(Config!$F$2:$F$5017, Config!$A$2:$A$5017,$A853, Config!$C$2:$C$5017,$C853),
  _xlpm.cap, SUMIFS(Config!$G$2:$G$5017, Config!$A$2:$A$5017,$A853, Config!$C$2:$C$5017,$C853),
  IF(_xlpm.cap=0,"SET-PICKFACE",
     IF(_xlpm.q&lt;=_xlpm.low,"LOW",
        IF(_xlpm.q&lt;=_xlpm.med,"MEDIUM",
           IF(_xlpm.q&lt;=_xlpm.cap,"FULL","OVER")
        )
     )
  )
)</f>
        <v>SET-PICKFACE</v>
      </c>
      <c r="G853" s="8">
        <f>IF(
   SUMIFS(Stockreport!$D:$D,
          Stockreport!$A:$A, $A853,
          Stockreport!$B:$B, $B853)
   -SUMIFS(Stockreport!$D:$D,
           Stockreport!$A:$A, $A853,
           Stockreport!$B:$B, $B853,
           Stockreport!$C:$C, $C853)=0,
   "No reserve",
   SUMIFS(Stockreport!$D:$D,
          Stockreport!$A:$A, $A853,
          Stockreport!$B:$B, $B853)
   -SUMIFS(Stockreport!$D:$D,
           Stockreport!$A:$A, $A853,
           Stockreport!$B:$B, $B853,
           Stockreport!$C:$C, $C853)
)</f>
        <v>1324</v>
      </c>
      <c r="H853">
        <f t="shared" si="26"/>
        <v>0</v>
      </c>
      <c r="I853" s="5">
        <f t="shared" si="27"/>
        <v>0</v>
      </c>
    </row>
    <row r="854" spans="1:9">
      <c r="A854" s="1">
        <v>30774</v>
      </c>
      <c r="B854" s="1" t="s">
        <v>854</v>
      </c>
      <c r="C854" t="str">
        <f>VLOOKUP(A854,Config!A:C,3,FALSE)</f>
        <v>MA-B-11-L1-P1</v>
      </c>
      <c r="D854" cm="1">
        <f t="array" ref="D854">IFERROR(
  INDEX(Stockreport!$E$2:$E$50151,
    MATCH(1,
      ((Stockreport!$A$2:$A$50151&amp;"")=($A854&amp;""))*
      ((Stockreport!$B$2:$B$50151&amp;"")=($B854&amp;""))*
      (TRIM(Stockreport!$C$2:$C$50151)=TRIM($C854))*
      (Stockreport!$C$2:$C$50151&lt;&gt;""),
    0)
  ),
0)</f>
        <v>112</v>
      </c>
      <c r="E854">
        <f>VLOOKUP(A854,Config!A:G,4,FALSE)</f>
        <v>0</v>
      </c>
      <c r="F854" t="str">
        <f>_xlfn.LET(
  _xlpm.q,   $D854,
  _xlpm.low, SUMIFS(Config!$E$2:$E$5017, Config!$A$2:$A$5017,$A854, Config!$C$2:$C$5017,$C854),
  _xlpm.med, SUMIFS(Config!$F$2:$F$5017, Config!$A$2:$A$5017,$A854, Config!$C$2:$C$5017,$C854),
  _xlpm.cap, SUMIFS(Config!$G$2:$G$5017, Config!$A$2:$A$5017,$A854, Config!$C$2:$C$5017,$C854),
  IF(_xlpm.cap=0,"SET-PICKFACE",
     IF(_xlpm.q&lt;=_xlpm.low,"LOW",
        IF(_xlpm.q&lt;=_xlpm.med,"MEDIUM",
           IF(_xlpm.q&lt;=_xlpm.cap,"FULL","OVER")
        )
     )
  )
)</f>
        <v>SET-PICKFACE</v>
      </c>
      <c r="G854" s="8">
        <f>IF(
   SUMIFS(Stockreport!$D:$D,
          Stockreport!$A:$A, $A854,
          Stockreport!$B:$B, $B854)
   -SUMIFS(Stockreport!$D:$D,
           Stockreport!$A:$A, $A854,
           Stockreport!$B:$B, $B854,
           Stockreport!$C:$C, $C854)=0,
   "No reserve",
   SUMIFS(Stockreport!$D:$D,
          Stockreport!$A:$A, $A854,
          Stockreport!$B:$B, $B854)
   -SUMIFS(Stockreport!$D:$D,
           Stockreport!$A:$A, $A854,
           Stockreport!$B:$B, $B854,
           Stockreport!$C:$C, $C854)
)</f>
        <v>1391</v>
      </c>
      <c r="H854">
        <f t="shared" si="26"/>
        <v>0</v>
      </c>
      <c r="I854" s="5">
        <f t="shared" si="27"/>
        <v>0</v>
      </c>
    </row>
    <row r="855" spans="1:9">
      <c r="A855" s="1">
        <v>29765</v>
      </c>
      <c r="B855" s="1" t="s">
        <v>855</v>
      </c>
      <c r="C855" t="str">
        <f>VLOOKUP(A855,Config!A:C,3,FALSE)</f>
        <v>MA-B-01-L3-P2</v>
      </c>
      <c r="D855" cm="1">
        <f t="array" ref="D855">IFERROR(
  INDEX(Stockreport!$E$2:$E$50151,
    MATCH(1,
      ((Stockreport!$A$2:$A$50151&amp;"")=($A855&amp;""))*
      ((Stockreport!$B$2:$B$50151&amp;"")=($B855&amp;""))*
      (TRIM(Stockreport!$C$2:$C$50151)=TRIM($C855))*
      (Stockreport!$C$2:$C$50151&lt;&gt;""),
    0)
  ),
0)</f>
        <v>78</v>
      </c>
      <c r="E855">
        <f>VLOOKUP(A855,Config!A:G,4,FALSE)</f>
        <v>0</v>
      </c>
      <c r="F855" t="str">
        <f>_xlfn.LET(
  _xlpm.q,   $D855,
  _xlpm.low, SUMIFS(Config!$E$2:$E$5017, Config!$A$2:$A$5017,$A855, Config!$C$2:$C$5017,$C855),
  _xlpm.med, SUMIFS(Config!$F$2:$F$5017, Config!$A$2:$A$5017,$A855, Config!$C$2:$C$5017,$C855),
  _xlpm.cap, SUMIFS(Config!$G$2:$G$5017, Config!$A$2:$A$5017,$A855, Config!$C$2:$C$5017,$C855),
  IF(_xlpm.cap=0,"SET-PICKFACE",
     IF(_xlpm.q&lt;=_xlpm.low,"LOW",
        IF(_xlpm.q&lt;=_xlpm.med,"MEDIUM",
           IF(_xlpm.q&lt;=_xlpm.cap,"FULL","OVER")
        )
     )
  )
)</f>
        <v>SET-PICKFACE</v>
      </c>
      <c r="G855" s="8">
        <f>IF(
   SUMIFS(Stockreport!$D:$D,
          Stockreport!$A:$A, $A855,
          Stockreport!$B:$B, $B855)
   -SUMIFS(Stockreport!$D:$D,
           Stockreport!$A:$A, $A855,
           Stockreport!$B:$B, $B855,
           Stockreport!$C:$C, $C855)=0,
   "No reserve",
   SUMIFS(Stockreport!$D:$D,
          Stockreport!$A:$A, $A855,
          Stockreport!$B:$B, $B855)
   -SUMIFS(Stockreport!$D:$D,
           Stockreport!$A:$A, $A855,
           Stockreport!$B:$B, $B855,
           Stockreport!$C:$C, $C855)
)</f>
        <v>1408</v>
      </c>
      <c r="H855">
        <f t="shared" si="26"/>
        <v>0</v>
      </c>
      <c r="I855" s="5">
        <f t="shared" si="27"/>
        <v>0</v>
      </c>
    </row>
    <row r="856" spans="1:9">
      <c r="A856" s="1">
        <v>31563</v>
      </c>
      <c r="B856" s="1" t="s">
        <v>856</v>
      </c>
      <c r="C856" t="str">
        <f>VLOOKUP(A856,Config!A:C,3,FALSE)</f>
        <v>MA-G-14-L4-P1</v>
      </c>
      <c r="D856" cm="1">
        <f t="array" ref="D856">IFERROR(
  INDEX(Stockreport!$E$2:$E$50151,
    MATCH(1,
      ((Stockreport!$A$2:$A$50151&amp;"")=($A856&amp;""))*
      ((Stockreport!$B$2:$B$50151&amp;"")=($B856&amp;""))*
      (TRIM(Stockreport!$C$2:$C$50151)=TRIM($C856))*
      (Stockreport!$C$2:$C$50151&lt;&gt;""),
    0)
  ),
0)</f>
        <v>1400</v>
      </c>
      <c r="E856">
        <f>VLOOKUP(A856,Config!A:G,4,FALSE)</f>
        <v>0</v>
      </c>
      <c r="F856" t="str">
        <f>_xlfn.LET(
  _xlpm.q,   $D856,
  _xlpm.low, SUMIFS(Config!$E$2:$E$5017, Config!$A$2:$A$5017,$A856, Config!$C$2:$C$5017,$C856),
  _xlpm.med, SUMIFS(Config!$F$2:$F$5017, Config!$A$2:$A$5017,$A856, Config!$C$2:$C$5017,$C856),
  _xlpm.cap, SUMIFS(Config!$G$2:$G$5017, Config!$A$2:$A$5017,$A856, Config!$C$2:$C$5017,$C856),
  IF(_xlpm.cap=0,"SET-PICKFACE",
     IF(_xlpm.q&lt;=_xlpm.low,"LOW",
        IF(_xlpm.q&lt;=_xlpm.med,"MEDIUM",
           IF(_xlpm.q&lt;=_xlpm.cap,"FULL","OVER")
        )
     )
  )
)</f>
        <v>SET-PICKFACE</v>
      </c>
      <c r="G856" s="8">
        <f>IF(
   SUMIFS(Stockreport!$D:$D,
          Stockreport!$A:$A, $A856,
          Stockreport!$B:$B, $B856)
   -SUMIFS(Stockreport!$D:$D,
           Stockreport!$A:$A, $A856,
           Stockreport!$B:$B, $B856,
           Stockreport!$C:$C, $C856)=0,
   "No reserve",
   SUMIFS(Stockreport!$D:$D,
          Stockreport!$A:$A, $A856,
          Stockreport!$B:$B, $B856)
   -SUMIFS(Stockreport!$D:$D,
           Stockreport!$A:$A, $A856,
           Stockreport!$B:$B, $B856,
           Stockreport!$C:$C, $C856)
)</f>
        <v>1481</v>
      </c>
      <c r="H856">
        <f t="shared" si="26"/>
        <v>0</v>
      </c>
      <c r="I856" s="5">
        <f t="shared" si="27"/>
        <v>0</v>
      </c>
    </row>
    <row r="857" spans="1:9">
      <c r="A857" s="1">
        <v>32262</v>
      </c>
      <c r="B857" s="1" t="s">
        <v>857</v>
      </c>
      <c r="C857" t="str">
        <f>VLOOKUP(A857,Config!A:C,3,FALSE)</f>
        <v>MA-D-16-L2-P2</v>
      </c>
      <c r="D857" cm="1">
        <f t="array" ref="D857">IFERROR(
  INDEX(Stockreport!$E$2:$E$50151,
    MATCH(1,
      ((Stockreport!$A$2:$A$50151&amp;"")=($A857&amp;""))*
      ((Stockreport!$B$2:$B$50151&amp;"")=($B857&amp;""))*
      (TRIM(Stockreport!$C$2:$C$50151)=TRIM($C857))*
      (Stockreport!$C$2:$C$50151&lt;&gt;""),
    0)
  ),
0)</f>
        <v>324</v>
      </c>
      <c r="E857">
        <f>VLOOKUP(A857,Config!A:G,4,FALSE)</f>
        <v>0</v>
      </c>
      <c r="F857" t="str">
        <f>_xlfn.LET(
  _xlpm.q,   $D857,
  _xlpm.low, SUMIFS(Config!$E$2:$E$5017, Config!$A$2:$A$5017,$A857, Config!$C$2:$C$5017,$C857),
  _xlpm.med, SUMIFS(Config!$F$2:$F$5017, Config!$A$2:$A$5017,$A857, Config!$C$2:$C$5017,$C857),
  _xlpm.cap, SUMIFS(Config!$G$2:$G$5017, Config!$A$2:$A$5017,$A857, Config!$C$2:$C$5017,$C857),
  IF(_xlpm.cap=0,"SET-PICKFACE",
     IF(_xlpm.q&lt;=_xlpm.low,"LOW",
        IF(_xlpm.q&lt;=_xlpm.med,"MEDIUM",
           IF(_xlpm.q&lt;=_xlpm.cap,"FULL","OVER")
        )
     )
  )
)</f>
        <v>SET-PICKFACE</v>
      </c>
      <c r="G857" s="8">
        <f>IF(
   SUMIFS(Stockreport!$D:$D,
          Stockreport!$A:$A, $A857,
          Stockreport!$B:$B, $B857)
   -SUMIFS(Stockreport!$D:$D,
           Stockreport!$A:$A, $A857,
           Stockreport!$B:$B, $B857,
           Stockreport!$C:$C, $C857)=0,
   "No reserve",
   SUMIFS(Stockreport!$D:$D,
          Stockreport!$A:$A, $A857,
          Stockreport!$B:$B, $B857)
   -SUMIFS(Stockreport!$D:$D,
           Stockreport!$A:$A, $A857,
           Stockreport!$B:$B, $B857,
           Stockreport!$C:$C, $C857)
)</f>
        <v>1237</v>
      </c>
      <c r="H857">
        <f t="shared" si="26"/>
        <v>0</v>
      </c>
      <c r="I857" s="5">
        <f t="shared" si="27"/>
        <v>0</v>
      </c>
    </row>
    <row r="858" spans="1:9">
      <c r="A858" s="1">
        <v>31348</v>
      </c>
      <c r="B858" s="1" t="s">
        <v>858</v>
      </c>
      <c r="C858" t="str">
        <f>VLOOKUP(A858,Config!A:C,3,FALSE)</f>
        <v>MA-D-16-L1-P2</v>
      </c>
      <c r="D858" cm="1">
        <f t="array" ref="D858">IFERROR(
  INDEX(Stockreport!$E$2:$E$50151,
    MATCH(1,
      ((Stockreport!$A$2:$A$50151&amp;"")=($A858&amp;""))*
      ((Stockreport!$B$2:$B$50151&amp;"")=($B858&amp;""))*
      (TRIM(Stockreport!$C$2:$C$50151)=TRIM($C858))*
      (Stockreport!$C$2:$C$50151&lt;&gt;""),
    0)
  ),
0)</f>
        <v>0</v>
      </c>
      <c r="E858">
        <f>VLOOKUP(A858,Config!A:G,4,FALSE)</f>
        <v>0</v>
      </c>
      <c r="F858" t="str">
        <f>_xlfn.LET(
  _xlpm.q,   $D858,
  _xlpm.low, SUMIFS(Config!$E$2:$E$5017, Config!$A$2:$A$5017,$A858, Config!$C$2:$C$5017,$C858),
  _xlpm.med, SUMIFS(Config!$F$2:$F$5017, Config!$A$2:$A$5017,$A858, Config!$C$2:$C$5017,$C858),
  _xlpm.cap, SUMIFS(Config!$G$2:$G$5017, Config!$A$2:$A$5017,$A858, Config!$C$2:$C$5017,$C858),
  IF(_xlpm.cap=0,"SET-PICKFACE",
     IF(_xlpm.q&lt;=_xlpm.low,"LOW",
        IF(_xlpm.q&lt;=_xlpm.med,"MEDIUM",
           IF(_xlpm.q&lt;=_xlpm.cap,"FULL","OVER")
        )
     )
  )
)</f>
        <v>SET-PICKFACE</v>
      </c>
      <c r="G858" s="8">
        <f>IF(
   SUMIFS(Stockreport!$D:$D,
          Stockreport!$A:$A, $A858,
          Stockreport!$B:$B, $B858)
   -SUMIFS(Stockreport!$D:$D,
           Stockreport!$A:$A, $A858,
           Stockreport!$B:$B, $B858,
           Stockreport!$C:$C, $C858)=0,
   "No reserve",
   SUMIFS(Stockreport!$D:$D,
          Stockreport!$A:$A, $A858,
          Stockreport!$B:$B, $B858)
   -SUMIFS(Stockreport!$D:$D,
           Stockreport!$A:$A, $A858,
           Stockreport!$B:$B, $B858,
           Stockreport!$C:$C, $C858)
)</f>
        <v>1519</v>
      </c>
      <c r="H858">
        <f t="shared" si="26"/>
        <v>0</v>
      </c>
      <c r="I858" s="5">
        <f t="shared" si="27"/>
        <v>0</v>
      </c>
    </row>
    <row r="859" spans="1:9">
      <c r="A859" s="1">
        <v>33614</v>
      </c>
      <c r="B859" s="1" t="s">
        <v>859</v>
      </c>
      <c r="C859" t="str">
        <f>VLOOKUP(A859,Config!A:C,3,FALSE)</f>
        <v>MA-D-13-L2-P1</v>
      </c>
      <c r="D859" cm="1">
        <f t="array" ref="D859">IFERROR(
  INDEX(Stockreport!$E$2:$E$50151,
    MATCH(1,
      ((Stockreport!$A$2:$A$50151&amp;"")=($A859&amp;""))*
      ((Stockreport!$B$2:$B$50151&amp;"")=($B859&amp;""))*
      (TRIM(Stockreport!$C$2:$C$50151)=TRIM($C859))*
      (Stockreport!$C$2:$C$50151&lt;&gt;""),
    0)
  ),
0)</f>
        <v>211</v>
      </c>
      <c r="E859">
        <f>VLOOKUP(A859,Config!A:G,4,FALSE)</f>
        <v>0</v>
      </c>
      <c r="F859" t="str">
        <f>_xlfn.LET(
  _xlpm.q,   $D859,
  _xlpm.low, SUMIFS(Config!$E$2:$E$5017, Config!$A$2:$A$5017,$A859, Config!$C$2:$C$5017,$C859),
  _xlpm.med, SUMIFS(Config!$F$2:$F$5017, Config!$A$2:$A$5017,$A859, Config!$C$2:$C$5017,$C859),
  _xlpm.cap, SUMIFS(Config!$G$2:$G$5017, Config!$A$2:$A$5017,$A859, Config!$C$2:$C$5017,$C859),
  IF(_xlpm.cap=0,"SET-PICKFACE",
     IF(_xlpm.q&lt;=_xlpm.low,"LOW",
        IF(_xlpm.q&lt;=_xlpm.med,"MEDIUM",
           IF(_xlpm.q&lt;=_xlpm.cap,"FULL","OVER")
        )
     )
  )
)</f>
        <v>SET-PICKFACE</v>
      </c>
      <c r="G859" s="8">
        <f>IF(
   SUMIFS(Stockreport!$D:$D,
          Stockreport!$A:$A, $A859,
          Stockreport!$B:$B, $B859)
   -SUMIFS(Stockreport!$D:$D,
           Stockreport!$A:$A, $A859,
           Stockreport!$B:$B, $B859,
           Stockreport!$C:$C, $C859)=0,
   "No reserve",
   SUMIFS(Stockreport!$D:$D,
          Stockreport!$A:$A, $A859,
          Stockreport!$B:$B, $B859)
   -SUMIFS(Stockreport!$D:$D,
           Stockreport!$A:$A, $A859,
           Stockreport!$B:$B, $B859,
           Stockreport!$C:$C, $C859)
)</f>
        <v>1724</v>
      </c>
      <c r="H859">
        <f t="shared" si="26"/>
        <v>0</v>
      </c>
      <c r="I859" s="5">
        <f t="shared" si="27"/>
        <v>0</v>
      </c>
    </row>
    <row r="860" spans="1:9">
      <c r="A860" s="1">
        <v>31716</v>
      </c>
      <c r="B860" s="1" t="s">
        <v>860</v>
      </c>
      <c r="C860" t="str">
        <f>VLOOKUP(A860,Config!A:C,3,FALSE)</f>
        <v>MA-D-17-L2-P2</v>
      </c>
      <c r="D860" cm="1">
        <f t="array" ref="D860">IFERROR(
  INDEX(Stockreport!$E$2:$E$50151,
    MATCH(1,
      ((Stockreport!$A$2:$A$50151&amp;"")=($A860&amp;""))*
      ((Stockreport!$B$2:$B$50151&amp;"")=($B860&amp;""))*
      (TRIM(Stockreport!$C$2:$C$50151)=TRIM($C860))*
      (Stockreport!$C$2:$C$50151&lt;&gt;""),
    0)
  ),
0)</f>
        <v>895</v>
      </c>
      <c r="E860">
        <f>VLOOKUP(A860,Config!A:G,4,FALSE)</f>
        <v>0</v>
      </c>
      <c r="F860" t="str">
        <f>_xlfn.LET(
  _xlpm.q,   $D860,
  _xlpm.low, SUMIFS(Config!$E$2:$E$5017, Config!$A$2:$A$5017,$A860, Config!$C$2:$C$5017,$C860),
  _xlpm.med, SUMIFS(Config!$F$2:$F$5017, Config!$A$2:$A$5017,$A860, Config!$C$2:$C$5017,$C860),
  _xlpm.cap, SUMIFS(Config!$G$2:$G$5017, Config!$A$2:$A$5017,$A860, Config!$C$2:$C$5017,$C860),
  IF(_xlpm.cap=0,"SET-PICKFACE",
     IF(_xlpm.q&lt;=_xlpm.low,"LOW",
        IF(_xlpm.q&lt;=_xlpm.med,"MEDIUM",
           IF(_xlpm.q&lt;=_xlpm.cap,"FULL","OVER")
        )
     )
  )
)</f>
        <v>SET-PICKFACE</v>
      </c>
      <c r="G860" s="8">
        <f>IF(
   SUMIFS(Stockreport!$D:$D,
          Stockreport!$A:$A, $A860,
          Stockreport!$B:$B, $B860)
   -SUMIFS(Stockreport!$D:$D,
           Stockreport!$A:$A, $A860,
           Stockreport!$B:$B, $B860,
           Stockreport!$C:$C, $C860)=0,
   "No reserve",
   SUMIFS(Stockreport!$D:$D,
          Stockreport!$A:$A, $A860,
          Stockreport!$B:$B, $B860)
   -SUMIFS(Stockreport!$D:$D,
           Stockreport!$A:$A, $A860,
           Stockreport!$B:$B, $B860,
           Stockreport!$C:$C, $C860)
)</f>
        <v>1784</v>
      </c>
      <c r="H860">
        <f t="shared" si="26"/>
        <v>0</v>
      </c>
      <c r="I860" s="5">
        <f t="shared" si="27"/>
        <v>0</v>
      </c>
    </row>
    <row r="861" spans="1:9">
      <c r="A861" s="1">
        <v>31807</v>
      </c>
      <c r="B861" s="1" t="s">
        <v>861</v>
      </c>
      <c r="C861" t="str">
        <f>VLOOKUP(A861,Config!A:C,3,FALSE)</f>
        <v>MA-D-13-L1-P1</v>
      </c>
      <c r="D861" cm="1">
        <f t="array" ref="D861">IFERROR(
  INDEX(Stockreport!$E$2:$E$50151,
    MATCH(1,
      ((Stockreport!$A$2:$A$50151&amp;"")=($A861&amp;""))*
      ((Stockreport!$B$2:$B$50151&amp;"")=($B861&amp;""))*
      (TRIM(Stockreport!$C$2:$C$50151)=TRIM($C861))*
      (Stockreport!$C$2:$C$50151&lt;&gt;""),
    0)
  ),
0)</f>
        <v>446</v>
      </c>
      <c r="E861">
        <f>VLOOKUP(A861,Config!A:G,4,FALSE)</f>
        <v>0</v>
      </c>
      <c r="F861" t="str">
        <f>_xlfn.LET(
  _xlpm.q,   $D861,
  _xlpm.low, SUMIFS(Config!$E$2:$E$5017, Config!$A$2:$A$5017,$A861, Config!$C$2:$C$5017,$C861),
  _xlpm.med, SUMIFS(Config!$F$2:$F$5017, Config!$A$2:$A$5017,$A861, Config!$C$2:$C$5017,$C861),
  _xlpm.cap, SUMIFS(Config!$G$2:$G$5017, Config!$A$2:$A$5017,$A861, Config!$C$2:$C$5017,$C861),
  IF(_xlpm.cap=0,"SET-PICKFACE",
     IF(_xlpm.q&lt;=_xlpm.low,"LOW",
        IF(_xlpm.q&lt;=_xlpm.med,"MEDIUM",
           IF(_xlpm.q&lt;=_xlpm.cap,"FULL","OVER")
        )
     )
  )
)</f>
        <v>SET-PICKFACE</v>
      </c>
      <c r="G861" s="8">
        <f>IF(
   SUMIFS(Stockreport!$D:$D,
          Stockreport!$A:$A, $A861,
          Stockreport!$B:$B, $B861)
   -SUMIFS(Stockreport!$D:$D,
           Stockreport!$A:$A, $A861,
           Stockreport!$B:$B, $B861,
           Stockreport!$C:$C, $C861)=0,
   "No reserve",
   SUMIFS(Stockreport!$D:$D,
          Stockreport!$A:$A, $A861,
          Stockreport!$B:$B, $B861)
   -SUMIFS(Stockreport!$D:$D,
           Stockreport!$A:$A, $A861,
           Stockreport!$B:$B, $B861,
           Stockreport!$C:$C, $C861)
)</f>
        <v>1600</v>
      </c>
      <c r="H861">
        <f t="shared" si="26"/>
        <v>0</v>
      </c>
      <c r="I861" s="5">
        <f t="shared" si="27"/>
        <v>0</v>
      </c>
    </row>
    <row r="862" spans="1:9">
      <c r="A862" s="1">
        <v>32008</v>
      </c>
      <c r="B862" s="1" t="s">
        <v>862</v>
      </c>
      <c r="C862" t="str">
        <f>VLOOKUP(A862,Config!A:C,3,FALSE)</f>
        <v>MA-D-14-L2-P1</v>
      </c>
      <c r="D862" cm="1">
        <f t="array" ref="D862">IFERROR(
  INDEX(Stockreport!$E$2:$E$50151,
    MATCH(1,
      ((Stockreport!$A$2:$A$50151&amp;"")=($A862&amp;""))*
      ((Stockreport!$B$2:$B$50151&amp;"")=($B862&amp;""))*
      (TRIM(Stockreport!$C$2:$C$50151)=TRIM($C862))*
      (Stockreport!$C$2:$C$50151&lt;&gt;""),
    0)
  ),
0)</f>
        <v>380</v>
      </c>
      <c r="E862">
        <f>VLOOKUP(A862,Config!A:G,4,FALSE)</f>
        <v>0</v>
      </c>
      <c r="F862" t="str">
        <f>_xlfn.LET(
  _xlpm.q,   $D862,
  _xlpm.low, SUMIFS(Config!$E$2:$E$5017, Config!$A$2:$A$5017,$A862, Config!$C$2:$C$5017,$C862),
  _xlpm.med, SUMIFS(Config!$F$2:$F$5017, Config!$A$2:$A$5017,$A862, Config!$C$2:$C$5017,$C862),
  _xlpm.cap, SUMIFS(Config!$G$2:$G$5017, Config!$A$2:$A$5017,$A862, Config!$C$2:$C$5017,$C862),
  IF(_xlpm.cap=0,"SET-PICKFACE",
     IF(_xlpm.q&lt;=_xlpm.low,"LOW",
        IF(_xlpm.q&lt;=_xlpm.med,"MEDIUM",
           IF(_xlpm.q&lt;=_xlpm.cap,"FULL","OVER")
        )
     )
  )
)</f>
        <v>SET-PICKFACE</v>
      </c>
      <c r="G862" s="8">
        <f>IF(
   SUMIFS(Stockreport!$D:$D,
          Stockreport!$A:$A, $A862,
          Stockreport!$B:$B, $B862)
   -SUMIFS(Stockreport!$D:$D,
           Stockreport!$A:$A, $A862,
           Stockreport!$B:$B, $B862,
           Stockreport!$C:$C, $C862)=0,
   "No reserve",
   SUMIFS(Stockreport!$D:$D,
          Stockreport!$A:$A, $A862,
          Stockreport!$B:$B, $B862)
   -SUMIFS(Stockreport!$D:$D,
           Stockreport!$A:$A, $A862,
           Stockreport!$B:$B, $B862,
           Stockreport!$C:$C, $C862)
)</f>
        <v>2310</v>
      </c>
      <c r="H862">
        <f t="shared" si="26"/>
        <v>0</v>
      </c>
      <c r="I862" s="5">
        <f t="shared" si="27"/>
        <v>0</v>
      </c>
    </row>
    <row r="863" spans="1:9">
      <c r="A863" s="1">
        <v>30003</v>
      </c>
      <c r="B863" s="1" t="s">
        <v>863</v>
      </c>
      <c r="C863" t="str">
        <f>VLOOKUP(A863,Config!A:C,3,FALSE)</f>
        <v>MA-G-02-L2-P2</v>
      </c>
      <c r="D863" cm="1">
        <f t="array" ref="D863">IFERROR(
  INDEX(Stockreport!$E$2:$E$50151,
    MATCH(1,
      ((Stockreport!$A$2:$A$50151&amp;"")=($A863&amp;""))*
      ((Stockreport!$B$2:$B$50151&amp;"")=($B863&amp;""))*
      (TRIM(Stockreport!$C$2:$C$50151)=TRIM($C863))*
      (Stockreport!$C$2:$C$50151&lt;&gt;""),
    0)
  ),
0)</f>
        <v>438</v>
      </c>
      <c r="E863">
        <f>VLOOKUP(A863,Config!A:G,4,FALSE)</f>
        <v>0</v>
      </c>
      <c r="F863" t="str">
        <f>_xlfn.LET(
  _xlpm.q,   $D863,
  _xlpm.low, SUMIFS(Config!$E$2:$E$5017, Config!$A$2:$A$5017,$A863, Config!$C$2:$C$5017,$C863),
  _xlpm.med, SUMIFS(Config!$F$2:$F$5017, Config!$A$2:$A$5017,$A863, Config!$C$2:$C$5017,$C863),
  _xlpm.cap, SUMIFS(Config!$G$2:$G$5017, Config!$A$2:$A$5017,$A863, Config!$C$2:$C$5017,$C863),
  IF(_xlpm.cap=0,"SET-PICKFACE",
     IF(_xlpm.q&lt;=_xlpm.low,"LOW",
        IF(_xlpm.q&lt;=_xlpm.med,"MEDIUM",
           IF(_xlpm.q&lt;=_xlpm.cap,"FULL","OVER")
        )
     )
  )
)</f>
        <v>SET-PICKFACE</v>
      </c>
      <c r="G863" s="8">
        <f>IF(
   SUMIFS(Stockreport!$D:$D,
          Stockreport!$A:$A, $A863,
          Stockreport!$B:$B, $B863)
   -SUMIFS(Stockreport!$D:$D,
           Stockreport!$A:$A, $A863,
           Stockreport!$B:$B, $B863,
           Stockreport!$C:$C, $C863)=0,
   "No reserve",
   SUMIFS(Stockreport!$D:$D,
          Stockreport!$A:$A, $A863,
          Stockreport!$B:$B, $B863)
   -SUMIFS(Stockreport!$D:$D,
           Stockreport!$A:$A, $A863,
           Stockreport!$B:$B, $B863,
           Stockreport!$C:$C, $C863)
)</f>
        <v>2324</v>
      </c>
      <c r="H863">
        <f t="shared" si="26"/>
        <v>0</v>
      </c>
      <c r="I863" s="5">
        <f t="shared" si="27"/>
        <v>0</v>
      </c>
    </row>
    <row r="864" spans="1:9">
      <c r="A864" s="1">
        <v>31597</v>
      </c>
      <c r="B864" s="1" t="s">
        <v>864</v>
      </c>
      <c r="C864" t="str">
        <f>VLOOKUP(A864,Config!A:C,3,FALSE)</f>
        <v>MA-G-17-L4-P1</v>
      </c>
      <c r="D864" cm="1">
        <f t="array" ref="D864">IFERROR(
  INDEX(Stockreport!$E$2:$E$50151,
    MATCH(1,
      ((Stockreport!$A$2:$A$50151&amp;"")=($A864&amp;""))*
      ((Stockreport!$B$2:$B$50151&amp;"")=($B864&amp;""))*
      (TRIM(Stockreport!$C$2:$C$50151)=TRIM($C864))*
      (Stockreport!$C$2:$C$50151&lt;&gt;""),
    0)
  ),
0)</f>
        <v>14</v>
      </c>
      <c r="E864">
        <f>VLOOKUP(A864,Config!A:G,4,FALSE)</f>
        <v>0</v>
      </c>
      <c r="F864" t="str">
        <f>_xlfn.LET(
  _xlpm.q,   $D864,
  _xlpm.low, SUMIFS(Config!$E$2:$E$5017, Config!$A$2:$A$5017,$A864, Config!$C$2:$C$5017,$C864),
  _xlpm.med, SUMIFS(Config!$F$2:$F$5017, Config!$A$2:$A$5017,$A864, Config!$C$2:$C$5017,$C864),
  _xlpm.cap, SUMIFS(Config!$G$2:$G$5017, Config!$A$2:$A$5017,$A864, Config!$C$2:$C$5017,$C864),
  IF(_xlpm.cap=0,"SET-PICKFACE",
     IF(_xlpm.q&lt;=_xlpm.low,"LOW",
        IF(_xlpm.q&lt;=_xlpm.med,"MEDIUM",
           IF(_xlpm.q&lt;=_xlpm.cap,"FULL","OVER")
        )
     )
  )
)</f>
        <v>SET-PICKFACE</v>
      </c>
      <c r="G864" s="8">
        <f>IF(
   SUMIFS(Stockreport!$D:$D,
          Stockreport!$A:$A, $A864,
          Stockreport!$B:$B, $B864)
   -SUMIFS(Stockreport!$D:$D,
           Stockreport!$A:$A, $A864,
           Stockreport!$B:$B, $B864,
           Stockreport!$C:$C, $C864)=0,
   "No reserve",
   SUMIFS(Stockreport!$D:$D,
          Stockreport!$A:$A, $A864,
          Stockreport!$B:$B, $B864)
   -SUMIFS(Stockreport!$D:$D,
           Stockreport!$A:$A, $A864,
           Stockreport!$B:$B, $B864,
           Stockreport!$C:$C, $C864)
)</f>
        <v>2737</v>
      </c>
      <c r="H864">
        <f t="shared" si="26"/>
        <v>0</v>
      </c>
      <c r="I864" s="5">
        <f t="shared" si="27"/>
        <v>0</v>
      </c>
    </row>
    <row r="865" spans="1:9">
      <c r="A865" s="1">
        <v>31448</v>
      </c>
      <c r="B865" s="1" t="s">
        <v>865</v>
      </c>
      <c r="C865" t="str">
        <f>VLOOKUP(A865,Config!A:C,3,FALSE)</f>
        <v>MA-D-17-L1-P2</v>
      </c>
      <c r="D865" cm="1">
        <f t="array" ref="D865">IFERROR(
  INDEX(Stockreport!$E$2:$E$50151,
    MATCH(1,
      ((Stockreport!$A$2:$A$50151&amp;"")=($A865&amp;""))*
      ((Stockreport!$B$2:$B$50151&amp;"")=($B865&amp;""))*
      (TRIM(Stockreport!$C$2:$C$50151)=TRIM($C865))*
      (Stockreport!$C$2:$C$50151&lt;&gt;""),
    0)
  ),
0)</f>
        <v>408</v>
      </c>
      <c r="E865">
        <f>VLOOKUP(A865,Config!A:G,4,FALSE)</f>
        <v>0</v>
      </c>
      <c r="F865" t="str">
        <f>_xlfn.LET(
  _xlpm.q,   $D865,
  _xlpm.low, SUMIFS(Config!$E$2:$E$5017, Config!$A$2:$A$5017,$A865, Config!$C$2:$C$5017,$C865),
  _xlpm.med, SUMIFS(Config!$F$2:$F$5017, Config!$A$2:$A$5017,$A865, Config!$C$2:$C$5017,$C865),
  _xlpm.cap, SUMIFS(Config!$G$2:$G$5017, Config!$A$2:$A$5017,$A865, Config!$C$2:$C$5017,$C865),
  IF(_xlpm.cap=0,"SET-PICKFACE",
     IF(_xlpm.q&lt;=_xlpm.low,"LOW",
        IF(_xlpm.q&lt;=_xlpm.med,"MEDIUM",
           IF(_xlpm.q&lt;=_xlpm.cap,"FULL","OVER")
        )
     )
  )
)</f>
        <v>SET-PICKFACE</v>
      </c>
      <c r="G865" s="8">
        <f>IF(
   SUMIFS(Stockreport!$D:$D,
          Stockreport!$A:$A, $A865,
          Stockreport!$B:$B, $B865)
   -SUMIFS(Stockreport!$D:$D,
           Stockreport!$A:$A, $A865,
           Stockreport!$B:$B, $B865,
           Stockreport!$C:$C, $C865)=0,
   "No reserve",
   SUMIFS(Stockreport!$D:$D,
          Stockreport!$A:$A, $A865,
          Stockreport!$B:$B, $B865)
   -SUMIFS(Stockreport!$D:$D,
           Stockreport!$A:$A, $A865,
           Stockreport!$B:$B, $B865,
           Stockreport!$C:$C, $C865)
)</f>
        <v>2925</v>
      </c>
      <c r="H865">
        <f t="shared" si="26"/>
        <v>0</v>
      </c>
      <c r="I865" s="5">
        <f t="shared" si="27"/>
        <v>0</v>
      </c>
    </row>
    <row r="866" spans="1:9">
      <c r="A866" s="1">
        <v>31415</v>
      </c>
      <c r="B866" s="1" t="s">
        <v>866</v>
      </c>
      <c r="C866" t="str">
        <f>VLOOKUP(A866,Config!A:C,3,FALSE)</f>
        <v>MA-D-17-L1-P2</v>
      </c>
      <c r="D866" cm="1">
        <f t="array" ref="D866">IFERROR(
  INDEX(Stockreport!$E$2:$E$50151,
    MATCH(1,
      ((Stockreport!$A$2:$A$50151&amp;"")=($A866&amp;""))*
      ((Stockreport!$B$2:$B$50151&amp;"")=($B866&amp;""))*
      (TRIM(Stockreport!$C$2:$C$50151)=TRIM($C866))*
      (Stockreport!$C$2:$C$50151&lt;&gt;""),
    0)
  ),
0)</f>
        <v>740</v>
      </c>
      <c r="E866">
        <f>VLOOKUP(A866,Config!A:G,4,FALSE)</f>
        <v>0</v>
      </c>
      <c r="F866" t="str">
        <f>_xlfn.LET(
  _xlpm.q,   $D866,
  _xlpm.low, SUMIFS(Config!$E$2:$E$5017, Config!$A$2:$A$5017,$A866, Config!$C$2:$C$5017,$C866),
  _xlpm.med, SUMIFS(Config!$F$2:$F$5017, Config!$A$2:$A$5017,$A866, Config!$C$2:$C$5017,$C866),
  _xlpm.cap, SUMIFS(Config!$G$2:$G$5017, Config!$A$2:$A$5017,$A866, Config!$C$2:$C$5017,$C866),
  IF(_xlpm.cap=0,"SET-PICKFACE",
     IF(_xlpm.q&lt;=_xlpm.low,"LOW",
        IF(_xlpm.q&lt;=_xlpm.med,"MEDIUM",
           IF(_xlpm.q&lt;=_xlpm.cap,"FULL","OVER")
        )
     )
  )
)</f>
        <v>SET-PICKFACE</v>
      </c>
      <c r="G866" s="8">
        <f>IF(
   SUMIFS(Stockreport!$D:$D,
          Stockreport!$A:$A, $A866,
          Stockreport!$B:$B, $B866)
   -SUMIFS(Stockreport!$D:$D,
           Stockreport!$A:$A, $A866,
           Stockreport!$B:$B, $B866,
           Stockreport!$C:$C, $C866)=0,
   "No reserve",
   SUMIFS(Stockreport!$D:$D,
          Stockreport!$A:$A, $A866,
          Stockreport!$B:$B, $B866)
   -SUMIFS(Stockreport!$D:$D,
           Stockreport!$A:$A, $A866,
           Stockreport!$B:$B, $B866,
           Stockreport!$C:$C, $C866)
)</f>
        <v>2950</v>
      </c>
      <c r="H866">
        <f t="shared" si="26"/>
        <v>0</v>
      </c>
      <c r="I866" s="5">
        <f t="shared" si="27"/>
        <v>0</v>
      </c>
    </row>
    <row r="867" spans="1:9">
      <c r="A867" s="1">
        <v>33550</v>
      </c>
      <c r="B867" s="1" t="s">
        <v>867</v>
      </c>
      <c r="C867" t="str">
        <f>VLOOKUP(A867,Config!A:C,3,FALSE)</f>
        <v>MA-C-14-L1-P2</v>
      </c>
      <c r="D867" cm="1">
        <f t="array" ref="D867">IFERROR(
  INDEX(Stockreport!$E$2:$E$50151,
    MATCH(1,
      ((Stockreport!$A$2:$A$50151&amp;"")=($A867&amp;""))*
      ((Stockreport!$B$2:$B$50151&amp;"")=($B867&amp;""))*
      (TRIM(Stockreport!$C$2:$C$50151)=TRIM($C867))*
      (Stockreport!$C$2:$C$50151&lt;&gt;""),
    0)
  ),
0)</f>
        <v>1840</v>
      </c>
      <c r="E867">
        <f>VLOOKUP(A867,Config!A:G,4,FALSE)</f>
        <v>0</v>
      </c>
      <c r="F867" t="str">
        <f>_xlfn.LET(
  _xlpm.q,   $D867,
  _xlpm.low, SUMIFS(Config!$E$2:$E$5017, Config!$A$2:$A$5017,$A867, Config!$C$2:$C$5017,$C867),
  _xlpm.med, SUMIFS(Config!$F$2:$F$5017, Config!$A$2:$A$5017,$A867, Config!$C$2:$C$5017,$C867),
  _xlpm.cap, SUMIFS(Config!$G$2:$G$5017, Config!$A$2:$A$5017,$A867, Config!$C$2:$C$5017,$C867),
  IF(_xlpm.cap=0,"SET-PICKFACE",
     IF(_xlpm.q&lt;=_xlpm.low,"LOW",
        IF(_xlpm.q&lt;=_xlpm.med,"MEDIUM",
           IF(_xlpm.q&lt;=_xlpm.cap,"FULL","OVER")
        )
     )
  )
)</f>
        <v>SET-PICKFACE</v>
      </c>
      <c r="G867" s="8">
        <f>IF(
   SUMIFS(Stockreport!$D:$D,
          Stockreport!$A:$A, $A867,
          Stockreport!$B:$B, $B867)
   -SUMIFS(Stockreport!$D:$D,
           Stockreport!$A:$A, $A867,
           Stockreport!$B:$B, $B867,
           Stockreport!$C:$C, $C867)=0,
   "No reserve",
   SUMIFS(Stockreport!$D:$D,
          Stockreport!$A:$A, $A867,
          Stockreport!$B:$B, $B867)
   -SUMIFS(Stockreport!$D:$D,
           Stockreport!$A:$A, $A867,
           Stockreport!$B:$B, $B867,
           Stockreport!$C:$C, $C867)
)</f>
        <v>3380</v>
      </c>
      <c r="H867">
        <f t="shared" si="26"/>
        <v>0</v>
      </c>
      <c r="I867" s="5">
        <f t="shared" si="27"/>
        <v>0</v>
      </c>
    </row>
    <row r="868" spans="1:9">
      <c r="A868" s="1">
        <v>15823</v>
      </c>
      <c r="B868" s="1" t="s">
        <v>868</v>
      </c>
      <c r="C868" t="str">
        <f>VLOOKUP(A868,Config!A:C,3,FALSE)</f>
        <v>MA-C-13-L1-P2</v>
      </c>
      <c r="D868" cm="1">
        <f t="array" ref="D868">IFERROR(
  INDEX(Stockreport!$E$2:$E$50151,
    MATCH(1,
      ((Stockreport!$A$2:$A$50151&amp;"")=($A868&amp;""))*
      ((Stockreport!$B$2:$B$50151&amp;"")=($B868&amp;""))*
      (TRIM(Stockreport!$C$2:$C$50151)=TRIM($C868))*
      (Stockreport!$C$2:$C$50151&lt;&gt;""),
    0)
  ),
0)</f>
        <v>248</v>
      </c>
      <c r="E868">
        <f>VLOOKUP(A868,Config!A:G,4,FALSE)</f>
        <v>0</v>
      </c>
      <c r="F868" t="str">
        <f>_xlfn.LET(
  _xlpm.q,   $D868,
  _xlpm.low, SUMIFS(Config!$E$2:$E$5017, Config!$A$2:$A$5017,$A868, Config!$C$2:$C$5017,$C868),
  _xlpm.med, SUMIFS(Config!$F$2:$F$5017, Config!$A$2:$A$5017,$A868, Config!$C$2:$C$5017,$C868),
  _xlpm.cap, SUMIFS(Config!$G$2:$G$5017, Config!$A$2:$A$5017,$A868, Config!$C$2:$C$5017,$C868),
  IF(_xlpm.cap=0,"SET-PICKFACE",
     IF(_xlpm.q&lt;=_xlpm.low,"LOW",
        IF(_xlpm.q&lt;=_xlpm.med,"MEDIUM",
           IF(_xlpm.q&lt;=_xlpm.cap,"FULL","OVER")
        )
     )
  )
)</f>
        <v>SET-PICKFACE</v>
      </c>
      <c r="G868" s="8">
        <f>IF(
   SUMIFS(Stockreport!$D:$D,
          Stockreport!$A:$A, $A868,
          Stockreport!$B:$B, $B868)
   -SUMIFS(Stockreport!$D:$D,
           Stockreport!$A:$A, $A868,
           Stockreport!$B:$B, $B868,
           Stockreport!$C:$C, $C868)=0,
   "No reserve",
   SUMIFS(Stockreport!$D:$D,
          Stockreport!$A:$A, $A868,
          Stockreport!$B:$B, $B868)
   -SUMIFS(Stockreport!$D:$D,
           Stockreport!$A:$A, $A868,
           Stockreport!$B:$B, $B868,
           Stockreport!$C:$C, $C868)
)</f>
        <v>3555</v>
      </c>
      <c r="H868">
        <f t="shared" si="26"/>
        <v>0</v>
      </c>
      <c r="I868" s="5">
        <f t="shared" si="27"/>
        <v>0</v>
      </c>
    </row>
    <row r="869" spans="1:9">
      <c r="A869" s="1">
        <v>31467</v>
      </c>
      <c r="B869" s="1" t="s">
        <v>869</v>
      </c>
      <c r="C869" t="str">
        <f>VLOOKUP(A869,Config!A:C,3,FALSE)</f>
        <v>MA-D-16-L2-P1</v>
      </c>
      <c r="D869" cm="1">
        <f t="array" ref="D869">IFERROR(
  INDEX(Stockreport!$E$2:$E$50151,
    MATCH(1,
      ((Stockreport!$A$2:$A$50151&amp;"")=($A869&amp;""))*
      ((Stockreport!$B$2:$B$50151&amp;"")=($B869&amp;""))*
      (TRIM(Stockreport!$C$2:$C$50151)=TRIM($C869))*
      (Stockreport!$C$2:$C$50151&lt;&gt;""),
    0)
  ),
0)</f>
        <v>0</v>
      </c>
      <c r="E869">
        <f>VLOOKUP(A869,Config!A:G,4,FALSE)</f>
        <v>0</v>
      </c>
      <c r="F869" t="str">
        <f>_xlfn.LET(
  _xlpm.q,   $D869,
  _xlpm.low, SUMIFS(Config!$E$2:$E$5017, Config!$A$2:$A$5017,$A869, Config!$C$2:$C$5017,$C869),
  _xlpm.med, SUMIFS(Config!$F$2:$F$5017, Config!$A$2:$A$5017,$A869, Config!$C$2:$C$5017,$C869),
  _xlpm.cap, SUMIFS(Config!$G$2:$G$5017, Config!$A$2:$A$5017,$A869, Config!$C$2:$C$5017,$C869),
  IF(_xlpm.cap=0,"SET-PICKFACE",
     IF(_xlpm.q&lt;=_xlpm.low,"LOW",
        IF(_xlpm.q&lt;=_xlpm.med,"MEDIUM",
           IF(_xlpm.q&lt;=_xlpm.cap,"FULL","OVER")
        )
     )
  )
)</f>
        <v>SET-PICKFACE</v>
      </c>
      <c r="G869" s="8">
        <f>IF(
   SUMIFS(Stockreport!$D:$D,
          Stockreport!$A:$A, $A869,
          Stockreport!$B:$B, $B869)
   -SUMIFS(Stockreport!$D:$D,
           Stockreport!$A:$A, $A869,
           Stockreport!$B:$B, $B869,
           Stockreport!$C:$C, $C869)=0,
   "No reserve",
   SUMIFS(Stockreport!$D:$D,
          Stockreport!$A:$A, $A869,
          Stockreport!$B:$B, $B869)
   -SUMIFS(Stockreport!$D:$D,
           Stockreport!$A:$A, $A869,
           Stockreport!$B:$B, $B869,
           Stockreport!$C:$C, $C869)
)</f>
        <v>3591</v>
      </c>
      <c r="H869">
        <f t="shared" si="26"/>
        <v>0</v>
      </c>
      <c r="I869" s="5">
        <f t="shared" si="27"/>
        <v>0</v>
      </c>
    </row>
    <row r="870" spans="1:9">
      <c r="A870" s="1">
        <v>31483</v>
      </c>
      <c r="B870" s="1" t="s">
        <v>870</v>
      </c>
      <c r="C870" t="str">
        <f>VLOOKUP(A870,Config!A:C,3,FALSE)</f>
        <v>MA-D-16-L2-P2</v>
      </c>
      <c r="D870" cm="1">
        <f t="array" ref="D870">IFERROR(
  INDEX(Stockreport!$E$2:$E$50151,
    MATCH(1,
      ((Stockreport!$A$2:$A$50151&amp;"")=($A870&amp;""))*
      ((Stockreport!$B$2:$B$50151&amp;"")=($B870&amp;""))*
      (TRIM(Stockreport!$C$2:$C$50151)=TRIM($C870))*
      (Stockreport!$C$2:$C$50151&lt;&gt;""),
    0)
  ),
0)</f>
        <v>115</v>
      </c>
      <c r="E870">
        <f>VLOOKUP(A870,Config!A:G,4,FALSE)</f>
        <v>0</v>
      </c>
      <c r="F870" t="str">
        <f>_xlfn.LET(
  _xlpm.q,   $D870,
  _xlpm.low, SUMIFS(Config!$E$2:$E$5017, Config!$A$2:$A$5017,$A870, Config!$C$2:$C$5017,$C870),
  _xlpm.med, SUMIFS(Config!$F$2:$F$5017, Config!$A$2:$A$5017,$A870, Config!$C$2:$C$5017,$C870),
  _xlpm.cap, SUMIFS(Config!$G$2:$G$5017, Config!$A$2:$A$5017,$A870, Config!$C$2:$C$5017,$C870),
  IF(_xlpm.cap=0,"SET-PICKFACE",
     IF(_xlpm.q&lt;=_xlpm.low,"LOW",
        IF(_xlpm.q&lt;=_xlpm.med,"MEDIUM",
           IF(_xlpm.q&lt;=_xlpm.cap,"FULL","OVER")
        )
     )
  )
)</f>
        <v>SET-PICKFACE</v>
      </c>
      <c r="G870" s="8">
        <f>IF(
   SUMIFS(Stockreport!$D:$D,
          Stockreport!$A:$A, $A870,
          Stockreport!$B:$B, $B870)
   -SUMIFS(Stockreport!$D:$D,
           Stockreport!$A:$A, $A870,
           Stockreport!$B:$B, $B870,
           Stockreport!$C:$C, $C870)=0,
   "No reserve",
   SUMIFS(Stockreport!$D:$D,
          Stockreport!$A:$A, $A870,
          Stockreport!$B:$B, $B870)
   -SUMIFS(Stockreport!$D:$D,
           Stockreport!$A:$A, $A870,
           Stockreport!$B:$B, $B870,
           Stockreport!$C:$C, $C870)
)</f>
        <v>4500</v>
      </c>
      <c r="H870">
        <f t="shared" si="26"/>
        <v>0</v>
      </c>
      <c r="I870" s="5">
        <f t="shared" si="27"/>
        <v>0</v>
      </c>
    </row>
    <row r="871" spans="1:9">
      <c r="A871" s="1">
        <v>15452</v>
      </c>
      <c r="B871" s="1" t="s">
        <v>871</v>
      </c>
      <c r="C871" t="str">
        <f>VLOOKUP(A871,Config!A:C,3,FALSE)</f>
        <v>MA-C-12-L1-P1</v>
      </c>
      <c r="D871" cm="1">
        <f t="array" ref="D871">IFERROR(
  INDEX(Stockreport!$E$2:$E$50151,
    MATCH(1,
      ((Stockreport!$A$2:$A$50151&amp;"")=($A871&amp;""))*
      ((Stockreport!$B$2:$B$50151&amp;"")=($B871&amp;""))*
      (TRIM(Stockreport!$C$2:$C$50151)=TRIM($C871))*
      (Stockreport!$C$2:$C$50151&lt;&gt;""),
    0)
  ),
0)</f>
        <v>256</v>
      </c>
      <c r="E871">
        <f>VLOOKUP(A871,Config!A:G,4,FALSE)</f>
        <v>0</v>
      </c>
      <c r="F871" t="str">
        <f>_xlfn.LET(
  _xlpm.q,   $D871,
  _xlpm.low, SUMIFS(Config!$E$2:$E$5017, Config!$A$2:$A$5017,$A871, Config!$C$2:$C$5017,$C871),
  _xlpm.med, SUMIFS(Config!$F$2:$F$5017, Config!$A$2:$A$5017,$A871, Config!$C$2:$C$5017,$C871),
  _xlpm.cap, SUMIFS(Config!$G$2:$G$5017, Config!$A$2:$A$5017,$A871, Config!$C$2:$C$5017,$C871),
  IF(_xlpm.cap=0,"SET-PICKFACE",
     IF(_xlpm.q&lt;=_xlpm.low,"LOW",
        IF(_xlpm.q&lt;=_xlpm.med,"MEDIUM",
           IF(_xlpm.q&lt;=_xlpm.cap,"FULL","OVER")
        )
     )
  )
)</f>
        <v>SET-PICKFACE</v>
      </c>
      <c r="G871" s="8">
        <f>IF(
   SUMIFS(Stockreport!$D:$D,
          Stockreport!$A:$A, $A871,
          Stockreport!$B:$B, $B871)
   -SUMIFS(Stockreport!$D:$D,
           Stockreport!$A:$A, $A871,
           Stockreport!$B:$B, $B871,
           Stockreport!$C:$C, $C871)=0,
   "No reserve",
   SUMIFS(Stockreport!$D:$D,
          Stockreport!$A:$A, $A871,
          Stockreport!$B:$B, $B871)
   -SUMIFS(Stockreport!$D:$D,
           Stockreport!$A:$A, $A871,
           Stockreport!$B:$B, $B871,
           Stockreport!$C:$C, $C871)
)</f>
        <v>4542</v>
      </c>
      <c r="H871">
        <f t="shared" si="26"/>
        <v>0</v>
      </c>
      <c r="I871" s="5">
        <f t="shared" si="27"/>
        <v>0</v>
      </c>
    </row>
    <row r="872" spans="1:9">
      <c r="A872" s="1">
        <v>31503</v>
      </c>
      <c r="B872" s="1" t="s">
        <v>872</v>
      </c>
      <c r="C872" t="str">
        <f>VLOOKUP(A872,Config!A:C,3,FALSE)</f>
        <v>MA-D-17-L1-P2</v>
      </c>
      <c r="D872" cm="1">
        <f t="array" ref="D872">IFERROR(
  INDEX(Stockreport!$E$2:$E$50151,
    MATCH(1,
      ((Stockreport!$A$2:$A$50151&amp;"")=($A872&amp;""))*
      ((Stockreport!$B$2:$B$50151&amp;"")=($B872&amp;""))*
      (TRIM(Stockreport!$C$2:$C$50151)=TRIM($C872))*
      (Stockreport!$C$2:$C$50151&lt;&gt;""),
    0)
  ),
0)</f>
        <v>573</v>
      </c>
      <c r="E872">
        <f>VLOOKUP(A872,Config!A:G,4,FALSE)</f>
        <v>0</v>
      </c>
      <c r="F872" t="str">
        <f>_xlfn.LET(
  _xlpm.q,   $D872,
  _xlpm.low, SUMIFS(Config!$E$2:$E$5017, Config!$A$2:$A$5017,$A872, Config!$C$2:$C$5017,$C872),
  _xlpm.med, SUMIFS(Config!$F$2:$F$5017, Config!$A$2:$A$5017,$A872, Config!$C$2:$C$5017,$C872),
  _xlpm.cap, SUMIFS(Config!$G$2:$G$5017, Config!$A$2:$A$5017,$A872, Config!$C$2:$C$5017,$C872),
  IF(_xlpm.cap=0,"SET-PICKFACE",
     IF(_xlpm.q&lt;=_xlpm.low,"LOW",
        IF(_xlpm.q&lt;=_xlpm.med,"MEDIUM",
           IF(_xlpm.q&lt;=_xlpm.cap,"FULL","OVER")
        )
     )
  )
)</f>
        <v>SET-PICKFACE</v>
      </c>
      <c r="G872" s="8">
        <f>IF(
   SUMIFS(Stockreport!$D:$D,
          Stockreport!$A:$A, $A872,
          Stockreport!$B:$B, $B872)
   -SUMIFS(Stockreport!$D:$D,
           Stockreport!$A:$A, $A872,
           Stockreport!$B:$B, $B872,
           Stockreport!$C:$C, $C872)=0,
   "No reserve",
   SUMIFS(Stockreport!$D:$D,
          Stockreport!$A:$A, $A872,
          Stockreport!$B:$B, $B872)
   -SUMIFS(Stockreport!$D:$D,
           Stockreport!$A:$A, $A872,
           Stockreport!$B:$B, $B872,
           Stockreport!$C:$C, $C872)
)</f>
        <v>7320</v>
      </c>
      <c r="H872">
        <f t="shared" si="26"/>
        <v>0</v>
      </c>
      <c r="I872" s="5">
        <f t="shared" si="27"/>
        <v>0</v>
      </c>
    </row>
    <row r="873" spans="1:9">
      <c r="A873" s="1">
        <v>31350</v>
      </c>
      <c r="B873" s="1" t="s">
        <v>873</v>
      </c>
      <c r="C873" t="str">
        <f>VLOOKUP(A873,Config!A:C,3,FALSE)</f>
        <v>MA-G-17-L4-P1</v>
      </c>
      <c r="D873" cm="1">
        <f t="array" ref="D873">IFERROR(
  INDEX(Stockreport!$E$2:$E$50151,
    MATCH(1,
      ((Stockreport!$A$2:$A$50151&amp;"")=($A873&amp;""))*
      ((Stockreport!$B$2:$B$50151&amp;"")=($B873&amp;""))*
      (TRIM(Stockreport!$C$2:$C$50151)=TRIM($C873))*
      (Stockreport!$C$2:$C$50151&lt;&gt;""),
    0)
  ),
0)</f>
        <v>36</v>
      </c>
      <c r="E873">
        <f>VLOOKUP(A873,Config!A:G,4,FALSE)</f>
        <v>0</v>
      </c>
      <c r="F873" t="str">
        <f>_xlfn.LET(
  _xlpm.q,   $D873,
  _xlpm.low, SUMIFS(Config!$E$2:$E$5017, Config!$A$2:$A$5017,$A873, Config!$C$2:$C$5017,$C873),
  _xlpm.med, SUMIFS(Config!$F$2:$F$5017, Config!$A$2:$A$5017,$A873, Config!$C$2:$C$5017,$C873),
  _xlpm.cap, SUMIFS(Config!$G$2:$G$5017, Config!$A$2:$A$5017,$A873, Config!$C$2:$C$5017,$C873),
  IF(_xlpm.cap=0,"SET-PICKFACE",
     IF(_xlpm.q&lt;=_xlpm.low,"LOW",
        IF(_xlpm.q&lt;=_xlpm.med,"MEDIUM",
           IF(_xlpm.q&lt;=_xlpm.cap,"FULL","OVER")
        )
     )
  )
)</f>
        <v>SET-PICKFACE</v>
      </c>
      <c r="G873" s="8">
        <f>IF(
   SUMIFS(Stockreport!$D:$D,
          Stockreport!$A:$A, $A873,
          Stockreport!$B:$B, $B873)
   -SUMIFS(Stockreport!$D:$D,
           Stockreport!$A:$A, $A873,
           Stockreport!$B:$B, $B873,
           Stockreport!$C:$C, $C873)=0,
   "No reserve",
   SUMIFS(Stockreport!$D:$D,
          Stockreport!$A:$A, $A873,
          Stockreport!$B:$B, $B873)
   -SUMIFS(Stockreport!$D:$D,
           Stockreport!$A:$A, $A873,
           Stockreport!$B:$B, $B873,
           Stockreport!$C:$C, $C873)
)</f>
        <v>7458</v>
      </c>
      <c r="H873">
        <f t="shared" si="26"/>
        <v>0</v>
      </c>
      <c r="I873" s="5">
        <f t="shared" si="27"/>
        <v>0</v>
      </c>
    </row>
    <row r="874" spans="1:9">
      <c r="A874" s="1">
        <v>30064</v>
      </c>
      <c r="B874" s="1" t="s">
        <v>874</v>
      </c>
      <c r="C874" t="str">
        <f>VLOOKUP(A874,Config!A:C,3,FALSE)</f>
        <v>MA-G-02-L1-P1</v>
      </c>
      <c r="D874" cm="1">
        <f t="array" ref="D874">IFERROR(
  INDEX(Stockreport!$E$2:$E$50151,
    MATCH(1,
      ((Stockreport!$A$2:$A$50151&amp;"")=($A874&amp;""))*
      ((Stockreport!$B$2:$B$50151&amp;"")=($B874&amp;""))*
      (TRIM(Stockreport!$C$2:$C$50151)=TRIM($C874))*
      (Stockreport!$C$2:$C$50151&lt;&gt;""),
    0)
  ),
0)</f>
        <v>2547</v>
      </c>
      <c r="E874">
        <f>VLOOKUP(A874,Config!A:G,4,FALSE)</f>
        <v>0</v>
      </c>
      <c r="F874" t="str">
        <f>_xlfn.LET(
  _xlpm.q,   $D874,
  _xlpm.low, SUMIFS(Config!$E$2:$E$5017, Config!$A$2:$A$5017,$A874, Config!$C$2:$C$5017,$C874),
  _xlpm.med, SUMIFS(Config!$F$2:$F$5017, Config!$A$2:$A$5017,$A874, Config!$C$2:$C$5017,$C874),
  _xlpm.cap, SUMIFS(Config!$G$2:$G$5017, Config!$A$2:$A$5017,$A874, Config!$C$2:$C$5017,$C874),
  IF(_xlpm.cap=0,"SET-PICKFACE",
     IF(_xlpm.q&lt;=_xlpm.low,"LOW",
        IF(_xlpm.q&lt;=_xlpm.med,"MEDIUM",
           IF(_xlpm.q&lt;=_xlpm.cap,"FULL","OVER")
        )
     )
  )
)</f>
        <v>SET-PICKFACE</v>
      </c>
      <c r="G874" s="8">
        <f>IF(
   SUMIFS(Stockreport!$D:$D,
          Stockreport!$A:$A, $A874,
          Stockreport!$B:$B, $B874)
   -SUMIFS(Stockreport!$D:$D,
           Stockreport!$A:$A, $A874,
           Stockreport!$B:$B, $B874,
           Stockreport!$C:$C, $C874)=0,
   "No reserve",
   SUMIFS(Stockreport!$D:$D,
          Stockreport!$A:$A, $A874,
          Stockreport!$B:$B, $B874)
   -SUMIFS(Stockreport!$D:$D,
           Stockreport!$A:$A, $A874,
           Stockreport!$B:$B, $B874,
           Stockreport!$C:$C, $C874)
)</f>
        <v>9921</v>
      </c>
      <c r="H874">
        <f t="shared" si="26"/>
        <v>0</v>
      </c>
      <c r="I874" s="5">
        <f t="shared" si="27"/>
        <v>0</v>
      </c>
    </row>
    <row r="875" spans="1:9">
      <c r="A875" s="1">
        <v>32126</v>
      </c>
      <c r="B875" s="1" t="s">
        <v>875</v>
      </c>
      <c r="C875" t="str">
        <f>VLOOKUP(A875,Config!A:C,3,FALSE)</f>
        <v>MA-C-15-L1-P1</v>
      </c>
      <c r="D875" cm="1">
        <f t="array" ref="D875">IFERROR(
  INDEX(Stockreport!$E$2:$E$50151,
    MATCH(1,
      ((Stockreport!$A$2:$A$50151&amp;"")=($A875&amp;""))*
      ((Stockreport!$B$2:$B$50151&amp;"")=($B875&amp;""))*
      (TRIM(Stockreport!$C$2:$C$50151)=TRIM($C875))*
      (Stockreport!$C$2:$C$50151&lt;&gt;""),
    0)
  ),
0)</f>
        <v>2208</v>
      </c>
      <c r="E875">
        <f>VLOOKUP(A875,Config!A:G,4,FALSE)</f>
        <v>0</v>
      </c>
      <c r="F875" t="str">
        <f>_xlfn.LET(
  _xlpm.q,   $D875,
  _xlpm.low, SUMIFS(Config!$E$2:$E$5017, Config!$A$2:$A$5017,$A875, Config!$C$2:$C$5017,$C875),
  _xlpm.med, SUMIFS(Config!$F$2:$F$5017, Config!$A$2:$A$5017,$A875, Config!$C$2:$C$5017,$C875),
  _xlpm.cap, SUMIFS(Config!$G$2:$G$5017, Config!$A$2:$A$5017,$A875, Config!$C$2:$C$5017,$C875),
  IF(_xlpm.cap=0,"SET-PICKFACE",
     IF(_xlpm.q&lt;=_xlpm.low,"LOW",
        IF(_xlpm.q&lt;=_xlpm.med,"MEDIUM",
           IF(_xlpm.q&lt;=_xlpm.cap,"FULL","OVER")
        )
     )
  )
)</f>
        <v>SET-PICKFACE</v>
      </c>
      <c r="G875" s="8">
        <f>IF(
   SUMIFS(Stockreport!$D:$D,
          Stockreport!$A:$A, $A875,
          Stockreport!$B:$B, $B875)
   -SUMIFS(Stockreport!$D:$D,
           Stockreport!$A:$A, $A875,
           Stockreport!$B:$B, $B875,
           Stockreport!$C:$C, $C875)=0,
   "No reserve",
   SUMIFS(Stockreport!$D:$D,
          Stockreport!$A:$A, $A875,
          Stockreport!$B:$B, $B875)
   -SUMIFS(Stockreport!$D:$D,
           Stockreport!$A:$A, $A875,
           Stockreport!$B:$B, $B875,
           Stockreport!$C:$C, $C875)
)</f>
        <v>12841</v>
      </c>
      <c r="H875">
        <f t="shared" si="26"/>
        <v>0</v>
      </c>
      <c r="I875" s="5">
        <f t="shared" si="27"/>
        <v>0</v>
      </c>
    </row>
    <row r="876" spans="1:9">
      <c r="A876" s="1">
        <v>30489</v>
      </c>
      <c r="B876" s="1" t="s">
        <v>876</v>
      </c>
      <c r="C876" t="str">
        <f>VLOOKUP(A876,Config!A:C,3,FALSE)</f>
        <v>MA-G-01-L1</v>
      </c>
      <c r="D876" cm="1">
        <f t="array" ref="D876">IFERROR(
  INDEX(Stockreport!$E$2:$E$50151,
    MATCH(1,
      ((Stockreport!$A$2:$A$50151&amp;"")=($A876&amp;""))*
      ((Stockreport!$B$2:$B$50151&amp;"")=($B876&amp;""))*
      (TRIM(Stockreport!$C$2:$C$50151)=TRIM($C876))*
      (Stockreport!$C$2:$C$50151&lt;&gt;""),
    0)
  ),
0)</f>
        <v>3634</v>
      </c>
      <c r="E876">
        <f>VLOOKUP(A876,Config!A:G,4,FALSE)</f>
        <v>0</v>
      </c>
      <c r="F876" t="str">
        <f>_xlfn.LET(
  _xlpm.q,   $D876,
  _xlpm.low, SUMIFS(Config!$E$2:$E$5017, Config!$A$2:$A$5017,$A876, Config!$C$2:$C$5017,$C876),
  _xlpm.med, SUMIFS(Config!$F$2:$F$5017, Config!$A$2:$A$5017,$A876, Config!$C$2:$C$5017,$C876),
  _xlpm.cap, SUMIFS(Config!$G$2:$G$5017, Config!$A$2:$A$5017,$A876, Config!$C$2:$C$5017,$C876),
  IF(_xlpm.cap=0,"SET-PICKFACE",
     IF(_xlpm.q&lt;=_xlpm.low,"LOW",
        IF(_xlpm.q&lt;=_xlpm.med,"MEDIUM",
           IF(_xlpm.q&lt;=_xlpm.cap,"FULL","OVER")
        )
     )
  )
)</f>
        <v>SET-PICKFACE</v>
      </c>
      <c r="G876" s="8">
        <f>IF(
   SUMIFS(Stockreport!$D:$D,
          Stockreport!$A:$A, $A876,
          Stockreport!$B:$B, $B876)
   -SUMIFS(Stockreport!$D:$D,
           Stockreport!$A:$A, $A876,
           Stockreport!$B:$B, $B876,
           Stockreport!$C:$C, $C876)=0,
   "No reserve",
   SUMIFS(Stockreport!$D:$D,
          Stockreport!$A:$A, $A876,
          Stockreport!$B:$B, $B876)
   -SUMIFS(Stockreport!$D:$D,
           Stockreport!$A:$A, $A876,
           Stockreport!$B:$B, $B876,
           Stockreport!$C:$C, $C876)
)</f>
        <v>14678</v>
      </c>
      <c r="H876">
        <f t="shared" si="26"/>
        <v>0</v>
      </c>
      <c r="I876" s="5">
        <f t="shared" si="27"/>
        <v>0</v>
      </c>
    </row>
    <row r="877" spans="1:9">
      <c r="A877" s="1">
        <v>30687</v>
      </c>
      <c r="B877" s="1" t="s">
        <v>877</v>
      </c>
      <c r="C877" t="str">
        <f>VLOOKUP(A877,Config!A:C,3,FALSE)</f>
        <v>MA-G-02-L1-P2</v>
      </c>
      <c r="D877" cm="1">
        <f t="array" ref="D877">IFERROR(
  INDEX(Stockreport!$E$2:$E$50151,
    MATCH(1,
      ((Stockreport!$A$2:$A$50151&amp;"")=($A877&amp;""))*
      ((Stockreport!$B$2:$B$50151&amp;"")=($B877&amp;""))*
      (TRIM(Stockreport!$C$2:$C$50151)=TRIM($C877))*
      (Stockreport!$C$2:$C$50151&lt;&gt;""),
    0)
  ),
0)</f>
        <v>2799</v>
      </c>
      <c r="E877">
        <f>VLOOKUP(A877,Config!A:G,4,FALSE)</f>
        <v>0</v>
      </c>
      <c r="F877" t="str">
        <f>_xlfn.LET(
  _xlpm.q,   $D877,
  _xlpm.low, SUMIFS(Config!$E$2:$E$5017, Config!$A$2:$A$5017,$A877, Config!$C$2:$C$5017,$C877),
  _xlpm.med, SUMIFS(Config!$F$2:$F$5017, Config!$A$2:$A$5017,$A877, Config!$C$2:$C$5017,$C877),
  _xlpm.cap, SUMIFS(Config!$G$2:$G$5017, Config!$A$2:$A$5017,$A877, Config!$C$2:$C$5017,$C877),
  IF(_xlpm.cap=0,"SET-PICKFACE",
     IF(_xlpm.q&lt;=_xlpm.low,"LOW",
        IF(_xlpm.q&lt;=_xlpm.med,"MEDIUM",
           IF(_xlpm.q&lt;=_xlpm.cap,"FULL","OVER")
        )
     )
  )
)</f>
        <v>SET-PICKFACE</v>
      </c>
      <c r="G877" s="8">
        <f>IF(
   SUMIFS(Stockreport!$D:$D,
          Stockreport!$A:$A, $A877,
          Stockreport!$B:$B, $B877)
   -SUMIFS(Stockreport!$D:$D,
           Stockreport!$A:$A, $A877,
           Stockreport!$B:$B, $B877,
           Stockreport!$C:$C, $C877)=0,
   "No reserve",
   SUMIFS(Stockreport!$D:$D,
          Stockreport!$A:$A, $A877,
          Stockreport!$B:$B, $B877)
   -SUMIFS(Stockreport!$D:$D,
           Stockreport!$A:$A, $A877,
           Stockreport!$B:$B, $B877,
           Stockreport!$C:$C, $C877)
)</f>
        <v>27917</v>
      </c>
      <c r="H877">
        <f t="shared" si="26"/>
        <v>0</v>
      </c>
      <c r="I877" s="5">
        <f t="shared" si="27"/>
        <v>0</v>
      </c>
    </row>
    <row r="878" spans="1:9">
      <c r="A878" s="1">
        <v>30690</v>
      </c>
      <c r="B878" s="1" t="s">
        <v>878</v>
      </c>
      <c r="C878" t="str">
        <f>VLOOKUP(A878,Config!A:C,3,FALSE)</f>
        <v>MA-B-11-L1-P1</v>
      </c>
      <c r="D878" cm="1">
        <f t="array" ref="D878">IFERROR(
  INDEX(Stockreport!$E$2:$E$50151,
    MATCH(1,
      ((Stockreport!$A$2:$A$50151&amp;"")=($A878&amp;""))*
      ((Stockreport!$B$2:$B$50151&amp;"")=($B878&amp;""))*
      (TRIM(Stockreport!$C$2:$C$50151)=TRIM($C878))*
      (Stockreport!$C$2:$C$50151&lt;&gt;""),
    0)
  ),
0)</f>
        <v>8</v>
      </c>
      <c r="E878">
        <f>VLOOKUP(A878,Config!A:G,4,FALSE)</f>
        <v>0</v>
      </c>
      <c r="F878" t="str">
        <f>_xlfn.LET(
  _xlpm.q,   $D878,
  _xlpm.low, SUMIFS(Config!$E$2:$E$5017, Config!$A$2:$A$5017,$A878, Config!$C$2:$C$5017,$C878),
  _xlpm.med, SUMIFS(Config!$F$2:$F$5017, Config!$A$2:$A$5017,$A878, Config!$C$2:$C$5017,$C878),
  _xlpm.cap, SUMIFS(Config!$G$2:$G$5017, Config!$A$2:$A$5017,$A878, Config!$C$2:$C$5017,$C878),
  IF(_xlpm.cap=0,"SET-PICKFACE",
     IF(_xlpm.q&lt;=_xlpm.low,"LOW",
        IF(_xlpm.q&lt;=_xlpm.med,"MEDIUM",
           IF(_xlpm.q&lt;=_xlpm.cap,"FULL","OVER")
        )
     )
  )
)</f>
        <v>SET-PICKFACE</v>
      </c>
      <c r="G878" s="8" t="str">
        <f>IF(
   SUMIFS(Stockreport!$D:$D,
          Stockreport!$A:$A, $A878,
          Stockreport!$B:$B, $B878)
   -SUMIFS(Stockreport!$D:$D,
           Stockreport!$A:$A, $A878,
           Stockreport!$B:$B, $B878,
           Stockreport!$C:$C, $C878)=0,
   "No reserve",
   SUMIFS(Stockreport!$D:$D,
          Stockreport!$A:$A, $A878,
          Stockreport!$B:$B, $B878)
   -SUMIFS(Stockreport!$D:$D,
           Stockreport!$A:$A, $A878,
           Stockreport!$B:$B, $B878,
           Stockreport!$C:$C, $C878)
)</f>
        <v>No reserve</v>
      </c>
      <c r="H878">
        <f t="shared" si="26"/>
        <v>0</v>
      </c>
      <c r="I878" s="5">
        <f t="shared" si="27"/>
        <v>1</v>
      </c>
    </row>
    <row r="879" spans="1:9">
      <c r="A879" s="1">
        <v>30983</v>
      </c>
      <c r="B879" s="1" t="s">
        <v>879</v>
      </c>
      <c r="C879" t="str">
        <f>VLOOKUP(A879,Config!A:C,3,FALSE)</f>
        <v>MA-F-17-L3-P2</v>
      </c>
      <c r="D879" cm="1">
        <f t="array" ref="D879">IFERROR(
  INDEX(Stockreport!$E$2:$E$50151,
    MATCH(1,
      ((Stockreport!$A$2:$A$50151&amp;"")=($A879&amp;""))*
      ((Stockreport!$B$2:$B$50151&amp;"")=($B879&amp;""))*
      (TRIM(Stockreport!$C$2:$C$50151)=TRIM($C879))*
      (Stockreport!$C$2:$C$50151&lt;&gt;""),
    0)
  ),
0)</f>
        <v>6</v>
      </c>
      <c r="E879">
        <f>VLOOKUP(A879,Config!A:G,4,FALSE)</f>
        <v>0</v>
      </c>
      <c r="F879" t="str">
        <f>_xlfn.LET(
  _xlpm.q,   $D879,
  _xlpm.low, SUMIFS(Config!$E$2:$E$5017, Config!$A$2:$A$5017,$A879, Config!$C$2:$C$5017,$C879),
  _xlpm.med, SUMIFS(Config!$F$2:$F$5017, Config!$A$2:$A$5017,$A879, Config!$C$2:$C$5017,$C879),
  _xlpm.cap, SUMIFS(Config!$G$2:$G$5017, Config!$A$2:$A$5017,$A879, Config!$C$2:$C$5017,$C879),
  IF(_xlpm.cap=0,"SET-PICKFACE",
     IF(_xlpm.q&lt;=_xlpm.low,"LOW",
        IF(_xlpm.q&lt;=_xlpm.med,"MEDIUM",
           IF(_xlpm.q&lt;=_xlpm.cap,"FULL","OVER")
        )
     )
  )
)</f>
        <v>SET-PICKFACE</v>
      </c>
      <c r="G879" s="8" t="str">
        <f>IF(
   SUMIFS(Stockreport!$D:$D,
          Stockreport!$A:$A, $A879,
          Stockreport!$B:$B, $B879)
   -SUMIFS(Stockreport!$D:$D,
           Stockreport!$A:$A, $A879,
           Stockreport!$B:$B, $B879,
           Stockreport!$C:$C, $C879)=0,
   "No reserve",
   SUMIFS(Stockreport!$D:$D,
          Stockreport!$A:$A, $A879,
          Stockreport!$B:$B, $B879)
   -SUMIFS(Stockreport!$D:$D,
           Stockreport!$A:$A, $A879,
           Stockreport!$B:$B, $B879,
           Stockreport!$C:$C, $C879)
)</f>
        <v>No reserve</v>
      </c>
      <c r="H879">
        <f t="shared" si="26"/>
        <v>0</v>
      </c>
      <c r="I879" s="5">
        <f t="shared" si="27"/>
        <v>1</v>
      </c>
    </row>
    <row r="880" spans="1:9">
      <c r="A880" s="1">
        <v>15465</v>
      </c>
      <c r="B880" s="1" t="s">
        <v>880</v>
      </c>
      <c r="C880" t="str">
        <f>VLOOKUP(A880,Config!A:C,3,FALSE)</f>
        <v>MA-E-15-L3-P2</v>
      </c>
      <c r="D880" cm="1">
        <f t="array" ref="D880">IFERROR(
  INDEX(Stockreport!$E$2:$E$50151,
    MATCH(1,
      ((Stockreport!$A$2:$A$50151&amp;"")=($A880&amp;""))*
      ((Stockreport!$B$2:$B$50151&amp;"")=($B880&amp;""))*
      (TRIM(Stockreport!$C$2:$C$50151)=TRIM($C880))*
      (Stockreport!$C$2:$C$50151&lt;&gt;""),
    0)
  ),
0)</f>
        <v>130</v>
      </c>
      <c r="E880">
        <f>VLOOKUP(A880,Config!A:G,4,FALSE)</f>
        <v>300</v>
      </c>
      <c r="F880" t="str">
        <f>_xlfn.LET(
  _xlpm.q,   $D880,
  _xlpm.low, SUMIFS(Config!$E$2:$E$5017, Config!$A$2:$A$5017,$A880, Config!$C$2:$C$5017,$C880),
  _xlpm.med, SUMIFS(Config!$F$2:$F$5017, Config!$A$2:$A$5017,$A880, Config!$C$2:$C$5017,$C880),
  _xlpm.cap, SUMIFS(Config!$G$2:$G$5017, Config!$A$2:$A$5017,$A880, Config!$C$2:$C$5017,$C880),
  IF(_xlpm.cap=0,"SET-PICKFACE",
     IF(_xlpm.q&lt;=_xlpm.low,"LOW",
        IF(_xlpm.q&lt;=_xlpm.med,"MEDIUM",
           IF(_xlpm.q&lt;=_xlpm.cap,"FULL","OVER")
        )
     )
  )
)</f>
        <v>MEDIUM</v>
      </c>
      <c r="G880" s="8" t="str">
        <f>IF(
   SUMIFS(Stockreport!$D:$D,
          Stockreport!$A:$A, $A880,
          Stockreport!$B:$B, $B880)
   -SUMIFS(Stockreport!$D:$D,
           Stockreport!$A:$A, $A880,
           Stockreport!$B:$B, $B880,
           Stockreport!$C:$C, $C880)=0,
   "No reserve",
   SUMIFS(Stockreport!$D:$D,
          Stockreport!$A:$A, $A880,
          Stockreport!$B:$B, $B880)
   -SUMIFS(Stockreport!$D:$D,
           Stockreport!$A:$A, $A880,
           Stockreport!$B:$B, $B880,
           Stockreport!$C:$C, $C880)
)</f>
        <v>No reserve</v>
      </c>
      <c r="H880">
        <f t="shared" si="26"/>
        <v>170</v>
      </c>
      <c r="I880" s="5">
        <f t="shared" si="27"/>
        <v>1</v>
      </c>
    </row>
    <row r="881" spans="1:9">
      <c r="A881" s="1">
        <v>32205</v>
      </c>
      <c r="B881" s="1" t="s">
        <v>881</v>
      </c>
      <c r="C881" t="str">
        <f>VLOOKUP(A881,Config!A:C,3,FALSE)</f>
        <v>MA-D-17-L1-P1</v>
      </c>
      <c r="D881" cm="1">
        <f t="array" ref="D881">IFERROR(
  INDEX(Stockreport!$E$2:$E$50151,
    MATCH(1,
      ((Stockreport!$A$2:$A$50151&amp;"")=($A881&amp;""))*
      ((Stockreport!$B$2:$B$50151&amp;"")=($B881&amp;""))*
      (TRIM(Stockreport!$C$2:$C$50151)=TRIM($C881))*
      (Stockreport!$C$2:$C$50151&lt;&gt;""),
    0)
  ),
0)</f>
        <v>0</v>
      </c>
      <c r="E881">
        <f>VLOOKUP(A881,Config!A:G,4,FALSE)</f>
        <v>0</v>
      </c>
      <c r="F881" t="str">
        <f>_xlfn.LET(
  _xlpm.q,   $D881,
  _xlpm.low, SUMIFS(Config!$E$2:$E$5017, Config!$A$2:$A$5017,$A881, Config!$C$2:$C$5017,$C881),
  _xlpm.med, SUMIFS(Config!$F$2:$F$5017, Config!$A$2:$A$5017,$A881, Config!$C$2:$C$5017,$C881),
  _xlpm.cap, SUMIFS(Config!$G$2:$G$5017, Config!$A$2:$A$5017,$A881, Config!$C$2:$C$5017,$C881),
  IF(_xlpm.cap=0,"SET-PICKFACE",
     IF(_xlpm.q&lt;=_xlpm.low,"LOW",
        IF(_xlpm.q&lt;=_xlpm.med,"MEDIUM",
           IF(_xlpm.q&lt;=_xlpm.cap,"FULL","OVER")
        )
     )
  )
)</f>
        <v>SET-PICKFACE</v>
      </c>
      <c r="G881" s="8">
        <f>IF(
   SUMIFS(Stockreport!$D:$D,
          Stockreport!$A:$A, $A881,
          Stockreport!$B:$B, $B881)
   -SUMIFS(Stockreport!$D:$D,
           Stockreport!$A:$A, $A881,
           Stockreport!$B:$B, $B881,
           Stockreport!$C:$C, $C881)=0,
   "No reserve",
   SUMIFS(Stockreport!$D:$D,
          Stockreport!$A:$A, $A881,
          Stockreport!$B:$B, $B881)
   -SUMIFS(Stockreport!$D:$D,
           Stockreport!$A:$A, $A881,
           Stockreport!$B:$B, $B881,
           Stockreport!$C:$C, $C881)
)</f>
        <v>399</v>
      </c>
      <c r="H881">
        <f t="shared" si="26"/>
        <v>0</v>
      </c>
      <c r="I881" s="5">
        <f t="shared" si="27"/>
        <v>0</v>
      </c>
    </row>
    <row r="882" spans="1:9">
      <c r="A882" s="1">
        <v>30643</v>
      </c>
      <c r="B882" s="1" t="s">
        <v>882</v>
      </c>
      <c r="C882" t="str">
        <f>VLOOKUP(A882,Config!A:C,3,FALSE)</f>
        <v>MA-F-04-L2-P1</v>
      </c>
      <c r="D882" cm="1">
        <f t="array" ref="D882">IFERROR(
  INDEX(Stockreport!$E$2:$E$50151,
    MATCH(1,
      ((Stockreport!$A$2:$A$50151&amp;"")=($A882&amp;""))*
      ((Stockreport!$B$2:$B$50151&amp;"")=($B882&amp;""))*
      (TRIM(Stockreport!$C$2:$C$50151)=TRIM($C882))*
      (Stockreport!$C$2:$C$50151&lt;&gt;""),
    0)
  ),
0)</f>
        <v>59</v>
      </c>
      <c r="E882">
        <f>VLOOKUP(A882,Config!A:G,4,FALSE)</f>
        <v>0</v>
      </c>
      <c r="F882" t="str">
        <f>_xlfn.LET(
  _xlpm.q,   $D882,
  _xlpm.low, SUMIFS(Config!$E$2:$E$5017, Config!$A$2:$A$5017,$A882, Config!$C$2:$C$5017,$C882),
  _xlpm.med, SUMIFS(Config!$F$2:$F$5017, Config!$A$2:$A$5017,$A882, Config!$C$2:$C$5017,$C882),
  _xlpm.cap, SUMIFS(Config!$G$2:$G$5017, Config!$A$2:$A$5017,$A882, Config!$C$2:$C$5017,$C882),
  IF(_xlpm.cap=0,"SET-PICKFACE",
     IF(_xlpm.q&lt;=_xlpm.low,"LOW",
        IF(_xlpm.q&lt;=_xlpm.med,"MEDIUM",
           IF(_xlpm.q&lt;=_xlpm.cap,"FULL","OVER")
        )
     )
  )
)</f>
        <v>SET-PICKFACE</v>
      </c>
      <c r="G882" s="8">
        <f>IF(
   SUMIFS(Stockreport!$D:$D,
          Stockreport!$A:$A, $A882,
          Stockreport!$B:$B, $B882)
   -SUMIFS(Stockreport!$D:$D,
           Stockreport!$A:$A, $A882,
           Stockreport!$B:$B, $B882,
           Stockreport!$C:$C, $C882)=0,
   "No reserve",
   SUMIFS(Stockreport!$D:$D,
          Stockreport!$A:$A, $A882,
          Stockreport!$B:$B, $B882)
   -SUMIFS(Stockreport!$D:$D,
           Stockreport!$A:$A, $A882,
           Stockreport!$B:$B, $B882,
           Stockreport!$C:$C, $C882)
)</f>
        <v>126</v>
      </c>
      <c r="H882">
        <f t="shared" si="26"/>
        <v>0</v>
      </c>
      <c r="I882" s="5">
        <f t="shared" si="27"/>
        <v>0</v>
      </c>
    </row>
    <row r="883" spans="1:9">
      <c r="A883" s="1">
        <v>18032</v>
      </c>
      <c r="B883" s="1" t="s">
        <v>883</v>
      </c>
      <c r="C883" t="str">
        <f>VLOOKUP(A883,Config!A:C,3,FALSE)</f>
        <v>MA-A-04-L5-P1</v>
      </c>
      <c r="D883" cm="1">
        <f t="array" ref="D883">IFERROR(
  INDEX(Stockreport!$E$2:$E$50151,
    MATCH(1,
      ((Stockreport!$A$2:$A$50151&amp;"")=($A883&amp;""))*
      ((Stockreport!$B$2:$B$50151&amp;"")=($B883&amp;""))*
      (TRIM(Stockreport!$C$2:$C$50151)=TRIM($C883))*
      (Stockreport!$C$2:$C$50151&lt;&gt;""),
    0)
  ),
0)</f>
        <v>23</v>
      </c>
      <c r="E883">
        <f>VLOOKUP(A883,Config!A:G,4,FALSE)</f>
        <v>0</v>
      </c>
      <c r="F883" t="str">
        <f>_xlfn.LET(
  _xlpm.q,   $D883,
  _xlpm.low, SUMIFS(Config!$E$2:$E$5017, Config!$A$2:$A$5017,$A883, Config!$C$2:$C$5017,$C883),
  _xlpm.med, SUMIFS(Config!$F$2:$F$5017, Config!$A$2:$A$5017,$A883, Config!$C$2:$C$5017,$C883),
  _xlpm.cap, SUMIFS(Config!$G$2:$G$5017, Config!$A$2:$A$5017,$A883, Config!$C$2:$C$5017,$C883),
  IF(_xlpm.cap=0,"SET-PICKFACE",
     IF(_xlpm.q&lt;=_xlpm.low,"LOW",
        IF(_xlpm.q&lt;=_xlpm.med,"MEDIUM",
           IF(_xlpm.q&lt;=_xlpm.cap,"FULL","OVER")
        )
     )
  )
)</f>
        <v>SET-PICKFACE</v>
      </c>
      <c r="G883" s="8" t="str">
        <f>IF(
   SUMIFS(Stockreport!$D:$D,
          Stockreport!$A:$A, $A883,
          Stockreport!$B:$B, $B883)
   -SUMIFS(Stockreport!$D:$D,
           Stockreport!$A:$A, $A883,
           Stockreport!$B:$B, $B883,
           Stockreport!$C:$C, $C883)=0,
   "No reserve",
   SUMIFS(Stockreport!$D:$D,
          Stockreport!$A:$A, $A883,
          Stockreport!$B:$B, $B883)
   -SUMIFS(Stockreport!$D:$D,
           Stockreport!$A:$A, $A883,
           Stockreport!$B:$B, $B883,
           Stockreport!$C:$C, $C883)
)</f>
        <v>No reserve</v>
      </c>
      <c r="H883">
        <f t="shared" si="26"/>
        <v>0</v>
      </c>
      <c r="I883" s="5">
        <f t="shared" si="27"/>
        <v>1</v>
      </c>
    </row>
    <row r="884" spans="1:9">
      <c r="A884" s="1">
        <v>30603</v>
      </c>
      <c r="B884" s="1" t="s">
        <v>884</v>
      </c>
      <c r="C884" t="str">
        <f>VLOOKUP(A884,Config!A:C,3,FALSE)</f>
        <v>MA-B-02-L1-P2</v>
      </c>
      <c r="D884" cm="1">
        <f t="array" ref="D884">IFERROR(
  INDEX(Stockreport!$E$2:$E$50151,
    MATCH(1,
      ((Stockreport!$A$2:$A$50151&amp;"")=($A884&amp;""))*
      ((Stockreport!$B$2:$B$50151&amp;"")=($B884&amp;""))*
      (TRIM(Stockreport!$C$2:$C$50151)=TRIM($C884))*
      (Stockreport!$C$2:$C$50151&lt;&gt;""),
    0)
  ),
0)</f>
        <v>0</v>
      </c>
      <c r="E884">
        <f>VLOOKUP(A884,Config!A:G,4,FALSE)</f>
        <v>0</v>
      </c>
      <c r="F884" t="str">
        <f>_xlfn.LET(
  _xlpm.q,   $D884,
  _xlpm.low, SUMIFS(Config!$E$2:$E$5017, Config!$A$2:$A$5017,$A884, Config!$C$2:$C$5017,$C884),
  _xlpm.med, SUMIFS(Config!$F$2:$F$5017, Config!$A$2:$A$5017,$A884, Config!$C$2:$C$5017,$C884),
  _xlpm.cap, SUMIFS(Config!$G$2:$G$5017, Config!$A$2:$A$5017,$A884, Config!$C$2:$C$5017,$C884),
  IF(_xlpm.cap=0,"SET-PICKFACE",
     IF(_xlpm.q&lt;=_xlpm.low,"LOW",
        IF(_xlpm.q&lt;=_xlpm.med,"MEDIUM",
           IF(_xlpm.q&lt;=_xlpm.cap,"FULL","OVER")
        )
     )
  )
)</f>
        <v>SET-PICKFACE</v>
      </c>
      <c r="G884" s="8" t="str">
        <f>IF(
   SUMIFS(Stockreport!$D:$D,
          Stockreport!$A:$A, $A884,
          Stockreport!$B:$B, $B884)
   -SUMIFS(Stockreport!$D:$D,
           Stockreport!$A:$A, $A884,
           Stockreport!$B:$B, $B884,
           Stockreport!$C:$C, $C884)=0,
   "No reserve",
   SUMIFS(Stockreport!$D:$D,
          Stockreport!$A:$A, $A884,
          Stockreport!$B:$B, $B884)
   -SUMIFS(Stockreport!$D:$D,
           Stockreport!$A:$A, $A884,
           Stockreport!$B:$B, $B884,
           Stockreport!$C:$C, $C884)
)</f>
        <v>No reserve</v>
      </c>
      <c r="H884">
        <f t="shared" si="26"/>
        <v>0</v>
      </c>
      <c r="I884" s="5">
        <f t="shared" si="27"/>
        <v>1</v>
      </c>
    </row>
    <row r="885" spans="1:9">
      <c r="A885" s="1">
        <v>32521</v>
      </c>
      <c r="B885" s="1" t="s">
        <v>885</v>
      </c>
      <c r="C885" t="str">
        <f>VLOOKUP(A885,Config!A:C,3,FALSE)</f>
        <v>MA-E-14-L4-P1</v>
      </c>
      <c r="D885" cm="1">
        <f t="array" ref="D885">IFERROR(
  INDEX(Stockreport!$E$2:$E$50151,
    MATCH(1,
      ((Stockreport!$A$2:$A$50151&amp;"")=($A885&amp;""))*
      ((Stockreport!$B$2:$B$50151&amp;"")=($B885&amp;""))*
      (TRIM(Stockreport!$C$2:$C$50151)=TRIM($C885))*
      (Stockreport!$C$2:$C$50151&lt;&gt;""),
    0)
  ),
0)</f>
        <v>141</v>
      </c>
      <c r="E885">
        <f>VLOOKUP(A885,Config!A:G,4,FALSE)</f>
        <v>400</v>
      </c>
      <c r="F885" t="str">
        <f>_xlfn.LET(
  _xlpm.q,   $D885,
  _xlpm.low, SUMIFS(Config!$E$2:$E$5017, Config!$A$2:$A$5017,$A885, Config!$C$2:$C$5017,$C885),
  _xlpm.med, SUMIFS(Config!$F$2:$F$5017, Config!$A$2:$A$5017,$A885, Config!$C$2:$C$5017,$C885),
  _xlpm.cap, SUMIFS(Config!$G$2:$G$5017, Config!$A$2:$A$5017,$A885, Config!$C$2:$C$5017,$C885),
  IF(_xlpm.cap=0,"SET-PICKFACE",
     IF(_xlpm.q&lt;=_xlpm.low,"LOW",
        IF(_xlpm.q&lt;=_xlpm.med,"MEDIUM",
           IF(_xlpm.q&lt;=_xlpm.cap,"FULL","OVER")
        )
     )
  )
)</f>
        <v>MEDIUM</v>
      </c>
      <c r="G885" s="8" t="str">
        <f>IF(
   SUMIFS(Stockreport!$D:$D,
          Stockreport!$A:$A, $A885,
          Stockreport!$B:$B, $B885)
   -SUMIFS(Stockreport!$D:$D,
           Stockreport!$A:$A, $A885,
           Stockreport!$B:$B, $B885,
           Stockreport!$C:$C, $C885)=0,
   "No reserve",
   SUMIFS(Stockreport!$D:$D,
          Stockreport!$A:$A, $A885,
          Stockreport!$B:$B, $B885)
   -SUMIFS(Stockreport!$D:$D,
           Stockreport!$A:$A, $A885,
           Stockreport!$B:$B, $B885,
           Stockreport!$C:$C, $C885)
)</f>
        <v>No reserve</v>
      </c>
      <c r="H885">
        <f t="shared" si="26"/>
        <v>259</v>
      </c>
      <c r="I885" s="5">
        <f t="shared" si="27"/>
        <v>1</v>
      </c>
    </row>
    <row r="886" spans="1:9">
      <c r="A886" s="1">
        <v>31379</v>
      </c>
      <c r="B886" s="1" t="s">
        <v>886</v>
      </c>
      <c r="C886" t="str">
        <f>VLOOKUP(A886,Config!A:C,3,FALSE)</f>
        <v>MA-H-01-L3-P1</v>
      </c>
      <c r="D886" cm="1">
        <f t="array" ref="D886">IFERROR(
  INDEX(Stockreport!$E$2:$E$50151,
    MATCH(1,
      ((Stockreport!$A$2:$A$50151&amp;"")=($A886&amp;""))*
      ((Stockreport!$B$2:$B$50151&amp;"")=($B886&amp;""))*
      (TRIM(Stockreport!$C$2:$C$50151)=TRIM($C886))*
      (Stockreport!$C$2:$C$50151&lt;&gt;""),
    0)
  ),
0)</f>
        <v>3</v>
      </c>
      <c r="E886">
        <f>VLOOKUP(A886,Config!A:G,4,FALSE)</f>
        <v>0</v>
      </c>
      <c r="F886" t="str">
        <f>_xlfn.LET(
  _xlpm.q,   $D886,
  _xlpm.low, SUMIFS(Config!$E$2:$E$5017, Config!$A$2:$A$5017,$A886, Config!$C$2:$C$5017,$C886),
  _xlpm.med, SUMIFS(Config!$F$2:$F$5017, Config!$A$2:$A$5017,$A886, Config!$C$2:$C$5017,$C886),
  _xlpm.cap, SUMIFS(Config!$G$2:$G$5017, Config!$A$2:$A$5017,$A886, Config!$C$2:$C$5017,$C886),
  IF(_xlpm.cap=0,"SET-PICKFACE",
     IF(_xlpm.q&lt;=_xlpm.low,"LOW",
        IF(_xlpm.q&lt;=_xlpm.med,"MEDIUM",
           IF(_xlpm.q&lt;=_xlpm.cap,"FULL","OVER")
        )
     )
  )
)</f>
        <v>SET-PICKFACE</v>
      </c>
      <c r="G886" s="8" t="str">
        <f>IF(
   SUMIFS(Stockreport!$D:$D,
          Stockreport!$A:$A, $A886,
          Stockreport!$B:$B, $B886)
   -SUMIFS(Stockreport!$D:$D,
           Stockreport!$A:$A, $A886,
           Stockreport!$B:$B, $B886,
           Stockreport!$C:$C, $C886)=0,
   "No reserve",
   SUMIFS(Stockreport!$D:$D,
          Stockreport!$A:$A, $A886,
          Stockreport!$B:$B, $B886)
   -SUMIFS(Stockreport!$D:$D,
           Stockreport!$A:$A, $A886,
           Stockreport!$B:$B, $B886,
           Stockreport!$C:$C, $C886)
)</f>
        <v>No reserve</v>
      </c>
      <c r="H886">
        <f t="shared" si="26"/>
        <v>0</v>
      </c>
      <c r="I886" s="5">
        <f t="shared" si="27"/>
        <v>1</v>
      </c>
    </row>
    <row r="887" spans="1:9">
      <c r="A887" s="1">
        <v>92499</v>
      </c>
      <c r="B887" s="1" t="s">
        <v>887</v>
      </c>
      <c r="C887" t="str">
        <f>VLOOKUP(A887,Config!A:C,3,FALSE)</f>
        <v>MA-H-07-L2-P1</v>
      </c>
      <c r="D887" cm="1">
        <f t="array" ref="D887">IFERROR(
  INDEX(Stockreport!$E$2:$E$50151,
    MATCH(1,
      ((Stockreport!$A$2:$A$50151&amp;"")=($A887&amp;""))*
      ((Stockreport!$B$2:$B$50151&amp;"")=($B887&amp;""))*
      (TRIM(Stockreport!$C$2:$C$50151)=TRIM($C887))*
      (Stockreport!$C$2:$C$50151&lt;&gt;""),
    0)
  ),
0)</f>
        <v>0</v>
      </c>
      <c r="E887">
        <f>VLOOKUP(A887,Config!A:G,4,FALSE)</f>
        <v>0</v>
      </c>
      <c r="F887" t="str">
        <f>_xlfn.LET(
  _xlpm.q,   $D887,
  _xlpm.low, SUMIFS(Config!$E$2:$E$5017, Config!$A$2:$A$5017,$A887, Config!$C$2:$C$5017,$C887),
  _xlpm.med, SUMIFS(Config!$F$2:$F$5017, Config!$A$2:$A$5017,$A887, Config!$C$2:$C$5017,$C887),
  _xlpm.cap, SUMIFS(Config!$G$2:$G$5017, Config!$A$2:$A$5017,$A887, Config!$C$2:$C$5017,$C887),
  IF(_xlpm.cap=0,"SET-PICKFACE",
     IF(_xlpm.q&lt;=_xlpm.low,"LOW",
        IF(_xlpm.q&lt;=_xlpm.med,"MEDIUM",
           IF(_xlpm.q&lt;=_xlpm.cap,"FULL","OVER")
        )
     )
  )
)</f>
        <v>SET-PICKFACE</v>
      </c>
      <c r="G887" s="8" t="str">
        <f>IF(
   SUMIFS(Stockreport!$D:$D,
          Stockreport!$A:$A, $A887,
          Stockreport!$B:$B, $B887)
   -SUMIFS(Stockreport!$D:$D,
           Stockreport!$A:$A, $A887,
           Stockreport!$B:$B, $B887,
           Stockreport!$C:$C, $C887)=0,
   "No reserve",
   SUMIFS(Stockreport!$D:$D,
          Stockreport!$A:$A, $A887,
          Stockreport!$B:$B, $B887)
   -SUMIFS(Stockreport!$D:$D,
           Stockreport!$A:$A, $A887,
           Stockreport!$B:$B, $B887,
           Stockreport!$C:$C, $C887)
)</f>
        <v>No reserve</v>
      </c>
      <c r="H887">
        <f t="shared" si="26"/>
        <v>0</v>
      </c>
      <c r="I887" s="5">
        <f t="shared" si="27"/>
        <v>1</v>
      </c>
    </row>
    <row r="888" spans="1:9">
      <c r="A888" s="1">
        <v>52679</v>
      </c>
      <c r="B888" s="1" t="s">
        <v>888</v>
      </c>
      <c r="C888" t="str">
        <f>VLOOKUP(A888,Config!A:C,3,FALSE)</f>
        <v>MA-B-11-L1-P2</v>
      </c>
      <c r="D888" cm="1">
        <f t="array" ref="D888">IFERROR(
  INDEX(Stockreport!$E$2:$E$50151,
    MATCH(1,
      ((Stockreport!$A$2:$A$50151&amp;"")=($A888&amp;""))*
      ((Stockreport!$B$2:$B$50151&amp;"")=($B888&amp;""))*
      (TRIM(Stockreport!$C$2:$C$50151)=TRIM($C888))*
      (Stockreport!$C$2:$C$50151&lt;&gt;""),
    0)
  ),
0)</f>
        <v>97</v>
      </c>
      <c r="E888">
        <f>VLOOKUP(A888,Config!A:G,4,FALSE)</f>
        <v>0</v>
      </c>
      <c r="F888" t="str">
        <f>_xlfn.LET(
  _xlpm.q,   $D888,
  _xlpm.low, SUMIFS(Config!$E$2:$E$5017, Config!$A$2:$A$5017,$A888, Config!$C$2:$C$5017,$C888),
  _xlpm.med, SUMIFS(Config!$F$2:$F$5017, Config!$A$2:$A$5017,$A888, Config!$C$2:$C$5017,$C888),
  _xlpm.cap, SUMIFS(Config!$G$2:$G$5017, Config!$A$2:$A$5017,$A888, Config!$C$2:$C$5017,$C888),
  IF(_xlpm.cap=0,"SET-PICKFACE",
     IF(_xlpm.q&lt;=_xlpm.low,"LOW",
        IF(_xlpm.q&lt;=_xlpm.med,"MEDIUM",
           IF(_xlpm.q&lt;=_xlpm.cap,"FULL","OVER")
        )
     )
  )
)</f>
        <v>SET-PICKFACE</v>
      </c>
      <c r="G888" s="8" t="str">
        <f>IF(
   SUMIFS(Stockreport!$D:$D,
          Stockreport!$A:$A, $A888,
          Stockreport!$B:$B, $B888)
   -SUMIFS(Stockreport!$D:$D,
           Stockreport!$A:$A, $A888,
           Stockreport!$B:$B, $B888,
           Stockreport!$C:$C, $C888)=0,
   "No reserve",
   SUMIFS(Stockreport!$D:$D,
          Stockreport!$A:$A, $A888,
          Stockreport!$B:$B, $B888)
   -SUMIFS(Stockreport!$D:$D,
           Stockreport!$A:$A, $A888,
           Stockreport!$B:$B, $B888,
           Stockreport!$C:$C, $C888)
)</f>
        <v>No reserve</v>
      </c>
      <c r="H888">
        <f t="shared" si="26"/>
        <v>0</v>
      </c>
      <c r="I888" s="5">
        <f t="shared" si="27"/>
        <v>1</v>
      </c>
    </row>
    <row r="889" spans="1:9">
      <c r="A889" s="1">
        <v>31804</v>
      </c>
      <c r="B889" s="1" t="s">
        <v>889</v>
      </c>
      <c r="C889" t="str">
        <f>VLOOKUP(A889,Config!A:C,3,FALSE)</f>
        <v>MA-E-14-L4-P2</v>
      </c>
      <c r="D889" cm="1">
        <f t="array" ref="D889">IFERROR(
  INDEX(Stockreport!$E$2:$E$50151,
    MATCH(1,
      ((Stockreport!$A$2:$A$50151&amp;"")=($A889&amp;""))*
      ((Stockreport!$B$2:$B$50151&amp;"")=($B889&amp;""))*
      (TRIM(Stockreport!$C$2:$C$50151)=TRIM($C889))*
      (Stockreport!$C$2:$C$50151&lt;&gt;""),
    0)
  ),
0)</f>
        <v>0</v>
      </c>
      <c r="E889">
        <f>VLOOKUP(A889,Config!A:G,4,FALSE)</f>
        <v>256</v>
      </c>
      <c r="F889" t="str">
        <f>_xlfn.LET(
  _xlpm.q,   $D889,
  _xlpm.low, SUMIFS(Config!$E$2:$E$5017, Config!$A$2:$A$5017,$A889, Config!$C$2:$C$5017,$C889),
  _xlpm.med, SUMIFS(Config!$F$2:$F$5017, Config!$A$2:$A$5017,$A889, Config!$C$2:$C$5017,$C889),
  _xlpm.cap, SUMIFS(Config!$G$2:$G$5017, Config!$A$2:$A$5017,$A889, Config!$C$2:$C$5017,$C889),
  IF(_xlpm.cap=0,"SET-PICKFACE",
     IF(_xlpm.q&lt;=_xlpm.low,"LOW",
        IF(_xlpm.q&lt;=_xlpm.med,"MEDIUM",
           IF(_xlpm.q&lt;=_xlpm.cap,"FULL","OVER")
        )
     )
  )
)</f>
        <v>LOW</v>
      </c>
      <c r="G889" s="8" t="str">
        <f>IF(
   SUMIFS(Stockreport!$D:$D,
          Stockreport!$A:$A, $A889,
          Stockreport!$B:$B, $B889)
   -SUMIFS(Stockreport!$D:$D,
           Stockreport!$A:$A, $A889,
           Stockreport!$B:$B, $B889,
           Stockreport!$C:$C, $C889)=0,
   "No reserve",
   SUMIFS(Stockreport!$D:$D,
          Stockreport!$A:$A, $A889,
          Stockreport!$B:$B, $B889)
   -SUMIFS(Stockreport!$D:$D,
           Stockreport!$A:$A, $A889,
           Stockreport!$B:$B, $B889,
           Stockreport!$C:$C, $C889)
)</f>
        <v>No reserve</v>
      </c>
      <c r="H889">
        <f t="shared" si="26"/>
        <v>256</v>
      </c>
      <c r="I889" s="5">
        <f t="shared" si="27"/>
        <v>1</v>
      </c>
    </row>
    <row r="890" spans="1:9">
      <c r="A890" s="1">
        <v>31471</v>
      </c>
      <c r="B890" s="1" t="s">
        <v>890</v>
      </c>
      <c r="C890" t="str">
        <f>VLOOKUP(A890,Config!A:C,3,FALSE)</f>
        <v>MA-E-16-L2-P2</v>
      </c>
      <c r="D890" cm="1">
        <f t="array" ref="D890">IFERROR(
  INDEX(Stockreport!$E$2:$E$50151,
    MATCH(1,
      ((Stockreport!$A$2:$A$50151&amp;"")=($A890&amp;""))*
      ((Stockreport!$B$2:$B$50151&amp;"")=($B890&amp;""))*
      (TRIM(Stockreport!$C$2:$C$50151)=TRIM($C890))*
      (Stockreport!$C$2:$C$50151&lt;&gt;""),
    0)
  ),
0)</f>
        <v>43</v>
      </c>
      <c r="E890">
        <f>VLOOKUP(A890,Config!A:G,4,FALSE)</f>
        <v>108</v>
      </c>
      <c r="F890" t="str">
        <f>_xlfn.LET(
  _xlpm.q,   $D890,
  _xlpm.low, SUMIFS(Config!$E$2:$E$5017, Config!$A$2:$A$5017,$A890, Config!$C$2:$C$5017,$C890),
  _xlpm.med, SUMIFS(Config!$F$2:$F$5017, Config!$A$2:$A$5017,$A890, Config!$C$2:$C$5017,$C890),
  _xlpm.cap, SUMIFS(Config!$G$2:$G$5017, Config!$A$2:$A$5017,$A890, Config!$C$2:$C$5017,$C890),
  IF(_xlpm.cap=0,"SET-PICKFACE",
     IF(_xlpm.q&lt;=_xlpm.low,"LOW",
        IF(_xlpm.q&lt;=_xlpm.med,"MEDIUM",
           IF(_xlpm.q&lt;=_xlpm.cap,"FULL","OVER")
        )
     )
  )
)</f>
        <v>MEDIUM</v>
      </c>
      <c r="G890" s="8" t="str">
        <f>IF(
   SUMIFS(Stockreport!$D:$D,
          Stockreport!$A:$A, $A890,
          Stockreport!$B:$B, $B890)
   -SUMIFS(Stockreport!$D:$D,
           Stockreport!$A:$A, $A890,
           Stockreport!$B:$B, $B890,
           Stockreport!$C:$C, $C890)=0,
   "No reserve",
   SUMIFS(Stockreport!$D:$D,
          Stockreport!$A:$A, $A890,
          Stockreport!$B:$B, $B890)
   -SUMIFS(Stockreport!$D:$D,
           Stockreport!$A:$A, $A890,
           Stockreport!$B:$B, $B890,
           Stockreport!$C:$C, $C890)
)</f>
        <v>No reserve</v>
      </c>
      <c r="H890">
        <f t="shared" si="26"/>
        <v>65</v>
      </c>
      <c r="I890" s="5">
        <f t="shared" si="27"/>
        <v>1</v>
      </c>
    </row>
    <row r="891" spans="1:9">
      <c r="A891" s="1">
        <v>30447</v>
      </c>
      <c r="B891" s="1" t="s">
        <v>891</v>
      </c>
      <c r="C891" t="str">
        <f>VLOOKUP(A891,Config!A:C,3,FALSE)</f>
        <v>MA-E-10-L2-P2</v>
      </c>
      <c r="D891" cm="1">
        <f t="array" ref="D891">IFERROR(
  INDEX(Stockreport!$E$2:$E$50151,
    MATCH(1,
      ((Stockreport!$A$2:$A$50151&amp;"")=($A891&amp;""))*
      ((Stockreport!$B$2:$B$50151&amp;"")=($B891&amp;""))*
      (TRIM(Stockreport!$C$2:$C$50151)=TRIM($C891))*
      (Stockreport!$C$2:$C$50151&lt;&gt;""),
    0)
  ),
0)</f>
        <v>9</v>
      </c>
      <c r="E891">
        <f>VLOOKUP(A891,Config!A:G,4,FALSE)</f>
        <v>0</v>
      </c>
      <c r="F891" t="str">
        <f>_xlfn.LET(
  _xlpm.q,   $D891,
  _xlpm.low, SUMIFS(Config!$E$2:$E$5017, Config!$A$2:$A$5017,$A891, Config!$C$2:$C$5017,$C891),
  _xlpm.med, SUMIFS(Config!$F$2:$F$5017, Config!$A$2:$A$5017,$A891, Config!$C$2:$C$5017,$C891),
  _xlpm.cap, SUMIFS(Config!$G$2:$G$5017, Config!$A$2:$A$5017,$A891, Config!$C$2:$C$5017,$C891),
  IF(_xlpm.cap=0,"SET-PICKFACE",
     IF(_xlpm.q&lt;=_xlpm.low,"LOW",
        IF(_xlpm.q&lt;=_xlpm.med,"MEDIUM",
           IF(_xlpm.q&lt;=_xlpm.cap,"FULL","OVER")
        )
     )
  )
)</f>
        <v>SET-PICKFACE</v>
      </c>
      <c r="G891" s="8" t="str">
        <f>IF(
   SUMIFS(Stockreport!$D:$D,
          Stockreport!$A:$A, $A891,
          Stockreport!$B:$B, $B891)
   -SUMIFS(Stockreport!$D:$D,
           Stockreport!$A:$A, $A891,
           Stockreport!$B:$B, $B891,
           Stockreport!$C:$C, $C891)=0,
   "No reserve",
   SUMIFS(Stockreport!$D:$D,
          Stockreport!$A:$A, $A891,
          Stockreport!$B:$B, $B891)
   -SUMIFS(Stockreport!$D:$D,
           Stockreport!$A:$A, $A891,
           Stockreport!$B:$B, $B891,
           Stockreport!$C:$C, $C891)
)</f>
        <v>No reserve</v>
      </c>
      <c r="H891">
        <f t="shared" si="26"/>
        <v>0</v>
      </c>
      <c r="I891" s="5">
        <f t="shared" si="27"/>
        <v>1</v>
      </c>
    </row>
    <row r="892" spans="1:9">
      <c r="A892" s="1">
        <v>15440</v>
      </c>
      <c r="B892" s="1" t="s">
        <v>892</v>
      </c>
      <c r="C892" t="str">
        <f>VLOOKUP(A892,Config!A:C,3,FALSE)</f>
        <v>MA-E-16-L3-P1</v>
      </c>
      <c r="D892" cm="1">
        <f t="array" ref="D892">IFERROR(
  INDEX(Stockreport!$E$2:$E$50151,
    MATCH(1,
      ((Stockreport!$A$2:$A$50151&amp;"")=($A892&amp;""))*
      ((Stockreport!$B$2:$B$50151&amp;"")=($B892&amp;""))*
      (TRIM(Stockreport!$C$2:$C$50151)=TRIM($C892))*
      (Stockreport!$C$2:$C$50151&lt;&gt;""),
    0)
  ),
0)</f>
        <v>164</v>
      </c>
      <c r="E892">
        <f>VLOOKUP(A892,Config!A:G,4,FALSE)</f>
        <v>300</v>
      </c>
      <c r="F892" t="str">
        <f>_xlfn.LET(
  _xlpm.q,   $D892,
  _xlpm.low, SUMIFS(Config!$E$2:$E$5017, Config!$A$2:$A$5017,$A892, Config!$C$2:$C$5017,$C892),
  _xlpm.med, SUMIFS(Config!$F$2:$F$5017, Config!$A$2:$A$5017,$A892, Config!$C$2:$C$5017,$C892),
  _xlpm.cap, SUMIFS(Config!$G$2:$G$5017, Config!$A$2:$A$5017,$A892, Config!$C$2:$C$5017,$C892),
  IF(_xlpm.cap=0,"SET-PICKFACE",
     IF(_xlpm.q&lt;=_xlpm.low,"LOW",
        IF(_xlpm.q&lt;=_xlpm.med,"MEDIUM",
           IF(_xlpm.q&lt;=_xlpm.cap,"FULL","OVER")
        )
     )
  )
)</f>
        <v>FULL</v>
      </c>
      <c r="G892" s="8" t="str">
        <f>IF(
   SUMIFS(Stockreport!$D:$D,
          Stockreport!$A:$A, $A892,
          Stockreport!$B:$B, $B892)
   -SUMIFS(Stockreport!$D:$D,
           Stockreport!$A:$A, $A892,
           Stockreport!$B:$B, $B892,
           Stockreport!$C:$C, $C892)=0,
   "No reserve",
   SUMIFS(Stockreport!$D:$D,
          Stockreport!$A:$A, $A892,
          Stockreport!$B:$B, $B892)
   -SUMIFS(Stockreport!$D:$D,
           Stockreport!$A:$A, $A892,
           Stockreport!$B:$B, $B892,
           Stockreport!$C:$C, $C892)
)</f>
        <v>No reserve</v>
      </c>
      <c r="H892">
        <f t="shared" si="26"/>
        <v>136</v>
      </c>
      <c r="I892" s="5">
        <f t="shared" si="27"/>
        <v>1</v>
      </c>
    </row>
    <row r="893" spans="1:9">
      <c r="A893" s="1">
        <v>90301</v>
      </c>
      <c r="B893" s="1" t="s">
        <v>893</v>
      </c>
      <c r="C893" t="str">
        <f>VLOOKUP(A893,Config!A:C,3,FALSE)</f>
        <v>MA-G-07-L1-P1</v>
      </c>
      <c r="D893" cm="1">
        <f t="array" ref="D893">IFERROR(
  INDEX(Stockreport!$E$2:$E$50151,
    MATCH(1,
      ((Stockreport!$A$2:$A$50151&amp;"")=($A893&amp;""))*
      ((Stockreport!$B$2:$B$50151&amp;"")=($B893&amp;""))*
      (TRIM(Stockreport!$C$2:$C$50151)=TRIM($C893))*
      (Stockreport!$C$2:$C$50151&lt;&gt;""),
    0)
  ),
0)</f>
        <v>0</v>
      </c>
      <c r="E893">
        <f>VLOOKUP(A893,Config!A:G,4,FALSE)</f>
        <v>0</v>
      </c>
      <c r="F893" t="str">
        <f>_xlfn.LET(
  _xlpm.q,   $D893,
  _xlpm.low, SUMIFS(Config!$E$2:$E$5017, Config!$A$2:$A$5017,$A893, Config!$C$2:$C$5017,$C893),
  _xlpm.med, SUMIFS(Config!$F$2:$F$5017, Config!$A$2:$A$5017,$A893, Config!$C$2:$C$5017,$C893),
  _xlpm.cap, SUMIFS(Config!$G$2:$G$5017, Config!$A$2:$A$5017,$A893, Config!$C$2:$C$5017,$C893),
  IF(_xlpm.cap=0,"SET-PICKFACE",
     IF(_xlpm.q&lt;=_xlpm.low,"LOW",
        IF(_xlpm.q&lt;=_xlpm.med,"MEDIUM",
           IF(_xlpm.q&lt;=_xlpm.cap,"FULL","OVER")
        )
     )
  )
)</f>
        <v>SET-PICKFACE</v>
      </c>
      <c r="G893" s="8">
        <f>IF(
   SUMIFS(Stockreport!$D:$D,
          Stockreport!$A:$A, $A893,
          Stockreport!$B:$B, $B893)
   -SUMIFS(Stockreport!$D:$D,
           Stockreport!$A:$A, $A893,
           Stockreport!$B:$B, $B893,
           Stockreport!$C:$C, $C893)=0,
   "No reserve",
   SUMIFS(Stockreport!$D:$D,
          Stockreport!$A:$A, $A893,
          Stockreport!$B:$B, $B893)
   -SUMIFS(Stockreport!$D:$D,
           Stockreport!$A:$A, $A893,
           Stockreport!$B:$B, $B893,
           Stockreport!$C:$C, $C893)
)</f>
        <v>2</v>
      </c>
      <c r="H893">
        <f t="shared" si="26"/>
        <v>0</v>
      </c>
      <c r="I893" s="5">
        <f t="shared" si="27"/>
        <v>0</v>
      </c>
    </row>
    <row r="894" spans="1:9">
      <c r="A894" s="1">
        <v>30756</v>
      </c>
      <c r="B894" s="1" t="s">
        <v>894</v>
      </c>
      <c r="C894" t="str">
        <f>VLOOKUP(A894,Config!A:C,3,FALSE)</f>
        <v>MA-B-11-L1-P1</v>
      </c>
      <c r="D894" cm="1">
        <f t="array" ref="D894">IFERROR(
  INDEX(Stockreport!$E$2:$E$50151,
    MATCH(1,
      ((Stockreport!$A$2:$A$50151&amp;"")=($A894&amp;""))*
      ((Stockreport!$B$2:$B$50151&amp;"")=($B894&amp;""))*
      (TRIM(Stockreport!$C$2:$C$50151)=TRIM($C894))*
      (Stockreport!$C$2:$C$50151&lt;&gt;""),
    0)
  ),
0)</f>
        <v>89</v>
      </c>
      <c r="E894">
        <f>VLOOKUP(A894,Config!A:G,4,FALSE)</f>
        <v>0</v>
      </c>
      <c r="F894" t="str">
        <f>_xlfn.LET(
  _xlpm.q,   $D894,
  _xlpm.low, SUMIFS(Config!$E$2:$E$5017, Config!$A$2:$A$5017,$A894, Config!$C$2:$C$5017,$C894),
  _xlpm.med, SUMIFS(Config!$F$2:$F$5017, Config!$A$2:$A$5017,$A894, Config!$C$2:$C$5017,$C894),
  _xlpm.cap, SUMIFS(Config!$G$2:$G$5017, Config!$A$2:$A$5017,$A894, Config!$C$2:$C$5017,$C894),
  IF(_xlpm.cap=0,"SET-PICKFACE",
     IF(_xlpm.q&lt;=_xlpm.low,"LOW",
        IF(_xlpm.q&lt;=_xlpm.med,"MEDIUM",
           IF(_xlpm.q&lt;=_xlpm.cap,"FULL","OVER")
        )
     )
  )
)</f>
        <v>SET-PICKFACE</v>
      </c>
      <c r="G894" s="8" t="str">
        <f>IF(
   SUMIFS(Stockreport!$D:$D,
          Stockreport!$A:$A, $A894,
          Stockreport!$B:$B, $B894)
   -SUMIFS(Stockreport!$D:$D,
           Stockreport!$A:$A, $A894,
           Stockreport!$B:$B, $B894,
           Stockreport!$C:$C, $C894)=0,
   "No reserve",
   SUMIFS(Stockreport!$D:$D,
          Stockreport!$A:$A, $A894,
          Stockreport!$B:$B, $B894)
   -SUMIFS(Stockreport!$D:$D,
           Stockreport!$A:$A, $A894,
           Stockreport!$B:$B, $B894,
           Stockreport!$C:$C, $C894)
)</f>
        <v>No reserve</v>
      </c>
      <c r="H894">
        <f t="shared" si="26"/>
        <v>0</v>
      </c>
      <c r="I894" s="5">
        <f t="shared" si="27"/>
        <v>1</v>
      </c>
    </row>
    <row r="895" spans="1:9">
      <c r="A895" s="1">
        <v>30231</v>
      </c>
      <c r="B895" s="1" t="s">
        <v>895</v>
      </c>
      <c r="C895" t="str">
        <f>VLOOKUP(A895,Config!A:C,3,FALSE)</f>
        <v>MA-D-12-L1-P1</v>
      </c>
      <c r="D895" cm="1">
        <f t="array" ref="D895">IFERROR(
  INDEX(Stockreport!$E$2:$E$50151,
    MATCH(1,
      ((Stockreport!$A$2:$A$50151&amp;"")=($A895&amp;""))*
      ((Stockreport!$B$2:$B$50151&amp;"")=($B895&amp;""))*
      (TRIM(Stockreport!$C$2:$C$50151)=TRIM($C895))*
      (Stockreport!$C$2:$C$50151&lt;&gt;""),
    0)
  ),
0)</f>
        <v>47</v>
      </c>
      <c r="E895">
        <f>VLOOKUP(A895,Config!A:G,4,FALSE)</f>
        <v>0</v>
      </c>
      <c r="F895" t="str">
        <f>_xlfn.LET(
  _xlpm.q,   $D895,
  _xlpm.low, SUMIFS(Config!$E$2:$E$5017, Config!$A$2:$A$5017,$A895, Config!$C$2:$C$5017,$C895),
  _xlpm.med, SUMIFS(Config!$F$2:$F$5017, Config!$A$2:$A$5017,$A895, Config!$C$2:$C$5017,$C895),
  _xlpm.cap, SUMIFS(Config!$G$2:$G$5017, Config!$A$2:$A$5017,$A895, Config!$C$2:$C$5017,$C895),
  IF(_xlpm.cap=0,"SET-PICKFACE",
     IF(_xlpm.q&lt;=_xlpm.low,"LOW",
        IF(_xlpm.q&lt;=_xlpm.med,"MEDIUM",
           IF(_xlpm.q&lt;=_xlpm.cap,"FULL","OVER")
        )
     )
  )
)</f>
        <v>SET-PICKFACE</v>
      </c>
      <c r="G895" s="8" t="str">
        <f>IF(
   SUMIFS(Stockreport!$D:$D,
          Stockreport!$A:$A, $A895,
          Stockreport!$B:$B, $B895)
   -SUMIFS(Stockreport!$D:$D,
           Stockreport!$A:$A, $A895,
           Stockreport!$B:$B, $B895,
           Stockreport!$C:$C, $C895)=0,
   "No reserve",
   SUMIFS(Stockreport!$D:$D,
          Stockreport!$A:$A, $A895,
          Stockreport!$B:$B, $B895)
   -SUMIFS(Stockreport!$D:$D,
           Stockreport!$A:$A, $A895,
           Stockreport!$B:$B, $B895,
           Stockreport!$C:$C, $C895)
)</f>
        <v>No reserve</v>
      </c>
      <c r="H895">
        <f t="shared" si="26"/>
        <v>0</v>
      </c>
      <c r="I895" s="5">
        <f t="shared" si="27"/>
        <v>1</v>
      </c>
    </row>
    <row r="896" spans="1:9">
      <c r="A896" s="1">
        <v>30651</v>
      </c>
      <c r="B896" s="1" t="s">
        <v>896</v>
      </c>
      <c r="C896" t="str">
        <f>VLOOKUP(A896,Config!A:C,3,FALSE)</f>
        <v>MA-D-12-L1-P1</v>
      </c>
      <c r="D896" cm="1">
        <f t="array" ref="D896">IFERROR(
  INDEX(Stockreport!$E$2:$E$50151,
    MATCH(1,
      ((Stockreport!$A$2:$A$50151&amp;"")=($A896&amp;""))*
      ((Stockreport!$B$2:$B$50151&amp;"")=($B896&amp;""))*
      (TRIM(Stockreport!$C$2:$C$50151)=TRIM($C896))*
      (Stockreport!$C$2:$C$50151&lt;&gt;""),
    0)
  ),
0)</f>
        <v>55</v>
      </c>
      <c r="E896">
        <f>VLOOKUP(A896,Config!A:G,4,FALSE)</f>
        <v>0</v>
      </c>
      <c r="F896" t="str">
        <f>_xlfn.LET(
  _xlpm.q,   $D896,
  _xlpm.low, SUMIFS(Config!$E$2:$E$5017, Config!$A$2:$A$5017,$A896, Config!$C$2:$C$5017,$C896),
  _xlpm.med, SUMIFS(Config!$F$2:$F$5017, Config!$A$2:$A$5017,$A896, Config!$C$2:$C$5017,$C896),
  _xlpm.cap, SUMIFS(Config!$G$2:$G$5017, Config!$A$2:$A$5017,$A896, Config!$C$2:$C$5017,$C896),
  IF(_xlpm.cap=0,"SET-PICKFACE",
     IF(_xlpm.q&lt;=_xlpm.low,"LOW",
        IF(_xlpm.q&lt;=_xlpm.med,"MEDIUM",
           IF(_xlpm.q&lt;=_xlpm.cap,"FULL","OVER")
        )
     )
  )
)</f>
        <v>SET-PICKFACE</v>
      </c>
      <c r="G896" s="8" t="str">
        <f>IF(
   SUMIFS(Stockreport!$D:$D,
          Stockreport!$A:$A, $A896,
          Stockreport!$B:$B, $B896)
   -SUMIFS(Stockreport!$D:$D,
           Stockreport!$A:$A, $A896,
           Stockreport!$B:$B, $B896,
           Stockreport!$C:$C, $C896)=0,
   "No reserve",
   SUMIFS(Stockreport!$D:$D,
          Stockreport!$A:$A, $A896,
          Stockreport!$B:$B, $B896)
   -SUMIFS(Stockreport!$D:$D,
           Stockreport!$A:$A, $A896,
           Stockreport!$B:$B, $B896,
           Stockreport!$C:$C, $C896)
)</f>
        <v>No reserve</v>
      </c>
      <c r="H896">
        <f t="shared" si="26"/>
        <v>0</v>
      </c>
      <c r="I896" s="5">
        <f t="shared" si="27"/>
        <v>1</v>
      </c>
    </row>
    <row r="897" spans="1:9">
      <c r="A897" s="1">
        <v>31002</v>
      </c>
      <c r="B897" s="1" t="s">
        <v>897</v>
      </c>
      <c r="C897" t="str">
        <f>VLOOKUP(A897,Config!A:C,3,FALSE)</f>
        <v>MA-D-12-L1-P2</v>
      </c>
      <c r="D897" cm="1">
        <f t="array" ref="D897">IFERROR(
  INDEX(Stockreport!$E$2:$E$50151,
    MATCH(1,
      ((Stockreport!$A$2:$A$50151&amp;"")=($A897&amp;""))*
      ((Stockreport!$B$2:$B$50151&amp;"")=($B897&amp;""))*
      (TRIM(Stockreport!$C$2:$C$50151)=TRIM($C897))*
      (Stockreport!$C$2:$C$50151&lt;&gt;""),
    0)
  ),
0)</f>
        <v>8</v>
      </c>
      <c r="E897">
        <f>VLOOKUP(A897,Config!A:G,4,FALSE)</f>
        <v>0</v>
      </c>
      <c r="F897" t="str">
        <f>_xlfn.LET(
  _xlpm.q,   $D897,
  _xlpm.low, SUMIFS(Config!$E$2:$E$5017, Config!$A$2:$A$5017,$A897, Config!$C$2:$C$5017,$C897),
  _xlpm.med, SUMIFS(Config!$F$2:$F$5017, Config!$A$2:$A$5017,$A897, Config!$C$2:$C$5017,$C897),
  _xlpm.cap, SUMIFS(Config!$G$2:$G$5017, Config!$A$2:$A$5017,$A897, Config!$C$2:$C$5017,$C897),
  IF(_xlpm.cap=0,"SET-PICKFACE",
     IF(_xlpm.q&lt;=_xlpm.low,"LOW",
        IF(_xlpm.q&lt;=_xlpm.med,"MEDIUM",
           IF(_xlpm.q&lt;=_xlpm.cap,"FULL","OVER")
        )
     )
  )
)</f>
        <v>SET-PICKFACE</v>
      </c>
      <c r="G897" s="8" t="str">
        <f>IF(
   SUMIFS(Stockreport!$D:$D,
          Stockreport!$A:$A, $A897,
          Stockreport!$B:$B, $B897)
   -SUMIFS(Stockreport!$D:$D,
           Stockreport!$A:$A, $A897,
           Stockreport!$B:$B, $B897,
           Stockreport!$C:$C, $C897)=0,
   "No reserve",
   SUMIFS(Stockreport!$D:$D,
          Stockreport!$A:$A, $A897,
          Stockreport!$B:$B, $B897)
   -SUMIFS(Stockreport!$D:$D,
           Stockreport!$A:$A, $A897,
           Stockreport!$B:$B, $B897,
           Stockreport!$C:$C, $C897)
)</f>
        <v>No reserve</v>
      </c>
      <c r="H897">
        <f t="shared" si="26"/>
        <v>0</v>
      </c>
      <c r="I897" s="5">
        <f t="shared" si="27"/>
        <v>1</v>
      </c>
    </row>
    <row r="898" spans="1:9">
      <c r="A898" s="1">
        <v>30037</v>
      </c>
      <c r="B898" s="1" t="s">
        <v>898</v>
      </c>
      <c r="C898" t="str">
        <f>VLOOKUP(A898,Config!A:C,3,FALSE)</f>
        <v>MA-D-13-L4-P1</v>
      </c>
      <c r="D898" cm="1">
        <f t="array" ref="D898">IFERROR(
  INDEX(Stockreport!$E$2:$E$50151,
    MATCH(1,
      ((Stockreport!$A$2:$A$50151&amp;"")=($A898&amp;""))*
      ((Stockreport!$B$2:$B$50151&amp;"")=($B898&amp;""))*
      (TRIM(Stockreport!$C$2:$C$50151)=TRIM($C898))*
      (Stockreport!$C$2:$C$50151&lt;&gt;""),
    0)
  ),
0)</f>
        <v>48</v>
      </c>
      <c r="E898">
        <f>VLOOKUP(A898,Config!A:G,4,FALSE)</f>
        <v>0</v>
      </c>
      <c r="F898" t="str">
        <f>_xlfn.LET(
  _xlpm.q,   $D898,
  _xlpm.low, SUMIFS(Config!$E$2:$E$5017, Config!$A$2:$A$5017,$A898, Config!$C$2:$C$5017,$C898),
  _xlpm.med, SUMIFS(Config!$F$2:$F$5017, Config!$A$2:$A$5017,$A898, Config!$C$2:$C$5017,$C898),
  _xlpm.cap, SUMIFS(Config!$G$2:$G$5017, Config!$A$2:$A$5017,$A898, Config!$C$2:$C$5017,$C898),
  IF(_xlpm.cap=0,"SET-PICKFACE",
     IF(_xlpm.q&lt;=_xlpm.low,"LOW",
        IF(_xlpm.q&lt;=_xlpm.med,"MEDIUM",
           IF(_xlpm.q&lt;=_xlpm.cap,"FULL","OVER")
        )
     )
  )
)</f>
        <v>SET-PICKFACE</v>
      </c>
      <c r="G898" s="8" t="str">
        <f>IF(
   SUMIFS(Stockreport!$D:$D,
          Stockreport!$A:$A, $A898,
          Stockreport!$B:$B, $B898)
   -SUMIFS(Stockreport!$D:$D,
           Stockreport!$A:$A, $A898,
           Stockreport!$B:$B, $B898,
           Stockreport!$C:$C, $C898)=0,
   "No reserve",
   SUMIFS(Stockreport!$D:$D,
          Stockreport!$A:$A, $A898,
          Stockreport!$B:$B, $B898)
   -SUMIFS(Stockreport!$D:$D,
           Stockreport!$A:$A, $A898,
           Stockreport!$B:$B, $B898,
           Stockreport!$C:$C, $C898)
)</f>
        <v>No reserve</v>
      </c>
      <c r="H898">
        <f t="shared" ref="H898:H961" si="28">_xlfn.LET(_xlpm.cap,$E898, _xlpm.curr,$D898, MAX(0, _xlpm.cap-_xlpm.curr))</f>
        <v>0</v>
      </c>
      <c r="I898" s="5">
        <f t="shared" ref="I898:I961" si="29">IF(ISNUMBER(G898),0,1)</f>
        <v>1</v>
      </c>
    </row>
    <row r="899" spans="1:9">
      <c r="A899" s="1">
        <v>31488</v>
      </c>
      <c r="B899" s="1" t="s">
        <v>899</v>
      </c>
      <c r="C899" t="str">
        <f>VLOOKUP(A899,Config!A:C,3,FALSE)</f>
        <v>MA-E-16-L2-P2</v>
      </c>
      <c r="D899" cm="1">
        <f t="array" ref="D899">IFERROR(
  INDEX(Stockreport!$E$2:$E$50151,
    MATCH(1,
      ((Stockreport!$A$2:$A$50151&amp;"")=($A899&amp;""))*
      ((Stockreport!$B$2:$B$50151&amp;"")=($B899&amp;""))*
      (TRIM(Stockreport!$C$2:$C$50151)=TRIM($C899))*
      (Stockreport!$C$2:$C$50151&lt;&gt;""),
    0)
  ),
0)</f>
        <v>6</v>
      </c>
      <c r="E899">
        <f>VLOOKUP(A899,Config!A:G,4,FALSE)</f>
        <v>24</v>
      </c>
      <c r="F899" t="str">
        <f>_xlfn.LET(
  _xlpm.q,   $D899,
  _xlpm.low, SUMIFS(Config!$E$2:$E$5017, Config!$A$2:$A$5017,$A899, Config!$C$2:$C$5017,$C899),
  _xlpm.med, SUMIFS(Config!$F$2:$F$5017, Config!$A$2:$A$5017,$A899, Config!$C$2:$C$5017,$C899),
  _xlpm.cap, SUMIFS(Config!$G$2:$G$5017, Config!$A$2:$A$5017,$A899, Config!$C$2:$C$5017,$C899),
  IF(_xlpm.cap=0,"SET-PICKFACE",
     IF(_xlpm.q&lt;=_xlpm.low,"LOW",
        IF(_xlpm.q&lt;=_xlpm.med,"MEDIUM",
           IF(_xlpm.q&lt;=_xlpm.cap,"FULL","OVER")
        )
     )
  )
)</f>
        <v>MEDIUM</v>
      </c>
      <c r="G899" s="8">
        <f>IF(
   SUMIFS(Stockreport!$D:$D,
          Stockreport!$A:$A, $A899,
          Stockreport!$B:$B, $B899)
   -SUMIFS(Stockreport!$D:$D,
           Stockreport!$A:$A, $A899,
           Stockreport!$B:$B, $B899,
           Stockreport!$C:$C, $C899)=0,
   "No reserve",
   SUMIFS(Stockreport!$D:$D,
          Stockreport!$A:$A, $A899,
          Stockreport!$B:$B, $B899)
   -SUMIFS(Stockreport!$D:$D,
           Stockreport!$A:$A, $A899,
           Stockreport!$B:$B, $B899,
           Stockreport!$C:$C, $C899)
)</f>
        <v>84</v>
      </c>
      <c r="H899">
        <f t="shared" si="28"/>
        <v>18</v>
      </c>
      <c r="I899" s="5">
        <f t="shared" si="29"/>
        <v>0</v>
      </c>
    </row>
    <row r="900" spans="1:9">
      <c r="A900" s="1">
        <v>30072</v>
      </c>
      <c r="B900" s="1" t="s">
        <v>900</v>
      </c>
      <c r="C900" t="str">
        <f>VLOOKUP(A900,Config!A:C,3,FALSE)</f>
        <v>MA-F-08-L2-P2</v>
      </c>
      <c r="D900" cm="1">
        <f t="array" ref="D900">IFERROR(
  INDEX(Stockreport!$E$2:$E$50151,
    MATCH(1,
      ((Stockreport!$A$2:$A$50151&amp;"")=($A900&amp;""))*
      ((Stockreport!$B$2:$B$50151&amp;"")=($B900&amp;""))*
      (TRIM(Stockreport!$C$2:$C$50151)=TRIM($C900))*
      (Stockreport!$C$2:$C$50151&lt;&gt;""),
    0)
  ),
0)</f>
        <v>39</v>
      </c>
      <c r="E900">
        <f>VLOOKUP(A900,Config!A:G,4,FALSE)</f>
        <v>0</v>
      </c>
      <c r="F900" t="str">
        <f>_xlfn.LET(
  _xlpm.q,   $D900,
  _xlpm.low, SUMIFS(Config!$E$2:$E$5017, Config!$A$2:$A$5017,$A900, Config!$C$2:$C$5017,$C900),
  _xlpm.med, SUMIFS(Config!$F$2:$F$5017, Config!$A$2:$A$5017,$A900, Config!$C$2:$C$5017,$C900),
  _xlpm.cap, SUMIFS(Config!$G$2:$G$5017, Config!$A$2:$A$5017,$A900, Config!$C$2:$C$5017,$C900),
  IF(_xlpm.cap=0,"SET-PICKFACE",
     IF(_xlpm.q&lt;=_xlpm.low,"LOW",
        IF(_xlpm.q&lt;=_xlpm.med,"MEDIUM",
           IF(_xlpm.q&lt;=_xlpm.cap,"FULL","OVER")
        )
     )
  )
)</f>
        <v>SET-PICKFACE</v>
      </c>
      <c r="G900" s="8">
        <f>IF(
   SUMIFS(Stockreport!$D:$D,
          Stockreport!$A:$A, $A900,
          Stockreport!$B:$B, $B900)
   -SUMIFS(Stockreport!$D:$D,
           Stockreport!$A:$A, $A900,
           Stockreport!$B:$B, $B900,
           Stockreport!$C:$C, $C900)=0,
   "No reserve",
   SUMIFS(Stockreport!$D:$D,
          Stockreport!$A:$A, $A900,
          Stockreport!$B:$B, $B900)
   -SUMIFS(Stockreport!$D:$D,
           Stockreport!$A:$A, $A900,
           Stockreport!$B:$B, $B900,
           Stockreport!$C:$C, $C900)
)</f>
        <v>69</v>
      </c>
      <c r="H900">
        <f t="shared" si="28"/>
        <v>0</v>
      </c>
      <c r="I900" s="5">
        <f t="shared" si="29"/>
        <v>0</v>
      </c>
    </row>
    <row r="901" spans="1:9">
      <c r="A901" s="1">
        <v>30555</v>
      </c>
      <c r="B901" s="1" t="s">
        <v>901</v>
      </c>
      <c r="C901" t="str">
        <f>VLOOKUP(A901,Config!A:C,3,FALSE)</f>
        <v>MA-F-15-L2-P2</v>
      </c>
      <c r="D901" cm="1">
        <f t="array" ref="D901">IFERROR(
  INDEX(Stockreport!$E$2:$E$50151,
    MATCH(1,
      ((Stockreport!$A$2:$A$50151&amp;"")=($A901&amp;""))*
      ((Stockreport!$B$2:$B$50151&amp;"")=($B901&amp;""))*
      (TRIM(Stockreport!$C$2:$C$50151)=TRIM($C901))*
      (Stockreport!$C$2:$C$50151&lt;&gt;""),
    0)
  ),
0)</f>
        <v>12</v>
      </c>
      <c r="E901">
        <f>VLOOKUP(A901,Config!A:G,4,FALSE)</f>
        <v>0</v>
      </c>
      <c r="F901" t="str">
        <f>_xlfn.LET(
  _xlpm.q,   $D901,
  _xlpm.low, SUMIFS(Config!$E$2:$E$5017, Config!$A$2:$A$5017,$A901, Config!$C$2:$C$5017,$C901),
  _xlpm.med, SUMIFS(Config!$F$2:$F$5017, Config!$A$2:$A$5017,$A901, Config!$C$2:$C$5017,$C901),
  _xlpm.cap, SUMIFS(Config!$G$2:$G$5017, Config!$A$2:$A$5017,$A901, Config!$C$2:$C$5017,$C901),
  IF(_xlpm.cap=0,"SET-PICKFACE",
     IF(_xlpm.q&lt;=_xlpm.low,"LOW",
        IF(_xlpm.q&lt;=_xlpm.med,"MEDIUM",
           IF(_xlpm.q&lt;=_xlpm.cap,"FULL","OVER")
        )
     )
  )
)</f>
        <v>SET-PICKFACE</v>
      </c>
      <c r="G901" s="8" t="str">
        <f>IF(
   SUMIFS(Stockreport!$D:$D,
          Stockreport!$A:$A, $A901,
          Stockreport!$B:$B, $B901)
   -SUMIFS(Stockreport!$D:$D,
           Stockreport!$A:$A, $A901,
           Stockreport!$B:$B, $B901,
           Stockreport!$C:$C, $C901)=0,
   "No reserve",
   SUMIFS(Stockreport!$D:$D,
          Stockreport!$A:$A, $A901,
          Stockreport!$B:$B, $B901)
   -SUMIFS(Stockreport!$D:$D,
           Stockreport!$A:$A, $A901,
           Stockreport!$B:$B, $B901,
           Stockreport!$C:$C, $C901)
)</f>
        <v>No reserve</v>
      </c>
      <c r="H901">
        <f t="shared" si="28"/>
        <v>0</v>
      </c>
      <c r="I901" s="5">
        <f t="shared" si="29"/>
        <v>1</v>
      </c>
    </row>
    <row r="902" spans="1:9">
      <c r="A902" s="1">
        <v>99878</v>
      </c>
      <c r="B902" s="1" t="s">
        <v>902</v>
      </c>
      <c r="C902" t="str">
        <f>VLOOKUP(A902,Config!A:C,3,FALSE)</f>
        <v>MA-G-05-L2-P1</v>
      </c>
      <c r="D902" cm="1">
        <f t="array" ref="D902">IFERROR(
  INDEX(Stockreport!$E$2:$E$50151,
    MATCH(1,
      ((Stockreport!$A$2:$A$50151&amp;"")=($A902&amp;""))*
      ((Stockreport!$B$2:$B$50151&amp;"")=($B902&amp;""))*
      (TRIM(Stockreport!$C$2:$C$50151)=TRIM($C902))*
      (Stockreport!$C$2:$C$50151&lt;&gt;""),
    0)
  ),
0)</f>
        <v>55</v>
      </c>
      <c r="E902">
        <f>VLOOKUP(A902,Config!A:G,4,FALSE)</f>
        <v>0</v>
      </c>
      <c r="F902" t="str">
        <f>_xlfn.LET(
  _xlpm.q,   $D902,
  _xlpm.low, SUMIFS(Config!$E$2:$E$5017, Config!$A$2:$A$5017,$A902, Config!$C$2:$C$5017,$C902),
  _xlpm.med, SUMIFS(Config!$F$2:$F$5017, Config!$A$2:$A$5017,$A902, Config!$C$2:$C$5017,$C902),
  _xlpm.cap, SUMIFS(Config!$G$2:$G$5017, Config!$A$2:$A$5017,$A902, Config!$C$2:$C$5017,$C902),
  IF(_xlpm.cap=0,"SET-PICKFACE",
     IF(_xlpm.q&lt;=_xlpm.low,"LOW",
        IF(_xlpm.q&lt;=_xlpm.med,"MEDIUM",
           IF(_xlpm.q&lt;=_xlpm.cap,"FULL","OVER")
        )
     )
  )
)</f>
        <v>SET-PICKFACE</v>
      </c>
      <c r="G902" s="8">
        <f>IF(
   SUMIFS(Stockreport!$D:$D,
          Stockreport!$A:$A, $A902,
          Stockreport!$B:$B, $B902)
   -SUMIFS(Stockreport!$D:$D,
           Stockreport!$A:$A, $A902,
           Stockreport!$B:$B, $B902,
           Stockreport!$C:$C, $C902)=0,
   "No reserve",
   SUMIFS(Stockreport!$D:$D,
          Stockreport!$A:$A, $A902,
          Stockreport!$B:$B, $B902)
   -SUMIFS(Stockreport!$D:$D,
           Stockreport!$A:$A, $A902,
           Stockreport!$B:$B, $B902,
           Stockreport!$C:$C, $C902)
)</f>
        <v>1</v>
      </c>
      <c r="H902">
        <f t="shared" si="28"/>
        <v>0</v>
      </c>
      <c r="I902" s="5">
        <f t="shared" si="29"/>
        <v>0</v>
      </c>
    </row>
    <row r="903" spans="1:9">
      <c r="A903" s="1">
        <v>91493</v>
      </c>
      <c r="B903" s="1" t="s">
        <v>903</v>
      </c>
      <c r="C903" t="str">
        <f>VLOOKUP(A903,Config!A:C,3,FALSE)</f>
        <v>MA-H-11-L2-P2</v>
      </c>
      <c r="D903" cm="1">
        <f t="array" ref="D903">IFERROR(
  INDEX(Stockreport!$E$2:$E$50151,
    MATCH(1,
      ((Stockreport!$A$2:$A$50151&amp;"")=($A903&amp;""))*
      ((Stockreport!$B$2:$B$50151&amp;"")=($B903&amp;""))*
      (TRIM(Stockreport!$C$2:$C$50151)=TRIM($C903))*
      (Stockreport!$C$2:$C$50151&lt;&gt;""),
    0)
  ),
0)</f>
        <v>0</v>
      </c>
      <c r="E903">
        <f>VLOOKUP(A903,Config!A:G,4,FALSE)</f>
        <v>0</v>
      </c>
      <c r="F903" t="str">
        <f>_xlfn.LET(
  _xlpm.q,   $D903,
  _xlpm.low, SUMIFS(Config!$E$2:$E$5017, Config!$A$2:$A$5017,$A903, Config!$C$2:$C$5017,$C903),
  _xlpm.med, SUMIFS(Config!$F$2:$F$5017, Config!$A$2:$A$5017,$A903, Config!$C$2:$C$5017,$C903),
  _xlpm.cap, SUMIFS(Config!$G$2:$G$5017, Config!$A$2:$A$5017,$A903, Config!$C$2:$C$5017,$C903),
  IF(_xlpm.cap=0,"SET-PICKFACE",
     IF(_xlpm.q&lt;=_xlpm.low,"LOW",
        IF(_xlpm.q&lt;=_xlpm.med,"MEDIUM",
           IF(_xlpm.q&lt;=_xlpm.cap,"FULL","OVER")
        )
     )
  )
)</f>
        <v>SET-PICKFACE</v>
      </c>
      <c r="G903" s="8">
        <f>IF(
   SUMIFS(Stockreport!$D:$D,
          Stockreport!$A:$A, $A903,
          Stockreport!$B:$B, $B903)
   -SUMIFS(Stockreport!$D:$D,
           Stockreport!$A:$A, $A903,
           Stockreport!$B:$B, $B903,
           Stockreport!$C:$C, $C903)=0,
   "No reserve",
   SUMIFS(Stockreport!$D:$D,
          Stockreport!$A:$A, $A903,
          Stockreport!$B:$B, $B903)
   -SUMIFS(Stockreport!$D:$D,
           Stockreport!$A:$A, $A903,
           Stockreport!$B:$B, $B903,
           Stockreport!$C:$C, $C903)
)</f>
        <v>20</v>
      </c>
      <c r="H903">
        <f t="shared" si="28"/>
        <v>0</v>
      </c>
      <c r="I903" s="5">
        <f t="shared" si="29"/>
        <v>0</v>
      </c>
    </row>
    <row r="904" spans="1:9">
      <c r="A904" s="1">
        <v>30660</v>
      </c>
      <c r="B904" s="1" t="s">
        <v>904</v>
      </c>
      <c r="C904" t="str">
        <f>VLOOKUP(A904,Config!A:C,3,FALSE)</f>
        <v>MA-B-11-L1-P1</v>
      </c>
      <c r="D904" cm="1">
        <f t="array" ref="D904">IFERROR(
  INDEX(Stockreport!$E$2:$E$50151,
    MATCH(1,
      ((Stockreport!$A$2:$A$50151&amp;"")=($A904&amp;""))*
      ((Stockreport!$B$2:$B$50151&amp;"")=($B904&amp;""))*
      (TRIM(Stockreport!$C$2:$C$50151)=TRIM($C904))*
      (Stockreport!$C$2:$C$50151&lt;&gt;""),
    0)
  ),
0)</f>
        <v>13</v>
      </c>
      <c r="E904">
        <f>VLOOKUP(A904,Config!A:G,4,FALSE)</f>
        <v>0</v>
      </c>
      <c r="F904" t="str">
        <f>_xlfn.LET(
  _xlpm.q,   $D904,
  _xlpm.low, SUMIFS(Config!$E$2:$E$5017, Config!$A$2:$A$5017,$A904, Config!$C$2:$C$5017,$C904),
  _xlpm.med, SUMIFS(Config!$F$2:$F$5017, Config!$A$2:$A$5017,$A904, Config!$C$2:$C$5017,$C904),
  _xlpm.cap, SUMIFS(Config!$G$2:$G$5017, Config!$A$2:$A$5017,$A904, Config!$C$2:$C$5017,$C904),
  IF(_xlpm.cap=0,"SET-PICKFACE",
     IF(_xlpm.q&lt;=_xlpm.low,"LOW",
        IF(_xlpm.q&lt;=_xlpm.med,"MEDIUM",
           IF(_xlpm.q&lt;=_xlpm.cap,"FULL","OVER")
        )
     )
  )
)</f>
        <v>SET-PICKFACE</v>
      </c>
      <c r="G904" s="8" t="str">
        <f>IF(
   SUMIFS(Stockreport!$D:$D,
          Stockreport!$A:$A, $A904,
          Stockreport!$B:$B, $B904)
   -SUMIFS(Stockreport!$D:$D,
           Stockreport!$A:$A, $A904,
           Stockreport!$B:$B, $B904,
           Stockreport!$C:$C, $C904)=0,
   "No reserve",
   SUMIFS(Stockreport!$D:$D,
          Stockreport!$A:$A, $A904,
          Stockreport!$B:$B, $B904)
   -SUMIFS(Stockreport!$D:$D,
           Stockreport!$A:$A, $A904,
           Stockreport!$B:$B, $B904,
           Stockreport!$C:$C, $C904)
)</f>
        <v>No reserve</v>
      </c>
      <c r="H904">
        <f t="shared" si="28"/>
        <v>0</v>
      </c>
      <c r="I904" s="5">
        <f t="shared" si="29"/>
        <v>1</v>
      </c>
    </row>
    <row r="905" spans="1:9">
      <c r="A905" s="1">
        <v>30138</v>
      </c>
      <c r="B905" s="1" t="s">
        <v>905</v>
      </c>
      <c r="C905" t="str">
        <f>VLOOKUP(A905,Config!A:C,3,FALSE)</f>
        <v>MA-C-08-L1-P2</v>
      </c>
      <c r="D905" cm="1">
        <f t="array" ref="D905">IFERROR(
  INDEX(Stockreport!$E$2:$E$50151,
    MATCH(1,
      ((Stockreport!$A$2:$A$50151&amp;"")=($A905&amp;""))*
      ((Stockreport!$B$2:$B$50151&amp;"")=($B905&amp;""))*
      (TRIM(Stockreport!$C$2:$C$50151)=TRIM($C905))*
      (Stockreport!$C$2:$C$50151&lt;&gt;""),
    0)
  ),
0)</f>
        <v>109</v>
      </c>
      <c r="E905">
        <f>VLOOKUP(A905,Config!A:G,4,FALSE)</f>
        <v>0</v>
      </c>
      <c r="F905" t="str">
        <f>_xlfn.LET(
  _xlpm.q,   $D905,
  _xlpm.low, SUMIFS(Config!$E$2:$E$5017, Config!$A$2:$A$5017,$A905, Config!$C$2:$C$5017,$C905),
  _xlpm.med, SUMIFS(Config!$F$2:$F$5017, Config!$A$2:$A$5017,$A905, Config!$C$2:$C$5017,$C905),
  _xlpm.cap, SUMIFS(Config!$G$2:$G$5017, Config!$A$2:$A$5017,$A905, Config!$C$2:$C$5017,$C905),
  IF(_xlpm.cap=0,"SET-PICKFACE",
     IF(_xlpm.q&lt;=_xlpm.low,"LOW",
        IF(_xlpm.q&lt;=_xlpm.med,"MEDIUM",
           IF(_xlpm.q&lt;=_xlpm.cap,"FULL","OVER")
        )
     )
  )
)</f>
        <v>SET-PICKFACE</v>
      </c>
      <c r="G905" s="8">
        <f>IF(
   SUMIFS(Stockreport!$D:$D,
          Stockreport!$A:$A, $A905,
          Stockreport!$B:$B, $B905)
   -SUMIFS(Stockreport!$D:$D,
           Stockreport!$A:$A, $A905,
           Stockreport!$B:$B, $B905,
           Stockreport!$C:$C, $C905)=0,
   "No reserve",
   SUMIFS(Stockreport!$D:$D,
          Stockreport!$A:$A, $A905,
          Stockreport!$B:$B, $B905)
   -SUMIFS(Stockreport!$D:$D,
           Stockreport!$A:$A, $A905,
           Stockreport!$B:$B, $B905,
           Stockreport!$C:$C, $C905)
)</f>
        <v>1</v>
      </c>
      <c r="H905">
        <f t="shared" si="28"/>
        <v>0</v>
      </c>
      <c r="I905" s="5">
        <f t="shared" si="29"/>
        <v>0</v>
      </c>
    </row>
    <row r="906" spans="1:9">
      <c r="A906" s="1">
        <v>30507</v>
      </c>
      <c r="B906" s="1" t="s">
        <v>906</v>
      </c>
      <c r="C906" t="str">
        <f>VLOOKUP(A906,Config!A:C,3,FALSE)</f>
        <v>MA-C-12-L2-P1</v>
      </c>
      <c r="D906" cm="1">
        <f t="array" ref="D906">IFERROR(
  INDEX(Stockreport!$E$2:$E$50151,
    MATCH(1,
      ((Stockreport!$A$2:$A$50151&amp;"")=($A906&amp;""))*
      ((Stockreport!$B$2:$B$50151&amp;"")=($B906&amp;""))*
      (TRIM(Stockreport!$C$2:$C$50151)=TRIM($C906))*
      (Stockreport!$C$2:$C$50151&lt;&gt;""),
    0)
  ),
0)</f>
        <v>171</v>
      </c>
      <c r="E906">
        <f>VLOOKUP(A906,Config!A:G,4,FALSE)</f>
        <v>0</v>
      </c>
      <c r="F906" t="str">
        <f>_xlfn.LET(
  _xlpm.q,   $D906,
  _xlpm.low, SUMIFS(Config!$E$2:$E$5017, Config!$A$2:$A$5017,$A906, Config!$C$2:$C$5017,$C906),
  _xlpm.med, SUMIFS(Config!$F$2:$F$5017, Config!$A$2:$A$5017,$A906, Config!$C$2:$C$5017,$C906),
  _xlpm.cap, SUMIFS(Config!$G$2:$G$5017, Config!$A$2:$A$5017,$A906, Config!$C$2:$C$5017,$C906),
  IF(_xlpm.cap=0,"SET-PICKFACE",
     IF(_xlpm.q&lt;=_xlpm.low,"LOW",
        IF(_xlpm.q&lt;=_xlpm.med,"MEDIUM",
           IF(_xlpm.q&lt;=_xlpm.cap,"FULL","OVER")
        )
     )
  )
)</f>
        <v>SET-PICKFACE</v>
      </c>
      <c r="G906" s="8" t="str">
        <f>IF(
   SUMIFS(Stockreport!$D:$D,
          Stockreport!$A:$A, $A906,
          Stockreport!$B:$B, $B906)
   -SUMIFS(Stockreport!$D:$D,
           Stockreport!$A:$A, $A906,
           Stockreport!$B:$B, $B906,
           Stockreport!$C:$C, $C906)=0,
   "No reserve",
   SUMIFS(Stockreport!$D:$D,
          Stockreport!$A:$A, $A906,
          Stockreport!$B:$B, $B906)
   -SUMIFS(Stockreport!$D:$D,
           Stockreport!$A:$A, $A906,
           Stockreport!$B:$B, $B906,
           Stockreport!$C:$C, $C906)
)</f>
        <v>No reserve</v>
      </c>
      <c r="H906">
        <f t="shared" si="28"/>
        <v>0</v>
      </c>
      <c r="I906" s="5">
        <f t="shared" si="29"/>
        <v>1</v>
      </c>
    </row>
    <row r="907" spans="1:9">
      <c r="A907" s="2">
        <v>30594</v>
      </c>
      <c r="B907" s="2" t="s">
        <v>907</v>
      </c>
      <c r="C907" t="str">
        <f>VLOOKUP(A907,Config!A:C,3,FALSE)</f>
        <v>MA-D-08-L3-P1</v>
      </c>
      <c r="D907" cm="1">
        <f t="array" ref="D907">IFERROR(
  INDEX(Stockreport!$E$2:$E$50151,
    MATCH(1,
      ((Stockreport!$A$2:$A$50151&amp;"")=($A907&amp;""))*
      ((Stockreport!$B$2:$B$50151&amp;"")=($B907&amp;""))*
      (TRIM(Stockreport!$C$2:$C$50151)=TRIM($C907))*
      (Stockreport!$C$2:$C$50151&lt;&gt;""),
    0)
  ),
0)</f>
        <v>0</v>
      </c>
      <c r="E907">
        <f>VLOOKUP(A907,Config!A:G,4,FALSE)</f>
        <v>0</v>
      </c>
      <c r="F907" t="str">
        <f>_xlfn.LET(
  _xlpm.q,   $D907,
  _xlpm.low, SUMIFS(Config!$E$2:$E$5017, Config!$A$2:$A$5017,$A907, Config!$C$2:$C$5017,$C907),
  _xlpm.med, SUMIFS(Config!$F$2:$F$5017, Config!$A$2:$A$5017,$A907, Config!$C$2:$C$5017,$C907),
  _xlpm.cap, SUMIFS(Config!$G$2:$G$5017, Config!$A$2:$A$5017,$A907, Config!$C$2:$C$5017,$C907),
  IF(_xlpm.cap=0,"SET-PICKFACE",
     IF(_xlpm.q&lt;=_xlpm.low,"LOW",
        IF(_xlpm.q&lt;=_xlpm.med,"MEDIUM",
           IF(_xlpm.q&lt;=_xlpm.cap,"FULL","OVER")
        )
     )
  )
)</f>
        <v>SET-PICKFACE</v>
      </c>
      <c r="G907" s="8" t="str">
        <f>IF(
   SUMIFS(Stockreport!$D:$D,
          Stockreport!$A:$A, $A907,
          Stockreport!$B:$B, $B907)
   -SUMIFS(Stockreport!$D:$D,
           Stockreport!$A:$A, $A907,
           Stockreport!$B:$B, $B907,
           Stockreport!$C:$C, $C907)=0,
   "No reserve",
   SUMIFS(Stockreport!$D:$D,
          Stockreport!$A:$A, $A907,
          Stockreport!$B:$B, $B907)
   -SUMIFS(Stockreport!$D:$D,
           Stockreport!$A:$A, $A907,
           Stockreport!$B:$B, $B907,
           Stockreport!$C:$C, $C907)
)</f>
        <v>No reserve</v>
      </c>
      <c r="H907">
        <f t="shared" si="28"/>
        <v>0</v>
      </c>
      <c r="I907" s="5">
        <f t="shared" si="29"/>
        <v>1</v>
      </c>
    </row>
    <row r="908" spans="1:9">
      <c r="A908" s="1">
        <v>30672</v>
      </c>
      <c r="B908" s="1" t="s">
        <v>908</v>
      </c>
      <c r="C908" t="str">
        <f>VLOOKUP(A908,Config!A:C,3,FALSE)</f>
        <v>MA-G-04-L1-P2</v>
      </c>
      <c r="D908" cm="1">
        <f t="array" ref="D908">IFERROR(
  INDEX(Stockreport!$E$2:$E$50151,
    MATCH(1,
      ((Stockreport!$A$2:$A$50151&amp;"")=($A908&amp;""))*
      ((Stockreport!$B$2:$B$50151&amp;"")=($B908&amp;""))*
      (TRIM(Stockreport!$C$2:$C$50151)=TRIM($C908))*
      (Stockreport!$C$2:$C$50151&lt;&gt;""),
    0)
  ),
0)</f>
        <v>12</v>
      </c>
      <c r="E908">
        <f>VLOOKUP(A908,Config!A:G,4,FALSE)</f>
        <v>0</v>
      </c>
      <c r="F908" t="str">
        <f>_xlfn.LET(
  _xlpm.q,   $D908,
  _xlpm.low, SUMIFS(Config!$E$2:$E$5017, Config!$A$2:$A$5017,$A908, Config!$C$2:$C$5017,$C908),
  _xlpm.med, SUMIFS(Config!$F$2:$F$5017, Config!$A$2:$A$5017,$A908, Config!$C$2:$C$5017,$C908),
  _xlpm.cap, SUMIFS(Config!$G$2:$G$5017, Config!$A$2:$A$5017,$A908, Config!$C$2:$C$5017,$C908),
  IF(_xlpm.cap=0,"SET-PICKFACE",
     IF(_xlpm.q&lt;=_xlpm.low,"LOW",
        IF(_xlpm.q&lt;=_xlpm.med,"MEDIUM",
           IF(_xlpm.q&lt;=_xlpm.cap,"FULL","OVER")
        )
     )
  )
)</f>
        <v>SET-PICKFACE</v>
      </c>
      <c r="G908" s="8">
        <f>IF(
   SUMIFS(Stockreport!$D:$D,
          Stockreport!$A:$A, $A908,
          Stockreport!$B:$B, $B908)
   -SUMIFS(Stockreport!$D:$D,
           Stockreport!$A:$A, $A908,
           Stockreport!$B:$B, $B908,
           Stockreport!$C:$C, $C908)=0,
   "No reserve",
   SUMIFS(Stockreport!$D:$D,
          Stockreport!$A:$A, $A908,
          Stockreport!$B:$B, $B908)
   -SUMIFS(Stockreport!$D:$D,
           Stockreport!$A:$A, $A908,
           Stockreport!$B:$B, $B908,
           Stockreport!$C:$C, $C908)
)</f>
        <v>1</v>
      </c>
      <c r="H908">
        <f t="shared" si="28"/>
        <v>0</v>
      </c>
      <c r="I908" s="5">
        <f t="shared" si="29"/>
        <v>0</v>
      </c>
    </row>
    <row r="909" spans="1:9">
      <c r="A909" s="1">
        <v>90100</v>
      </c>
      <c r="B909" s="1" t="s">
        <v>909</v>
      </c>
      <c r="C909" t="str">
        <f>VLOOKUP(A909,Config!A:C,3,FALSE)</f>
        <v>MA-G-05-L2-P1</v>
      </c>
      <c r="D909" cm="1">
        <f t="array" ref="D909">IFERROR(
  INDEX(Stockreport!$E$2:$E$50151,
    MATCH(1,
      ((Stockreport!$A$2:$A$50151&amp;"")=($A909&amp;""))*
      ((Stockreport!$B$2:$B$50151&amp;"")=($B909&amp;""))*
      (TRIM(Stockreport!$C$2:$C$50151)=TRIM($C909))*
      (Stockreport!$C$2:$C$50151&lt;&gt;""),
    0)
  ),
0)</f>
        <v>0</v>
      </c>
      <c r="E909">
        <f>VLOOKUP(A909,Config!A:G,4,FALSE)</f>
        <v>0</v>
      </c>
      <c r="F909" t="str">
        <f>_xlfn.LET(
  _xlpm.q,   $D909,
  _xlpm.low, SUMIFS(Config!$E$2:$E$5017, Config!$A$2:$A$5017,$A909, Config!$C$2:$C$5017,$C909),
  _xlpm.med, SUMIFS(Config!$F$2:$F$5017, Config!$A$2:$A$5017,$A909, Config!$C$2:$C$5017,$C909),
  _xlpm.cap, SUMIFS(Config!$G$2:$G$5017, Config!$A$2:$A$5017,$A909, Config!$C$2:$C$5017,$C909),
  IF(_xlpm.cap=0,"SET-PICKFACE",
     IF(_xlpm.q&lt;=_xlpm.low,"LOW",
        IF(_xlpm.q&lt;=_xlpm.med,"MEDIUM",
           IF(_xlpm.q&lt;=_xlpm.cap,"FULL","OVER")
        )
     )
  )
)</f>
        <v>SET-PICKFACE</v>
      </c>
      <c r="G909" s="8" t="str">
        <f>IF(
   SUMIFS(Stockreport!$D:$D,
          Stockreport!$A:$A, $A909,
          Stockreport!$B:$B, $B909)
   -SUMIFS(Stockreport!$D:$D,
           Stockreport!$A:$A, $A909,
           Stockreport!$B:$B, $B909,
           Stockreport!$C:$C, $C909)=0,
   "No reserve",
   SUMIFS(Stockreport!$D:$D,
          Stockreport!$A:$A, $A909,
          Stockreport!$B:$B, $B909)
   -SUMIFS(Stockreport!$D:$D,
           Stockreport!$A:$A, $A909,
           Stockreport!$B:$B, $B909,
           Stockreport!$C:$C, $C909)
)</f>
        <v>No reserve</v>
      </c>
      <c r="H909">
        <f t="shared" si="28"/>
        <v>0</v>
      </c>
      <c r="I909" s="5">
        <f t="shared" si="29"/>
        <v>1</v>
      </c>
    </row>
    <row r="910" spans="1:9">
      <c r="A910" s="1">
        <v>92263</v>
      </c>
      <c r="B910" s="1" t="s">
        <v>910</v>
      </c>
      <c r="C910" t="str">
        <f>VLOOKUP(A910,Config!A:C,3,FALSE)</f>
        <v>MA-G-05-L2-P1</v>
      </c>
      <c r="D910" cm="1">
        <f t="array" ref="D910">IFERROR(
  INDEX(Stockreport!$E$2:$E$50151,
    MATCH(1,
      ((Stockreport!$A$2:$A$50151&amp;"")=($A910&amp;""))*
      ((Stockreport!$B$2:$B$50151&amp;"")=($B910&amp;""))*
      (TRIM(Stockreport!$C$2:$C$50151)=TRIM($C910))*
      (Stockreport!$C$2:$C$50151&lt;&gt;""),
    0)
  ),
0)</f>
        <v>6</v>
      </c>
      <c r="E910">
        <f>VLOOKUP(A910,Config!A:G,4,FALSE)</f>
        <v>0</v>
      </c>
      <c r="F910" t="str">
        <f>_xlfn.LET(
  _xlpm.q,   $D910,
  _xlpm.low, SUMIFS(Config!$E$2:$E$5017, Config!$A$2:$A$5017,$A910, Config!$C$2:$C$5017,$C910),
  _xlpm.med, SUMIFS(Config!$F$2:$F$5017, Config!$A$2:$A$5017,$A910, Config!$C$2:$C$5017,$C910),
  _xlpm.cap, SUMIFS(Config!$G$2:$G$5017, Config!$A$2:$A$5017,$A910, Config!$C$2:$C$5017,$C910),
  IF(_xlpm.cap=0,"SET-PICKFACE",
     IF(_xlpm.q&lt;=_xlpm.low,"LOW",
        IF(_xlpm.q&lt;=_xlpm.med,"MEDIUM",
           IF(_xlpm.q&lt;=_xlpm.cap,"FULL","OVER")
        )
     )
  )
)</f>
        <v>SET-PICKFACE</v>
      </c>
      <c r="G910" s="8" t="str">
        <f>IF(
   SUMIFS(Stockreport!$D:$D,
          Stockreport!$A:$A, $A910,
          Stockreport!$B:$B, $B910)
   -SUMIFS(Stockreport!$D:$D,
           Stockreport!$A:$A, $A910,
           Stockreport!$B:$B, $B910,
           Stockreport!$C:$C, $C910)=0,
   "No reserve",
   SUMIFS(Stockreport!$D:$D,
          Stockreport!$A:$A, $A910,
          Stockreport!$B:$B, $B910)
   -SUMIFS(Stockreport!$D:$D,
           Stockreport!$A:$A, $A910,
           Stockreport!$B:$B, $B910,
           Stockreport!$C:$C, $C910)
)</f>
        <v>No reserve</v>
      </c>
      <c r="H910">
        <f t="shared" si="28"/>
        <v>0</v>
      </c>
      <c r="I910" s="5">
        <f t="shared" si="29"/>
        <v>1</v>
      </c>
    </row>
    <row r="911" spans="1:9">
      <c r="A911" s="1">
        <v>92682</v>
      </c>
      <c r="B911" s="1" t="s">
        <v>911</v>
      </c>
      <c r="C911" t="str">
        <f>VLOOKUP(A911,Config!A:C,3,FALSE)</f>
        <v>MA-H-07-L2-P2</v>
      </c>
      <c r="D911" cm="1">
        <f t="array" ref="D911">IFERROR(
  INDEX(Stockreport!$E$2:$E$50151,
    MATCH(1,
      ((Stockreport!$A$2:$A$50151&amp;"")=($A911&amp;""))*
      ((Stockreport!$B$2:$B$50151&amp;"")=($B911&amp;""))*
      (TRIM(Stockreport!$C$2:$C$50151)=TRIM($C911))*
      (Stockreport!$C$2:$C$50151&lt;&gt;""),
    0)
  ),
0)</f>
        <v>0</v>
      </c>
      <c r="E911">
        <f>VLOOKUP(A911,Config!A:G,4,FALSE)</f>
        <v>0</v>
      </c>
      <c r="F911" t="str">
        <f>_xlfn.LET(
  _xlpm.q,   $D911,
  _xlpm.low, SUMIFS(Config!$E$2:$E$5017, Config!$A$2:$A$5017,$A911, Config!$C$2:$C$5017,$C911),
  _xlpm.med, SUMIFS(Config!$F$2:$F$5017, Config!$A$2:$A$5017,$A911, Config!$C$2:$C$5017,$C911),
  _xlpm.cap, SUMIFS(Config!$G$2:$G$5017, Config!$A$2:$A$5017,$A911, Config!$C$2:$C$5017,$C911),
  IF(_xlpm.cap=0,"SET-PICKFACE",
     IF(_xlpm.q&lt;=_xlpm.low,"LOW",
        IF(_xlpm.q&lt;=_xlpm.med,"MEDIUM",
           IF(_xlpm.q&lt;=_xlpm.cap,"FULL","OVER")
        )
     )
  )
)</f>
        <v>SET-PICKFACE</v>
      </c>
      <c r="G911" s="8">
        <f>IF(
   SUMIFS(Stockreport!$D:$D,
          Stockreport!$A:$A, $A911,
          Stockreport!$B:$B, $B911)
   -SUMIFS(Stockreport!$D:$D,
           Stockreport!$A:$A, $A911,
           Stockreport!$B:$B, $B911,
           Stockreport!$C:$C, $C911)=0,
   "No reserve",
   SUMIFS(Stockreport!$D:$D,
          Stockreport!$A:$A, $A911,
          Stockreport!$B:$B, $B911)
   -SUMIFS(Stockreport!$D:$D,
           Stockreport!$A:$A, $A911,
           Stockreport!$B:$B, $B911,
           Stockreport!$C:$C, $C911)
)</f>
        <v>4</v>
      </c>
      <c r="H911">
        <f t="shared" si="28"/>
        <v>0</v>
      </c>
      <c r="I911" s="5">
        <f t="shared" si="29"/>
        <v>0</v>
      </c>
    </row>
    <row r="912" spans="1:9">
      <c r="A912" s="1">
        <v>17548</v>
      </c>
      <c r="B912" s="1" t="s">
        <v>912</v>
      </c>
      <c r="C912" t="str">
        <f>VLOOKUP(A912,Config!A:C,3,FALSE)</f>
        <v>MA-A-03-L4-P1</v>
      </c>
      <c r="D912" cm="1">
        <f t="array" ref="D912">IFERROR(
  INDEX(Stockreport!$E$2:$E$50151,
    MATCH(1,
      ((Stockreport!$A$2:$A$50151&amp;"")=($A912&amp;""))*
      ((Stockreport!$B$2:$B$50151&amp;"")=($B912&amp;""))*
      (TRIM(Stockreport!$C$2:$C$50151)=TRIM($C912))*
      (Stockreport!$C$2:$C$50151&lt;&gt;""),
    0)
  ),
0)</f>
        <v>11</v>
      </c>
      <c r="E912">
        <f>VLOOKUP(A912,Config!A:G,4,FALSE)</f>
        <v>0</v>
      </c>
      <c r="F912" t="str">
        <f>_xlfn.LET(
  _xlpm.q,   $D912,
  _xlpm.low, SUMIFS(Config!$E$2:$E$5017, Config!$A$2:$A$5017,$A912, Config!$C$2:$C$5017,$C912),
  _xlpm.med, SUMIFS(Config!$F$2:$F$5017, Config!$A$2:$A$5017,$A912, Config!$C$2:$C$5017,$C912),
  _xlpm.cap, SUMIFS(Config!$G$2:$G$5017, Config!$A$2:$A$5017,$A912, Config!$C$2:$C$5017,$C912),
  IF(_xlpm.cap=0,"SET-PICKFACE",
     IF(_xlpm.q&lt;=_xlpm.low,"LOW",
        IF(_xlpm.q&lt;=_xlpm.med,"MEDIUM",
           IF(_xlpm.q&lt;=_xlpm.cap,"FULL","OVER")
        )
     )
  )
)</f>
        <v>SET-PICKFACE</v>
      </c>
      <c r="G912" s="8" t="str">
        <f>IF(
   SUMIFS(Stockreport!$D:$D,
          Stockreport!$A:$A, $A912,
          Stockreport!$B:$B, $B912)
   -SUMIFS(Stockreport!$D:$D,
           Stockreport!$A:$A, $A912,
           Stockreport!$B:$B, $B912,
           Stockreport!$C:$C, $C912)=0,
   "No reserve",
   SUMIFS(Stockreport!$D:$D,
          Stockreport!$A:$A, $A912,
          Stockreport!$B:$B, $B912)
   -SUMIFS(Stockreport!$D:$D,
           Stockreport!$A:$A, $A912,
           Stockreport!$B:$B, $B912,
           Stockreport!$C:$C, $C912)
)</f>
        <v>No reserve</v>
      </c>
      <c r="H912">
        <f t="shared" si="28"/>
        <v>0</v>
      </c>
      <c r="I912" s="5">
        <f t="shared" si="29"/>
        <v>1</v>
      </c>
    </row>
    <row r="913" spans="1:9">
      <c r="A913" s="1">
        <v>31243</v>
      </c>
      <c r="B913" s="1" t="s">
        <v>913</v>
      </c>
      <c r="C913" t="str">
        <f>VLOOKUP(A913,Config!A:C,3,FALSE)</f>
        <v>MA-A-06-L3-P1</v>
      </c>
      <c r="D913" cm="1">
        <f t="array" ref="D913">IFERROR(
  INDEX(Stockreport!$E$2:$E$50151,
    MATCH(1,
      ((Stockreport!$A$2:$A$50151&amp;"")=($A913&amp;""))*
      ((Stockreport!$B$2:$B$50151&amp;"")=($B913&amp;""))*
      (TRIM(Stockreport!$C$2:$C$50151)=TRIM($C913))*
      (Stockreport!$C$2:$C$50151&lt;&gt;""),
    0)
  ),
0)</f>
        <v>106</v>
      </c>
      <c r="E913">
        <f>VLOOKUP(A913,Config!A:G,4,FALSE)</f>
        <v>0</v>
      </c>
      <c r="F913" t="str">
        <f>_xlfn.LET(
  _xlpm.q,   $D913,
  _xlpm.low, SUMIFS(Config!$E$2:$E$5017, Config!$A$2:$A$5017,$A913, Config!$C$2:$C$5017,$C913),
  _xlpm.med, SUMIFS(Config!$F$2:$F$5017, Config!$A$2:$A$5017,$A913, Config!$C$2:$C$5017,$C913),
  _xlpm.cap, SUMIFS(Config!$G$2:$G$5017, Config!$A$2:$A$5017,$A913, Config!$C$2:$C$5017,$C913),
  IF(_xlpm.cap=0,"SET-PICKFACE",
     IF(_xlpm.q&lt;=_xlpm.low,"LOW",
        IF(_xlpm.q&lt;=_xlpm.med,"MEDIUM",
           IF(_xlpm.q&lt;=_xlpm.cap,"FULL","OVER")
        )
     )
  )
)</f>
        <v>SET-PICKFACE</v>
      </c>
      <c r="G913" s="8" t="str">
        <f>IF(
   SUMIFS(Stockreport!$D:$D,
          Stockreport!$A:$A, $A913,
          Stockreport!$B:$B, $B913)
   -SUMIFS(Stockreport!$D:$D,
           Stockreport!$A:$A, $A913,
           Stockreport!$B:$B, $B913,
           Stockreport!$C:$C, $C913)=0,
   "No reserve",
   SUMIFS(Stockreport!$D:$D,
          Stockreport!$A:$A, $A913,
          Stockreport!$B:$B, $B913)
   -SUMIFS(Stockreport!$D:$D,
           Stockreport!$A:$A, $A913,
           Stockreport!$B:$B, $B913,
           Stockreport!$C:$C, $C913)
)</f>
        <v>No reserve</v>
      </c>
      <c r="H913">
        <f t="shared" si="28"/>
        <v>0</v>
      </c>
      <c r="I913" s="5">
        <f t="shared" si="29"/>
        <v>1</v>
      </c>
    </row>
    <row r="914" spans="1:9">
      <c r="A914" s="1">
        <v>30996</v>
      </c>
      <c r="B914" s="1" t="s">
        <v>914</v>
      </c>
      <c r="C914" t="str">
        <f>VLOOKUP(A914,Config!A:C,3,FALSE)</f>
        <v>MA-A-11-L3-P2</v>
      </c>
      <c r="D914" cm="1">
        <f t="array" ref="D914">IFERROR(
  INDEX(Stockreport!$E$2:$E$50151,
    MATCH(1,
      ((Stockreport!$A$2:$A$50151&amp;"")=($A914&amp;""))*
      ((Stockreport!$B$2:$B$50151&amp;"")=($B914&amp;""))*
      (TRIM(Stockreport!$C$2:$C$50151)=TRIM($C914))*
      (Stockreport!$C$2:$C$50151&lt;&gt;""),
    0)
  ),
0)</f>
        <v>0</v>
      </c>
      <c r="E914">
        <f>VLOOKUP(A914,Config!A:G,4,FALSE)</f>
        <v>0</v>
      </c>
      <c r="F914" t="str">
        <f>_xlfn.LET(
  _xlpm.q,   $D914,
  _xlpm.low, SUMIFS(Config!$E$2:$E$5017, Config!$A$2:$A$5017,$A914, Config!$C$2:$C$5017,$C914),
  _xlpm.med, SUMIFS(Config!$F$2:$F$5017, Config!$A$2:$A$5017,$A914, Config!$C$2:$C$5017,$C914),
  _xlpm.cap, SUMIFS(Config!$G$2:$G$5017, Config!$A$2:$A$5017,$A914, Config!$C$2:$C$5017,$C914),
  IF(_xlpm.cap=0,"SET-PICKFACE",
     IF(_xlpm.q&lt;=_xlpm.low,"LOW",
        IF(_xlpm.q&lt;=_xlpm.med,"MEDIUM",
           IF(_xlpm.q&lt;=_xlpm.cap,"FULL","OVER")
        )
     )
  )
)</f>
        <v>SET-PICKFACE</v>
      </c>
      <c r="G914" s="8" t="str">
        <f>IF(
   SUMIFS(Stockreport!$D:$D,
          Stockreport!$A:$A, $A914,
          Stockreport!$B:$B, $B914)
   -SUMIFS(Stockreport!$D:$D,
           Stockreport!$A:$A, $A914,
           Stockreport!$B:$B, $B914,
           Stockreport!$C:$C, $C914)=0,
   "No reserve",
   SUMIFS(Stockreport!$D:$D,
          Stockreport!$A:$A, $A914,
          Stockreport!$B:$B, $B914)
   -SUMIFS(Stockreport!$D:$D,
           Stockreport!$A:$A, $A914,
           Stockreport!$B:$B, $B914,
           Stockreport!$C:$C, $C914)
)</f>
        <v>No reserve</v>
      </c>
      <c r="H914">
        <f t="shared" si="28"/>
        <v>0</v>
      </c>
      <c r="I914" s="5">
        <f t="shared" si="29"/>
        <v>1</v>
      </c>
    </row>
    <row r="915" spans="1:9">
      <c r="A915" s="1">
        <v>29801</v>
      </c>
      <c r="B915" s="1" t="s">
        <v>915</v>
      </c>
      <c r="C915" t="str">
        <f>VLOOKUP(A915,Config!A:C,3,FALSE)</f>
        <v>MA-B-01-L2-P1</v>
      </c>
      <c r="D915" cm="1">
        <f t="array" ref="D915">IFERROR(
  INDEX(Stockreport!$E$2:$E$50151,
    MATCH(1,
      ((Stockreport!$A$2:$A$50151&amp;"")=($A915&amp;""))*
      ((Stockreport!$B$2:$B$50151&amp;"")=($B915&amp;""))*
      (TRIM(Stockreport!$C$2:$C$50151)=TRIM($C915))*
      (Stockreport!$C$2:$C$50151&lt;&gt;""),
    0)
  ),
0)</f>
        <v>81</v>
      </c>
      <c r="E915">
        <f>VLOOKUP(A915,Config!A:G,4,FALSE)</f>
        <v>0</v>
      </c>
      <c r="F915" t="str">
        <f>_xlfn.LET(
  _xlpm.q,   $D915,
  _xlpm.low, SUMIFS(Config!$E$2:$E$5017, Config!$A$2:$A$5017,$A915, Config!$C$2:$C$5017,$C915),
  _xlpm.med, SUMIFS(Config!$F$2:$F$5017, Config!$A$2:$A$5017,$A915, Config!$C$2:$C$5017,$C915),
  _xlpm.cap, SUMIFS(Config!$G$2:$G$5017, Config!$A$2:$A$5017,$A915, Config!$C$2:$C$5017,$C915),
  IF(_xlpm.cap=0,"SET-PICKFACE",
     IF(_xlpm.q&lt;=_xlpm.low,"LOW",
        IF(_xlpm.q&lt;=_xlpm.med,"MEDIUM",
           IF(_xlpm.q&lt;=_xlpm.cap,"FULL","OVER")
        )
     )
  )
)</f>
        <v>SET-PICKFACE</v>
      </c>
      <c r="G915" s="8" t="str">
        <f>IF(
   SUMIFS(Stockreport!$D:$D,
          Stockreport!$A:$A, $A915,
          Stockreport!$B:$B, $B915)
   -SUMIFS(Stockreport!$D:$D,
           Stockreport!$A:$A, $A915,
           Stockreport!$B:$B, $B915,
           Stockreport!$C:$C, $C915)=0,
   "No reserve",
   SUMIFS(Stockreport!$D:$D,
          Stockreport!$A:$A, $A915,
          Stockreport!$B:$B, $B915)
   -SUMIFS(Stockreport!$D:$D,
           Stockreport!$A:$A, $A915,
           Stockreport!$B:$B, $B915,
           Stockreport!$C:$C, $C915)
)</f>
        <v>No reserve</v>
      </c>
      <c r="H915">
        <f t="shared" si="28"/>
        <v>0</v>
      </c>
      <c r="I915" s="5">
        <f t="shared" si="29"/>
        <v>1</v>
      </c>
    </row>
    <row r="916" spans="1:9">
      <c r="A916" s="1">
        <v>30187</v>
      </c>
      <c r="B916" s="1" t="s">
        <v>916</v>
      </c>
      <c r="C916" t="str">
        <f>VLOOKUP(A916,Config!A:C,3,FALSE)</f>
        <v>MA-D-07-L2-P2</v>
      </c>
      <c r="D916" cm="1">
        <f t="array" ref="D916">IFERROR(
  INDEX(Stockreport!$E$2:$E$50151,
    MATCH(1,
      ((Stockreport!$A$2:$A$50151&amp;"")=($A916&amp;""))*
      ((Stockreport!$B$2:$B$50151&amp;"")=($B916&amp;""))*
      (TRIM(Stockreport!$C$2:$C$50151)=TRIM($C916))*
      (Stockreport!$C$2:$C$50151&lt;&gt;""),
    0)
  ),
0)</f>
        <v>1</v>
      </c>
      <c r="E916">
        <f>VLOOKUP(A916,Config!A:G,4,FALSE)</f>
        <v>0</v>
      </c>
      <c r="F916" t="str">
        <f>_xlfn.LET(
  _xlpm.q,   $D916,
  _xlpm.low, SUMIFS(Config!$E$2:$E$5017, Config!$A$2:$A$5017,$A916, Config!$C$2:$C$5017,$C916),
  _xlpm.med, SUMIFS(Config!$F$2:$F$5017, Config!$A$2:$A$5017,$A916, Config!$C$2:$C$5017,$C916),
  _xlpm.cap, SUMIFS(Config!$G$2:$G$5017, Config!$A$2:$A$5017,$A916, Config!$C$2:$C$5017,$C916),
  IF(_xlpm.cap=0,"SET-PICKFACE",
     IF(_xlpm.q&lt;=_xlpm.low,"LOW",
        IF(_xlpm.q&lt;=_xlpm.med,"MEDIUM",
           IF(_xlpm.q&lt;=_xlpm.cap,"FULL","OVER")
        )
     )
  )
)</f>
        <v>SET-PICKFACE</v>
      </c>
      <c r="G916" s="8" t="str">
        <f>IF(
   SUMIFS(Stockreport!$D:$D,
          Stockreport!$A:$A, $A916,
          Stockreport!$B:$B, $B916)
   -SUMIFS(Stockreport!$D:$D,
           Stockreport!$A:$A, $A916,
           Stockreport!$B:$B, $B916,
           Stockreport!$C:$C, $C916)=0,
   "No reserve",
   SUMIFS(Stockreport!$D:$D,
          Stockreport!$A:$A, $A916,
          Stockreport!$B:$B, $B916)
   -SUMIFS(Stockreport!$D:$D,
           Stockreport!$A:$A, $A916,
           Stockreport!$B:$B, $B916,
           Stockreport!$C:$C, $C916)
)</f>
        <v>No reserve</v>
      </c>
      <c r="H916">
        <f t="shared" si="28"/>
        <v>0</v>
      </c>
      <c r="I916" s="5">
        <f t="shared" si="29"/>
        <v>1</v>
      </c>
    </row>
    <row r="917" spans="1:9">
      <c r="A917" s="1">
        <v>30439</v>
      </c>
      <c r="B917" s="1" t="s">
        <v>917</v>
      </c>
      <c r="C917" t="str">
        <f>VLOOKUP(A917,Config!A:C,3,FALSE)</f>
        <v>MA-D-08-L4-P1</v>
      </c>
      <c r="D917" cm="1">
        <f t="array" ref="D917">IFERROR(
  INDEX(Stockreport!$E$2:$E$50151,
    MATCH(1,
      ((Stockreport!$A$2:$A$50151&amp;"")=($A917&amp;""))*
      ((Stockreport!$B$2:$B$50151&amp;"")=($B917&amp;""))*
      (TRIM(Stockreport!$C$2:$C$50151)=TRIM($C917))*
      (Stockreport!$C$2:$C$50151&lt;&gt;""),
    0)
  ),
0)</f>
        <v>38</v>
      </c>
      <c r="E917">
        <f>VLOOKUP(A917,Config!A:G,4,FALSE)</f>
        <v>0</v>
      </c>
      <c r="F917" t="str">
        <f>_xlfn.LET(
  _xlpm.q,   $D917,
  _xlpm.low, SUMIFS(Config!$E$2:$E$5017, Config!$A$2:$A$5017,$A917, Config!$C$2:$C$5017,$C917),
  _xlpm.med, SUMIFS(Config!$F$2:$F$5017, Config!$A$2:$A$5017,$A917, Config!$C$2:$C$5017,$C917),
  _xlpm.cap, SUMIFS(Config!$G$2:$G$5017, Config!$A$2:$A$5017,$A917, Config!$C$2:$C$5017,$C917),
  IF(_xlpm.cap=0,"SET-PICKFACE",
     IF(_xlpm.q&lt;=_xlpm.low,"LOW",
        IF(_xlpm.q&lt;=_xlpm.med,"MEDIUM",
           IF(_xlpm.q&lt;=_xlpm.cap,"FULL","OVER")
        )
     )
  )
)</f>
        <v>SET-PICKFACE</v>
      </c>
      <c r="G917" s="8" t="str">
        <f>IF(
   SUMIFS(Stockreport!$D:$D,
          Stockreport!$A:$A, $A917,
          Stockreport!$B:$B, $B917)
   -SUMIFS(Stockreport!$D:$D,
           Stockreport!$A:$A, $A917,
           Stockreport!$B:$B, $B917,
           Stockreport!$C:$C, $C917)=0,
   "No reserve",
   SUMIFS(Stockreport!$D:$D,
          Stockreport!$A:$A, $A917,
          Stockreport!$B:$B, $B917)
   -SUMIFS(Stockreport!$D:$D,
           Stockreport!$A:$A, $A917,
           Stockreport!$B:$B, $B917,
           Stockreport!$C:$C, $C917)
)</f>
        <v>No reserve</v>
      </c>
      <c r="H917">
        <f t="shared" si="28"/>
        <v>0</v>
      </c>
      <c r="I917" s="5">
        <f t="shared" si="29"/>
        <v>1</v>
      </c>
    </row>
    <row r="918" spans="1:9">
      <c r="A918" s="1">
        <v>30049</v>
      </c>
      <c r="B918" s="1" t="s">
        <v>918</v>
      </c>
      <c r="C918" t="str">
        <f>VLOOKUP(A918,Config!A:C,3,FALSE)</f>
        <v>MA-D-12-L2-P2</v>
      </c>
      <c r="D918" cm="1">
        <f t="array" ref="D918">IFERROR(
  INDEX(Stockreport!$E$2:$E$50151,
    MATCH(1,
      ((Stockreport!$A$2:$A$50151&amp;"")=($A918&amp;""))*
      ((Stockreport!$B$2:$B$50151&amp;"")=($B918&amp;""))*
      (TRIM(Stockreport!$C$2:$C$50151)=TRIM($C918))*
      (Stockreport!$C$2:$C$50151&lt;&gt;""),
    0)
  ),
0)</f>
        <v>107</v>
      </c>
      <c r="E918">
        <f>VLOOKUP(A918,Config!A:G,4,FALSE)</f>
        <v>0</v>
      </c>
      <c r="F918" t="str">
        <f>_xlfn.LET(
  _xlpm.q,   $D918,
  _xlpm.low, SUMIFS(Config!$E$2:$E$5017, Config!$A$2:$A$5017,$A918, Config!$C$2:$C$5017,$C918),
  _xlpm.med, SUMIFS(Config!$F$2:$F$5017, Config!$A$2:$A$5017,$A918, Config!$C$2:$C$5017,$C918),
  _xlpm.cap, SUMIFS(Config!$G$2:$G$5017, Config!$A$2:$A$5017,$A918, Config!$C$2:$C$5017,$C918),
  IF(_xlpm.cap=0,"SET-PICKFACE",
     IF(_xlpm.q&lt;=_xlpm.low,"LOW",
        IF(_xlpm.q&lt;=_xlpm.med,"MEDIUM",
           IF(_xlpm.q&lt;=_xlpm.cap,"FULL","OVER")
        )
     )
  )
)</f>
        <v>SET-PICKFACE</v>
      </c>
      <c r="G918" s="8" t="str">
        <f>IF(
   SUMIFS(Stockreport!$D:$D,
          Stockreport!$A:$A, $A918,
          Stockreport!$B:$B, $B918)
   -SUMIFS(Stockreport!$D:$D,
           Stockreport!$A:$A, $A918,
           Stockreport!$B:$B, $B918,
           Stockreport!$C:$C, $C918)=0,
   "No reserve",
   SUMIFS(Stockreport!$D:$D,
          Stockreport!$A:$A, $A918,
          Stockreport!$B:$B, $B918)
   -SUMIFS(Stockreport!$D:$D,
           Stockreport!$A:$A, $A918,
           Stockreport!$B:$B, $B918,
           Stockreport!$C:$C, $C918)
)</f>
        <v>No reserve</v>
      </c>
      <c r="H918">
        <f t="shared" si="28"/>
        <v>0</v>
      </c>
      <c r="I918" s="5">
        <f t="shared" si="29"/>
        <v>1</v>
      </c>
    </row>
    <row r="919" spans="1:9">
      <c r="A919" s="1">
        <v>31383</v>
      </c>
      <c r="B919" s="1" t="s">
        <v>919</v>
      </c>
      <c r="C919" t="str">
        <f>VLOOKUP(A919,Config!A:C,3,FALSE)</f>
        <v>MA-D-16-L1-P2</v>
      </c>
      <c r="D919" cm="1">
        <f t="array" ref="D919">IFERROR(
  INDEX(Stockreport!$E$2:$E$50151,
    MATCH(1,
      ((Stockreport!$A$2:$A$50151&amp;"")=($A919&amp;""))*
      ((Stockreport!$B$2:$B$50151&amp;"")=($B919&amp;""))*
      (TRIM(Stockreport!$C$2:$C$50151)=TRIM($C919))*
      (Stockreport!$C$2:$C$50151&lt;&gt;""),
    0)
  ),
0)</f>
        <v>145</v>
      </c>
      <c r="E919">
        <f>VLOOKUP(A919,Config!A:G,4,FALSE)</f>
        <v>0</v>
      </c>
      <c r="F919" t="str">
        <f>_xlfn.LET(
  _xlpm.q,   $D919,
  _xlpm.low, SUMIFS(Config!$E$2:$E$5017, Config!$A$2:$A$5017,$A919, Config!$C$2:$C$5017,$C919),
  _xlpm.med, SUMIFS(Config!$F$2:$F$5017, Config!$A$2:$A$5017,$A919, Config!$C$2:$C$5017,$C919),
  _xlpm.cap, SUMIFS(Config!$G$2:$G$5017, Config!$A$2:$A$5017,$A919, Config!$C$2:$C$5017,$C919),
  IF(_xlpm.cap=0,"SET-PICKFACE",
     IF(_xlpm.q&lt;=_xlpm.low,"LOW",
        IF(_xlpm.q&lt;=_xlpm.med,"MEDIUM",
           IF(_xlpm.q&lt;=_xlpm.cap,"FULL","OVER")
        )
     )
  )
)</f>
        <v>SET-PICKFACE</v>
      </c>
      <c r="G919" s="8" t="str">
        <f>IF(
   SUMIFS(Stockreport!$D:$D,
          Stockreport!$A:$A, $A919,
          Stockreport!$B:$B, $B919)
   -SUMIFS(Stockreport!$D:$D,
           Stockreport!$A:$A, $A919,
           Stockreport!$B:$B, $B919,
           Stockreport!$C:$C, $C919)=0,
   "No reserve",
   SUMIFS(Stockreport!$D:$D,
          Stockreport!$A:$A, $A919,
          Stockreport!$B:$B, $B919)
   -SUMIFS(Stockreport!$D:$D,
           Stockreport!$A:$A, $A919,
           Stockreport!$B:$B, $B919,
           Stockreport!$C:$C, $C919)
)</f>
        <v>No reserve</v>
      </c>
      <c r="H919">
        <f t="shared" si="28"/>
        <v>0</v>
      </c>
      <c r="I919" s="5">
        <f t="shared" si="29"/>
        <v>1</v>
      </c>
    </row>
    <row r="920" spans="1:9">
      <c r="A920" s="1">
        <v>31884</v>
      </c>
      <c r="B920" s="1" t="s">
        <v>920</v>
      </c>
      <c r="C920" t="str">
        <f>VLOOKUP(A920,Config!A:C,3,FALSE)</f>
        <v>MA-E-13-L4-P1</v>
      </c>
      <c r="D920" cm="1">
        <f t="array" ref="D920">IFERROR(
  INDEX(Stockreport!$E$2:$E$50151,
    MATCH(1,
      ((Stockreport!$A$2:$A$50151&amp;"")=($A920&amp;""))*
      ((Stockreport!$B$2:$B$50151&amp;"")=($B920&amp;""))*
      (TRIM(Stockreport!$C$2:$C$50151)=TRIM($C920))*
      (Stockreport!$C$2:$C$50151&lt;&gt;""),
    0)
  ),
0)</f>
        <v>53</v>
      </c>
      <c r="E920">
        <f>VLOOKUP(A920,Config!A:G,4,FALSE)</f>
        <v>200</v>
      </c>
      <c r="F920" t="str">
        <f>_xlfn.LET(
  _xlpm.q,   $D920,
  _xlpm.low, SUMIFS(Config!$E$2:$E$5017, Config!$A$2:$A$5017,$A920, Config!$C$2:$C$5017,$C920),
  _xlpm.med, SUMIFS(Config!$F$2:$F$5017, Config!$A$2:$A$5017,$A920, Config!$C$2:$C$5017,$C920),
  _xlpm.cap, SUMIFS(Config!$G$2:$G$5017, Config!$A$2:$A$5017,$A920, Config!$C$2:$C$5017,$C920),
  IF(_xlpm.cap=0,"SET-PICKFACE",
     IF(_xlpm.q&lt;=_xlpm.low,"LOW",
        IF(_xlpm.q&lt;=_xlpm.med,"MEDIUM",
           IF(_xlpm.q&lt;=_xlpm.cap,"FULL","OVER")
        )
     )
  )
)</f>
        <v>MEDIUM</v>
      </c>
      <c r="G920" s="8" t="str">
        <f>IF(
   SUMIFS(Stockreport!$D:$D,
          Stockreport!$A:$A, $A920,
          Stockreport!$B:$B, $B920)
   -SUMIFS(Stockreport!$D:$D,
           Stockreport!$A:$A, $A920,
           Stockreport!$B:$B, $B920,
           Stockreport!$C:$C, $C920)=0,
   "No reserve",
   SUMIFS(Stockreport!$D:$D,
          Stockreport!$A:$A, $A920,
          Stockreport!$B:$B, $B920)
   -SUMIFS(Stockreport!$D:$D,
           Stockreport!$A:$A, $A920,
           Stockreport!$B:$B, $B920,
           Stockreport!$C:$C, $C920)
)</f>
        <v>No reserve</v>
      </c>
      <c r="H920">
        <f t="shared" si="28"/>
        <v>147</v>
      </c>
      <c r="I920" s="5">
        <f t="shared" si="29"/>
        <v>1</v>
      </c>
    </row>
    <row r="921" spans="1:9">
      <c r="A921" s="1">
        <v>32298</v>
      </c>
      <c r="B921" s="1" t="s">
        <v>921</v>
      </c>
      <c r="C921" t="str">
        <f>VLOOKUP(A921,Config!A:C,3,FALSE)</f>
        <v>MA-E-13-L4-P2</v>
      </c>
      <c r="D921" cm="1">
        <f t="array" ref="D921">IFERROR(
  INDEX(Stockreport!$E$2:$E$50151,
    MATCH(1,
      ((Stockreport!$A$2:$A$50151&amp;"")=($A921&amp;""))*
      ((Stockreport!$B$2:$B$50151&amp;"")=($B921&amp;""))*
      (TRIM(Stockreport!$C$2:$C$50151)=TRIM($C921))*
      (Stockreport!$C$2:$C$50151&lt;&gt;""),
    0)
  ),
0)</f>
        <v>39</v>
      </c>
      <c r="E921">
        <f>VLOOKUP(A921,Config!A:G,4,FALSE)</f>
        <v>200</v>
      </c>
      <c r="F921" t="str">
        <f>_xlfn.LET(
  _xlpm.q,   $D921,
  _xlpm.low, SUMIFS(Config!$E$2:$E$5017, Config!$A$2:$A$5017,$A921, Config!$C$2:$C$5017,$C921),
  _xlpm.med, SUMIFS(Config!$F$2:$F$5017, Config!$A$2:$A$5017,$A921, Config!$C$2:$C$5017,$C921),
  _xlpm.cap, SUMIFS(Config!$G$2:$G$5017, Config!$A$2:$A$5017,$A921, Config!$C$2:$C$5017,$C921),
  IF(_xlpm.cap=0,"SET-PICKFACE",
     IF(_xlpm.q&lt;=_xlpm.low,"LOW",
        IF(_xlpm.q&lt;=_xlpm.med,"MEDIUM",
           IF(_xlpm.q&lt;=_xlpm.cap,"FULL","OVER")
        )
     )
  )
)</f>
        <v>LOW</v>
      </c>
      <c r="G921" s="8" t="str">
        <f>IF(
   SUMIFS(Stockreport!$D:$D,
          Stockreport!$A:$A, $A921,
          Stockreport!$B:$B, $B921)
   -SUMIFS(Stockreport!$D:$D,
           Stockreport!$A:$A, $A921,
           Stockreport!$B:$B, $B921,
           Stockreport!$C:$C, $C921)=0,
   "No reserve",
   SUMIFS(Stockreport!$D:$D,
          Stockreport!$A:$A, $A921,
          Stockreport!$B:$B, $B921)
   -SUMIFS(Stockreport!$D:$D,
           Stockreport!$A:$A, $A921,
           Stockreport!$B:$B, $B921,
           Stockreport!$C:$C, $C921)
)</f>
        <v>No reserve</v>
      </c>
      <c r="H921">
        <f t="shared" si="28"/>
        <v>161</v>
      </c>
      <c r="I921" s="5">
        <f t="shared" si="29"/>
        <v>1</v>
      </c>
    </row>
    <row r="922" spans="1:9">
      <c r="A922" s="1">
        <v>31709</v>
      </c>
      <c r="B922" s="1" t="s">
        <v>922</v>
      </c>
      <c r="C922" t="str">
        <f>VLOOKUP(A922,Config!A:C,3,FALSE)</f>
        <v>MA-E-15-L3-P1</v>
      </c>
      <c r="D922" cm="1">
        <f t="array" ref="D922">IFERROR(
  INDEX(Stockreport!$E$2:$E$50151,
    MATCH(1,
      ((Stockreport!$A$2:$A$50151&amp;"")=($A922&amp;""))*
      ((Stockreport!$B$2:$B$50151&amp;"")=($B922&amp;""))*
      (TRIM(Stockreport!$C$2:$C$50151)=TRIM($C922))*
      (Stockreport!$C$2:$C$50151&lt;&gt;""),
    0)
  ),
0)</f>
        <v>39</v>
      </c>
      <c r="E922">
        <f>VLOOKUP(A922,Config!A:G,4,FALSE)</f>
        <v>512</v>
      </c>
      <c r="F922" t="str">
        <f>_xlfn.LET(
  _xlpm.q,   $D922,
  _xlpm.low, SUMIFS(Config!$E$2:$E$5017, Config!$A$2:$A$5017,$A922, Config!$C$2:$C$5017,$C922),
  _xlpm.med, SUMIFS(Config!$F$2:$F$5017, Config!$A$2:$A$5017,$A922, Config!$C$2:$C$5017,$C922),
  _xlpm.cap, SUMIFS(Config!$G$2:$G$5017, Config!$A$2:$A$5017,$A922, Config!$C$2:$C$5017,$C922),
  IF(_xlpm.cap=0,"SET-PICKFACE",
     IF(_xlpm.q&lt;=_xlpm.low,"LOW",
        IF(_xlpm.q&lt;=_xlpm.med,"MEDIUM",
           IF(_xlpm.q&lt;=_xlpm.cap,"FULL","OVER")
        )
     )
  )
)</f>
        <v>LOW</v>
      </c>
      <c r="G922" s="8">
        <f>IF(
   SUMIFS(Stockreport!$D:$D,
          Stockreport!$A:$A, $A922,
          Stockreport!$B:$B, $B922)
   -SUMIFS(Stockreport!$D:$D,
           Stockreport!$A:$A, $A922,
           Stockreport!$B:$B, $B922,
           Stockreport!$C:$C, $C922)=0,
   "No reserve",
   SUMIFS(Stockreport!$D:$D,
          Stockreport!$A:$A, $A922,
          Stockreport!$B:$B, $B922)
   -SUMIFS(Stockreport!$D:$D,
           Stockreport!$A:$A, $A922,
           Stockreport!$B:$B, $B922,
           Stockreport!$C:$C, $C922)
)</f>
        <v>1</v>
      </c>
      <c r="H922">
        <f t="shared" si="28"/>
        <v>473</v>
      </c>
      <c r="I922" s="5">
        <f t="shared" si="29"/>
        <v>0</v>
      </c>
    </row>
    <row r="923" spans="1:9">
      <c r="A923" s="1">
        <v>15925</v>
      </c>
      <c r="B923" s="1" t="s">
        <v>923</v>
      </c>
      <c r="C923" t="str">
        <f>VLOOKUP(A923,Config!A:C,3,FALSE)</f>
        <v>MA-E-17-L3-P2</v>
      </c>
      <c r="D923" cm="1">
        <f t="array" ref="D923">IFERROR(
  INDEX(Stockreport!$E$2:$E$50151,
    MATCH(1,
      ((Stockreport!$A$2:$A$50151&amp;"")=($A923&amp;""))*
      ((Stockreport!$B$2:$B$50151&amp;"")=($B923&amp;""))*
      (TRIM(Stockreport!$C$2:$C$50151)=TRIM($C923))*
      (Stockreport!$C$2:$C$50151&lt;&gt;""),
    0)
  ),
0)</f>
        <v>162</v>
      </c>
      <c r="E923">
        <f>VLOOKUP(A923,Config!A:G,4,FALSE)</f>
        <v>200</v>
      </c>
      <c r="F923" t="str">
        <f>_xlfn.LET(
  _xlpm.q,   $D923,
  _xlpm.low, SUMIFS(Config!$E$2:$E$5017, Config!$A$2:$A$5017,$A923, Config!$C$2:$C$5017,$C923),
  _xlpm.med, SUMIFS(Config!$F$2:$F$5017, Config!$A$2:$A$5017,$A923, Config!$C$2:$C$5017,$C923),
  _xlpm.cap, SUMIFS(Config!$G$2:$G$5017, Config!$A$2:$A$5017,$A923, Config!$C$2:$C$5017,$C923),
  IF(_xlpm.cap=0,"SET-PICKFACE",
     IF(_xlpm.q&lt;=_xlpm.low,"LOW",
        IF(_xlpm.q&lt;=_xlpm.med,"MEDIUM",
           IF(_xlpm.q&lt;=_xlpm.cap,"FULL","OVER")
        )
     )
  )
)</f>
        <v>FULL</v>
      </c>
      <c r="G923" s="8" t="str">
        <f>IF(
   SUMIFS(Stockreport!$D:$D,
          Stockreport!$A:$A, $A923,
          Stockreport!$B:$B, $B923)
   -SUMIFS(Stockreport!$D:$D,
           Stockreport!$A:$A, $A923,
           Stockreport!$B:$B, $B923,
           Stockreport!$C:$C, $C923)=0,
   "No reserve",
   SUMIFS(Stockreport!$D:$D,
          Stockreport!$A:$A, $A923,
          Stockreport!$B:$B, $B923)
   -SUMIFS(Stockreport!$D:$D,
           Stockreport!$A:$A, $A923,
           Stockreport!$B:$B, $B923,
           Stockreport!$C:$C, $C923)
)</f>
        <v>No reserve</v>
      </c>
      <c r="H923">
        <f t="shared" si="28"/>
        <v>38</v>
      </c>
      <c r="I923" s="5">
        <f t="shared" si="29"/>
        <v>1</v>
      </c>
    </row>
    <row r="924" spans="1:9">
      <c r="A924" s="1">
        <v>32130</v>
      </c>
      <c r="B924" s="1" t="s">
        <v>924</v>
      </c>
      <c r="C924" t="str">
        <f>VLOOKUP(A924,Config!A:C,3,FALSE)</f>
        <v>MA-F-07-L2-P1</v>
      </c>
      <c r="D924" cm="1">
        <f t="array" ref="D924">IFERROR(
  INDEX(Stockreport!$E$2:$E$50151,
    MATCH(1,
      ((Stockreport!$A$2:$A$50151&amp;"")=($A924&amp;""))*
      ((Stockreport!$B$2:$B$50151&amp;"")=($B924&amp;""))*
      (TRIM(Stockreport!$C$2:$C$50151)=TRIM($C924))*
      (Stockreport!$C$2:$C$50151&lt;&gt;""),
    0)
  ),
0)</f>
        <v>104</v>
      </c>
      <c r="E924">
        <f>VLOOKUP(A924,Config!A:G,4,FALSE)</f>
        <v>0</v>
      </c>
      <c r="F924" t="str">
        <f>_xlfn.LET(
  _xlpm.q,   $D924,
  _xlpm.low, SUMIFS(Config!$E$2:$E$5017, Config!$A$2:$A$5017,$A924, Config!$C$2:$C$5017,$C924),
  _xlpm.med, SUMIFS(Config!$F$2:$F$5017, Config!$A$2:$A$5017,$A924, Config!$C$2:$C$5017,$C924),
  _xlpm.cap, SUMIFS(Config!$G$2:$G$5017, Config!$A$2:$A$5017,$A924, Config!$C$2:$C$5017,$C924),
  IF(_xlpm.cap=0,"SET-PICKFACE",
     IF(_xlpm.q&lt;=_xlpm.low,"LOW",
        IF(_xlpm.q&lt;=_xlpm.med,"MEDIUM",
           IF(_xlpm.q&lt;=_xlpm.cap,"FULL","OVER")
        )
     )
  )
)</f>
        <v>SET-PICKFACE</v>
      </c>
      <c r="G924" s="8" t="str">
        <f>IF(
   SUMIFS(Stockreport!$D:$D,
          Stockreport!$A:$A, $A924,
          Stockreport!$B:$B, $B924)
   -SUMIFS(Stockreport!$D:$D,
           Stockreport!$A:$A, $A924,
           Stockreport!$B:$B, $B924,
           Stockreport!$C:$C, $C924)=0,
   "No reserve",
   SUMIFS(Stockreport!$D:$D,
          Stockreport!$A:$A, $A924,
          Stockreport!$B:$B, $B924)
   -SUMIFS(Stockreport!$D:$D,
           Stockreport!$A:$A, $A924,
           Stockreport!$B:$B, $B924,
           Stockreport!$C:$C, $C924)
)</f>
        <v>No reserve</v>
      </c>
      <c r="H924">
        <f t="shared" si="28"/>
        <v>0</v>
      </c>
      <c r="I924" s="5">
        <f t="shared" si="29"/>
        <v>1</v>
      </c>
    </row>
    <row r="925" spans="1:9">
      <c r="A925" s="1">
        <v>31927</v>
      </c>
      <c r="B925" s="1" t="s">
        <v>925</v>
      </c>
      <c r="C925" t="str">
        <f>VLOOKUP(A925,Config!A:C,3,FALSE)</f>
        <v>MA-F-07-L2-P2</v>
      </c>
      <c r="D925" cm="1">
        <f t="array" ref="D925">IFERROR(
  INDEX(Stockreport!$E$2:$E$50151,
    MATCH(1,
      ((Stockreport!$A$2:$A$50151&amp;"")=($A925&amp;""))*
      ((Stockreport!$B$2:$B$50151&amp;"")=($B925&amp;""))*
      (TRIM(Stockreport!$C$2:$C$50151)=TRIM($C925))*
      (Stockreport!$C$2:$C$50151&lt;&gt;""),
    0)
  ),
0)</f>
        <v>72</v>
      </c>
      <c r="E925">
        <f>VLOOKUP(A925,Config!A:G,4,FALSE)</f>
        <v>0</v>
      </c>
      <c r="F925" t="str">
        <f>_xlfn.LET(
  _xlpm.q,   $D925,
  _xlpm.low, SUMIFS(Config!$E$2:$E$5017, Config!$A$2:$A$5017,$A925, Config!$C$2:$C$5017,$C925),
  _xlpm.med, SUMIFS(Config!$F$2:$F$5017, Config!$A$2:$A$5017,$A925, Config!$C$2:$C$5017,$C925),
  _xlpm.cap, SUMIFS(Config!$G$2:$G$5017, Config!$A$2:$A$5017,$A925, Config!$C$2:$C$5017,$C925),
  IF(_xlpm.cap=0,"SET-PICKFACE",
     IF(_xlpm.q&lt;=_xlpm.low,"LOW",
        IF(_xlpm.q&lt;=_xlpm.med,"MEDIUM",
           IF(_xlpm.q&lt;=_xlpm.cap,"FULL","OVER")
        )
     )
  )
)</f>
        <v>SET-PICKFACE</v>
      </c>
      <c r="G925" s="8" t="str">
        <f>IF(
   SUMIFS(Stockreport!$D:$D,
          Stockreport!$A:$A, $A925,
          Stockreport!$B:$B, $B925)
   -SUMIFS(Stockreport!$D:$D,
           Stockreport!$A:$A, $A925,
           Stockreport!$B:$B, $B925,
           Stockreport!$C:$C, $C925)=0,
   "No reserve",
   SUMIFS(Stockreport!$D:$D,
          Stockreport!$A:$A, $A925,
          Stockreport!$B:$B, $B925)
   -SUMIFS(Stockreport!$D:$D,
           Stockreport!$A:$A, $A925,
           Stockreport!$B:$B, $B925,
           Stockreport!$C:$C, $C925)
)</f>
        <v>No reserve</v>
      </c>
      <c r="H925">
        <f t="shared" si="28"/>
        <v>0</v>
      </c>
      <c r="I925" s="5">
        <f t="shared" si="29"/>
        <v>1</v>
      </c>
    </row>
    <row r="926" spans="1:9">
      <c r="A926" s="1">
        <v>41805</v>
      </c>
      <c r="B926" s="1" t="s">
        <v>926</v>
      </c>
      <c r="C926" t="str">
        <f>VLOOKUP(A926,Config!A:C,3,FALSE)</f>
        <v>MA-F-11-L2-P1</v>
      </c>
      <c r="D926" cm="1">
        <f t="array" ref="D926">IFERROR(
  INDEX(Stockreport!$E$2:$E$50151,
    MATCH(1,
      ((Stockreport!$A$2:$A$50151&amp;"")=($A926&amp;""))*
      ((Stockreport!$B$2:$B$50151&amp;"")=($B926&amp;""))*
      (TRIM(Stockreport!$C$2:$C$50151)=TRIM($C926))*
      (Stockreport!$C$2:$C$50151&lt;&gt;""),
    0)
  ),
0)</f>
        <v>6</v>
      </c>
      <c r="E926">
        <f>VLOOKUP(A926,Config!A:G,4,FALSE)</f>
        <v>0</v>
      </c>
      <c r="F926" t="str">
        <f>_xlfn.LET(
  _xlpm.q,   $D926,
  _xlpm.low, SUMIFS(Config!$E$2:$E$5017, Config!$A$2:$A$5017,$A926, Config!$C$2:$C$5017,$C926),
  _xlpm.med, SUMIFS(Config!$F$2:$F$5017, Config!$A$2:$A$5017,$A926, Config!$C$2:$C$5017,$C926),
  _xlpm.cap, SUMIFS(Config!$G$2:$G$5017, Config!$A$2:$A$5017,$A926, Config!$C$2:$C$5017,$C926),
  IF(_xlpm.cap=0,"SET-PICKFACE",
     IF(_xlpm.q&lt;=_xlpm.low,"LOW",
        IF(_xlpm.q&lt;=_xlpm.med,"MEDIUM",
           IF(_xlpm.q&lt;=_xlpm.cap,"FULL","OVER")
        )
     )
  )
)</f>
        <v>SET-PICKFACE</v>
      </c>
      <c r="G926" s="8" t="str">
        <f>IF(
   SUMIFS(Stockreport!$D:$D,
          Stockreport!$A:$A, $A926,
          Stockreport!$B:$B, $B926)
   -SUMIFS(Stockreport!$D:$D,
           Stockreport!$A:$A, $A926,
           Stockreport!$B:$B, $B926,
           Stockreport!$C:$C, $C926)=0,
   "No reserve",
   SUMIFS(Stockreport!$D:$D,
          Stockreport!$A:$A, $A926,
          Stockreport!$B:$B, $B926)
   -SUMIFS(Stockreport!$D:$D,
           Stockreport!$A:$A, $A926,
           Stockreport!$B:$B, $B926,
           Stockreport!$C:$C, $C926)
)</f>
        <v>No reserve</v>
      </c>
      <c r="H926">
        <f t="shared" si="28"/>
        <v>0</v>
      </c>
      <c r="I926" s="5">
        <f t="shared" si="29"/>
        <v>1</v>
      </c>
    </row>
    <row r="927" spans="1:9">
      <c r="A927" s="1">
        <v>10055</v>
      </c>
      <c r="B927" s="1" t="s">
        <v>927</v>
      </c>
      <c r="C927" t="str">
        <f>VLOOKUP(A927,Config!A:C,3,FALSE)</f>
        <v>MA-F-15-L1-P1</v>
      </c>
      <c r="D927" cm="1">
        <f t="array" ref="D927">IFERROR(
  INDEX(Stockreport!$E$2:$E$50151,
    MATCH(1,
      ((Stockreport!$A$2:$A$50151&amp;"")=($A927&amp;""))*
      ((Stockreport!$B$2:$B$50151&amp;"")=($B927&amp;""))*
      (TRIM(Stockreport!$C$2:$C$50151)=TRIM($C927))*
      (Stockreport!$C$2:$C$50151&lt;&gt;""),
    0)
  ),
0)</f>
        <v>0</v>
      </c>
      <c r="E927">
        <f>VLOOKUP(A927,Config!A:G,4,FALSE)</f>
        <v>0</v>
      </c>
      <c r="F927" t="str">
        <f>_xlfn.LET(
  _xlpm.q,   $D927,
  _xlpm.low, SUMIFS(Config!$E$2:$E$5017, Config!$A$2:$A$5017,$A927, Config!$C$2:$C$5017,$C927),
  _xlpm.med, SUMIFS(Config!$F$2:$F$5017, Config!$A$2:$A$5017,$A927, Config!$C$2:$C$5017,$C927),
  _xlpm.cap, SUMIFS(Config!$G$2:$G$5017, Config!$A$2:$A$5017,$A927, Config!$C$2:$C$5017,$C927),
  IF(_xlpm.cap=0,"SET-PICKFACE",
     IF(_xlpm.q&lt;=_xlpm.low,"LOW",
        IF(_xlpm.q&lt;=_xlpm.med,"MEDIUM",
           IF(_xlpm.q&lt;=_xlpm.cap,"FULL","OVER")
        )
     )
  )
)</f>
        <v>SET-PICKFACE</v>
      </c>
      <c r="G927" s="8" t="str">
        <f>IF(
   SUMIFS(Stockreport!$D:$D,
          Stockreport!$A:$A, $A927,
          Stockreport!$B:$B, $B927)
   -SUMIFS(Stockreport!$D:$D,
           Stockreport!$A:$A, $A927,
           Stockreport!$B:$B, $B927,
           Stockreport!$C:$C, $C927)=0,
   "No reserve",
   SUMIFS(Stockreport!$D:$D,
          Stockreport!$A:$A, $A927,
          Stockreport!$B:$B, $B927)
   -SUMIFS(Stockreport!$D:$D,
           Stockreport!$A:$A, $A927,
           Stockreport!$B:$B, $B927,
           Stockreport!$C:$C, $C927)
)</f>
        <v>No reserve</v>
      </c>
      <c r="H927">
        <f t="shared" si="28"/>
        <v>0</v>
      </c>
      <c r="I927" s="5">
        <f t="shared" si="29"/>
        <v>1</v>
      </c>
    </row>
    <row r="928" spans="1:9">
      <c r="A928" s="1">
        <v>30379</v>
      </c>
      <c r="B928" s="1" t="s">
        <v>928</v>
      </c>
      <c r="C928" t="str">
        <f>VLOOKUP(A928,Config!A:C,3,FALSE)</f>
        <v>MA-F-16-L2-P1</v>
      </c>
      <c r="D928" cm="1">
        <f t="array" ref="D928">IFERROR(
  INDEX(Stockreport!$E$2:$E$50151,
    MATCH(1,
      ((Stockreport!$A$2:$A$50151&amp;"")=($A928&amp;""))*
      ((Stockreport!$B$2:$B$50151&amp;"")=($B928&amp;""))*
      (TRIM(Stockreport!$C$2:$C$50151)=TRIM($C928))*
      (Stockreport!$C$2:$C$50151&lt;&gt;""),
    0)
  ),
0)</f>
        <v>38</v>
      </c>
      <c r="E928">
        <f>VLOOKUP(A928,Config!A:G,4,FALSE)</f>
        <v>0</v>
      </c>
      <c r="F928" t="str">
        <f>_xlfn.LET(
  _xlpm.q,   $D928,
  _xlpm.low, SUMIFS(Config!$E$2:$E$5017, Config!$A$2:$A$5017,$A928, Config!$C$2:$C$5017,$C928),
  _xlpm.med, SUMIFS(Config!$F$2:$F$5017, Config!$A$2:$A$5017,$A928, Config!$C$2:$C$5017,$C928),
  _xlpm.cap, SUMIFS(Config!$G$2:$G$5017, Config!$A$2:$A$5017,$A928, Config!$C$2:$C$5017,$C928),
  IF(_xlpm.cap=0,"SET-PICKFACE",
     IF(_xlpm.q&lt;=_xlpm.low,"LOW",
        IF(_xlpm.q&lt;=_xlpm.med,"MEDIUM",
           IF(_xlpm.q&lt;=_xlpm.cap,"FULL","OVER")
        )
     )
  )
)</f>
        <v>SET-PICKFACE</v>
      </c>
      <c r="G928" s="8" t="str">
        <f>IF(
   SUMIFS(Stockreport!$D:$D,
          Stockreport!$A:$A, $A928,
          Stockreport!$B:$B, $B928)
   -SUMIFS(Stockreport!$D:$D,
           Stockreport!$A:$A, $A928,
           Stockreport!$B:$B, $B928,
           Stockreport!$C:$C, $C928)=0,
   "No reserve",
   SUMIFS(Stockreport!$D:$D,
          Stockreport!$A:$A, $A928,
          Stockreport!$B:$B, $B928)
   -SUMIFS(Stockreport!$D:$D,
           Stockreport!$A:$A, $A928,
           Stockreport!$B:$B, $B928,
           Stockreport!$C:$C, $C928)
)</f>
        <v>No reserve</v>
      </c>
      <c r="H928">
        <f t="shared" si="28"/>
        <v>0</v>
      </c>
      <c r="I928" s="5">
        <f t="shared" si="29"/>
        <v>1</v>
      </c>
    </row>
    <row r="929" spans="1:9">
      <c r="A929" s="1">
        <v>30414</v>
      </c>
      <c r="B929" s="1" t="s">
        <v>929</v>
      </c>
      <c r="C929" t="str">
        <f>VLOOKUP(A929,Config!A:C,3,FALSE)</f>
        <v>MA-F-17-L1-P2</v>
      </c>
      <c r="D929" cm="1">
        <f t="array" ref="D929">IFERROR(
  INDEX(Stockreport!$E$2:$E$50151,
    MATCH(1,
      ((Stockreport!$A$2:$A$50151&amp;"")=($A929&amp;""))*
      ((Stockreport!$B$2:$B$50151&amp;"")=($B929&amp;""))*
      (TRIM(Stockreport!$C$2:$C$50151)=TRIM($C929))*
      (Stockreport!$C$2:$C$50151&lt;&gt;""),
    0)
  ),
0)</f>
        <v>6</v>
      </c>
      <c r="E929">
        <f>VLOOKUP(A929,Config!A:G,4,FALSE)</f>
        <v>0</v>
      </c>
      <c r="F929" t="str">
        <f>_xlfn.LET(
  _xlpm.q,   $D929,
  _xlpm.low, SUMIFS(Config!$E$2:$E$5017, Config!$A$2:$A$5017,$A929, Config!$C$2:$C$5017,$C929),
  _xlpm.med, SUMIFS(Config!$F$2:$F$5017, Config!$A$2:$A$5017,$A929, Config!$C$2:$C$5017,$C929),
  _xlpm.cap, SUMIFS(Config!$G$2:$G$5017, Config!$A$2:$A$5017,$A929, Config!$C$2:$C$5017,$C929),
  IF(_xlpm.cap=0,"SET-PICKFACE",
     IF(_xlpm.q&lt;=_xlpm.low,"LOW",
        IF(_xlpm.q&lt;=_xlpm.med,"MEDIUM",
           IF(_xlpm.q&lt;=_xlpm.cap,"FULL","OVER")
        )
     )
  )
)</f>
        <v>SET-PICKFACE</v>
      </c>
      <c r="G929" s="8" t="str">
        <f>IF(
   SUMIFS(Stockreport!$D:$D,
          Stockreport!$A:$A, $A929,
          Stockreport!$B:$B, $B929)
   -SUMIFS(Stockreport!$D:$D,
           Stockreport!$A:$A, $A929,
           Stockreport!$B:$B, $B929,
           Stockreport!$C:$C, $C929)=0,
   "No reserve",
   SUMIFS(Stockreport!$D:$D,
          Stockreport!$A:$A, $A929,
          Stockreport!$B:$B, $B929)
   -SUMIFS(Stockreport!$D:$D,
           Stockreport!$A:$A, $A929,
           Stockreport!$B:$B, $B929,
           Stockreport!$C:$C, $C929)
)</f>
        <v>No reserve</v>
      </c>
      <c r="H929">
        <f t="shared" si="28"/>
        <v>0</v>
      </c>
      <c r="I929" s="5">
        <f t="shared" si="29"/>
        <v>1</v>
      </c>
    </row>
    <row r="930" spans="1:9">
      <c r="A930" s="1">
        <v>30385</v>
      </c>
      <c r="B930" s="1" t="s">
        <v>930</v>
      </c>
      <c r="C930" t="str">
        <f>VLOOKUP(A930,Config!A:C,3,FALSE)</f>
        <v>MA-G-03-L2-P1</v>
      </c>
      <c r="D930" cm="1">
        <f t="array" ref="D930">IFERROR(
  INDEX(Stockreport!$E$2:$E$50151,
    MATCH(1,
      ((Stockreport!$A$2:$A$50151&amp;"")=($A930&amp;""))*
      ((Stockreport!$B$2:$B$50151&amp;"")=($B930&amp;""))*
      (TRIM(Stockreport!$C$2:$C$50151)=TRIM($C930))*
      (Stockreport!$C$2:$C$50151&lt;&gt;""),
    0)
  ),
0)</f>
        <v>28</v>
      </c>
      <c r="E930">
        <f>VLOOKUP(A930,Config!A:G,4,FALSE)</f>
        <v>0</v>
      </c>
      <c r="F930" t="str">
        <f>_xlfn.LET(
  _xlpm.q,   $D930,
  _xlpm.low, SUMIFS(Config!$E$2:$E$5017, Config!$A$2:$A$5017,$A930, Config!$C$2:$C$5017,$C930),
  _xlpm.med, SUMIFS(Config!$F$2:$F$5017, Config!$A$2:$A$5017,$A930, Config!$C$2:$C$5017,$C930),
  _xlpm.cap, SUMIFS(Config!$G$2:$G$5017, Config!$A$2:$A$5017,$A930, Config!$C$2:$C$5017,$C930),
  IF(_xlpm.cap=0,"SET-PICKFACE",
     IF(_xlpm.q&lt;=_xlpm.low,"LOW",
        IF(_xlpm.q&lt;=_xlpm.med,"MEDIUM",
           IF(_xlpm.q&lt;=_xlpm.cap,"FULL","OVER")
        )
     )
  )
)</f>
        <v>SET-PICKFACE</v>
      </c>
      <c r="G930" s="8">
        <f>IF(
   SUMIFS(Stockreport!$D:$D,
          Stockreport!$A:$A, $A930,
          Stockreport!$B:$B, $B930)
   -SUMIFS(Stockreport!$D:$D,
           Stockreport!$A:$A, $A930,
           Stockreport!$B:$B, $B930,
           Stockreport!$C:$C, $C930)=0,
   "No reserve",
   SUMIFS(Stockreport!$D:$D,
          Stockreport!$A:$A, $A930,
          Stockreport!$B:$B, $B930)
   -SUMIFS(Stockreport!$D:$D,
           Stockreport!$A:$A, $A930,
           Stockreport!$B:$B, $B930,
           Stockreport!$C:$C, $C930)
)</f>
        <v>4</v>
      </c>
      <c r="H930">
        <f t="shared" si="28"/>
        <v>0</v>
      </c>
      <c r="I930" s="5">
        <f t="shared" si="29"/>
        <v>0</v>
      </c>
    </row>
    <row r="931" spans="1:9">
      <c r="A931" s="1">
        <v>95058</v>
      </c>
      <c r="B931" s="1" t="s">
        <v>931</v>
      </c>
      <c r="C931" t="str">
        <f>VLOOKUP(A931,Config!A:C,3,FALSE)</f>
        <v>MA-G-05-L2-P2</v>
      </c>
      <c r="D931" cm="1">
        <f t="array" ref="D931">IFERROR(
  INDEX(Stockreport!$E$2:$E$50151,
    MATCH(1,
      ((Stockreport!$A$2:$A$50151&amp;"")=($A931&amp;""))*
      ((Stockreport!$B$2:$B$50151&amp;"")=($B931&amp;""))*
      (TRIM(Stockreport!$C$2:$C$50151)=TRIM($C931))*
      (Stockreport!$C$2:$C$50151&lt;&gt;""),
    0)
  ),
0)</f>
        <v>6</v>
      </c>
      <c r="E931">
        <f>VLOOKUP(A931,Config!A:G,4,FALSE)</f>
        <v>0</v>
      </c>
      <c r="F931" t="str">
        <f>_xlfn.LET(
  _xlpm.q,   $D931,
  _xlpm.low, SUMIFS(Config!$E$2:$E$5017, Config!$A$2:$A$5017,$A931, Config!$C$2:$C$5017,$C931),
  _xlpm.med, SUMIFS(Config!$F$2:$F$5017, Config!$A$2:$A$5017,$A931, Config!$C$2:$C$5017,$C931),
  _xlpm.cap, SUMIFS(Config!$G$2:$G$5017, Config!$A$2:$A$5017,$A931, Config!$C$2:$C$5017,$C931),
  IF(_xlpm.cap=0,"SET-PICKFACE",
     IF(_xlpm.q&lt;=_xlpm.low,"LOW",
        IF(_xlpm.q&lt;=_xlpm.med,"MEDIUM",
           IF(_xlpm.q&lt;=_xlpm.cap,"FULL","OVER")
        )
     )
  )
)</f>
        <v>SET-PICKFACE</v>
      </c>
      <c r="G931" s="8" t="str">
        <f>IF(
   SUMIFS(Stockreport!$D:$D,
          Stockreport!$A:$A, $A931,
          Stockreport!$B:$B, $B931)
   -SUMIFS(Stockreport!$D:$D,
           Stockreport!$A:$A, $A931,
           Stockreport!$B:$B, $B931,
           Stockreport!$C:$C, $C931)=0,
   "No reserve",
   SUMIFS(Stockreport!$D:$D,
          Stockreport!$A:$A, $A931,
          Stockreport!$B:$B, $B931)
   -SUMIFS(Stockreport!$D:$D,
           Stockreport!$A:$A, $A931,
           Stockreport!$B:$B, $B931,
           Stockreport!$C:$C, $C931)
)</f>
        <v>No reserve</v>
      </c>
      <c r="H931">
        <f t="shared" si="28"/>
        <v>0</v>
      </c>
      <c r="I931" s="5">
        <f t="shared" si="29"/>
        <v>1</v>
      </c>
    </row>
    <row r="932" spans="1:9">
      <c r="A932" s="1">
        <v>90744</v>
      </c>
      <c r="B932" s="1" t="s">
        <v>932</v>
      </c>
      <c r="C932" t="str">
        <f>VLOOKUP(A932,Config!A:C,3,FALSE)</f>
        <v>MA-G-13-L2-P2</v>
      </c>
      <c r="D932" cm="1">
        <f t="array" ref="D932">IFERROR(
  INDEX(Stockreport!$E$2:$E$50151,
    MATCH(1,
      ((Stockreport!$A$2:$A$50151&amp;"")=($A932&amp;""))*
      ((Stockreport!$B$2:$B$50151&amp;"")=($B932&amp;""))*
      (TRIM(Stockreport!$C$2:$C$50151)=TRIM($C932))*
      (Stockreport!$C$2:$C$50151&lt;&gt;""),
    0)
  ),
0)</f>
        <v>0</v>
      </c>
      <c r="E932">
        <f>VLOOKUP(A932,Config!A:G,4,FALSE)</f>
        <v>0</v>
      </c>
      <c r="F932" t="str">
        <f>_xlfn.LET(
  _xlpm.q,   $D932,
  _xlpm.low, SUMIFS(Config!$E$2:$E$5017, Config!$A$2:$A$5017,$A932, Config!$C$2:$C$5017,$C932),
  _xlpm.med, SUMIFS(Config!$F$2:$F$5017, Config!$A$2:$A$5017,$A932, Config!$C$2:$C$5017,$C932),
  _xlpm.cap, SUMIFS(Config!$G$2:$G$5017, Config!$A$2:$A$5017,$A932, Config!$C$2:$C$5017,$C932),
  IF(_xlpm.cap=0,"SET-PICKFACE",
     IF(_xlpm.q&lt;=_xlpm.low,"LOW",
        IF(_xlpm.q&lt;=_xlpm.med,"MEDIUM",
           IF(_xlpm.q&lt;=_xlpm.cap,"FULL","OVER")
        )
     )
  )
)</f>
        <v>SET-PICKFACE</v>
      </c>
      <c r="G932" s="8" t="str">
        <f>IF(
   SUMIFS(Stockreport!$D:$D,
          Stockreport!$A:$A, $A932,
          Stockreport!$B:$B, $B932)
   -SUMIFS(Stockreport!$D:$D,
           Stockreport!$A:$A, $A932,
           Stockreport!$B:$B, $B932,
           Stockreport!$C:$C, $C932)=0,
   "No reserve",
   SUMIFS(Stockreport!$D:$D,
          Stockreport!$A:$A, $A932,
          Stockreport!$B:$B, $B932)
   -SUMIFS(Stockreport!$D:$D,
           Stockreport!$A:$A, $A932,
           Stockreport!$B:$B, $B932,
           Stockreport!$C:$C, $C932)
)</f>
        <v>No reserve</v>
      </c>
      <c r="H932">
        <f t="shared" si="28"/>
        <v>0</v>
      </c>
      <c r="I932" s="5">
        <f t="shared" si="29"/>
        <v>1</v>
      </c>
    </row>
    <row r="933" spans="1:9">
      <c r="A933" s="1">
        <v>93024</v>
      </c>
      <c r="B933" s="1" t="s">
        <v>933</v>
      </c>
      <c r="C933" t="str">
        <f>VLOOKUP(A933,Config!A:C,3,FALSE)</f>
        <v>MA-H-10-L2-P2</v>
      </c>
      <c r="D933" cm="1">
        <f t="array" ref="D933">IFERROR(
  INDEX(Stockreport!$E$2:$E$50151,
    MATCH(1,
      ((Stockreport!$A$2:$A$50151&amp;"")=($A933&amp;""))*
      ((Stockreport!$B$2:$B$50151&amp;"")=($B933&amp;""))*
      (TRIM(Stockreport!$C$2:$C$50151)=TRIM($C933))*
      (Stockreport!$C$2:$C$50151&lt;&gt;""),
    0)
  ),
0)</f>
        <v>0</v>
      </c>
      <c r="E933">
        <f>VLOOKUP(A933,Config!A:G,4,FALSE)</f>
        <v>0</v>
      </c>
      <c r="F933" t="str">
        <f>_xlfn.LET(
  _xlpm.q,   $D933,
  _xlpm.low, SUMIFS(Config!$E$2:$E$5017, Config!$A$2:$A$5017,$A933, Config!$C$2:$C$5017,$C933),
  _xlpm.med, SUMIFS(Config!$F$2:$F$5017, Config!$A$2:$A$5017,$A933, Config!$C$2:$C$5017,$C933),
  _xlpm.cap, SUMIFS(Config!$G$2:$G$5017, Config!$A$2:$A$5017,$A933, Config!$C$2:$C$5017,$C933),
  IF(_xlpm.cap=0,"SET-PICKFACE",
     IF(_xlpm.q&lt;=_xlpm.low,"LOW",
        IF(_xlpm.q&lt;=_xlpm.med,"MEDIUM",
           IF(_xlpm.q&lt;=_xlpm.cap,"FULL","OVER")
        )
     )
  )
)</f>
        <v>SET-PICKFACE</v>
      </c>
      <c r="G933" s="8" t="str">
        <f>IF(
   SUMIFS(Stockreport!$D:$D,
          Stockreport!$A:$A, $A933,
          Stockreport!$B:$B, $B933)
   -SUMIFS(Stockreport!$D:$D,
           Stockreport!$A:$A, $A933,
           Stockreport!$B:$B, $B933,
           Stockreport!$C:$C, $C933)=0,
   "No reserve",
   SUMIFS(Stockreport!$D:$D,
          Stockreport!$A:$A, $A933,
          Stockreport!$B:$B, $B933)
   -SUMIFS(Stockreport!$D:$D,
           Stockreport!$A:$A, $A933,
           Stockreport!$B:$B, $B933,
           Stockreport!$C:$C, $C933)
)</f>
        <v>No reserve</v>
      </c>
      <c r="H933">
        <f t="shared" si="28"/>
        <v>0</v>
      </c>
      <c r="I933" s="5">
        <f t="shared" si="29"/>
        <v>1</v>
      </c>
    </row>
    <row r="934" spans="1:9">
      <c r="A934" s="1">
        <v>30557</v>
      </c>
      <c r="B934" s="1" t="s">
        <v>934</v>
      </c>
      <c r="C934" t="str">
        <f>VLOOKUP(A934,Config!A:C,3,FALSE)</f>
        <v>MA-A-08-L4-P2</v>
      </c>
      <c r="D934" cm="1">
        <f t="array" ref="D934">IFERROR(
  INDEX(Stockreport!$E$2:$E$50151,
    MATCH(1,
      ((Stockreport!$A$2:$A$50151&amp;"")=($A934&amp;""))*
      ((Stockreport!$B$2:$B$50151&amp;"")=($B934&amp;""))*
      (TRIM(Stockreport!$C$2:$C$50151)=TRIM($C934))*
      (Stockreport!$C$2:$C$50151&lt;&gt;""),
    0)
  ),
0)</f>
        <v>35</v>
      </c>
      <c r="E934">
        <f>VLOOKUP(A934,Config!A:G,4,FALSE)</f>
        <v>0</v>
      </c>
      <c r="F934" t="str">
        <f>_xlfn.LET(
  _xlpm.q,   $D934,
  _xlpm.low, SUMIFS(Config!$E$2:$E$5017, Config!$A$2:$A$5017,$A934, Config!$C$2:$C$5017,$C934),
  _xlpm.med, SUMIFS(Config!$F$2:$F$5017, Config!$A$2:$A$5017,$A934, Config!$C$2:$C$5017,$C934),
  _xlpm.cap, SUMIFS(Config!$G$2:$G$5017, Config!$A$2:$A$5017,$A934, Config!$C$2:$C$5017,$C934),
  IF(_xlpm.cap=0,"SET-PICKFACE",
     IF(_xlpm.q&lt;=_xlpm.low,"LOW",
        IF(_xlpm.q&lt;=_xlpm.med,"MEDIUM",
           IF(_xlpm.q&lt;=_xlpm.cap,"FULL","OVER")
        )
     )
  )
)</f>
        <v>SET-PICKFACE</v>
      </c>
      <c r="G934" s="8" t="str">
        <f>IF(
   SUMIFS(Stockreport!$D:$D,
          Stockreport!$A:$A, $A934,
          Stockreport!$B:$B, $B934)
   -SUMIFS(Stockreport!$D:$D,
           Stockreport!$A:$A, $A934,
           Stockreport!$B:$B, $B934,
           Stockreport!$C:$C, $C934)=0,
   "No reserve",
   SUMIFS(Stockreport!$D:$D,
          Stockreport!$A:$A, $A934,
          Stockreport!$B:$B, $B934)
   -SUMIFS(Stockreport!$D:$D,
           Stockreport!$A:$A, $A934,
           Stockreport!$B:$B, $B934,
           Stockreport!$C:$C, $C934)
)</f>
        <v>No reserve</v>
      </c>
      <c r="H934">
        <f t="shared" si="28"/>
        <v>0</v>
      </c>
      <c r="I934" s="5">
        <f t="shared" si="29"/>
        <v>1</v>
      </c>
    </row>
    <row r="935" spans="1:9">
      <c r="A935" s="1">
        <v>30171</v>
      </c>
      <c r="B935" s="1" t="s">
        <v>935</v>
      </c>
      <c r="C935" t="str">
        <f>VLOOKUP(A935,Config!A:C,3,FALSE)</f>
        <v>MA-A-12-L1-P1</v>
      </c>
      <c r="D935" cm="1">
        <f t="array" ref="D935">IFERROR(
  INDEX(Stockreport!$E$2:$E$50151,
    MATCH(1,
      ((Stockreport!$A$2:$A$50151&amp;"")=($A935&amp;""))*
      ((Stockreport!$B$2:$B$50151&amp;"")=($B935&amp;""))*
      (TRIM(Stockreport!$C$2:$C$50151)=TRIM($C935))*
      (Stockreport!$C$2:$C$50151&lt;&gt;""),
    0)
  ),
0)</f>
        <v>0</v>
      </c>
      <c r="E935">
        <f>VLOOKUP(A935,Config!A:G,4,FALSE)</f>
        <v>0</v>
      </c>
      <c r="F935" t="str">
        <f>_xlfn.LET(
  _xlpm.q,   $D935,
  _xlpm.low, SUMIFS(Config!$E$2:$E$5017, Config!$A$2:$A$5017,$A935, Config!$C$2:$C$5017,$C935),
  _xlpm.med, SUMIFS(Config!$F$2:$F$5017, Config!$A$2:$A$5017,$A935, Config!$C$2:$C$5017,$C935),
  _xlpm.cap, SUMIFS(Config!$G$2:$G$5017, Config!$A$2:$A$5017,$A935, Config!$C$2:$C$5017,$C935),
  IF(_xlpm.cap=0,"SET-PICKFACE",
     IF(_xlpm.q&lt;=_xlpm.low,"LOW",
        IF(_xlpm.q&lt;=_xlpm.med,"MEDIUM",
           IF(_xlpm.q&lt;=_xlpm.cap,"FULL","OVER")
        )
     )
  )
)</f>
        <v>SET-PICKFACE</v>
      </c>
      <c r="G935" s="8" t="str">
        <f>IF(
   SUMIFS(Stockreport!$D:$D,
          Stockreport!$A:$A, $A935,
          Stockreport!$B:$B, $B935)
   -SUMIFS(Stockreport!$D:$D,
           Stockreport!$A:$A, $A935,
           Stockreport!$B:$B, $B935,
           Stockreport!$C:$C, $C935)=0,
   "No reserve",
   SUMIFS(Stockreport!$D:$D,
          Stockreport!$A:$A, $A935,
          Stockreport!$B:$B, $B935)
   -SUMIFS(Stockreport!$D:$D,
           Stockreport!$A:$A, $A935,
           Stockreport!$B:$B, $B935,
           Stockreport!$C:$C, $C935)
)</f>
        <v>No reserve</v>
      </c>
      <c r="H935">
        <f t="shared" si="28"/>
        <v>0</v>
      </c>
      <c r="I935" s="5">
        <f t="shared" si="29"/>
        <v>1</v>
      </c>
    </row>
    <row r="936" spans="1:9">
      <c r="A936" s="1">
        <v>96506</v>
      </c>
      <c r="B936" s="1" t="s">
        <v>936</v>
      </c>
      <c r="C936" t="str">
        <f>VLOOKUP(A936,Config!A:C,3,FALSE)</f>
        <v>MA-A-02-L2-P1</v>
      </c>
      <c r="D936" cm="1">
        <f t="array" ref="D936">IFERROR(
  INDEX(Stockreport!$E$2:$E$50151,
    MATCH(1,
      ((Stockreport!$A$2:$A$50151&amp;"")=($A936&amp;""))*
      ((Stockreport!$B$2:$B$50151&amp;"")=($B936&amp;""))*
      (TRIM(Stockreport!$C$2:$C$50151)=TRIM($C936))*
      (Stockreport!$C$2:$C$50151&lt;&gt;""),
    0)
  ),
0)</f>
        <v>0</v>
      </c>
      <c r="E936">
        <f>VLOOKUP(A936,Config!A:G,4,FALSE)</f>
        <v>0</v>
      </c>
      <c r="F936" t="str">
        <f>_xlfn.LET(
  _xlpm.q,   $D936,
  _xlpm.low, SUMIFS(Config!$E$2:$E$5017, Config!$A$2:$A$5017,$A936, Config!$C$2:$C$5017,$C936),
  _xlpm.med, SUMIFS(Config!$F$2:$F$5017, Config!$A$2:$A$5017,$A936, Config!$C$2:$C$5017,$C936),
  _xlpm.cap, SUMIFS(Config!$G$2:$G$5017, Config!$A$2:$A$5017,$A936, Config!$C$2:$C$5017,$C936),
  IF(_xlpm.cap=0,"SET-PICKFACE",
     IF(_xlpm.q&lt;=_xlpm.low,"LOW",
        IF(_xlpm.q&lt;=_xlpm.med,"MEDIUM",
           IF(_xlpm.q&lt;=_xlpm.cap,"FULL","OVER")
        )
     )
  )
)</f>
        <v>SET-PICKFACE</v>
      </c>
      <c r="G936" s="8" t="str">
        <f>IF(
   SUMIFS(Stockreport!$D:$D,
          Stockreport!$A:$A, $A936,
          Stockreport!$B:$B, $B936)
   -SUMIFS(Stockreport!$D:$D,
           Stockreport!$A:$A, $A936,
           Stockreport!$B:$B, $B936,
           Stockreport!$C:$C, $C936)=0,
   "No reserve",
   SUMIFS(Stockreport!$D:$D,
          Stockreport!$A:$A, $A936,
          Stockreport!$B:$B, $B936)
   -SUMIFS(Stockreport!$D:$D,
           Stockreport!$A:$A, $A936,
           Stockreport!$B:$B, $B936,
           Stockreport!$C:$C, $C936)
)</f>
        <v>No reserve</v>
      </c>
      <c r="H936">
        <f t="shared" si="28"/>
        <v>0</v>
      </c>
      <c r="I936" s="5">
        <f t="shared" si="29"/>
        <v>1</v>
      </c>
    </row>
    <row r="937" spans="1:9">
      <c r="A937" s="1">
        <v>29890</v>
      </c>
      <c r="B937" s="1" t="s">
        <v>937</v>
      </c>
      <c r="C937" t="str">
        <f>VLOOKUP(A937,Config!A:C,3,FALSE)</f>
        <v>MA-A-02-L4-P1</v>
      </c>
      <c r="D937" cm="1">
        <f t="array" ref="D937">IFERROR(
  INDEX(Stockreport!$E$2:$E$50151,
    MATCH(1,
      ((Stockreport!$A$2:$A$50151&amp;"")=($A937&amp;""))*
      ((Stockreport!$B$2:$B$50151&amp;"")=($B937&amp;""))*
      (TRIM(Stockreport!$C$2:$C$50151)=TRIM($C937))*
      (Stockreport!$C$2:$C$50151&lt;&gt;""),
    0)
  ),
0)</f>
        <v>473</v>
      </c>
      <c r="E937">
        <f>VLOOKUP(A937,Config!A:G,4,FALSE)</f>
        <v>0</v>
      </c>
      <c r="F937" t="str">
        <f>_xlfn.LET(
  _xlpm.q,   $D937,
  _xlpm.low, SUMIFS(Config!$E$2:$E$5017, Config!$A$2:$A$5017,$A937, Config!$C$2:$C$5017,$C937),
  _xlpm.med, SUMIFS(Config!$F$2:$F$5017, Config!$A$2:$A$5017,$A937, Config!$C$2:$C$5017,$C937),
  _xlpm.cap, SUMIFS(Config!$G$2:$G$5017, Config!$A$2:$A$5017,$A937, Config!$C$2:$C$5017,$C937),
  IF(_xlpm.cap=0,"SET-PICKFACE",
     IF(_xlpm.q&lt;=_xlpm.low,"LOW",
        IF(_xlpm.q&lt;=_xlpm.med,"MEDIUM",
           IF(_xlpm.q&lt;=_xlpm.cap,"FULL","OVER")
        )
     )
  )
)</f>
        <v>SET-PICKFACE</v>
      </c>
      <c r="G937" s="8" t="str">
        <f>IF(
   SUMIFS(Stockreport!$D:$D,
          Stockreport!$A:$A, $A937,
          Stockreport!$B:$B, $B937)
   -SUMIFS(Stockreport!$D:$D,
           Stockreport!$A:$A, $A937,
           Stockreport!$B:$B, $B937,
           Stockreport!$C:$C, $C937)=0,
   "No reserve",
   SUMIFS(Stockreport!$D:$D,
          Stockreport!$A:$A, $A937,
          Stockreport!$B:$B, $B937)
   -SUMIFS(Stockreport!$D:$D,
           Stockreport!$A:$A, $A937,
           Stockreport!$B:$B, $B937,
           Stockreport!$C:$C, $C937)
)</f>
        <v>No reserve</v>
      </c>
      <c r="H937">
        <f t="shared" si="28"/>
        <v>0</v>
      </c>
      <c r="I937" s="5">
        <f t="shared" si="29"/>
        <v>1</v>
      </c>
    </row>
    <row r="938" spans="1:9">
      <c r="A938" s="1">
        <v>73552</v>
      </c>
      <c r="B938" s="1" t="s">
        <v>436</v>
      </c>
      <c r="C938" t="str">
        <f>VLOOKUP(A938,Config!A:C,3,FALSE)</f>
        <v>MA-A-02-L4-P2</v>
      </c>
      <c r="D938" cm="1">
        <f t="array" ref="D938">IFERROR(
  INDEX(Stockreport!$E$2:$E$50151,
    MATCH(1,
      ((Stockreport!$A$2:$A$50151&amp;"")=($A938&amp;""))*
      ((Stockreport!$B$2:$B$50151&amp;"")=($B938&amp;""))*
      (TRIM(Stockreport!$C$2:$C$50151)=TRIM($C938))*
      (Stockreport!$C$2:$C$50151&lt;&gt;""),
    0)
  ),
0)</f>
        <v>0</v>
      </c>
      <c r="E938">
        <f>VLOOKUP(A938,Config!A:G,4,FALSE)</f>
        <v>0</v>
      </c>
      <c r="F938" t="str">
        <f>_xlfn.LET(
  _xlpm.q,   $D938,
  _xlpm.low, SUMIFS(Config!$E$2:$E$5017, Config!$A$2:$A$5017,$A938, Config!$C$2:$C$5017,$C938),
  _xlpm.med, SUMIFS(Config!$F$2:$F$5017, Config!$A$2:$A$5017,$A938, Config!$C$2:$C$5017,$C938),
  _xlpm.cap, SUMIFS(Config!$G$2:$G$5017, Config!$A$2:$A$5017,$A938, Config!$C$2:$C$5017,$C938),
  IF(_xlpm.cap=0,"SET-PICKFACE",
     IF(_xlpm.q&lt;=_xlpm.low,"LOW",
        IF(_xlpm.q&lt;=_xlpm.med,"MEDIUM",
           IF(_xlpm.q&lt;=_xlpm.cap,"FULL","OVER")
        )
     )
  )
)</f>
        <v>SET-PICKFACE</v>
      </c>
      <c r="G938" s="8" t="str">
        <f>IF(
   SUMIFS(Stockreport!$D:$D,
          Stockreport!$A:$A, $A938,
          Stockreport!$B:$B, $B938)
   -SUMIFS(Stockreport!$D:$D,
           Stockreport!$A:$A, $A938,
           Stockreport!$B:$B, $B938,
           Stockreport!$C:$C, $C938)=0,
   "No reserve",
   SUMIFS(Stockreport!$D:$D,
          Stockreport!$A:$A, $A938,
          Stockreport!$B:$B, $B938)
   -SUMIFS(Stockreport!$D:$D,
           Stockreport!$A:$A, $A938,
           Stockreport!$B:$B, $B938,
           Stockreport!$C:$C, $C938)
)</f>
        <v>No reserve</v>
      </c>
      <c r="H938">
        <f t="shared" si="28"/>
        <v>0</v>
      </c>
      <c r="I938" s="5">
        <f t="shared" si="29"/>
        <v>1</v>
      </c>
    </row>
    <row r="939" spans="1:9">
      <c r="A939" s="1">
        <v>15629</v>
      </c>
      <c r="B939" s="1" t="s">
        <v>938</v>
      </c>
      <c r="C939" t="str">
        <f>VLOOKUP(A939,Config!A:C,3,FALSE)</f>
        <v>MA-A-02-L5-P1</v>
      </c>
      <c r="D939" cm="1">
        <f t="array" ref="D939">IFERROR(
  INDEX(Stockreport!$E$2:$E$50151,
    MATCH(1,
      ((Stockreport!$A$2:$A$50151&amp;"")=($A939&amp;""))*
      ((Stockreport!$B$2:$B$50151&amp;"")=($B939&amp;""))*
      (TRIM(Stockreport!$C$2:$C$50151)=TRIM($C939))*
      (Stockreport!$C$2:$C$50151&lt;&gt;""),
    0)
  ),
0)</f>
        <v>98</v>
      </c>
      <c r="E939">
        <f>VLOOKUP(A939,Config!A:G,4,FALSE)</f>
        <v>0</v>
      </c>
      <c r="F939" t="str">
        <f>_xlfn.LET(
  _xlpm.q,   $D939,
  _xlpm.low, SUMIFS(Config!$E$2:$E$5017, Config!$A$2:$A$5017,$A939, Config!$C$2:$C$5017,$C939),
  _xlpm.med, SUMIFS(Config!$F$2:$F$5017, Config!$A$2:$A$5017,$A939, Config!$C$2:$C$5017,$C939),
  _xlpm.cap, SUMIFS(Config!$G$2:$G$5017, Config!$A$2:$A$5017,$A939, Config!$C$2:$C$5017,$C939),
  IF(_xlpm.cap=0,"SET-PICKFACE",
     IF(_xlpm.q&lt;=_xlpm.low,"LOW",
        IF(_xlpm.q&lt;=_xlpm.med,"MEDIUM",
           IF(_xlpm.q&lt;=_xlpm.cap,"FULL","OVER")
        )
     )
  )
)</f>
        <v>SET-PICKFACE</v>
      </c>
      <c r="G939" s="8" t="str">
        <f>IF(
   SUMIFS(Stockreport!$D:$D,
          Stockreport!$A:$A, $A939,
          Stockreport!$B:$B, $B939)
   -SUMIFS(Stockreport!$D:$D,
           Stockreport!$A:$A, $A939,
           Stockreport!$B:$B, $B939,
           Stockreport!$C:$C, $C939)=0,
   "No reserve",
   SUMIFS(Stockreport!$D:$D,
          Stockreport!$A:$A, $A939,
          Stockreport!$B:$B, $B939)
   -SUMIFS(Stockreport!$D:$D,
           Stockreport!$A:$A, $A939,
           Stockreport!$B:$B, $B939,
           Stockreport!$C:$C, $C939)
)</f>
        <v>No reserve</v>
      </c>
      <c r="H939">
        <f t="shared" si="28"/>
        <v>0</v>
      </c>
      <c r="I939" s="5">
        <f t="shared" si="29"/>
        <v>1</v>
      </c>
    </row>
    <row r="940" spans="1:9">
      <c r="A940" s="1">
        <v>30769</v>
      </c>
      <c r="B940" s="1" t="s">
        <v>939</v>
      </c>
      <c r="C940" t="str">
        <f>VLOOKUP(A940,Config!A:C,3,FALSE)</f>
        <v>MA-A-02-L5-P1</v>
      </c>
      <c r="D940" cm="1">
        <f t="array" ref="D940">IFERROR(
  INDEX(Stockreport!$E$2:$E$50151,
    MATCH(1,
      ((Stockreport!$A$2:$A$50151&amp;"")=($A940&amp;""))*
      ((Stockreport!$B$2:$B$50151&amp;"")=($B940&amp;""))*
      (TRIM(Stockreport!$C$2:$C$50151)=TRIM($C940))*
      (Stockreport!$C$2:$C$50151&lt;&gt;""),
    0)
  ),
0)</f>
        <v>209</v>
      </c>
      <c r="E940">
        <f>VLOOKUP(A940,Config!A:G,4,FALSE)</f>
        <v>0</v>
      </c>
      <c r="F940" t="str">
        <f>_xlfn.LET(
  _xlpm.q,   $D940,
  _xlpm.low, SUMIFS(Config!$E$2:$E$5017, Config!$A$2:$A$5017,$A940, Config!$C$2:$C$5017,$C940),
  _xlpm.med, SUMIFS(Config!$F$2:$F$5017, Config!$A$2:$A$5017,$A940, Config!$C$2:$C$5017,$C940),
  _xlpm.cap, SUMIFS(Config!$G$2:$G$5017, Config!$A$2:$A$5017,$A940, Config!$C$2:$C$5017,$C940),
  IF(_xlpm.cap=0,"SET-PICKFACE",
     IF(_xlpm.q&lt;=_xlpm.low,"LOW",
        IF(_xlpm.q&lt;=_xlpm.med,"MEDIUM",
           IF(_xlpm.q&lt;=_xlpm.cap,"FULL","OVER")
        )
     )
  )
)</f>
        <v>SET-PICKFACE</v>
      </c>
      <c r="G940" s="8" t="str">
        <f>IF(
   SUMIFS(Stockreport!$D:$D,
          Stockreport!$A:$A, $A940,
          Stockreport!$B:$B, $B940)
   -SUMIFS(Stockreport!$D:$D,
           Stockreport!$A:$A, $A940,
           Stockreport!$B:$B, $B940,
           Stockreport!$C:$C, $C940)=0,
   "No reserve",
   SUMIFS(Stockreport!$D:$D,
          Stockreport!$A:$A, $A940,
          Stockreport!$B:$B, $B940)
   -SUMIFS(Stockreport!$D:$D,
           Stockreport!$A:$A, $A940,
           Stockreport!$B:$B, $B940,
           Stockreport!$C:$C, $C940)
)</f>
        <v>No reserve</v>
      </c>
      <c r="H940">
        <f t="shared" si="28"/>
        <v>0</v>
      </c>
      <c r="I940" s="5">
        <f t="shared" si="29"/>
        <v>1</v>
      </c>
    </row>
    <row r="941" spans="1:9">
      <c r="A941" s="1">
        <v>33450</v>
      </c>
      <c r="B941" s="1" t="s">
        <v>940</v>
      </c>
      <c r="C941" t="str">
        <f>VLOOKUP(A941,Config!A:C,3,FALSE)</f>
        <v>MA-A-03-L1-P1</v>
      </c>
      <c r="D941" cm="1">
        <f t="array" ref="D941">IFERROR(
  INDEX(Stockreport!$E$2:$E$50151,
    MATCH(1,
      ((Stockreport!$A$2:$A$50151&amp;"")=($A941&amp;""))*
      ((Stockreport!$B$2:$B$50151&amp;"")=($B941&amp;""))*
      (TRIM(Stockreport!$C$2:$C$50151)=TRIM($C941))*
      (Stockreport!$C$2:$C$50151&lt;&gt;""),
    0)
  ),
0)</f>
        <v>18</v>
      </c>
      <c r="E941">
        <f>VLOOKUP(A941,Config!A:G,4,FALSE)</f>
        <v>0</v>
      </c>
      <c r="F941" t="str">
        <f>_xlfn.LET(
  _xlpm.q,   $D941,
  _xlpm.low, SUMIFS(Config!$E$2:$E$5017, Config!$A$2:$A$5017,$A941, Config!$C$2:$C$5017,$C941),
  _xlpm.med, SUMIFS(Config!$F$2:$F$5017, Config!$A$2:$A$5017,$A941, Config!$C$2:$C$5017,$C941),
  _xlpm.cap, SUMIFS(Config!$G$2:$G$5017, Config!$A$2:$A$5017,$A941, Config!$C$2:$C$5017,$C941),
  IF(_xlpm.cap=0,"SET-PICKFACE",
     IF(_xlpm.q&lt;=_xlpm.low,"LOW",
        IF(_xlpm.q&lt;=_xlpm.med,"MEDIUM",
           IF(_xlpm.q&lt;=_xlpm.cap,"FULL","OVER")
        )
     )
  )
)</f>
        <v>SET-PICKFACE</v>
      </c>
      <c r="G941" s="8" t="str">
        <f>IF(
   SUMIFS(Stockreport!$D:$D,
          Stockreport!$A:$A, $A941,
          Stockreport!$B:$B, $B941)
   -SUMIFS(Stockreport!$D:$D,
           Stockreport!$A:$A, $A941,
           Stockreport!$B:$B, $B941,
           Stockreport!$C:$C, $C941)=0,
   "No reserve",
   SUMIFS(Stockreport!$D:$D,
          Stockreport!$A:$A, $A941,
          Stockreport!$B:$B, $B941)
   -SUMIFS(Stockreport!$D:$D,
           Stockreport!$A:$A, $A941,
           Stockreport!$B:$B, $B941,
           Stockreport!$C:$C, $C941)
)</f>
        <v>No reserve</v>
      </c>
      <c r="H941">
        <f t="shared" si="28"/>
        <v>0</v>
      </c>
      <c r="I941" s="5">
        <f t="shared" si="29"/>
        <v>1</v>
      </c>
    </row>
    <row r="942" spans="1:9">
      <c r="A942" s="1">
        <v>20815</v>
      </c>
      <c r="B942" s="1" t="s">
        <v>941</v>
      </c>
      <c r="C942" t="str">
        <f>VLOOKUP(A942,Config!A:C,3,FALSE)</f>
        <v>MA-A-03-L1-P2</v>
      </c>
      <c r="D942" cm="1">
        <f t="array" ref="D942">IFERROR(
  INDEX(Stockreport!$E$2:$E$50151,
    MATCH(1,
      ((Stockreport!$A$2:$A$50151&amp;"")=($A942&amp;""))*
      ((Stockreport!$B$2:$B$50151&amp;"")=($B942&amp;""))*
      (TRIM(Stockreport!$C$2:$C$50151)=TRIM($C942))*
      (Stockreport!$C$2:$C$50151&lt;&gt;""),
    0)
  ),
0)</f>
        <v>0</v>
      </c>
      <c r="E942">
        <f>VLOOKUP(A942,Config!A:G,4,FALSE)</f>
        <v>0</v>
      </c>
      <c r="F942" t="str">
        <f>_xlfn.LET(
  _xlpm.q,   $D942,
  _xlpm.low, SUMIFS(Config!$E$2:$E$5017, Config!$A$2:$A$5017,$A942, Config!$C$2:$C$5017,$C942),
  _xlpm.med, SUMIFS(Config!$F$2:$F$5017, Config!$A$2:$A$5017,$A942, Config!$C$2:$C$5017,$C942),
  _xlpm.cap, SUMIFS(Config!$G$2:$G$5017, Config!$A$2:$A$5017,$A942, Config!$C$2:$C$5017,$C942),
  IF(_xlpm.cap=0,"SET-PICKFACE",
     IF(_xlpm.q&lt;=_xlpm.low,"LOW",
        IF(_xlpm.q&lt;=_xlpm.med,"MEDIUM",
           IF(_xlpm.q&lt;=_xlpm.cap,"FULL","OVER")
        )
     )
  )
)</f>
        <v>SET-PICKFACE</v>
      </c>
      <c r="G942" s="8" t="str">
        <f>IF(
   SUMIFS(Stockreport!$D:$D,
          Stockreport!$A:$A, $A942,
          Stockreport!$B:$B, $B942)
   -SUMIFS(Stockreport!$D:$D,
           Stockreport!$A:$A, $A942,
           Stockreport!$B:$B, $B942,
           Stockreport!$C:$C, $C942)=0,
   "No reserve",
   SUMIFS(Stockreport!$D:$D,
          Stockreport!$A:$A, $A942,
          Stockreport!$B:$B, $B942)
   -SUMIFS(Stockreport!$D:$D,
           Stockreport!$A:$A, $A942,
           Stockreport!$B:$B, $B942,
           Stockreport!$C:$C, $C942)
)</f>
        <v>No reserve</v>
      </c>
      <c r="H942">
        <f t="shared" si="28"/>
        <v>0</v>
      </c>
      <c r="I942" s="5">
        <f t="shared" si="29"/>
        <v>1</v>
      </c>
    </row>
    <row r="943" spans="1:9">
      <c r="A943" s="1">
        <v>21978</v>
      </c>
      <c r="B943" s="1" t="s">
        <v>942</v>
      </c>
      <c r="C943" t="str">
        <f>VLOOKUP(A943,Config!A:C,3,FALSE)</f>
        <v>MA-A-03-L1-P2</v>
      </c>
      <c r="D943" cm="1">
        <f t="array" ref="D943">IFERROR(
  INDEX(Stockreport!$E$2:$E$50151,
    MATCH(1,
      ((Stockreport!$A$2:$A$50151&amp;"")=($A943&amp;""))*
      ((Stockreport!$B$2:$B$50151&amp;"")=($B943&amp;""))*
      (TRIM(Stockreport!$C$2:$C$50151)=TRIM($C943))*
      (Stockreport!$C$2:$C$50151&lt;&gt;""),
    0)
  ),
0)</f>
        <v>0</v>
      </c>
      <c r="E943">
        <f>VLOOKUP(A943,Config!A:G,4,FALSE)</f>
        <v>0</v>
      </c>
      <c r="F943" t="str">
        <f>_xlfn.LET(
  _xlpm.q,   $D943,
  _xlpm.low, SUMIFS(Config!$E$2:$E$5017, Config!$A$2:$A$5017,$A943, Config!$C$2:$C$5017,$C943),
  _xlpm.med, SUMIFS(Config!$F$2:$F$5017, Config!$A$2:$A$5017,$A943, Config!$C$2:$C$5017,$C943),
  _xlpm.cap, SUMIFS(Config!$G$2:$G$5017, Config!$A$2:$A$5017,$A943, Config!$C$2:$C$5017,$C943),
  IF(_xlpm.cap=0,"SET-PICKFACE",
     IF(_xlpm.q&lt;=_xlpm.low,"LOW",
        IF(_xlpm.q&lt;=_xlpm.med,"MEDIUM",
           IF(_xlpm.q&lt;=_xlpm.cap,"FULL","OVER")
        )
     )
  )
)</f>
        <v>SET-PICKFACE</v>
      </c>
      <c r="G943" s="8" t="str">
        <f>IF(
   SUMIFS(Stockreport!$D:$D,
          Stockreport!$A:$A, $A943,
          Stockreport!$B:$B, $B943)
   -SUMIFS(Stockreport!$D:$D,
           Stockreport!$A:$A, $A943,
           Stockreport!$B:$B, $B943,
           Stockreport!$C:$C, $C943)=0,
   "No reserve",
   SUMIFS(Stockreport!$D:$D,
          Stockreport!$A:$A, $A943,
          Stockreport!$B:$B, $B943)
   -SUMIFS(Stockreport!$D:$D,
           Stockreport!$A:$A, $A943,
           Stockreport!$B:$B, $B943,
           Stockreport!$C:$C, $C943)
)</f>
        <v>No reserve</v>
      </c>
      <c r="H943">
        <f t="shared" si="28"/>
        <v>0</v>
      </c>
      <c r="I943" s="5">
        <f t="shared" si="29"/>
        <v>1</v>
      </c>
    </row>
    <row r="944" spans="1:9">
      <c r="A944" s="1">
        <v>35692</v>
      </c>
      <c r="B944" s="1" t="s">
        <v>943</v>
      </c>
      <c r="C944" t="str">
        <f>VLOOKUP(A944,Config!A:C,3,FALSE)</f>
        <v>MA-A-03-L1-P2</v>
      </c>
      <c r="D944" cm="1">
        <f t="array" ref="D944">IFERROR(
  INDEX(Stockreport!$E$2:$E$50151,
    MATCH(1,
      ((Stockreport!$A$2:$A$50151&amp;"")=($A944&amp;""))*
      ((Stockreport!$B$2:$B$50151&amp;"")=($B944&amp;""))*
      (TRIM(Stockreport!$C$2:$C$50151)=TRIM($C944))*
      (Stockreport!$C$2:$C$50151&lt;&gt;""),
    0)
  ),
0)</f>
        <v>0</v>
      </c>
      <c r="E944">
        <f>VLOOKUP(A944,Config!A:G,4,FALSE)</f>
        <v>0</v>
      </c>
      <c r="F944" t="str">
        <f>_xlfn.LET(
  _xlpm.q,   $D944,
  _xlpm.low, SUMIFS(Config!$E$2:$E$5017, Config!$A$2:$A$5017,$A944, Config!$C$2:$C$5017,$C944),
  _xlpm.med, SUMIFS(Config!$F$2:$F$5017, Config!$A$2:$A$5017,$A944, Config!$C$2:$C$5017,$C944),
  _xlpm.cap, SUMIFS(Config!$G$2:$G$5017, Config!$A$2:$A$5017,$A944, Config!$C$2:$C$5017,$C944),
  IF(_xlpm.cap=0,"SET-PICKFACE",
     IF(_xlpm.q&lt;=_xlpm.low,"LOW",
        IF(_xlpm.q&lt;=_xlpm.med,"MEDIUM",
           IF(_xlpm.q&lt;=_xlpm.cap,"FULL","OVER")
        )
     )
  )
)</f>
        <v>SET-PICKFACE</v>
      </c>
      <c r="G944" s="8">
        <f>IF(
   SUMIFS(Stockreport!$D:$D,
          Stockreport!$A:$A, $A944,
          Stockreport!$B:$B, $B944)
   -SUMIFS(Stockreport!$D:$D,
           Stockreport!$A:$A, $A944,
           Stockreport!$B:$B, $B944,
           Stockreport!$C:$C, $C944)=0,
   "No reserve",
   SUMIFS(Stockreport!$D:$D,
          Stockreport!$A:$A, $A944,
          Stockreport!$B:$B, $B944)
   -SUMIFS(Stockreport!$D:$D,
           Stockreport!$A:$A, $A944,
           Stockreport!$B:$B, $B944,
           Stockreport!$C:$C, $C944)
)</f>
        <v>4</v>
      </c>
      <c r="H944">
        <f t="shared" si="28"/>
        <v>0</v>
      </c>
      <c r="I944" s="5">
        <f t="shared" si="29"/>
        <v>0</v>
      </c>
    </row>
    <row r="945" spans="1:9">
      <c r="A945" s="1">
        <v>40161</v>
      </c>
      <c r="B945" s="1" t="s">
        <v>944</v>
      </c>
      <c r="C945" t="str">
        <f>VLOOKUP(A945,Config!A:C,3,FALSE)</f>
        <v>MA-A-03-L1-P2</v>
      </c>
      <c r="D945" cm="1">
        <f t="array" ref="D945">IFERROR(
  INDEX(Stockreport!$E$2:$E$50151,
    MATCH(1,
      ((Stockreport!$A$2:$A$50151&amp;"")=($A945&amp;""))*
      ((Stockreport!$B$2:$B$50151&amp;"")=($B945&amp;""))*
      (TRIM(Stockreport!$C$2:$C$50151)=TRIM($C945))*
      (Stockreport!$C$2:$C$50151&lt;&gt;""),
    0)
  ),
0)</f>
        <v>0</v>
      </c>
      <c r="E945">
        <f>VLOOKUP(A945,Config!A:G,4,FALSE)</f>
        <v>0</v>
      </c>
      <c r="F945" t="str">
        <f>_xlfn.LET(
  _xlpm.q,   $D945,
  _xlpm.low, SUMIFS(Config!$E$2:$E$5017, Config!$A$2:$A$5017,$A945, Config!$C$2:$C$5017,$C945),
  _xlpm.med, SUMIFS(Config!$F$2:$F$5017, Config!$A$2:$A$5017,$A945, Config!$C$2:$C$5017,$C945),
  _xlpm.cap, SUMIFS(Config!$G$2:$G$5017, Config!$A$2:$A$5017,$A945, Config!$C$2:$C$5017,$C945),
  IF(_xlpm.cap=0,"SET-PICKFACE",
     IF(_xlpm.q&lt;=_xlpm.low,"LOW",
        IF(_xlpm.q&lt;=_xlpm.med,"MEDIUM",
           IF(_xlpm.q&lt;=_xlpm.cap,"FULL","OVER")
        )
     )
  )
)</f>
        <v>SET-PICKFACE</v>
      </c>
      <c r="G945" s="8">
        <f>IF(
   SUMIFS(Stockreport!$D:$D,
          Stockreport!$A:$A, $A945,
          Stockreport!$B:$B, $B945)
   -SUMIFS(Stockreport!$D:$D,
           Stockreport!$A:$A, $A945,
           Stockreport!$B:$B, $B945,
           Stockreport!$C:$C, $C945)=0,
   "No reserve",
   SUMIFS(Stockreport!$D:$D,
          Stockreport!$A:$A, $A945,
          Stockreport!$B:$B, $B945)
   -SUMIFS(Stockreport!$D:$D,
           Stockreport!$A:$A, $A945,
           Stockreport!$B:$B, $B945,
           Stockreport!$C:$C, $C945)
)</f>
        <v>7</v>
      </c>
      <c r="H945">
        <f t="shared" si="28"/>
        <v>0</v>
      </c>
      <c r="I945" s="5">
        <f t="shared" si="29"/>
        <v>0</v>
      </c>
    </row>
    <row r="946" spans="1:9">
      <c r="A946" s="1">
        <v>17010</v>
      </c>
      <c r="B946" s="1" t="s">
        <v>945</v>
      </c>
      <c r="C946" t="str">
        <f>VLOOKUP(A946,Config!A:C,3,FALSE)</f>
        <v>MA-A-03-L2-P1</v>
      </c>
      <c r="D946" cm="1">
        <f t="array" ref="D946">IFERROR(
  INDEX(Stockreport!$E$2:$E$50151,
    MATCH(1,
      ((Stockreport!$A$2:$A$50151&amp;"")=($A946&amp;""))*
      ((Stockreport!$B$2:$B$50151&amp;"")=($B946&amp;""))*
      (TRIM(Stockreport!$C$2:$C$50151)=TRIM($C946))*
      (Stockreport!$C$2:$C$50151&lt;&gt;""),
    0)
  ),
0)</f>
        <v>0</v>
      </c>
      <c r="E946">
        <f>VLOOKUP(A946,Config!A:G,4,FALSE)</f>
        <v>0</v>
      </c>
      <c r="F946" t="str">
        <f>_xlfn.LET(
  _xlpm.q,   $D946,
  _xlpm.low, SUMIFS(Config!$E$2:$E$5017, Config!$A$2:$A$5017,$A946, Config!$C$2:$C$5017,$C946),
  _xlpm.med, SUMIFS(Config!$F$2:$F$5017, Config!$A$2:$A$5017,$A946, Config!$C$2:$C$5017,$C946),
  _xlpm.cap, SUMIFS(Config!$G$2:$G$5017, Config!$A$2:$A$5017,$A946, Config!$C$2:$C$5017,$C946),
  IF(_xlpm.cap=0,"SET-PICKFACE",
     IF(_xlpm.q&lt;=_xlpm.low,"LOW",
        IF(_xlpm.q&lt;=_xlpm.med,"MEDIUM",
           IF(_xlpm.q&lt;=_xlpm.cap,"FULL","OVER")
        )
     )
  )
)</f>
        <v>SET-PICKFACE</v>
      </c>
      <c r="G946" s="8" t="str">
        <f>IF(
   SUMIFS(Stockreport!$D:$D,
          Stockreport!$A:$A, $A946,
          Stockreport!$B:$B, $B946)
   -SUMIFS(Stockreport!$D:$D,
           Stockreport!$A:$A, $A946,
           Stockreport!$B:$B, $B946,
           Stockreport!$C:$C, $C946)=0,
   "No reserve",
   SUMIFS(Stockreport!$D:$D,
          Stockreport!$A:$A, $A946,
          Stockreport!$B:$B, $B946)
   -SUMIFS(Stockreport!$D:$D,
           Stockreport!$A:$A, $A946,
           Stockreport!$B:$B, $B946,
           Stockreport!$C:$C, $C946)
)</f>
        <v>No reserve</v>
      </c>
      <c r="H946">
        <f t="shared" si="28"/>
        <v>0</v>
      </c>
      <c r="I946" s="5">
        <f t="shared" si="29"/>
        <v>1</v>
      </c>
    </row>
    <row r="947" spans="1:9">
      <c r="A947" s="1">
        <v>30506</v>
      </c>
      <c r="B947" s="1" t="s">
        <v>946</v>
      </c>
      <c r="C947" t="str">
        <f>VLOOKUP(A947,Config!A:C,3,FALSE)</f>
        <v>MA-A-03-L2-P1</v>
      </c>
      <c r="D947" cm="1">
        <f t="array" ref="D947">IFERROR(
  INDEX(Stockreport!$E$2:$E$50151,
    MATCH(1,
      ((Stockreport!$A$2:$A$50151&amp;"")=($A947&amp;""))*
      ((Stockreport!$B$2:$B$50151&amp;"")=($B947&amp;""))*
      (TRIM(Stockreport!$C$2:$C$50151)=TRIM($C947))*
      (Stockreport!$C$2:$C$50151&lt;&gt;""),
    0)
  ),
0)</f>
        <v>0</v>
      </c>
      <c r="E947">
        <f>VLOOKUP(A947,Config!A:G,4,FALSE)</f>
        <v>0</v>
      </c>
      <c r="F947" t="str">
        <f>_xlfn.LET(
  _xlpm.q,   $D947,
  _xlpm.low, SUMIFS(Config!$E$2:$E$5017, Config!$A$2:$A$5017,$A947, Config!$C$2:$C$5017,$C947),
  _xlpm.med, SUMIFS(Config!$F$2:$F$5017, Config!$A$2:$A$5017,$A947, Config!$C$2:$C$5017,$C947),
  _xlpm.cap, SUMIFS(Config!$G$2:$G$5017, Config!$A$2:$A$5017,$A947, Config!$C$2:$C$5017,$C947),
  IF(_xlpm.cap=0,"SET-PICKFACE",
     IF(_xlpm.q&lt;=_xlpm.low,"LOW",
        IF(_xlpm.q&lt;=_xlpm.med,"MEDIUM",
           IF(_xlpm.q&lt;=_xlpm.cap,"FULL","OVER")
        )
     )
  )
)</f>
        <v>SET-PICKFACE</v>
      </c>
      <c r="G947" s="8" t="str">
        <f>IF(
   SUMIFS(Stockreport!$D:$D,
          Stockreport!$A:$A, $A947,
          Stockreport!$B:$B, $B947)
   -SUMIFS(Stockreport!$D:$D,
           Stockreport!$A:$A, $A947,
           Stockreport!$B:$B, $B947,
           Stockreport!$C:$C, $C947)=0,
   "No reserve",
   SUMIFS(Stockreport!$D:$D,
          Stockreport!$A:$A, $A947,
          Stockreport!$B:$B, $B947)
   -SUMIFS(Stockreport!$D:$D,
           Stockreport!$A:$A, $A947,
           Stockreport!$B:$B, $B947,
           Stockreport!$C:$C, $C947)
)</f>
        <v>No reserve</v>
      </c>
      <c r="H947">
        <f t="shared" si="28"/>
        <v>0</v>
      </c>
      <c r="I947" s="5">
        <f t="shared" si="29"/>
        <v>1</v>
      </c>
    </row>
    <row r="948" spans="1:9">
      <c r="A948" s="1">
        <v>30212</v>
      </c>
      <c r="B948" s="1" t="s">
        <v>947</v>
      </c>
      <c r="C948" t="str">
        <f>VLOOKUP(A948,Config!A:C,3,FALSE)</f>
        <v>MA-A-03-L2-P2</v>
      </c>
      <c r="D948" cm="1">
        <f t="array" ref="D948">IFERROR(
  INDEX(Stockreport!$E$2:$E$50151,
    MATCH(1,
      ((Stockreport!$A$2:$A$50151&amp;"")=($A948&amp;""))*
      ((Stockreport!$B$2:$B$50151&amp;"")=($B948&amp;""))*
      (TRIM(Stockreport!$C$2:$C$50151)=TRIM($C948))*
      (Stockreport!$C$2:$C$50151&lt;&gt;""),
    0)
  ),
0)</f>
        <v>2</v>
      </c>
      <c r="E948">
        <f>VLOOKUP(A948,Config!A:G,4,FALSE)</f>
        <v>0</v>
      </c>
      <c r="F948" t="str">
        <f>_xlfn.LET(
  _xlpm.q,   $D948,
  _xlpm.low, SUMIFS(Config!$E$2:$E$5017, Config!$A$2:$A$5017,$A948, Config!$C$2:$C$5017,$C948),
  _xlpm.med, SUMIFS(Config!$F$2:$F$5017, Config!$A$2:$A$5017,$A948, Config!$C$2:$C$5017,$C948),
  _xlpm.cap, SUMIFS(Config!$G$2:$G$5017, Config!$A$2:$A$5017,$A948, Config!$C$2:$C$5017,$C948),
  IF(_xlpm.cap=0,"SET-PICKFACE",
     IF(_xlpm.q&lt;=_xlpm.low,"LOW",
        IF(_xlpm.q&lt;=_xlpm.med,"MEDIUM",
           IF(_xlpm.q&lt;=_xlpm.cap,"FULL","OVER")
        )
     )
  )
)</f>
        <v>SET-PICKFACE</v>
      </c>
      <c r="G948" s="8" t="str">
        <f>IF(
   SUMIFS(Stockreport!$D:$D,
          Stockreport!$A:$A, $A948,
          Stockreport!$B:$B, $B948)
   -SUMIFS(Stockreport!$D:$D,
           Stockreport!$A:$A, $A948,
           Stockreport!$B:$B, $B948,
           Stockreport!$C:$C, $C948)=0,
   "No reserve",
   SUMIFS(Stockreport!$D:$D,
          Stockreport!$A:$A, $A948,
          Stockreport!$B:$B, $B948)
   -SUMIFS(Stockreport!$D:$D,
           Stockreport!$A:$A, $A948,
           Stockreport!$B:$B, $B948,
           Stockreport!$C:$C, $C948)
)</f>
        <v>No reserve</v>
      </c>
      <c r="H948">
        <f t="shared" si="28"/>
        <v>0</v>
      </c>
      <c r="I948" s="5">
        <f t="shared" si="29"/>
        <v>1</v>
      </c>
    </row>
    <row r="949" spans="1:9">
      <c r="A949" s="1">
        <v>30425</v>
      </c>
      <c r="B949" s="1" t="s">
        <v>948</v>
      </c>
      <c r="C949" t="str">
        <f>VLOOKUP(A949,Config!A:C,3,FALSE)</f>
        <v>MA-A-03-L2-P2</v>
      </c>
      <c r="D949" cm="1">
        <f t="array" ref="D949">IFERROR(
  INDEX(Stockreport!$E$2:$E$50151,
    MATCH(1,
      ((Stockreport!$A$2:$A$50151&amp;"")=($A949&amp;""))*
      ((Stockreport!$B$2:$B$50151&amp;"")=($B949&amp;""))*
      (TRIM(Stockreport!$C$2:$C$50151)=TRIM($C949))*
      (Stockreport!$C$2:$C$50151&lt;&gt;""),
    0)
  ),
0)</f>
        <v>11</v>
      </c>
      <c r="E949">
        <f>VLOOKUP(A949,Config!A:G,4,FALSE)</f>
        <v>0</v>
      </c>
      <c r="F949" t="str">
        <f>_xlfn.LET(
  _xlpm.q,   $D949,
  _xlpm.low, SUMIFS(Config!$E$2:$E$5017, Config!$A$2:$A$5017,$A949, Config!$C$2:$C$5017,$C949),
  _xlpm.med, SUMIFS(Config!$F$2:$F$5017, Config!$A$2:$A$5017,$A949, Config!$C$2:$C$5017,$C949),
  _xlpm.cap, SUMIFS(Config!$G$2:$G$5017, Config!$A$2:$A$5017,$A949, Config!$C$2:$C$5017,$C949),
  IF(_xlpm.cap=0,"SET-PICKFACE",
     IF(_xlpm.q&lt;=_xlpm.low,"LOW",
        IF(_xlpm.q&lt;=_xlpm.med,"MEDIUM",
           IF(_xlpm.q&lt;=_xlpm.cap,"FULL","OVER")
        )
     )
  )
)</f>
        <v>SET-PICKFACE</v>
      </c>
      <c r="G949" s="8" t="str">
        <f>IF(
   SUMIFS(Stockreport!$D:$D,
          Stockreport!$A:$A, $A949,
          Stockreport!$B:$B, $B949)
   -SUMIFS(Stockreport!$D:$D,
           Stockreport!$A:$A, $A949,
           Stockreport!$B:$B, $B949,
           Stockreport!$C:$C, $C949)=0,
   "No reserve",
   SUMIFS(Stockreport!$D:$D,
          Stockreport!$A:$A, $A949,
          Stockreport!$B:$B, $B949)
   -SUMIFS(Stockreport!$D:$D,
           Stockreport!$A:$A, $A949,
           Stockreport!$B:$B, $B949,
           Stockreport!$C:$C, $C949)
)</f>
        <v>No reserve</v>
      </c>
      <c r="H949">
        <f t="shared" si="28"/>
        <v>0</v>
      </c>
      <c r="I949" s="5">
        <f t="shared" si="29"/>
        <v>1</v>
      </c>
    </row>
    <row r="950" spans="1:9">
      <c r="A950" s="1">
        <v>17450</v>
      </c>
      <c r="B950" s="1" t="s">
        <v>949</v>
      </c>
      <c r="C950" t="str">
        <f>VLOOKUP(A950,Config!A:C,3,FALSE)</f>
        <v>MA-A-03-L3-P1</v>
      </c>
      <c r="D950" cm="1">
        <f t="array" ref="D950">IFERROR(
  INDEX(Stockreport!$E$2:$E$50151,
    MATCH(1,
      ((Stockreport!$A$2:$A$50151&amp;"")=($A950&amp;""))*
      ((Stockreport!$B$2:$B$50151&amp;"")=($B950&amp;""))*
      (TRIM(Stockreport!$C$2:$C$50151)=TRIM($C950))*
      (Stockreport!$C$2:$C$50151&lt;&gt;""),
    0)
  ),
0)</f>
        <v>70</v>
      </c>
      <c r="E950">
        <f>VLOOKUP(A950,Config!A:G,4,FALSE)</f>
        <v>0</v>
      </c>
      <c r="F950" t="str">
        <f>_xlfn.LET(
  _xlpm.q,   $D950,
  _xlpm.low, SUMIFS(Config!$E$2:$E$5017, Config!$A$2:$A$5017,$A950, Config!$C$2:$C$5017,$C950),
  _xlpm.med, SUMIFS(Config!$F$2:$F$5017, Config!$A$2:$A$5017,$A950, Config!$C$2:$C$5017,$C950),
  _xlpm.cap, SUMIFS(Config!$G$2:$G$5017, Config!$A$2:$A$5017,$A950, Config!$C$2:$C$5017,$C950),
  IF(_xlpm.cap=0,"SET-PICKFACE",
     IF(_xlpm.q&lt;=_xlpm.low,"LOW",
        IF(_xlpm.q&lt;=_xlpm.med,"MEDIUM",
           IF(_xlpm.q&lt;=_xlpm.cap,"FULL","OVER")
        )
     )
  )
)</f>
        <v>SET-PICKFACE</v>
      </c>
      <c r="G950" s="8" t="str">
        <f>IF(
   SUMIFS(Stockreport!$D:$D,
          Stockreport!$A:$A, $A950,
          Stockreport!$B:$B, $B950)
   -SUMIFS(Stockreport!$D:$D,
           Stockreport!$A:$A, $A950,
           Stockreport!$B:$B, $B950,
           Stockreport!$C:$C, $C950)=0,
   "No reserve",
   SUMIFS(Stockreport!$D:$D,
          Stockreport!$A:$A, $A950,
          Stockreport!$B:$B, $B950)
   -SUMIFS(Stockreport!$D:$D,
           Stockreport!$A:$A, $A950,
           Stockreport!$B:$B, $B950,
           Stockreport!$C:$C, $C950)
)</f>
        <v>No reserve</v>
      </c>
      <c r="H950">
        <f t="shared" si="28"/>
        <v>0</v>
      </c>
      <c r="I950" s="5">
        <f t="shared" si="29"/>
        <v>1</v>
      </c>
    </row>
    <row r="951" spans="1:9">
      <c r="A951" s="1">
        <v>30656</v>
      </c>
      <c r="B951" s="1" t="s">
        <v>950</v>
      </c>
      <c r="C951" t="str">
        <f>VLOOKUP(A951,Config!A:C,3,FALSE)</f>
        <v>MA-A-03-L3-P1</v>
      </c>
      <c r="D951" cm="1">
        <f t="array" ref="D951">IFERROR(
  INDEX(Stockreport!$E$2:$E$50151,
    MATCH(1,
      ((Stockreport!$A$2:$A$50151&amp;"")=($A951&amp;""))*
      ((Stockreport!$B$2:$B$50151&amp;"")=($B951&amp;""))*
      (TRIM(Stockreport!$C$2:$C$50151)=TRIM($C951))*
      (Stockreport!$C$2:$C$50151&lt;&gt;""),
    0)
  ),
0)</f>
        <v>8</v>
      </c>
      <c r="E951">
        <f>VLOOKUP(A951,Config!A:G,4,FALSE)</f>
        <v>0</v>
      </c>
      <c r="F951" t="str">
        <f>_xlfn.LET(
  _xlpm.q,   $D951,
  _xlpm.low, SUMIFS(Config!$E$2:$E$5017, Config!$A$2:$A$5017,$A951, Config!$C$2:$C$5017,$C951),
  _xlpm.med, SUMIFS(Config!$F$2:$F$5017, Config!$A$2:$A$5017,$A951, Config!$C$2:$C$5017,$C951),
  _xlpm.cap, SUMIFS(Config!$G$2:$G$5017, Config!$A$2:$A$5017,$A951, Config!$C$2:$C$5017,$C951),
  IF(_xlpm.cap=0,"SET-PICKFACE",
     IF(_xlpm.q&lt;=_xlpm.low,"LOW",
        IF(_xlpm.q&lt;=_xlpm.med,"MEDIUM",
           IF(_xlpm.q&lt;=_xlpm.cap,"FULL","OVER")
        )
     )
  )
)</f>
        <v>SET-PICKFACE</v>
      </c>
      <c r="G951" s="8" t="str">
        <f>IF(
   SUMIFS(Stockreport!$D:$D,
          Stockreport!$A:$A, $A951,
          Stockreport!$B:$B, $B951)
   -SUMIFS(Stockreport!$D:$D,
           Stockreport!$A:$A, $A951,
           Stockreport!$B:$B, $B951,
           Stockreport!$C:$C, $C951)=0,
   "No reserve",
   SUMIFS(Stockreport!$D:$D,
          Stockreport!$A:$A, $A951,
          Stockreport!$B:$B, $B951)
   -SUMIFS(Stockreport!$D:$D,
           Stockreport!$A:$A, $A951,
           Stockreport!$B:$B, $B951,
           Stockreport!$C:$C, $C951)
)</f>
        <v>No reserve</v>
      </c>
      <c r="H951">
        <f t="shared" si="28"/>
        <v>0</v>
      </c>
      <c r="I951" s="5">
        <f t="shared" si="29"/>
        <v>1</v>
      </c>
    </row>
    <row r="952" spans="1:9">
      <c r="A952" s="1">
        <v>30795</v>
      </c>
      <c r="B952" s="1" t="s">
        <v>951</v>
      </c>
      <c r="C952" t="str">
        <f>VLOOKUP(A952,Config!A:C,3,FALSE)</f>
        <v>MA-A-03-L3-P2</v>
      </c>
      <c r="D952" cm="1">
        <f t="array" ref="D952">IFERROR(
  INDEX(Stockreport!$E$2:$E$50151,
    MATCH(1,
      ((Stockreport!$A$2:$A$50151&amp;"")=($A952&amp;""))*
      ((Stockreport!$B$2:$B$50151&amp;"")=($B952&amp;""))*
      (TRIM(Stockreport!$C$2:$C$50151)=TRIM($C952))*
      (Stockreport!$C$2:$C$50151&lt;&gt;""),
    0)
  ),
0)</f>
        <v>0</v>
      </c>
      <c r="E952">
        <f>VLOOKUP(A952,Config!A:G,4,FALSE)</f>
        <v>0</v>
      </c>
      <c r="F952" t="str">
        <f>_xlfn.LET(
  _xlpm.q,   $D952,
  _xlpm.low, SUMIFS(Config!$E$2:$E$5017, Config!$A$2:$A$5017,$A952, Config!$C$2:$C$5017,$C952),
  _xlpm.med, SUMIFS(Config!$F$2:$F$5017, Config!$A$2:$A$5017,$A952, Config!$C$2:$C$5017,$C952),
  _xlpm.cap, SUMIFS(Config!$G$2:$G$5017, Config!$A$2:$A$5017,$A952, Config!$C$2:$C$5017,$C952),
  IF(_xlpm.cap=0,"SET-PICKFACE",
     IF(_xlpm.q&lt;=_xlpm.low,"LOW",
        IF(_xlpm.q&lt;=_xlpm.med,"MEDIUM",
           IF(_xlpm.q&lt;=_xlpm.cap,"FULL","OVER")
        )
     )
  )
)</f>
        <v>SET-PICKFACE</v>
      </c>
      <c r="G952" s="8" t="str">
        <f>IF(
   SUMIFS(Stockreport!$D:$D,
          Stockreport!$A:$A, $A952,
          Stockreport!$B:$B, $B952)
   -SUMIFS(Stockreport!$D:$D,
           Stockreport!$A:$A, $A952,
           Stockreport!$B:$B, $B952,
           Stockreport!$C:$C, $C952)=0,
   "No reserve",
   SUMIFS(Stockreport!$D:$D,
          Stockreport!$A:$A, $A952,
          Stockreport!$B:$B, $B952)
   -SUMIFS(Stockreport!$D:$D,
           Stockreport!$A:$A, $A952,
           Stockreport!$B:$B, $B952,
           Stockreport!$C:$C, $C952)
)</f>
        <v>No reserve</v>
      </c>
      <c r="H952">
        <f t="shared" si="28"/>
        <v>0</v>
      </c>
      <c r="I952" s="5">
        <f t="shared" si="29"/>
        <v>1</v>
      </c>
    </row>
    <row r="953" spans="1:9">
      <c r="A953" s="1">
        <v>30034</v>
      </c>
      <c r="B953" s="1" t="s">
        <v>952</v>
      </c>
      <c r="C953" t="str">
        <f>VLOOKUP(A953,Config!A:C,3,FALSE)</f>
        <v>MA-A-03-L4-P1</v>
      </c>
      <c r="D953" cm="1">
        <f t="array" ref="D953">IFERROR(
  INDEX(Stockreport!$E$2:$E$50151,
    MATCH(1,
      ((Stockreport!$A$2:$A$50151&amp;"")=($A953&amp;""))*
      ((Stockreport!$B$2:$B$50151&amp;"")=($B953&amp;""))*
      (TRIM(Stockreport!$C$2:$C$50151)=TRIM($C953))*
      (Stockreport!$C$2:$C$50151&lt;&gt;""),
    0)
  ),
0)</f>
        <v>53</v>
      </c>
      <c r="E953">
        <f>VLOOKUP(A953,Config!A:G,4,FALSE)</f>
        <v>0</v>
      </c>
      <c r="F953" t="str">
        <f>_xlfn.LET(
  _xlpm.q,   $D953,
  _xlpm.low, SUMIFS(Config!$E$2:$E$5017, Config!$A$2:$A$5017,$A953, Config!$C$2:$C$5017,$C953),
  _xlpm.med, SUMIFS(Config!$F$2:$F$5017, Config!$A$2:$A$5017,$A953, Config!$C$2:$C$5017,$C953),
  _xlpm.cap, SUMIFS(Config!$G$2:$G$5017, Config!$A$2:$A$5017,$A953, Config!$C$2:$C$5017,$C953),
  IF(_xlpm.cap=0,"SET-PICKFACE",
     IF(_xlpm.q&lt;=_xlpm.low,"LOW",
        IF(_xlpm.q&lt;=_xlpm.med,"MEDIUM",
           IF(_xlpm.q&lt;=_xlpm.cap,"FULL","OVER")
        )
     )
  )
)</f>
        <v>SET-PICKFACE</v>
      </c>
      <c r="G953" s="8" t="str">
        <f>IF(
   SUMIFS(Stockreport!$D:$D,
          Stockreport!$A:$A, $A953,
          Stockreport!$B:$B, $B953)
   -SUMIFS(Stockreport!$D:$D,
           Stockreport!$A:$A, $A953,
           Stockreport!$B:$B, $B953,
           Stockreport!$C:$C, $C953)=0,
   "No reserve",
   SUMIFS(Stockreport!$D:$D,
          Stockreport!$A:$A, $A953,
          Stockreport!$B:$B, $B953)
   -SUMIFS(Stockreport!$D:$D,
           Stockreport!$A:$A, $A953,
           Stockreport!$B:$B, $B953,
           Stockreport!$C:$C, $C953)
)</f>
        <v>No reserve</v>
      </c>
      <c r="H953">
        <f t="shared" si="28"/>
        <v>0</v>
      </c>
      <c r="I953" s="5">
        <f t="shared" si="29"/>
        <v>1</v>
      </c>
    </row>
    <row r="954" spans="1:9">
      <c r="A954" s="1">
        <v>17565</v>
      </c>
      <c r="B954" s="1" t="s">
        <v>953</v>
      </c>
      <c r="C954" t="str">
        <f>VLOOKUP(A954,Config!A:C,3,FALSE)</f>
        <v>MA-A-03-L4-P2</v>
      </c>
      <c r="D954" cm="1">
        <f t="array" ref="D954">IFERROR(
  INDEX(Stockreport!$E$2:$E$50151,
    MATCH(1,
      ((Stockreport!$A$2:$A$50151&amp;"")=($A954&amp;""))*
      ((Stockreport!$B$2:$B$50151&amp;"")=($B954&amp;""))*
      (TRIM(Stockreport!$C$2:$C$50151)=TRIM($C954))*
      (Stockreport!$C$2:$C$50151&lt;&gt;""),
    0)
  ),
0)</f>
        <v>7</v>
      </c>
      <c r="E954">
        <f>VLOOKUP(A954,Config!A:G,4,FALSE)</f>
        <v>0</v>
      </c>
      <c r="F954" t="str">
        <f>_xlfn.LET(
  _xlpm.q,   $D954,
  _xlpm.low, SUMIFS(Config!$E$2:$E$5017, Config!$A$2:$A$5017,$A954, Config!$C$2:$C$5017,$C954),
  _xlpm.med, SUMIFS(Config!$F$2:$F$5017, Config!$A$2:$A$5017,$A954, Config!$C$2:$C$5017,$C954),
  _xlpm.cap, SUMIFS(Config!$G$2:$G$5017, Config!$A$2:$A$5017,$A954, Config!$C$2:$C$5017,$C954),
  IF(_xlpm.cap=0,"SET-PICKFACE",
     IF(_xlpm.q&lt;=_xlpm.low,"LOW",
        IF(_xlpm.q&lt;=_xlpm.med,"MEDIUM",
           IF(_xlpm.q&lt;=_xlpm.cap,"FULL","OVER")
        )
     )
  )
)</f>
        <v>SET-PICKFACE</v>
      </c>
      <c r="G954" s="8" t="str">
        <f>IF(
   SUMIFS(Stockreport!$D:$D,
          Stockreport!$A:$A, $A954,
          Stockreport!$B:$B, $B954)
   -SUMIFS(Stockreport!$D:$D,
           Stockreport!$A:$A, $A954,
           Stockreport!$B:$B, $B954,
           Stockreport!$C:$C, $C954)=0,
   "No reserve",
   SUMIFS(Stockreport!$D:$D,
          Stockreport!$A:$A, $A954,
          Stockreport!$B:$B, $B954)
   -SUMIFS(Stockreport!$D:$D,
           Stockreport!$A:$A, $A954,
           Stockreport!$B:$B, $B954,
           Stockreport!$C:$C, $C954)
)</f>
        <v>No reserve</v>
      </c>
      <c r="H954">
        <f t="shared" si="28"/>
        <v>0</v>
      </c>
      <c r="I954" s="5">
        <f t="shared" si="29"/>
        <v>1</v>
      </c>
    </row>
    <row r="955" spans="1:9">
      <c r="A955" s="1">
        <v>17578</v>
      </c>
      <c r="B955" s="1" t="s">
        <v>954</v>
      </c>
      <c r="C955" t="str">
        <f>VLOOKUP(A955,Config!A:C,3,FALSE)</f>
        <v>MA-A-03-L4-P2</v>
      </c>
      <c r="D955" cm="1">
        <f t="array" ref="D955">IFERROR(
  INDEX(Stockreport!$E$2:$E$50151,
    MATCH(1,
      ((Stockreport!$A$2:$A$50151&amp;"")=($A955&amp;""))*
      ((Stockreport!$B$2:$B$50151&amp;"")=($B955&amp;""))*
      (TRIM(Stockreport!$C$2:$C$50151)=TRIM($C955))*
      (Stockreport!$C$2:$C$50151&lt;&gt;""),
    0)
  ),
0)</f>
        <v>39</v>
      </c>
      <c r="E955">
        <f>VLOOKUP(A955,Config!A:G,4,FALSE)</f>
        <v>0</v>
      </c>
      <c r="F955" t="str">
        <f>_xlfn.LET(
  _xlpm.q,   $D955,
  _xlpm.low, SUMIFS(Config!$E$2:$E$5017, Config!$A$2:$A$5017,$A955, Config!$C$2:$C$5017,$C955),
  _xlpm.med, SUMIFS(Config!$F$2:$F$5017, Config!$A$2:$A$5017,$A955, Config!$C$2:$C$5017,$C955),
  _xlpm.cap, SUMIFS(Config!$G$2:$G$5017, Config!$A$2:$A$5017,$A955, Config!$C$2:$C$5017,$C955),
  IF(_xlpm.cap=0,"SET-PICKFACE",
     IF(_xlpm.q&lt;=_xlpm.low,"LOW",
        IF(_xlpm.q&lt;=_xlpm.med,"MEDIUM",
           IF(_xlpm.q&lt;=_xlpm.cap,"FULL","OVER")
        )
     )
  )
)</f>
        <v>SET-PICKFACE</v>
      </c>
      <c r="G955" s="8" t="str">
        <f>IF(
   SUMIFS(Stockreport!$D:$D,
          Stockreport!$A:$A, $A955,
          Stockreport!$B:$B, $B955)
   -SUMIFS(Stockreport!$D:$D,
           Stockreport!$A:$A, $A955,
           Stockreport!$B:$B, $B955,
           Stockreport!$C:$C, $C955)=0,
   "No reserve",
   SUMIFS(Stockreport!$D:$D,
          Stockreport!$A:$A, $A955,
          Stockreport!$B:$B, $B955)
   -SUMIFS(Stockreport!$D:$D,
           Stockreport!$A:$A, $A955,
           Stockreport!$B:$B, $B955,
           Stockreport!$C:$C, $C955)
)</f>
        <v>No reserve</v>
      </c>
      <c r="H955">
        <f t="shared" si="28"/>
        <v>0</v>
      </c>
      <c r="I955" s="5">
        <f t="shared" si="29"/>
        <v>1</v>
      </c>
    </row>
    <row r="956" spans="1:9">
      <c r="A956" s="1">
        <v>17592</v>
      </c>
      <c r="B956" s="1" t="s">
        <v>955</v>
      </c>
      <c r="C956" t="str">
        <f>VLOOKUP(A956,Config!A:C,3,FALSE)</f>
        <v>MA-A-03-L4-P2</v>
      </c>
      <c r="D956" cm="1">
        <f t="array" ref="D956">IFERROR(
  INDEX(Stockreport!$E$2:$E$50151,
    MATCH(1,
      ((Stockreport!$A$2:$A$50151&amp;"")=($A956&amp;""))*
      ((Stockreport!$B$2:$B$50151&amp;"")=($B956&amp;""))*
      (TRIM(Stockreport!$C$2:$C$50151)=TRIM($C956))*
      (Stockreport!$C$2:$C$50151&lt;&gt;""),
    0)
  ),
0)</f>
        <v>0</v>
      </c>
      <c r="E956">
        <f>VLOOKUP(A956,Config!A:G,4,FALSE)</f>
        <v>0</v>
      </c>
      <c r="F956" t="str">
        <f>_xlfn.LET(
  _xlpm.q,   $D956,
  _xlpm.low, SUMIFS(Config!$E$2:$E$5017, Config!$A$2:$A$5017,$A956, Config!$C$2:$C$5017,$C956),
  _xlpm.med, SUMIFS(Config!$F$2:$F$5017, Config!$A$2:$A$5017,$A956, Config!$C$2:$C$5017,$C956),
  _xlpm.cap, SUMIFS(Config!$G$2:$G$5017, Config!$A$2:$A$5017,$A956, Config!$C$2:$C$5017,$C956),
  IF(_xlpm.cap=0,"SET-PICKFACE",
     IF(_xlpm.q&lt;=_xlpm.low,"LOW",
        IF(_xlpm.q&lt;=_xlpm.med,"MEDIUM",
           IF(_xlpm.q&lt;=_xlpm.cap,"FULL","OVER")
        )
     )
  )
)</f>
        <v>SET-PICKFACE</v>
      </c>
      <c r="G956" s="8" t="str">
        <f>IF(
   SUMIFS(Stockreport!$D:$D,
          Stockreport!$A:$A, $A956,
          Stockreport!$B:$B, $B956)
   -SUMIFS(Stockreport!$D:$D,
           Stockreport!$A:$A, $A956,
           Stockreport!$B:$B, $B956,
           Stockreport!$C:$C, $C956)=0,
   "No reserve",
   SUMIFS(Stockreport!$D:$D,
          Stockreport!$A:$A, $A956,
          Stockreport!$B:$B, $B956)
   -SUMIFS(Stockreport!$D:$D,
           Stockreport!$A:$A, $A956,
           Stockreport!$B:$B, $B956,
           Stockreport!$C:$C, $C956)
)</f>
        <v>No reserve</v>
      </c>
      <c r="H956">
        <f t="shared" si="28"/>
        <v>0</v>
      </c>
      <c r="I956" s="5">
        <f t="shared" si="29"/>
        <v>1</v>
      </c>
    </row>
    <row r="957" spans="1:9">
      <c r="A957" s="1">
        <v>30182</v>
      </c>
      <c r="B957" s="1" t="s">
        <v>956</v>
      </c>
      <c r="C957" t="str">
        <f>VLOOKUP(A957,Config!A:C,3,FALSE)</f>
        <v>MA-A-03-L4-P2</v>
      </c>
      <c r="D957" cm="1">
        <f t="array" ref="D957">IFERROR(
  INDEX(Stockreport!$E$2:$E$50151,
    MATCH(1,
      ((Stockreport!$A$2:$A$50151&amp;"")=($A957&amp;""))*
      ((Stockreport!$B$2:$B$50151&amp;"")=($B957&amp;""))*
      (TRIM(Stockreport!$C$2:$C$50151)=TRIM($C957))*
      (Stockreport!$C$2:$C$50151&lt;&gt;""),
    0)
  ),
0)</f>
        <v>20</v>
      </c>
      <c r="E957">
        <f>VLOOKUP(A957,Config!A:G,4,FALSE)</f>
        <v>0</v>
      </c>
      <c r="F957" t="str">
        <f>_xlfn.LET(
  _xlpm.q,   $D957,
  _xlpm.low, SUMIFS(Config!$E$2:$E$5017, Config!$A$2:$A$5017,$A957, Config!$C$2:$C$5017,$C957),
  _xlpm.med, SUMIFS(Config!$F$2:$F$5017, Config!$A$2:$A$5017,$A957, Config!$C$2:$C$5017,$C957),
  _xlpm.cap, SUMIFS(Config!$G$2:$G$5017, Config!$A$2:$A$5017,$A957, Config!$C$2:$C$5017,$C957),
  IF(_xlpm.cap=0,"SET-PICKFACE",
     IF(_xlpm.q&lt;=_xlpm.low,"LOW",
        IF(_xlpm.q&lt;=_xlpm.med,"MEDIUM",
           IF(_xlpm.q&lt;=_xlpm.cap,"FULL","OVER")
        )
     )
  )
)</f>
        <v>SET-PICKFACE</v>
      </c>
      <c r="G957" s="8" t="str">
        <f>IF(
   SUMIFS(Stockreport!$D:$D,
          Stockreport!$A:$A, $A957,
          Stockreport!$B:$B, $B957)
   -SUMIFS(Stockreport!$D:$D,
           Stockreport!$A:$A, $A957,
           Stockreport!$B:$B, $B957,
           Stockreport!$C:$C, $C957)=0,
   "No reserve",
   SUMIFS(Stockreport!$D:$D,
          Stockreport!$A:$A, $A957,
          Stockreport!$B:$B, $B957)
   -SUMIFS(Stockreport!$D:$D,
           Stockreport!$A:$A, $A957,
           Stockreport!$B:$B, $B957,
           Stockreport!$C:$C, $C957)
)</f>
        <v>No reserve</v>
      </c>
      <c r="H957">
        <f t="shared" si="28"/>
        <v>0</v>
      </c>
      <c r="I957" s="5">
        <f t="shared" si="29"/>
        <v>1</v>
      </c>
    </row>
    <row r="958" spans="1:9">
      <c r="A958" s="1">
        <v>32704</v>
      </c>
      <c r="B958" s="1" t="s">
        <v>957</v>
      </c>
      <c r="C958" t="str">
        <f>VLOOKUP(A958,Config!A:C,3,FALSE)</f>
        <v>MA-A-03-L5-P1</v>
      </c>
      <c r="D958" cm="1">
        <f t="array" ref="D958">IFERROR(
  INDEX(Stockreport!$E$2:$E$50151,
    MATCH(1,
      ((Stockreport!$A$2:$A$50151&amp;"")=($A958&amp;""))*
      ((Stockreport!$B$2:$B$50151&amp;"")=($B958&amp;""))*
      (TRIM(Stockreport!$C$2:$C$50151)=TRIM($C958))*
      (Stockreport!$C$2:$C$50151&lt;&gt;""),
    0)
  ),
0)</f>
        <v>9</v>
      </c>
      <c r="E958">
        <f>VLOOKUP(A958,Config!A:G,4,FALSE)</f>
        <v>0</v>
      </c>
      <c r="F958" t="str">
        <f>_xlfn.LET(
  _xlpm.q,   $D958,
  _xlpm.low, SUMIFS(Config!$E$2:$E$5017, Config!$A$2:$A$5017,$A958, Config!$C$2:$C$5017,$C958),
  _xlpm.med, SUMIFS(Config!$F$2:$F$5017, Config!$A$2:$A$5017,$A958, Config!$C$2:$C$5017,$C958),
  _xlpm.cap, SUMIFS(Config!$G$2:$G$5017, Config!$A$2:$A$5017,$A958, Config!$C$2:$C$5017,$C958),
  IF(_xlpm.cap=0,"SET-PICKFACE",
     IF(_xlpm.q&lt;=_xlpm.low,"LOW",
        IF(_xlpm.q&lt;=_xlpm.med,"MEDIUM",
           IF(_xlpm.q&lt;=_xlpm.cap,"FULL","OVER")
        )
     )
  )
)</f>
        <v>SET-PICKFACE</v>
      </c>
      <c r="G958" s="8" t="str">
        <f>IF(
   SUMIFS(Stockreport!$D:$D,
          Stockreport!$A:$A, $A958,
          Stockreport!$B:$B, $B958)
   -SUMIFS(Stockreport!$D:$D,
           Stockreport!$A:$A, $A958,
           Stockreport!$B:$B, $B958,
           Stockreport!$C:$C, $C958)=0,
   "No reserve",
   SUMIFS(Stockreport!$D:$D,
          Stockreport!$A:$A, $A958,
          Stockreport!$B:$B, $B958)
   -SUMIFS(Stockreport!$D:$D,
           Stockreport!$A:$A, $A958,
           Stockreport!$B:$B, $B958,
           Stockreport!$C:$C, $C958)
)</f>
        <v>No reserve</v>
      </c>
      <c r="H958">
        <f t="shared" si="28"/>
        <v>0</v>
      </c>
      <c r="I958" s="5">
        <f t="shared" si="29"/>
        <v>1</v>
      </c>
    </row>
    <row r="959" spans="1:9">
      <c r="A959" s="1">
        <v>32823</v>
      </c>
      <c r="B959" s="1" t="s">
        <v>958</v>
      </c>
      <c r="C959" t="str">
        <f>VLOOKUP(A959,Config!A:C,3,FALSE)</f>
        <v>MA-A-03-L5-P1</v>
      </c>
      <c r="D959" cm="1">
        <f t="array" ref="D959">IFERROR(
  INDEX(Stockreport!$E$2:$E$50151,
    MATCH(1,
      ((Stockreport!$A$2:$A$50151&amp;"")=($A959&amp;""))*
      ((Stockreport!$B$2:$B$50151&amp;"")=($B959&amp;""))*
      (TRIM(Stockreport!$C$2:$C$50151)=TRIM($C959))*
      (Stockreport!$C$2:$C$50151&lt;&gt;""),
    0)
  ),
0)</f>
        <v>2</v>
      </c>
      <c r="E959">
        <f>VLOOKUP(A959,Config!A:G,4,FALSE)</f>
        <v>0</v>
      </c>
      <c r="F959" t="str">
        <f>_xlfn.LET(
  _xlpm.q,   $D959,
  _xlpm.low, SUMIFS(Config!$E$2:$E$5017, Config!$A$2:$A$5017,$A959, Config!$C$2:$C$5017,$C959),
  _xlpm.med, SUMIFS(Config!$F$2:$F$5017, Config!$A$2:$A$5017,$A959, Config!$C$2:$C$5017,$C959),
  _xlpm.cap, SUMIFS(Config!$G$2:$G$5017, Config!$A$2:$A$5017,$A959, Config!$C$2:$C$5017,$C959),
  IF(_xlpm.cap=0,"SET-PICKFACE",
     IF(_xlpm.q&lt;=_xlpm.low,"LOW",
        IF(_xlpm.q&lt;=_xlpm.med,"MEDIUM",
           IF(_xlpm.q&lt;=_xlpm.cap,"FULL","OVER")
        )
     )
  )
)</f>
        <v>SET-PICKFACE</v>
      </c>
      <c r="G959" s="8" t="str">
        <f>IF(
   SUMIFS(Stockreport!$D:$D,
          Stockreport!$A:$A, $A959,
          Stockreport!$B:$B, $B959)
   -SUMIFS(Stockreport!$D:$D,
           Stockreport!$A:$A, $A959,
           Stockreport!$B:$B, $B959,
           Stockreport!$C:$C, $C959)=0,
   "No reserve",
   SUMIFS(Stockreport!$D:$D,
          Stockreport!$A:$A, $A959,
          Stockreport!$B:$B, $B959)
   -SUMIFS(Stockreport!$D:$D,
           Stockreport!$A:$A, $A959,
           Stockreport!$B:$B, $B959,
           Stockreport!$C:$C, $C959)
)</f>
        <v>No reserve</v>
      </c>
      <c r="H959">
        <f t="shared" si="28"/>
        <v>0</v>
      </c>
      <c r="I959" s="5">
        <f t="shared" si="29"/>
        <v>1</v>
      </c>
    </row>
    <row r="960" spans="1:9">
      <c r="A960" s="1">
        <v>33030</v>
      </c>
      <c r="B960" s="1" t="s">
        <v>959</v>
      </c>
      <c r="C960" t="str">
        <f>VLOOKUP(A960,Config!A:C,3,FALSE)</f>
        <v>MA-A-03-L5-P1</v>
      </c>
      <c r="D960" cm="1">
        <f t="array" ref="D960">IFERROR(
  INDEX(Stockreport!$E$2:$E$50151,
    MATCH(1,
      ((Stockreport!$A$2:$A$50151&amp;"")=($A960&amp;""))*
      ((Stockreport!$B$2:$B$50151&amp;"")=($B960&amp;""))*
      (TRIM(Stockreport!$C$2:$C$50151)=TRIM($C960))*
      (Stockreport!$C$2:$C$50151&lt;&gt;""),
    0)
  ),
0)</f>
        <v>0</v>
      </c>
      <c r="E960">
        <f>VLOOKUP(A960,Config!A:G,4,FALSE)</f>
        <v>0</v>
      </c>
      <c r="F960" t="str">
        <f>_xlfn.LET(
  _xlpm.q,   $D960,
  _xlpm.low, SUMIFS(Config!$E$2:$E$5017, Config!$A$2:$A$5017,$A960, Config!$C$2:$C$5017,$C960),
  _xlpm.med, SUMIFS(Config!$F$2:$F$5017, Config!$A$2:$A$5017,$A960, Config!$C$2:$C$5017,$C960),
  _xlpm.cap, SUMIFS(Config!$G$2:$G$5017, Config!$A$2:$A$5017,$A960, Config!$C$2:$C$5017,$C960),
  IF(_xlpm.cap=0,"SET-PICKFACE",
     IF(_xlpm.q&lt;=_xlpm.low,"LOW",
        IF(_xlpm.q&lt;=_xlpm.med,"MEDIUM",
           IF(_xlpm.q&lt;=_xlpm.cap,"FULL","OVER")
        )
     )
  )
)</f>
        <v>SET-PICKFACE</v>
      </c>
      <c r="G960" s="8" t="str">
        <f>IF(
   SUMIFS(Stockreport!$D:$D,
          Stockreport!$A:$A, $A960,
          Stockreport!$B:$B, $B960)
   -SUMIFS(Stockreport!$D:$D,
           Stockreport!$A:$A, $A960,
           Stockreport!$B:$B, $B960,
           Stockreport!$C:$C, $C960)=0,
   "No reserve",
   SUMIFS(Stockreport!$D:$D,
          Stockreport!$A:$A, $A960,
          Stockreport!$B:$B, $B960)
   -SUMIFS(Stockreport!$D:$D,
           Stockreport!$A:$A, $A960,
           Stockreport!$B:$B, $B960,
           Stockreport!$C:$C, $C960)
)</f>
        <v>No reserve</v>
      </c>
      <c r="H960">
        <f t="shared" si="28"/>
        <v>0</v>
      </c>
      <c r="I960" s="5">
        <f t="shared" si="29"/>
        <v>1</v>
      </c>
    </row>
    <row r="961" spans="1:9">
      <c r="A961" s="1">
        <v>30449</v>
      </c>
      <c r="B961" s="1" t="s">
        <v>960</v>
      </c>
      <c r="C961" t="str">
        <f>VLOOKUP(A961,Config!A:C,3,FALSE)</f>
        <v>MA-A-03-L5-P2</v>
      </c>
      <c r="D961" cm="1">
        <f t="array" ref="D961">IFERROR(
  INDEX(Stockreport!$E$2:$E$50151,
    MATCH(1,
      ((Stockreport!$A$2:$A$50151&amp;"")=($A961&amp;""))*
      ((Stockreport!$B$2:$B$50151&amp;"")=($B961&amp;""))*
      (TRIM(Stockreport!$C$2:$C$50151)=TRIM($C961))*
      (Stockreport!$C$2:$C$50151&lt;&gt;""),
    0)
  ),
0)</f>
        <v>0</v>
      </c>
      <c r="E961">
        <f>VLOOKUP(A961,Config!A:G,4,FALSE)</f>
        <v>0</v>
      </c>
      <c r="F961" t="str">
        <f>_xlfn.LET(
  _xlpm.q,   $D961,
  _xlpm.low, SUMIFS(Config!$E$2:$E$5017, Config!$A$2:$A$5017,$A961, Config!$C$2:$C$5017,$C961),
  _xlpm.med, SUMIFS(Config!$F$2:$F$5017, Config!$A$2:$A$5017,$A961, Config!$C$2:$C$5017,$C961),
  _xlpm.cap, SUMIFS(Config!$G$2:$G$5017, Config!$A$2:$A$5017,$A961, Config!$C$2:$C$5017,$C961),
  IF(_xlpm.cap=0,"SET-PICKFACE",
     IF(_xlpm.q&lt;=_xlpm.low,"LOW",
        IF(_xlpm.q&lt;=_xlpm.med,"MEDIUM",
           IF(_xlpm.q&lt;=_xlpm.cap,"FULL","OVER")
        )
     )
  )
)</f>
        <v>SET-PICKFACE</v>
      </c>
      <c r="G961" s="8" t="str">
        <f>IF(
   SUMIFS(Stockreport!$D:$D,
          Stockreport!$A:$A, $A961,
          Stockreport!$B:$B, $B961)
   -SUMIFS(Stockreport!$D:$D,
           Stockreport!$A:$A, $A961,
           Stockreport!$B:$B, $B961,
           Stockreport!$C:$C, $C961)=0,
   "No reserve",
   SUMIFS(Stockreport!$D:$D,
          Stockreport!$A:$A, $A961,
          Stockreport!$B:$B, $B961)
   -SUMIFS(Stockreport!$D:$D,
           Stockreport!$A:$A, $A961,
           Stockreport!$B:$B, $B961,
           Stockreport!$C:$C, $C961)
)</f>
        <v>No reserve</v>
      </c>
      <c r="H961">
        <f t="shared" si="28"/>
        <v>0</v>
      </c>
      <c r="I961" s="5">
        <f t="shared" si="29"/>
        <v>1</v>
      </c>
    </row>
    <row r="962" spans="1:9">
      <c r="A962" s="1">
        <v>30646</v>
      </c>
      <c r="B962" s="1" t="s">
        <v>961</v>
      </c>
      <c r="C962" t="str">
        <f>VLOOKUP(A962,Config!A:C,3,FALSE)</f>
        <v>MA-A-03-L5-P2</v>
      </c>
      <c r="D962" cm="1">
        <f t="array" ref="D962">IFERROR(
  INDEX(Stockreport!$E$2:$E$50151,
    MATCH(1,
      ((Stockreport!$A$2:$A$50151&amp;"")=($A962&amp;""))*
      ((Stockreport!$B$2:$B$50151&amp;"")=($B962&amp;""))*
      (TRIM(Stockreport!$C$2:$C$50151)=TRIM($C962))*
      (Stockreport!$C$2:$C$50151&lt;&gt;""),
    0)
  ),
0)</f>
        <v>0</v>
      </c>
      <c r="E962">
        <f>VLOOKUP(A962,Config!A:G,4,FALSE)</f>
        <v>0</v>
      </c>
      <c r="F962" t="str">
        <f>_xlfn.LET(
  _xlpm.q,   $D962,
  _xlpm.low, SUMIFS(Config!$E$2:$E$5017, Config!$A$2:$A$5017,$A962, Config!$C$2:$C$5017,$C962),
  _xlpm.med, SUMIFS(Config!$F$2:$F$5017, Config!$A$2:$A$5017,$A962, Config!$C$2:$C$5017,$C962),
  _xlpm.cap, SUMIFS(Config!$G$2:$G$5017, Config!$A$2:$A$5017,$A962, Config!$C$2:$C$5017,$C962),
  IF(_xlpm.cap=0,"SET-PICKFACE",
     IF(_xlpm.q&lt;=_xlpm.low,"LOW",
        IF(_xlpm.q&lt;=_xlpm.med,"MEDIUM",
           IF(_xlpm.q&lt;=_xlpm.cap,"FULL","OVER")
        )
     )
  )
)</f>
        <v>SET-PICKFACE</v>
      </c>
      <c r="G962" s="8" t="str">
        <f>IF(
   SUMIFS(Stockreport!$D:$D,
          Stockreport!$A:$A, $A962,
          Stockreport!$B:$B, $B962)
   -SUMIFS(Stockreport!$D:$D,
           Stockreport!$A:$A, $A962,
           Stockreport!$B:$B, $B962,
           Stockreport!$C:$C, $C962)=0,
   "No reserve",
   SUMIFS(Stockreport!$D:$D,
          Stockreport!$A:$A, $A962,
          Stockreport!$B:$B, $B962)
   -SUMIFS(Stockreport!$D:$D,
           Stockreport!$A:$A, $A962,
           Stockreport!$B:$B, $B962,
           Stockreport!$C:$C, $C962)
)</f>
        <v>No reserve</v>
      </c>
      <c r="H962">
        <f t="shared" ref="H962:H1025" si="30">_xlfn.LET(_xlpm.cap,$E962, _xlpm.curr,$D962, MAX(0, _xlpm.cap-_xlpm.curr))</f>
        <v>0</v>
      </c>
      <c r="I962" s="5">
        <f t="shared" ref="I962:I1025" si="31">IF(ISNUMBER(G962),0,1)</f>
        <v>1</v>
      </c>
    </row>
    <row r="963" spans="1:9">
      <c r="A963" s="1">
        <v>40269</v>
      </c>
      <c r="B963" s="1" t="s">
        <v>962</v>
      </c>
      <c r="C963" t="str">
        <f>VLOOKUP(A963,Config!A:C,3,FALSE)</f>
        <v>MA-A-04-L1-P1</v>
      </c>
      <c r="D963" cm="1">
        <f t="array" ref="D963">IFERROR(
  INDEX(Stockreport!$E$2:$E$50151,
    MATCH(1,
      ((Stockreport!$A$2:$A$50151&amp;"")=($A963&amp;""))*
      ((Stockreport!$B$2:$B$50151&amp;"")=($B963&amp;""))*
      (TRIM(Stockreport!$C$2:$C$50151)=TRIM($C963))*
      (Stockreport!$C$2:$C$50151&lt;&gt;""),
    0)
  ),
0)</f>
        <v>0</v>
      </c>
      <c r="E963">
        <f>VLOOKUP(A963,Config!A:G,4,FALSE)</f>
        <v>0</v>
      </c>
      <c r="F963" t="str">
        <f>_xlfn.LET(
  _xlpm.q,   $D963,
  _xlpm.low, SUMIFS(Config!$E$2:$E$5017, Config!$A$2:$A$5017,$A963, Config!$C$2:$C$5017,$C963),
  _xlpm.med, SUMIFS(Config!$F$2:$F$5017, Config!$A$2:$A$5017,$A963, Config!$C$2:$C$5017,$C963),
  _xlpm.cap, SUMIFS(Config!$G$2:$G$5017, Config!$A$2:$A$5017,$A963, Config!$C$2:$C$5017,$C963),
  IF(_xlpm.cap=0,"SET-PICKFACE",
     IF(_xlpm.q&lt;=_xlpm.low,"LOW",
        IF(_xlpm.q&lt;=_xlpm.med,"MEDIUM",
           IF(_xlpm.q&lt;=_xlpm.cap,"FULL","OVER")
        )
     )
  )
)</f>
        <v>SET-PICKFACE</v>
      </c>
      <c r="G963" s="8" t="str">
        <f>IF(
   SUMIFS(Stockreport!$D:$D,
          Stockreport!$A:$A, $A963,
          Stockreport!$B:$B, $B963)
   -SUMIFS(Stockreport!$D:$D,
           Stockreport!$A:$A, $A963,
           Stockreport!$B:$B, $B963,
           Stockreport!$C:$C, $C963)=0,
   "No reserve",
   SUMIFS(Stockreport!$D:$D,
          Stockreport!$A:$A, $A963,
          Stockreport!$B:$B, $B963)
   -SUMIFS(Stockreport!$D:$D,
           Stockreport!$A:$A, $A963,
           Stockreport!$B:$B, $B963,
           Stockreport!$C:$C, $C963)
)</f>
        <v>No reserve</v>
      </c>
      <c r="H963">
        <f t="shared" si="30"/>
        <v>0</v>
      </c>
      <c r="I963" s="5">
        <f t="shared" si="31"/>
        <v>1</v>
      </c>
    </row>
    <row r="964" spans="1:9">
      <c r="A964" s="1">
        <v>30206</v>
      </c>
      <c r="B964" s="1" t="s">
        <v>963</v>
      </c>
      <c r="C964" t="str">
        <f>VLOOKUP(A964,Config!A:C,3,FALSE)</f>
        <v>MA-A-04-L3-P1</v>
      </c>
      <c r="D964" cm="1">
        <f t="array" ref="D964">IFERROR(
  INDEX(Stockreport!$E$2:$E$50151,
    MATCH(1,
      ((Stockreport!$A$2:$A$50151&amp;"")=($A964&amp;""))*
      ((Stockreport!$B$2:$B$50151&amp;"")=($B964&amp;""))*
      (TRIM(Stockreport!$C$2:$C$50151)=TRIM($C964))*
      (Stockreport!$C$2:$C$50151&lt;&gt;""),
    0)
  ),
0)</f>
        <v>25</v>
      </c>
      <c r="E964">
        <f>VLOOKUP(A964,Config!A:G,4,FALSE)</f>
        <v>0</v>
      </c>
      <c r="F964" t="str">
        <f>_xlfn.LET(
  _xlpm.q,   $D964,
  _xlpm.low, SUMIFS(Config!$E$2:$E$5017, Config!$A$2:$A$5017,$A964, Config!$C$2:$C$5017,$C964),
  _xlpm.med, SUMIFS(Config!$F$2:$F$5017, Config!$A$2:$A$5017,$A964, Config!$C$2:$C$5017,$C964),
  _xlpm.cap, SUMIFS(Config!$G$2:$G$5017, Config!$A$2:$A$5017,$A964, Config!$C$2:$C$5017,$C964),
  IF(_xlpm.cap=0,"SET-PICKFACE",
     IF(_xlpm.q&lt;=_xlpm.low,"LOW",
        IF(_xlpm.q&lt;=_xlpm.med,"MEDIUM",
           IF(_xlpm.q&lt;=_xlpm.cap,"FULL","OVER")
        )
     )
  )
)</f>
        <v>SET-PICKFACE</v>
      </c>
      <c r="G964" s="8">
        <f>IF(
   SUMIFS(Stockreport!$D:$D,
          Stockreport!$A:$A, $A964,
          Stockreport!$B:$B, $B964)
   -SUMIFS(Stockreport!$D:$D,
           Stockreport!$A:$A, $A964,
           Stockreport!$B:$B, $B964,
           Stockreport!$C:$C, $C964)=0,
   "No reserve",
   SUMIFS(Stockreport!$D:$D,
          Stockreport!$A:$A, $A964,
          Stockreport!$B:$B, $B964)
   -SUMIFS(Stockreport!$D:$D,
           Stockreport!$A:$A, $A964,
           Stockreport!$B:$B, $B964,
           Stockreport!$C:$C, $C964)
)</f>
        <v>1</v>
      </c>
      <c r="H964">
        <f t="shared" si="30"/>
        <v>0</v>
      </c>
      <c r="I964" s="5">
        <f t="shared" si="31"/>
        <v>0</v>
      </c>
    </row>
    <row r="965" spans="1:9">
      <c r="A965" s="1">
        <v>39774</v>
      </c>
      <c r="B965" s="1" t="s">
        <v>964</v>
      </c>
      <c r="C965" t="str">
        <f>VLOOKUP(A965,Config!A:C,3,FALSE)</f>
        <v>MA-A-04-L3-P1</v>
      </c>
      <c r="D965" cm="1">
        <f t="array" ref="D965">IFERROR(
  INDEX(Stockreport!$E$2:$E$50151,
    MATCH(1,
      ((Stockreport!$A$2:$A$50151&amp;"")=($A965&amp;""))*
      ((Stockreport!$B$2:$B$50151&amp;"")=($B965&amp;""))*
      (TRIM(Stockreport!$C$2:$C$50151)=TRIM($C965))*
      (Stockreport!$C$2:$C$50151&lt;&gt;""),
    0)
  ),
0)</f>
        <v>0</v>
      </c>
      <c r="E965">
        <f>VLOOKUP(A965,Config!A:G,4,FALSE)</f>
        <v>0</v>
      </c>
      <c r="F965" t="str">
        <f>_xlfn.LET(
  _xlpm.q,   $D965,
  _xlpm.low, SUMIFS(Config!$E$2:$E$5017, Config!$A$2:$A$5017,$A965, Config!$C$2:$C$5017,$C965),
  _xlpm.med, SUMIFS(Config!$F$2:$F$5017, Config!$A$2:$A$5017,$A965, Config!$C$2:$C$5017,$C965),
  _xlpm.cap, SUMIFS(Config!$G$2:$G$5017, Config!$A$2:$A$5017,$A965, Config!$C$2:$C$5017,$C965),
  IF(_xlpm.cap=0,"SET-PICKFACE",
     IF(_xlpm.q&lt;=_xlpm.low,"LOW",
        IF(_xlpm.q&lt;=_xlpm.med,"MEDIUM",
           IF(_xlpm.q&lt;=_xlpm.cap,"FULL","OVER")
        )
     )
  )
)</f>
        <v>SET-PICKFACE</v>
      </c>
      <c r="G965" s="8" t="str">
        <f>IF(
   SUMIFS(Stockreport!$D:$D,
          Stockreport!$A:$A, $A965,
          Stockreport!$B:$B, $B965)
   -SUMIFS(Stockreport!$D:$D,
           Stockreport!$A:$A, $A965,
           Stockreport!$B:$B, $B965,
           Stockreport!$C:$C, $C965)=0,
   "No reserve",
   SUMIFS(Stockreport!$D:$D,
          Stockreport!$A:$A, $A965,
          Stockreport!$B:$B, $B965)
   -SUMIFS(Stockreport!$D:$D,
           Stockreport!$A:$A, $A965,
           Stockreport!$B:$B, $B965,
           Stockreport!$C:$C, $C965)
)</f>
        <v>No reserve</v>
      </c>
      <c r="H965">
        <f t="shared" si="30"/>
        <v>0</v>
      </c>
      <c r="I965" s="5">
        <f t="shared" si="31"/>
        <v>1</v>
      </c>
    </row>
    <row r="966" spans="1:9">
      <c r="A966" s="1">
        <v>17866</v>
      </c>
      <c r="B966" s="1" t="s">
        <v>965</v>
      </c>
      <c r="C966" t="str">
        <f>VLOOKUP(A966,Config!A:C,3,FALSE)</f>
        <v>MA-A-04-L3-P2</v>
      </c>
      <c r="D966" cm="1">
        <f t="array" ref="D966">IFERROR(
  INDEX(Stockreport!$E$2:$E$50151,
    MATCH(1,
      ((Stockreport!$A$2:$A$50151&amp;"")=($A966&amp;""))*
      ((Stockreport!$B$2:$B$50151&amp;"")=($B966&amp;""))*
      (TRIM(Stockreport!$C$2:$C$50151)=TRIM($C966))*
      (Stockreport!$C$2:$C$50151&lt;&gt;""),
    0)
  ),
0)</f>
        <v>12</v>
      </c>
      <c r="E966">
        <f>VLOOKUP(A966,Config!A:G,4,FALSE)</f>
        <v>0</v>
      </c>
      <c r="F966" t="str">
        <f>_xlfn.LET(
  _xlpm.q,   $D966,
  _xlpm.low, SUMIFS(Config!$E$2:$E$5017, Config!$A$2:$A$5017,$A966, Config!$C$2:$C$5017,$C966),
  _xlpm.med, SUMIFS(Config!$F$2:$F$5017, Config!$A$2:$A$5017,$A966, Config!$C$2:$C$5017,$C966),
  _xlpm.cap, SUMIFS(Config!$G$2:$G$5017, Config!$A$2:$A$5017,$A966, Config!$C$2:$C$5017,$C966),
  IF(_xlpm.cap=0,"SET-PICKFACE",
     IF(_xlpm.q&lt;=_xlpm.low,"LOW",
        IF(_xlpm.q&lt;=_xlpm.med,"MEDIUM",
           IF(_xlpm.q&lt;=_xlpm.cap,"FULL","OVER")
        )
     )
  )
)</f>
        <v>SET-PICKFACE</v>
      </c>
      <c r="G966" s="8" t="str">
        <f>IF(
   SUMIFS(Stockreport!$D:$D,
          Stockreport!$A:$A, $A966,
          Stockreport!$B:$B, $B966)
   -SUMIFS(Stockreport!$D:$D,
           Stockreport!$A:$A, $A966,
           Stockreport!$B:$B, $B966,
           Stockreport!$C:$C, $C966)=0,
   "No reserve",
   SUMIFS(Stockreport!$D:$D,
          Stockreport!$A:$A, $A966,
          Stockreport!$B:$B, $B966)
   -SUMIFS(Stockreport!$D:$D,
           Stockreport!$A:$A, $A966,
           Stockreport!$B:$B, $B966,
           Stockreport!$C:$C, $C966)
)</f>
        <v>No reserve</v>
      </c>
      <c r="H966">
        <f t="shared" si="30"/>
        <v>0</v>
      </c>
      <c r="I966" s="5">
        <f t="shared" si="31"/>
        <v>1</v>
      </c>
    </row>
    <row r="967" spans="1:9">
      <c r="A967" s="1">
        <v>30462</v>
      </c>
      <c r="B967" s="1" t="s">
        <v>966</v>
      </c>
      <c r="C967" t="str">
        <f>VLOOKUP(A967,Config!A:C,3,FALSE)</f>
        <v>MA-A-04-L3-P2</v>
      </c>
      <c r="D967" cm="1">
        <f t="array" ref="D967">IFERROR(
  INDEX(Stockreport!$E$2:$E$50151,
    MATCH(1,
      ((Stockreport!$A$2:$A$50151&amp;"")=($A967&amp;""))*
      ((Stockreport!$B$2:$B$50151&amp;"")=($B967&amp;""))*
      (TRIM(Stockreport!$C$2:$C$50151)=TRIM($C967))*
      (Stockreport!$C$2:$C$50151&lt;&gt;""),
    0)
  ),
0)</f>
        <v>61</v>
      </c>
      <c r="E967">
        <f>VLOOKUP(A967,Config!A:G,4,FALSE)</f>
        <v>0</v>
      </c>
      <c r="F967" t="str">
        <f>_xlfn.LET(
  _xlpm.q,   $D967,
  _xlpm.low, SUMIFS(Config!$E$2:$E$5017, Config!$A$2:$A$5017,$A967, Config!$C$2:$C$5017,$C967),
  _xlpm.med, SUMIFS(Config!$F$2:$F$5017, Config!$A$2:$A$5017,$A967, Config!$C$2:$C$5017,$C967),
  _xlpm.cap, SUMIFS(Config!$G$2:$G$5017, Config!$A$2:$A$5017,$A967, Config!$C$2:$C$5017,$C967),
  IF(_xlpm.cap=0,"SET-PICKFACE",
     IF(_xlpm.q&lt;=_xlpm.low,"LOW",
        IF(_xlpm.q&lt;=_xlpm.med,"MEDIUM",
           IF(_xlpm.q&lt;=_xlpm.cap,"FULL","OVER")
        )
     )
  )
)</f>
        <v>SET-PICKFACE</v>
      </c>
      <c r="G967" s="8" t="str">
        <f>IF(
   SUMIFS(Stockreport!$D:$D,
          Stockreport!$A:$A, $A967,
          Stockreport!$B:$B, $B967)
   -SUMIFS(Stockreport!$D:$D,
           Stockreport!$A:$A, $A967,
           Stockreport!$B:$B, $B967,
           Stockreport!$C:$C, $C967)=0,
   "No reserve",
   SUMIFS(Stockreport!$D:$D,
          Stockreport!$A:$A, $A967,
          Stockreport!$B:$B, $B967)
   -SUMIFS(Stockreport!$D:$D,
           Stockreport!$A:$A, $A967,
           Stockreport!$B:$B, $B967,
           Stockreport!$C:$C, $C967)
)</f>
        <v>No reserve</v>
      </c>
      <c r="H967">
        <f t="shared" si="30"/>
        <v>0</v>
      </c>
      <c r="I967" s="5">
        <f t="shared" si="31"/>
        <v>1</v>
      </c>
    </row>
    <row r="968" spans="1:9">
      <c r="A968" s="1">
        <v>17957</v>
      </c>
      <c r="B968" s="1" t="s">
        <v>967</v>
      </c>
      <c r="C968" t="str">
        <f>VLOOKUP(A968,Config!A:C,3,FALSE)</f>
        <v>MA-A-04-L4-P1</v>
      </c>
      <c r="D968" cm="1">
        <f t="array" ref="D968">IFERROR(
  INDEX(Stockreport!$E$2:$E$50151,
    MATCH(1,
      ((Stockreport!$A$2:$A$50151&amp;"")=($A968&amp;""))*
      ((Stockreport!$B$2:$B$50151&amp;"")=($B968&amp;""))*
      (TRIM(Stockreport!$C$2:$C$50151)=TRIM($C968))*
      (Stockreport!$C$2:$C$50151&lt;&gt;""),
    0)
  ),
0)</f>
        <v>17</v>
      </c>
      <c r="E968">
        <f>VLOOKUP(A968,Config!A:G,4,FALSE)</f>
        <v>0</v>
      </c>
      <c r="F968" t="str">
        <f>_xlfn.LET(
  _xlpm.q,   $D968,
  _xlpm.low, SUMIFS(Config!$E$2:$E$5017, Config!$A$2:$A$5017,$A968, Config!$C$2:$C$5017,$C968),
  _xlpm.med, SUMIFS(Config!$F$2:$F$5017, Config!$A$2:$A$5017,$A968, Config!$C$2:$C$5017,$C968),
  _xlpm.cap, SUMIFS(Config!$G$2:$G$5017, Config!$A$2:$A$5017,$A968, Config!$C$2:$C$5017,$C968),
  IF(_xlpm.cap=0,"SET-PICKFACE",
     IF(_xlpm.q&lt;=_xlpm.low,"LOW",
        IF(_xlpm.q&lt;=_xlpm.med,"MEDIUM",
           IF(_xlpm.q&lt;=_xlpm.cap,"FULL","OVER")
        )
     )
  )
)</f>
        <v>SET-PICKFACE</v>
      </c>
      <c r="G968" s="8" t="str">
        <f>IF(
   SUMIFS(Stockreport!$D:$D,
          Stockreport!$A:$A, $A968,
          Stockreport!$B:$B, $B968)
   -SUMIFS(Stockreport!$D:$D,
           Stockreport!$A:$A, $A968,
           Stockreport!$B:$B, $B968,
           Stockreport!$C:$C, $C968)=0,
   "No reserve",
   SUMIFS(Stockreport!$D:$D,
          Stockreport!$A:$A, $A968,
          Stockreport!$B:$B, $B968)
   -SUMIFS(Stockreport!$D:$D,
           Stockreport!$A:$A, $A968,
           Stockreport!$B:$B, $B968,
           Stockreport!$C:$C, $C968)
)</f>
        <v>No reserve</v>
      </c>
      <c r="H968">
        <f t="shared" si="30"/>
        <v>0</v>
      </c>
      <c r="I968" s="5">
        <f t="shared" si="31"/>
        <v>1</v>
      </c>
    </row>
    <row r="969" spans="1:9">
      <c r="A969" s="1">
        <v>17970</v>
      </c>
      <c r="B969" s="1" t="s">
        <v>968</v>
      </c>
      <c r="C969" t="str">
        <f>VLOOKUP(A969,Config!A:C,3,FALSE)</f>
        <v>MA-A-04-L4-P1</v>
      </c>
      <c r="D969" cm="1">
        <f t="array" ref="D969">IFERROR(
  INDEX(Stockreport!$E$2:$E$50151,
    MATCH(1,
      ((Stockreport!$A$2:$A$50151&amp;"")=($A969&amp;""))*
      ((Stockreport!$B$2:$B$50151&amp;"")=($B969&amp;""))*
      (TRIM(Stockreport!$C$2:$C$50151)=TRIM($C969))*
      (Stockreport!$C$2:$C$50151&lt;&gt;""),
    0)
  ),
0)</f>
        <v>24</v>
      </c>
      <c r="E969">
        <f>VLOOKUP(A969,Config!A:G,4,FALSE)</f>
        <v>0</v>
      </c>
      <c r="F969" t="str">
        <f>_xlfn.LET(
  _xlpm.q,   $D969,
  _xlpm.low, SUMIFS(Config!$E$2:$E$5017, Config!$A$2:$A$5017,$A969, Config!$C$2:$C$5017,$C969),
  _xlpm.med, SUMIFS(Config!$F$2:$F$5017, Config!$A$2:$A$5017,$A969, Config!$C$2:$C$5017,$C969),
  _xlpm.cap, SUMIFS(Config!$G$2:$G$5017, Config!$A$2:$A$5017,$A969, Config!$C$2:$C$5017,$C969),
  IF(_xlpm.cap=0,"SET-PICKFACE",
     IF(_xlpm.q&lt;=_xlpm.low,"LOW",
        IF(_xlpm.q&lt;=_xlpm.med,"MEDIUM",
           IF(_xlpm.q&lt;=_xlpm.cap,"FULL","OVER")
        )
     )
  )
)</f>
        <v>SET-PICKFACE</v>
      </c>
      <c r="G969" s="8" t="str">
        <f>IF(
   SUMIFS(Stockreport!$D:$D,
          Stockreport!$A:$A, $A969,
          Stockreport!$B:$B, $B969)
   -SUMIFS(Stockreport!$D:$D,
           Stockreport!$A:$A, $A969,
           Stockreport!$B:$B, $B969,
           Stockreport!$C:$C, $C969)=0,
   "No reserve",
   SUMIFS(Stockreport!$D:$D,
          Stockreport!$A:$A, $A969,
          Stockreport!$B:$B, $B969)
   -SUMIFS(Stockreport!$D:$D,
           Stockreport!$A:$A, $A969,
           Stockreport!$B:$B, $B969,
           Stockreport!$C:$C, $C969)
)</f>
        <v>No reserve</v>
      </c>
      <c r="H969">
        <f t="shared" si="30"/>
        <v>0</v>
      </c>
      <c r="I969" s="5">
        <f t="shared" si="31"/>
        <v>1</v>
      </c>
    </row>
    <row r="970" spans="1:9">
      <c r="A970" s="1">
        <v>30388</v>
      </c>
      <c r="B970" s="1" t="s">
        <v>969</v>
      </c>
      <c r="C970" t="str">
        <f>VLOOKUP(A970,Config!A:C,3,FALSE)</f>
        <v>MA-A-04-L4-P2</v>
      </c>
      <c r="D970" cm="1">
        <f t="array" ref="D970">IFERROR(
  INDEX(Stockreport!$E$2:$E$50151,
    MATCH(1,
      ((Stockreport!$A$2:$A$50151&amp;"")=($A970&amp;""))*
      ((Stockreport!$B$2:$B$50151&amp;"")=($B970&amp;""))*
      (TRIM(Stockreport!$C$2:$C$50151)=TRIM($C970))*
      (Stockreport!$C$2:$C$50151&lt;&gt;""),
    0)
  ),
0)</f>
        <v>21</v>
      </c>
      <c r="E970">
        <f>VLOOKUP(A970,Config!A:G,4,FALSE)</f>
        <v>0</v>
      </c>
      <c r="F970" t="str">
        <f>_xlfn.LET(
  _xlpm.q,   $D970,
  _xlpm.low, SUMIFS(Config!$E$2:$E$5017, Config!$A$2:$A$5017,$A970, Config!$C$2:$C$5017,$C970),
  _xlpm.med, SUMIFS(Config!$F$2:$F$5017, Config!$A$2:$A$5017,$A970, Config!$C$2:$C$5017,$C970),
  _xlpm.cap, SUMIFS(Config!$G$2:$G$5017, Config!$A$2:$A$5017,$A970, Config!$C$2:$C$5017,$C970),
  IF(_xlpm.cap=0,"SET-PICKFACE",
     IF(_xlpm.q&lt;=_xlpm.low,"LOW",
        IF(_xlpm.q&lt;=_xlpm.med,"MEDIUM",
           IF(_xlpm.q&lt;=_xlpm.cap,"FULL","OVER")
        )
     )
  )
)</f>
        <v>SET-PICKFACE</v>
      </c>
      <c r="G970" s="8" t="str">
        <f>IF(
   SUMIFS(Stockreport!$D:$D,
          Stockreport!$A:$A, $A970,
          Stockreport!$B:$B, $B970)
   -SUMIFS(Stockreport!$D:$D,
           Stockreport!$A:$A, $A970,
           Stockreport!$B:$B, $B970,
           Stockreport!$C:$C, $C970)=0,
   "No reserve",
   SUMIFS(Stockreport!$D:$D,
          Stockreport!$A:$A, $A970,
          Stockreport!$B:$B, $B970)
   -SUMIFS(Stockreport!$D:$D,
           Stockreport!$A:$A, $A970,
           Stockreport!$B:$B, $B970,
           Stockreport!$C:$C, $C970)
)</f>
        <v>No reserve</v>
      </c>
      <c r="H970">
        <f t="shared" si="30"/>
        <v>0</v>
      </c>
      <c r="I970" s="5">
        <f t="shared" si="31"/>
        <v>1</v>
      </c>
    </row>
    <row r="971" spans="1:9">
      <c r="A971" s="1">
        <v>18023</v>
      </c>
      <c r="B971" s="1" t="s">
        <v>970</v>
      </c>
      <c r="C971" t="str">
        <f>VLOOKUP(A971,Config!A:C,3,FALSE)</f>
        <v>MA-A-04-L5-P1</v>
      </c>
      <c r="D971" cm="1">
        <f t="array" ref="D971">IFERROR(
  INDEX(Stockreport!$E$2:$E$50151,
    MATCH(1,
      ((Stockreport!$A$2:$A$50151&amp;"")=($A971&amp;""))*
      ((Stockreport!$B$2:$B$50151&amp;"")=($B971&amp;""))*
      (TRIM(Stockreport!$C$2:$C$50151)=TRIM($C971))*
      (Stockreport!$C$2:$C$50151&lt;&gt;""),
    0)
  ),
0)</f>
        <v>19</v>
      </c>
      <c r="E971">
        <f>VLOOKUP(A971,Config!A:G,4,FALSE)</f>
        <v>0</v>
      </c>
      <c r="F971" t="str">
        <f>_xlfn.LET(
  _xlpm.q,   $D971,
  _xlpm.low, SUMIFS(Config!$E$2:$E$5017, Config!$A$2:$A$5017,$A971, Config!$C$2:$C$5017,$C971),
  _xlpm.med, SUMIFS(Config!$F$2:$F$5017, Config!$A$2:$A$5017,$A971, Config!$C$2:$C$5017,$C971),
  _xlpm.cap, SUMIFS(Config!$G$2:$G$5017, Config!$A$2:$A$5017,$A971, Config!$C$2:$C$5017,$C971),
  IF(_xlpm.cap=0,"SET-PICKFACE",
     IF(_xlpm.q&lt;=_xlpm.low,"LOW",
        IF(_xlpm.q&lt;=_xlpm.med,"MEDIUM",
           IF(_xlpm.q&lt;=_xlpm.cap,"FULL","OVER")
        )
     )
  )
)</f>
        <v>SET-PICKFACE</v>
      </c>
      <c r="G971" s="8" t="str">
        <f>IF(
   SUMIFS(Stockreport!$D:$D,
          Stockreport!$A:$A, $A971,
          Stockreport!$B:$B, $B971)
   -SUMIFS(Stockreport!$D:$D,
           Stockreport!$A:$A, $A971,
           Stockreport!$B:$B, $B971,
           Stockreport!$C:$C, $C971)=0,
   "No reserve",
   SUMIFS(Stockreport!$D:$D,
          Stockreport!$A:$A, $A971,
          Stockreport!$B:$B, $B971)
   -SUMIFS(Stockreport!$D:$D,
           Stockreport!$A:$A, $A971,
           Stockreport!$B:$B, $B971,
           Stockreport!$C:$C, $C971)
)</f>
        <v>No reserve</v>
      </c>
      <c r="H971">
        <f t="shared" si="30"/>
        <v>0</v>
      </c>
      <c r="I971" s="5">
        <f t="shared" si="31"/>
        <v>1</v>
      </c>
    </row>
    <row r="972" spans="1:9">
      <c r="A972" s="1">
        <v>18044</v>
      </c>
      <c r="B972" s="1" t="s">
        <v>971</v>
      </c>
      <c r="C972" t="str">
        <f>VLOOKUP(A972,Config!A:C,3,FALSE)</f>
        <v>MA-A-04-L5-P1</v>
      </c>
      <c r="D972" cm="1">
        <f t="array" ref="D972">IFERROR(
  INDEX(Stockreport!$E$2:$E$50151,
    MATCH(1,
      ((Stockreport!$A$2:$A$50151&amp;"")=($A972&amp;""))*
      ((Stockreport!$B$2:$B$50151&amp;"")=($B972&amp;""))*
      (TRIM(Stockreport!$C$2:$C$50151)=TRIM($C972))*
      (Stockreport!$C$2:$C$50151&lt;&gt;""),
    0)
  ),
0)</f>
        <v>14</v>
      </c>
      <c r="E972">
        <f>VLOOKUP(A972,Config!A:G,4,FALSE)</f>
        <v>0</v>
      </c>
      <c r="F972" t="str">
        <f>_xlfn.LET(
  _xlpm.q,   $D972,
  _xlpm.low, SUMIFS(Config!$E$2:$E$5017, Config!$A$2:$A$5017,$A972, Config!$C$2:$C$5017,$C972),
  _xlpm.med, SUMIFS(Config!$F$2:$F$5017, Config!$A$2:$A$5017,$A972, Config!$C$2:$C$5017,$C972),
  _xlpm.cap, SUMIFS(Config!$G$2:$G$5017, Config!$A$2:$A$5017,$A972, Config!$C$2:$C$5017,$C972),
  IF(_xlpm.cap=0,"SET-PICKFACE",
     IF(_xlpm.q&lt;=_xlpm.low,"LOW",
        IF(_xlpm.q&lt;=_xlpm.med,"MEDIUM",
           IF(_xlpm.q&lt;=_xlpm.cap,"FULL","OVER")
        )
     )
  )
)</f>
        <v>SET-PICKFACE</v>
      </c>
      <c r="G972" s="8" t="str">
        <f>IF(
   SUMIFS(Stockreport!$D:$D,
          Stockreport!$A:$A, $A972,
          Stockreport!$B:$B, $B972)
   -SUMIFS(Stockreport!$D:$D,
           Stockreport!$A:$A, $A972,
           Stockreport!$B:$B, $B972,
           Stockreport!$C:$C, $C972)=0,
   "No reserve",
   SUMIFS(Stockreport!$D:$D,
          Stockreport!$A:$A, $A972,
          Stockreport!$B:$B, $B972)
   -SUMIFS(Stockreport!$D:$D,
           Stockreport!$A:$A, $A972,
           Stockreport!$B:$B, $B972,
           Stockreport!$C:$C, $C972)
)</f>
        <v>No reserve</v>
      </c>
      <c r="H972">
        <f t="shared" si="30"/>
        <v>0</v>
      </c>
      <c r="I972" s="5">
        <f t="shared" si="31"/>
        <v>1</v>
      </c>
    </row>
    <row r="973" spans="1:9">
      <c r="A973" s="1">
        <v>30213</v>
      </c>
      <c r="B973" s="1" t="s">
        <v>972</v>
      </c>
      <c r="C973" t="str">
        <f>VLOOKUP(A973,Config!A:C,3,FALSE)</f>
        <v>MA-A-04-L5-P2</v>
      </c>
      <c r="D973" cm="1">
        <f t="array" ref="D973">IFERROR(
  INDEX(Stockreport!$E$2:$E$50151,
    MATCH(1,
      ((Stockreport!$A$2:$A$50151&amp;"")=($A973&amp;""))*
      ((Stockreport!$B$2:$B$50151&amp;"")=($B973&amp;""))*
      (TRIM(Stockreport!$C$2:$C$50151)=TRIM($C973))*
      (Stockreport!$C$2:$C$50151&lt;&gt;""),
    0)
  ),
0)</f>
        <v>0</v>
      </c>
      <c r="E973">
        <f>VLOOKUP(A973,Config!A:G,4,FALSE)</f>
        <v>0</v>
      </c>
      <c r="F973" t="str">
        <f>_xlfn.LET(
  _xlpm.q,   $D973,
  _xlpm.low, SUMIFS(Config!$E$2:$E$5017, Config!$A$2:$A$5017,$A973, Config!$C$2:$C$5017,$C973),
  _xlpm.med, SUMIFS(Config!$F$2:$F$5017, Config!$A$2:$A$5017,$A973, Config!$C$2:$C$5017,$C973),
  _xlpm.cap, SUMIFS(Config!$G$2:$G$5017, Config!$A$2:$A$5017,$A973, Config!$C$2:$C$5017,$C973),
  IF(_xlpm.cap=0,"SET-PICKFACE",
     IF(_xlpm.q&lt;=_xlpm.low,"LOW",
        IF(_xlpm.q&lt;=_xlpm.med,"MEDIUM",
           IF(_xlpm.q&lt;=_xlpm.cap,"FULL","OVER")
        )
     )
  )
)</f>
        <v>SET-PICKFACE</v>
      </c>
      <c r="G973" s="8" t="str">
        <f>IF(
   SUMIFS(Stockreport!$D:$D,
          Stockreport!$A:$A, $A973,
          Stockreport!$B:$B, $B973)
   -SUMIFS(Stockreport!$D:$D,
           Stockreport!$A:$A, $A973,
           Stockreport!$B:$B, $B973,
           Stockreport!$C:$C, $C973)=0,
   "No reserve",
   SUMIFS(Stockreport!$D:$D,
          Stockreport!$A:$A, $A973,
          Stockreport!$B:$B, $B973)
   -SUMIFS(Stockreport!$D:$D,
           Stockreport!$A:$A, $A973,
           Stockreport!$B:$B, $B973,
           Stockreport!$C:$C, $C973)
)</f>
        <v>No reserve</v>
      </c>
      <c r="H973">
        <f t="shared" si="30"/>
        <v>0</v>
      </c>
      <c r="I973" s="5">
        <f t="shared" si="31"/>
        <v>1</v>
      </c>
    </row>
    <row r="974" spans="1:9">
      <c r="A974" s="1">
        <v>30667</v>
      </c>
      <c r="B974" s="1" t="s">
        <v>973</v>
      </c>
      <c r="C974" t="str">
        <f>VLOOKUP(A974,Config!A:C,3,FALSE)</f>
        <v>MA-A-04-L5-P2</v>
      </c>
      <c r="D974" cm="1">
        <f t="array" ref="D974">IFERROR(
  INDEX(Stockreport!$E$2:$E$50151,
    MATCH(1,
      ((Stockreport!$A$2:$A$50151&amp;"")=($A974&amp;""))*
      ((Stockreport!$B$2:$B$50151&amp;"")=($B974&amp;""))*
      (TRIM(Stockreport!$C$2:$C$50151)=TRIM($C974))*
      (Stockreport!$C$2:$C$50151&lt;&gt;""),
    0)
  ),
0)</f>
        <v>2</v>
      </c>
      <c r="E974">
        <f>VLOOKUP(A974,Config!A:G,4,FALSE)</f>
        <v>0</v>
      </c>
      <c r="F974" t="str">
        <f>_xlfn.LET(
  _xlpm.q,   $D974,
  _xlpm.low, SUMIFS(Config!$E$2:$E$5017, Config!$A$2:$A$5017,$A974, Config!$C$2:$C$5017,$C974),
  _xlpm.med, SUMIFS(Config!$F$2:$F$5017, Config!$A$2:$A$5017,$A974, Config!$C$2:$C$5017,$C974),
  _xlpm.cap, SUMIFS(Config!$G$2:$G$5017, Config!$A$2:$A$5017,$A974, Config!$C$2:$C$5017,$C974),
  IF(_xlpm.cap=0,"SET-PICKFACE",
     IF(_xlpm.q&lt;=_xlpm.low,"LOW",
        IF(_xlpm.q&lt;=_xlpm.med,"MEDIUM",
           IF(_xlpm.q&lt;=_xlpm.cap,"FULL","OVER")
        )
     )
  )
)</f>
        <v>SET-PICKFACE</v>
      </c>
      <c r="G974" s="8" t="str">
        <f>IF(
   SUMIFS(Stockreport!$D:$D,
          Stockreport!$A:$A, $A974,
          Stockreport!$B:$B, $B974)
   -SUMIFS(Stockreport!$D:$D,
           Stockreport!$A:$A, $A974,
           Stockreport!$B:$B, $B974,
           Stockreport!$C:$C, $C974)=0,
   "No reserve",
   SUMIFS(Stockreport!$D:$D,
          Stockreport!$A:$A, $A974,
          Stockreport!$B:$B, $B974)
   -SUMIFS(Stockreport!$D:$D,
           Stockreport!$A:$A, $A974,
           Stockreport!$B:$B, $B974,
           Stockreport!$C:$C, $C974)
)</f>
        <v>No reserve</v>
      </c>
      <c r="H974">
        <f t="shared" si="30"/>
        <v>0</v>
      </c>
      <c r="I974" s="5">
        <f t="shared" si="31"/>
        <v>1</v>
      </c>
    </row>
    <row r="975" spans="1:9">
      <c r="A975" s="1">
        <v>30540</v>
      </c>
      <c r="B975" s="1" t="s">
        <v>974</v>
      </c>
      <c r="C975" t="str">
        <f>VLOOKUP(A975,Config!A:C,3,FALSE)</f>
        <v>MA-A-05-L2-P1</v>
      </c>
      <c r="D975" cm="1">
        <f t="array" ref="D975">IFERROR(
  INDEX(Stockreport!$E$2:$E$50151,
    MATCH(1,
      ((Stockreport!$A$2:$A$50151&amp;"")=($A975&amp;""))*
      ((Stockreport!$B$2:$B$50151&amp;"")=($B975&amp;""))*
      (TRIM(Stockreport!$C$2:$C$50151)=TRIM($C975))*
      (Stockreport!$C$2:$C$50151&lt;&gt;""),
    0)
  ),
0)</f>
        <v>6</v>
      </c>
      <c r="E975">
        <f>VLOOKUP(A975,Config!A:G,4,FALSE)</f>
        <v>0</v>
      </c>
      <c r="F975" t="str">
        <f>_xlfn.LET(
  _xlpm.q,   $D975,
  _xlpm.low, SUMIFS(Config!$E$2:$E$5017, Config!$A$2:$A$5017,$A975, Config!$C$2:$C$5017,$C975),
  _xlpm.med, SUMIFS(Config!$F$2:$F$5017, Config!$A$2:$A$5017,$A975, Config!$C$2:$C$5017,$C975),
  _xlpm.cap, SUMIFS(Config!$G$2:$G$5017, Config!$A$2:$A$5017,$A975, Config!$C$2:$C$5017,$C975),
  IF(_xlpm.cap=0,"SET-PICKFACE",
     IF(_xlpm.q&lt;=_xlpm.low,"LOW",
        IF(_xlpm.q&lt;=_xlpm.med,"MEDIUM",
           IF(_xlpm.q&lt;=_xlpm.cap,"FULL","OVER")
        )
     )
  )
)</f>
        <v>SET-PICKFACE</v>
      </c>
      <c r="G975" s="8" t="str">
        <f>IF(
   SUMIFS(Stockreport!$D:$D,
          Stockreport!$A:$A, $A975,
          Stockreport!$B:$B, $B975)
   -SUMIFS(Stockreport!$D:$D,
           Stockreport!$A:$A, $A975,
           Stockreport!$B:$B, $B975,
           Stockreport!$C:$C, $C975)=0,
   "No reserve",
   SUMIFS(Stockreport!$D:$D,
          Stockreport!$A:$A, $A975,
          Stockreport!$B:$B, $B975)
   -SUMIFS(Stockreport!$D:$D,
           Stockreport!$A:$A, $A975,
           Stockreport!$B:$B, $B975,
           Stockreport!$C:$C, $C975)
)</f>
        <v>No reserve</v>
      </c>
      <c r="H975">
        <f t="shared" si="30"/>
        <v>0</v>
      </c>
      <c r="I975" s="5">
        <f t="shared" si="31"/>
        <v>1</v>
      </c>
    </row>
    <row r="976" spans="1:9">
      <c r="A976" s="1">
        <v>18061</v>
      </c>
      <c r="B976" s="1" t="s">
        <v>975</v>
      </c>
      <c r="C976" t="str">
        <f>VLOOKUP(A976,Config!A:C,3,FALSE)</f>
        <v>MA-A-05-L2-P2</v>
      </c>
      <c r="D976" cm="1">
        <f t="array" ref="D976">IFERROR(
  INDEX(Stockreport!$E$2:$E$50151,
    MATCH(1,
      ((Stockreport!$A$2:$A$50151&amp;"")=($A976&amp;""))*
      ((Stockreport!$B$2:$B$50151&amp;"")=($B976&amp;""))*
      (TRIM(Stockreport!$C$2:$C$50151)=TRIM($C976))*
      (Stockreport!$C$2:$C$50151&lt;&gt;""),
    0)
  ),
0)</f>
        <v>58</v>
      </c>
      <c r="E976">
        <f>VLOOKUP(A976,Config!A:G,4,FALSE)</f>
        <v>0</v>
      </c>
      <c r="F976" t="str">
        <f>_xlfn.LET(
  _xlpm.q,   $D976,
  _xlpm.low, SUMIFS(Config!$E$2:$E$5017, Config!$A$2:$A$5017,$A976, Config!$C$2:$C$5017,$C976),
  _xlpm.med, SUMIFS(Config!$F$2:$F$5017, Config!$A$2:$A$5017,$A976, Config!$C$2:$C$5017,$C976),
  _xlpm.cap, SUMIFS(Config!$G$2:$G$5017, Config!$A$2:$A$5017,$A976, Config!$C$2:$C$5017,$C976),
  IF(_xlpm.cap=0,"SET-PICKFACE",
     IF(_xlpm.q&lt;=_xlpm.low,"LOW",
        IF(_xlpm.q&lt;=_xlpm.med,"MEDIUM",
           IF(_xlpm.q&lt;=_xlpm.cap,"FULL","OVER")
        )
     )
  )
)</f>
        <v>SET-PICKFACE</v>
      </c>
      <c r="G976" s="8" t="str">
        <f>IF(
   SUMIFS(Stockreport!$D:$D,
          Stockreport!$A:$A, $A976,
          Stockreport!$B:$B, $B976)
   -SUMIFS(Stockreport!$D:$D,
           Stockreport!$A:$A, $A976,
           Stockreport!$B:$B, $B976,
           Stockreport!$C:$C, $C976)=0,
   "No reserve",
   SUMIFS(Stockreport!$D:$D,
          Stockreport!$A:$A, $A976,
          Stockreport!$B:$B, $B976)
   -SUMIFS(Stockreport!$D:$D,
           Stockreport!$A:$A, $A976,
           Stockreport!$B:$B, $B976,
           Stockreport!$C:$C, $C976)
)</f>
        <v>No reserve</v>
      </c>
      <c r="H976">
        <f t="shared" si="30"/>
        <v>0</v>
      </c>
      <c r="I976" s="5">
        <f t="shared" si="31"/>
        <v>1</v>
      </c>
    </row>
    <row r="977" spans="1:9">
      <c r="A977" s="1">
        <v>31417</v>
      </c>
      <c r="B977" s="1" t="s">
        <v>976</v>
      </c>
      <c r="C977" t="str">
        <f>VLOOKUP(A977,Config!A:C,3,FALSE)</f>
        <v>MA-A-05-L3-P1</v>
      </c>
      <c r="D977" cm="1">
        <f t="array" ref="D977">IFERROR(
  INDEX(Stockreport!$E$2:$E$50151,
    MATCH(1,
      ((Stockreport!$A$2:$A$50151&amp;"")=($A977&amp;""))*
      ((Stockreport!$B$2:$B$50151&amp;"")=($B977&amp;""))*
      (TRIM(Stockreport!$C$2:$C$50151)=TRIM($C977))*
      (Stockreport!$C$2:$C$50151&lt;&gt;""),
    0)
  ),
0)</f>
        <v>0</v>
      </c>
      <c r="E977">
        <f>VLOOKUP(A977,Config!A:G,4,FALSE)</f>
        <v>0</v>
      </c>
      <c r="F977" t="str">
        <f>_xlfn.LET(
  _xlpm.q,   $D977,
  _xlpm.low, SUMIFS(Config!$E$2:$E$5017, Config!$A$2:$A$5017,$A977, Config!$C$2:$C$5017,$C977),
  _xlpm.med, SUMIFS(Config!$F$2:$F$5017, Config!$A$2:$A$5017,$A977, Config!$C$2:$C$5017,$C977),
  _xlpm.cap, SUMIFS(Config!$G$2:$G$5017, Config!$A$2:$A$5017,$A977, Config!$C$2:$C$5017,$C977),
  IF(_xlpm.cap=0,"SET-PICKFACE",
     IF(_xlpm.q&lt;=_xlpm.low,"LOW",
        IF(_xlpm.q&lt;=_xlpm.med,"MEDIUM",
           IF(_xlpm.q&lt;=_xlpm.cap,"FULL","OVER")
        )
     )
  )
)</f>
        <v>SET-PICKFACE</v>
      </c>
      <c r="G977" s="8" t="str">
        <f>IF(
   SUMIFS(Stockreport!$D:$D,
          Stockreport!$A:$A, $A977,
          Stockreport!$B:$B, $B977)
   -SUMIFS(Stockreport!$D:$D,
           Stockreport!$A:$A, $A977,
           Stockreport!$B:$B, $B977,
           Stockreport!$C:$C, $C977)=0,
   "No reserve",
   SUMIFS(Stockreport!$D:$D,
          Stockreport!$A:$A, $A977,
          Stockreport!$B:$B, $B977)
   -SUMIFS(Stockreport!$D:$D,
           Stockreport!$A:$A, $A977,
           Stockreport!$B:$B, $B977,
           Stockreport!$C:$C, $C977)
)</f>
        <v>No reserve</v>
      </c>
      <c r="H977">
        <f t="shared" si="30"/>
        <v>0</v>
      </c>
      <c r="I977" s="5">
        <f t="shared" si="31"/>
        <v>1</v>
      </c>
    </row>
    <row r="978" spans="1:9">
      <c r="A978" s="1">
        <v>41601</v>
      </c>
      <c r="B978" s="1" t="s">
        <v>977</v>
      </c>
      <c r="C978" t="str">
        <f>VLOOKUP(A978,Config!A:C,3,FALSE)</f>
        <v>MA-A-05-L3-P2</v>
      </c>
      <c r="D978" cm="1">
        <f t="array" ref="D978">IFERROR(
  INDEX(Stockreport!$E$2:$E$50151,
    MATCH(1,
      ((Stockreport!$A$2:$A$50151&amp;"")=($A978&amp;""))*
      ((Stockreport!$B$2:$B$50151&amp;"")=($B978&amp;""))*
      (TRIM(Stockreport!$C$2:$C$50151)=TRIM($C978))*
      (Stockreport!$C$2:$C$50151&lt;&gt;""),
    0)
  ),
0)</f>
        <v>0</v>
      </c>
      <c r="E978">
        <f>VLOOKUP(A978,Config!A:G,4,FALSE)</f>
        <v>0</v>
      </c>
      <c r="F978" t="str">
        <f>_xlfn.LET(
  _xlpm.q,   $D978,
  _xlpm.low, SUMIFS(Config!$E$2:$E$5017, Config!$A$2:$A$5017,$A978, Config!$C$2:$C$5017,$C978),
  _xlpm.med, SUMIFS(Config!$F$2:$F$5017, Config!$A$2:$A$5017,$A978, Config!$C$2:$C$5017,$C978),
  _xlpm.cap, SUMIFS(Config!$G$2:$G$5017, Config!$A$2:$A$5017,$A978, Config!$C$2:$C$5017,$C978),
  IF(_xlpm.cap=0,"SET-PICKFACE",
     IF(_xlpm.q&lt;=_xlpm.low,"LOW",
        IF(_xlpm.q&lt;=_xlpm.med,"MEDIUM",
           IF(_xlpm.q&lt;=_xlpm.cap,"FULL","OVER")
        )
     )
  )
)</f>
        <v>SET-PICKFACE</v>
      </c>
      <c r="G978" s="8" t="str">
        <f>IF(
   SUMIFS(Stockreport!$D:$D,
          Stockreport!$A:$A, $A978,
          Stockreport!$B:$B, $B978)
   -SUMIFS(Stockreport!$D:$D,
           Stockreport!$A:$A, $A978,
           Stockreport!$B:$B, $B978,
           Stockreport!$C:$C, $C978)=0,
   "No reserve",
   SUMIFS(Stockreport!$D:$D,
          Stockreport!$A:$A, $A978,
          Stockreport!$B:$B, $B978)
   -SUMIFS(Stockreport!$D:$D,
           Stockreport!$A:$A, $A978,
           Stockreport!$B:$B, $B978,
           Stockreport!$C:$C, $C978)
)</f>
        <v>No reserve</v>
      </c>
      <c r="H978">
        <f t="shared" si="30"/>
        <v>0</v>
      </c>
      <c r="I978" s="5">
        <f t="shared" si="31"/>
        <v>1</v>
      </c>
    </row>
    <row r="979" spans="1:9">
      <c r="A979" s="1">
        <v>16923</v>
      </c>
      <c r="B979" s="1" t="s">
        <v>978</v>
      </c>
      <c r="C979" t="str">
        <f>VLOOKUP(A979,Config!A:C,3,FALSE)</f>
        <v>MA-A-05-L4-P1</v>
      </c>
      <c r="D979" cm="1">
        <f t="array" ref="D979">IFERROR(
  INDEX(Stockreport!$E$2:$E$50151,
    MATCH(1,
      ((Stockreport!$A$2:$A$50151&amp;"")=($A979&amp;""))*
      ((Stockreport!$B$2:$B$50151&amp;"")=($B979&amp;""))*
      (TRIM(Stockreport!$C$2:$C$50151)=TRIM($C979))*
      (Stockreport!$C$2:$C$50151&lt;&gt;""),
    0)
  ),
0)</f>
        <v>6</v>
      </c>
      <c r="E979">
        <f>VLOOKUP(A979,Config!A:G,4,FALSE)</f>
        <v>0</v>
      </c>
      <c r="F979" t="str">
        <f>_xlfn.LET(
  _xlpm.q,   $D979,
  _xlpm.low, SUMIFS(Config!$E$2:$E$5017, Config!$A$2:$A$5017,$A979, Config!$C$2:$C$5017,$C979),
  _xlpm.med, SUMIFS(Config!$F$2:$F$5017, Config!$A$2:$A$5017,$A979, Config!$C$2:$C$5017,$C979),
  _xlpm.cap, SUMIFS(Config!$G$2:$G$5017, Config!$A$2:$A$5017,$A979, Config!$C$2:$C$5017,$C979),
  IF(_xlpm.cap=0,"SET-PICKFACE",
     IF(_xlpm.q&lt;=_xlpm.low,"LOW",
        IF(_xlpm.q&lt;=_xlpm.med,"MEDIUM",
           IF(_xlpm.q&lt;=_xlpm.cap,"FULL","OVER")
        )
     )
  )
)</f>
        <v>SET-PICKFACE</v>
      </c>
      <c r="G979" s="8" t="str">
        <f>IF(
   SUMIFS(Stockreport!$D:$D,
          Stockreport!$A:$A, $A979,
          Stockreport!$B:$B, $B979)
   -SUMIFS(Stockreport!$D:$D,
           Stockreport!$A:$A, $A979,
           Stockreport!$B:$B, $B979,
           Stockreport!$C:$C, $C979)=0,
   "No reserve",
   SUMIFS(Stockreport!$D:$D,
          Stockreport!$A:$A, $A979,
          Stockreport!$B:$B, $B979)
   -SUMIFS(Stockreport!$D:$D,
           Stockreport!$A:$A, $A979,
           Stockreport!$B:$B, $B979,
           Stockreport!$C:$C, $C979)
)</f>
        <v>No reserve</v>
      </c>
      <c r="H979">
        <f t="shared" si="30"/>
        <v>0</v>
      </c>
      <c r="I979" s="5">
        <f t="shared" si="31"/>
        <v>1</v>
      </c>
    </row>
    <row r="980" spans="1:9">
      <c r="A980" s="1">
        <v>16941</v>
      </c>
      <c r="B980" s="1" t="s">
        <v>979</v>
      </c>
      <c r="C980" t="str">
        <f>VLOOKUP(A980,Config!A:C,3,FALSE)</f>
        <v>MA-A-05-L4-P1</v>
      </c>
      <c r="D980" cm="1">
        <f t="array" ref="D980">IFERROR(
  INDEX(Stockreport!$E$2:$E$50151,
    MATCH(1,
      ((Stockreport!$A$2:$A$50151&amp;"")=($A980&amp;""))*
      ((Stockreport!$B$2:$B$50151&amp;"")=($B980&amp;""))*
      (TRIM(Stockreport!$C$2:$C$50151)=TRIM($C980))*
      (Stockreport!$C$2:$C$50151&lt;&gt;""),
    0)
  ),
0)</f>
        <v>24</v>
      </c>
      <c r="E980">
        <f>VLOOKUP(A980,Config!A:G,4,FALSE)</f>
        <v>0</v>
      </c>
      <c r="F980" t="str">
        <f>_xlfn.LET(
  _xlpm.q,   $D980,
  _xlpm.low, SUMIFS(Config!$E$2:$E$5017, Config!$A$2:$A$5017,$A980, Config!$C$2:$C$5017,$C980),
  _xlpm.med, SUMIFS(Config!$F$2:$F$5017, Config!$A$2:$A$5017,$A980, Config!$C$2:$C$5017,$C980),
  _xlpm.cap, SUMIFS(Config!$G$2:$G$5017, Config!$A$2:$A$5017,$A980, Config!$C$2:$C$5017,$C980),
  IF(_xlpm.cap=0,"SET-PICKFACE",
     IF(_xlpm.q&lt;=_xlpm.low,"LOW",
        IF(_xlpm.q&lt;=_xlpm.med,"MEDIUM",
           IF(_xlpm.q&lt;=_xlpm.cap,"FULL","OVER")
        )
     )
  )
)</f>
        <v>SET-PICKFACE</v>
      </c>
      <c r="G980" s="8" t="str">
        <f>IF(
   SUMIFS(Stockreport!$D:$D,
          Stockreport!$A:$A, $A980,
          Stockreport!$B:$B, $B980)
   -SUMIFS(Stockreport!$D:$D,
           Stockreport!$A:$A, $A980,
           Stockreport!$B:$B, $B980,
           Stockreport!$C:$C, $C980)=0,
   "No reserve",
   SUMIFS(Stockreport!$D:$D,
          Stockreport!$A:$A, $A980,
          Stockreport!$B:$B, $B980)
   -SUMIFS(Stockreport!$D:$D,
           Stockreport!$A:$A, $A980,
           Stockreport!$B:$B, $B980,
           Stockreport!$C:$C, $C980)
)</f>
        <v>No reserve</v>
      </c>
      <c r="H980">
        <f t="shared" si="30"/>
        <v>0</v>
      </c>
      <c r="I980" s="5">
        <f t="shared" si="31"/>
        <v>1</v>
      </c>
    </row>
    <row r="981" spans="1:9">
      <c r="A981" s="1">
        <v>16948</v>
      </c>
      <c r="B981" s="1" t="s">
        <v>980</v>
      </c>
      <c r="C981" t="str">
        <f>VLOOKUP(A981,Config!A:C,3,FALSE)</f>
        <v>MA-A-05-L4-P1</v>
      </c>
      <c r="D981" cm="1">
        <f t="array" ref="D981">IFERROR(
  INDEX(Stockreport!$E$2:$E$50151,
    MATCH(1,
      ((Stockreport!$A$2:$A$50151&amp;"")=($A981&amp;""))*
      ((Stockreport!$B$2:$B$50151&amp;"")=($B981&amp;""))*
      (TRIM(Stockreport!$C$2:$C$50151)=TRIM($C981))*
      (Stockreport!$C$2:$C$50151&lt;&gt;""),
    0)
  ),
0)</f>
        <v>0</v>
      </c>
      <c r="E981">
        <f>VLOOKUP(A981,Config!A:G,4,FALSE)</f>
        <v>0</v>
      </c>
      <c r="F981" t="str">
        <f>_xlfn.LET(
  _xlpm.q,   $D981,
  _xlpm.low, SUMIFS(Config!$E$2:$E$5017, Config!$A$2:$A$5017,$A981, Config!$C$2:$C$5017,$C981),
  _xlpm.med, SUMIFS(Config!$F$2:$F$5017, Config!$A$2:$A$5017,$A981, Config!$C$2:$C$5017,$C981),
  _xlpm.cap, SUMIFS(Config!$G$2:$G$5017, Config!$A$2:$A$5017,$A981, Config!$C$2:$C$5017,$C981),
  IF(_xlpm.cap=0,"SET-PICKFACE",
     IF(_xlpm.q&lt;=_xlpm.low,"LOW",
        IF(_xlpm.q&lt;=_xlpm.med,"MEDIUM",
           IF(_xlpm.q&lt;=_xlpm.cap,"FULL","OVER")
        )
     )
  )
)</f>
        <v>SET-PICKFACE</v>
      </c>
      <c r="G981" s="8" t="str">
        <f>IF(
   SUMIFS(Stockreport!$D:$D,
          Stockreport!$A:$A, $A981,
          Stockreport!$B:$B, $B981)
   -SUMIFS(Stockreport!$D:$D,
           Stockreport!$A:$A, $A981,
           Stockreport!$B:$B, $B981,
           Stockreport!$C:$C, $C981)=0,
   "No reserve",
   SUMIFS(Stockreport!$D:$D,
          Stockreport!$A:$A, $A981,
          Stockreport!$B:$B, $B981)
   -SUMIFS(Stockreport!$D:$D,
           Stockreport!$A:$A, $A981,
           Stockreport!$B:$B, $B981,
           Stockreport!$C:$C, $C981)
)</f>
        <v>No reserve</v>
      </c>
      <c r="H981">
        <f t="shared" si="30"/>
        <v>0</v>
      </c>
      <c r="I981" s="5">
        <f t="shared" si="31"/>
        <v>1</v>
      </c>
    </row>
    <row r="982" spans="1:9">
      <c r="A982" s="1">
        <v>17122</v>
      </c>
      <c r="B982" s="1" t="s">
        <v>981</v>
      </c>
      <c r="C982" t="str">
        <f>VLOOKUP(A982,Config!A:C,3,FALSE)</f>
        <v>MA-A-05-L4-P2</v>
      </c>
      <c r="D982" cm="1">
        <f t="array" ref="D982">IFERROR(
  INDEX(Stockreport!$E$2:$E$50151,
    MATCH(1,
      ((Stockreport!$A$2:$A$50151&amp;"")=($A982&amp;""))*
      ((Stockreport!$B$2:$B$50151&amp;"")=($B982&amp;""))*
      (TRIM(Stockreport!$C$2:$C$50151)=TRIM($C982))*
      (Stockreport!$C$2:$C$50151&lt;&gt;""),
    0)
  ),
0)</f>
        <v>61</v>
      </c>
      <c r="E982">
        <f>VLOOKUP(A982,Config!A:G,4,FALSE)</f>
        <v>0</v>
      </c>
      <c r="F982" t="str">
        <f>_xlfn.LET(
  _xlpm.q,   $D982,
  _xlpm.low, SUMIFS(Config!$E$2:$E$5017, Config!$A$2:$A$5017,$A982, Config!$C$2:$C$5017,$C982),
  _xlpm.med, SUMIFS(Config!$F$2:$F$5017, Config!$A$2:$A$5017,$A982, Config!$C$2:$C$5017,$C982),
  _xlpm.cap, SUMIFS(Config!$G$2:$G$5017, Config!$A$2:$A$5017,$A982, Config!$C$2:$C$5017,$C982),
  IF(_xlpm.cap=0,"SET-PICKFACE",
     IF(_xlpm.q&lt;=_xlpm.low,"LOW",
        IF(_xlpm.q&lt;=_xlpm.med,"MEDIUM",
           IF(_xlpm.q&lt;=_xlpm.cap,"FULL","OVER")
        )
     )
  )
)</f>
        <v>SET-PICKFACE</v>
      </c>
      <c r="G982" s="8" t="str">
        <f>IF(
   SUMIFS(Stockreport!$D:$D,
          Stockreport!$A:$A, $A982,
          Stockreport!$B:$B, $B982)
   -SUMIFS(Stockreport!$D:$D,
           Stockreport!$A:$A, $A982,
           Stockreport!$B:$B, $B982,
           Stockreport!$C:$C, $C982)=0,
   "No reserve",
   SUMIFS(Stockreport!$D:$D,
          Stockreport!$A:$A, $A982,
          Stockreport!$B:$B, $B982)
   -SUMIFS(Stockreport!$D:$D,
           Stockreport!$A:$A, $A982,
           Stockreport!$B:$B, $B982,
           Stockreport!$C:$C, $C982)
)</f>
        <v>No reserve</v>
      </c>
      <c r="H982">
        <f t="shared" si="30"/>
        <v>0</v>
      </c>
      <c r="I982" s="5">
        <f t="shared" si="31"/>
        <v>1</v>
      </c>
    </row>
    <row r="983" spans="1:9">
      <c r="A983" s="1">
        <v>30378</v>
      </c>
      <c r="B983" s="1" t="s">
        <v>982</v>
      </c>
      <c r="C983" t="str">
        <f>VLOOKUP(A983,Config!A:C,3,FALSE)</f>
        <v>MA-A-05-L4-P2</v>
      </c>
      <c r="D983" cm="1">
        <f t="array" ref="D983">IFERROR(
  INDEX(Stockreport!$E$2:$E$50151,
    MATCH(1,
      ((Stockreport!$A$2:$A$50151&amp;"")=($A983&amp;""))*
      ((Stockreport!$B$2:$B$50151&amp;"")=($B983&amp;""))*
      (TRIM(Stockreport!$C$2:$C$50151)=TRIM($C983))*
      (Stockreport!$C$2:$C$50151&lt;&gt;""),
    0)
  ),
0)</f>
        <v>1</v>
      </c>
      <c r="E983">
        <f>VLOOKUP(A983,Config!A:G,4,FALSE)</f>
        <v>0</v>
      </c>
      <c r="F983" t="str">
        <f>_xlfn.LET(
  _xlpm.q,   $D983,
  _xlpm.low, SUMIFS(Config!$E$2:$E$5017, Config!$A$2:$A$5017,$A983, Config!$C$2:$C$5017,$C983),
  _xlpm.med, SUMIFS(Config!$F$2:$F$5017, Config!$A$2:$A$5017,$A983, Config!$C$2:$C$5017,$C983),
  _xlpm.cap, SUMIFS(Config!$G$2:$G$5017, Config!$A$2:$A$5017,$A983, Config!$C$2:$C$5017,$C983),
  IF(_xlpm.cap=0,"SET-PICKFACE",
     IF(_xlpm.q&lt;=_xlpm.low,"LOW",
        IF(_xlpm.q&lt;=_xlpm.med,"MEDIUM",
           IF(_xlpm.q&lt;=_xlpm.cap,"FULL","OVER")
        )
     )
  )
)</f>
        <v>SET-PICKFACE</v>
      </c>
      <c r="G983" s="8" t="str">
        <f>IF(
   SUMIFS(Stockreport!$D:$D,
          Stockreport!$A:$A, $A983,
          Stockreport!$B:$B, $B983)
   -SUMIFS(Stockreport!$D:$D,
           Stockreport!$A:$A, $A983,
           Stockreport!$B:$B, $B983,
           Stockreport!$C:$C, $C983)=0,
   "No reserve",
   SUMIFS(Stockreport!$D:$D,
          Stockreport!$A:$A, $A983,
          Stockreport!$B:$B, $B983)
   -SUMIFS(Stockreport!$D:$D,
           Stockreport!$A:$A, $A983,
           Stockreport!$B:$B, $B983,
           Stockreport!$C:$C, $C983)
)</f>
        <v>No reserve</v>
      </c>
      <c r="H983">
        <f t="shared" si="30"/>
        <v>0</v>
      </c>
      <c r="I983" s="5">
        <f t="shared" si="31"/>
        <v>1</v>
      </c>
    </row>
    <row r="984" spans="1:9">
      <c r="A984" s="1">
        <v>30920</v>
      </c>
      <c r="B984" s="1" t="s">
        <v>983</v>
      </c>
      <c r="C984" t="str">
        <f>VLOOKUP(A984,Config!A:C,3,FALSE)</f>
        <v>MA-A-05-L4-P2</v>
      </c>
      <c r="D984" cm="1">
        <f t="array" ref="D984">IFERROR(
  INDEX(Stockreport!$E$2:$E$50151,
    MATCH(1,
      ((Stockreport!$A$2:$A$50151&amp;"")=($A984&amp;""))*
      ((Stockreport!$B$2:$B$50151&amp;"")=($B984&amp;""))*
      (TRIM(Stockreport!$C$2:$C$50151)=TRIM($C984))*
      (Stockreport!$C$2:$C$50151&lt;&gt;""),
    0)
  ),
0)</f>
        <v>0</v>
      </c>
      <c r="E984">
        <f>VLOOKUP(A984,Config!A:G,4,FALSE)</f>
        <v>0</v>
      </c>
      <c r="F984" t="str">
        <f>_xlfn.LET(
  _xlpm.q,   $D984,
  _xlpm.low, SUMIFS(Config!$E$2:$E$5017, Config!$A$2:$A$5017,$A984, Config!$C$2:$C$5017,$C984),
  _xlpm.med, SUMIFS(Config!$F$2:$F$5017, Config!$A$2:$A$5017,$A984, Config!$C$2:$C$5017,$C984),
  _xlpm.cap, SUMIFS(Config!$G$2:$G$5017, Config!$A$2:$A$5017,$A984, Config!$C$2:$C$5017,$C984),
  IF(_xlpm.cap=0,"SET-PICKFACE",
     IF(_xlpm.q&lt;=_xlpm.low,"LOW",
        IF(_xlpm.q&lt;=_xlpm.med,"MEDIUM",
           IF(_xlpm.q&lt;=_xlpm.cap,"FULL","OVER")
        )
     )
  )
)</f>
        <v>SET-PICKFACE</v>
      </c>
      <c r="G984" s="8" t="str">
        <f>IF(
   SUMIFS(Stockreport!$D:$D,
          Stockreport!$A:$A, $A984,
          Stockreport!$B:$B, $B984)
   -SUMIFS(Stockreport!$D:$D,
           Stockreport!$A:$A, $A984,
           Stockreport!$B:$B, $B984,
           Stockreport!$C:$C, $C984)=0,
   "No reserve",
   SUMIFS(Stockreport!$D:$D,
          Stockreport!$A:$A, $A984,
          Stockreport!$B:$B, $B984)
   -SUMIFS(Stockreport!$D:$D,
           Stockreport!$A:$A, $A984,
           Stockreport!$B:$B, $B984,
           Stockreport!$C:$C, $C984)
)</f>
        <v>No reserve</v>
      </c>
      <c r="H984">
        <f t="shared" si="30"/>
        <v>0</v>
      </c>
      <c r="I984" s="5">
        <f t="shared" si="31"/>
        <v>1</v>
      </c>
    </row>
    <row r="985" spans="1:9">
      <c r="A985" s="1">
        <v>17198</v>
      </c>
      <c r="B985" s="1" t="s">
        <v>984</v>
      </c>
      <c r="C985" t="str">
        <f>VLOOKUP(A985,Config!A:C,3,FALSE)</f>
        <v>MA-A-05-L5-P1</v>
      </c>
      <c r="D985" cm="1">
        <f t="array" ref="D985">IFERROR(
  INDEX(Stockreport!$E$2:$E$50151,
    MATCH(1,
      ((Stockreport!$A$2:$A$50151&amp;"")=($A985&amp;""))*
      ((Stockreport!$B$2:$B$50151&amp;"")=($B985&amp;""))*
      (TRIM(Stockreport!$C$2:$C$50151)=TRIM($C985))*
      (Stockreport!$C$2:$C$50151&lt;&gt;""),
    0)
  ),
0)</f>
        <v>39</v>
      </c>
      <c r="E985">
        <f>VLOOKUP(A985,Config!A:G,4,FALSE)</f>
        <v>0</v>
      </c>
      <c r="F985" t="str">
        <f>_xlfn.LET(
  _xlpm.q,   $D985,
  _xlpm.low, SUMIFS(Config!$E$2:$E$5017, Config!$A$2:$A$5017,$A985, Config!$C$2:$C$5017,$C985),
  _xlpm.med, SUMIFS(Config!$F$2:$F$5017, Config!$A$2:$A$5017,$A985, Config!$C$2:$C$5017,$C985),
  _xlpm.cap, SUMIFS(Config!$G$2:$G$5017, Config!$A$2:$A$5017,$A985, Config!$C$2:$C$5017,$C985),
  IF(_xlpm.cap=0,"SET-PICKFACE",
     IF(_xlpm.q&lt;=_xlpm.low,"LOW",
        IF(_xlpm.q&lt;=_xlpm.med,"MEDIUM",
           IF(_xlpm.q&lt;=_xlpm.cap,"FULL","OVER")
        )
     )
  )
)</f>
        <v>SET-PICKFACE</v>
      </c>
      <c r="G985" s="8" t="str">
        <f>IF(
   SUMIFS(Stockreport!$D:$D,
          Stockreport!$A:$A, $A985,
          Stockreport!$B:$B, $B985)
   -SUMIFS(Stockreport!$D:$D,
           Stockreport!$A:$A, $A985,
           Stockreport!$B:$B, $B985,
           Stockreport!$C:$C, $C985)=0,
   "No reserve",
   SUMIFS(Stockreport!$D:$D,
          Stockreport!$A:$A, $A985,
          Stockreport!$B:$B, $B985)
   -SUMIFS(Stockreport!$D:$D,
           Stockreport!$A:$A, $A985,
           Stockreport!$B:$B, $B985,
           Stockreport!$C:$C, $C985)
)</f>
        <v>No reserve</v>
      </c>
      <c r="H985">
        <f t="shared" si="30"/>
        <v>0</v>
      </c>
      <c r="I985" s="5">
        <f t="shared" si="31"/>
        <v>1</v>
      </c>
    </row>
    <row r="986" spans="1:9">
      <c r="A986" s="1">
        <v>17273</v>
      </c>
      <c r="B986" s="1" t="s">
        <v>985</v>
      </c>
      <c r="C986" t="str">
        <f>VLOOKUP(A986,Config!A:C,3,FALSE)</f>
        <v>MA-A-05-L5-P1</v>
      </c>
      <c r="D986" cm="1">
        <f t="array" ref="D986">IFERROR(
  INDEX(Stockreport!$E$2:$E$50151,
    MATCH(1,
      ((Stockreport!$A$2:$A$50151&amp;"")=($A986&amp;""))*
      ((Stockreport!$B$2:$B$50151&amp;"")=($B986&amp;""))*
      (TRIM(Stockreport!$C$2:$C$50151)=TRIM($C986))*
      (Stockreport!$C$2:$C$50151&lt;&gt;""),
    0)
  ),
0)</f>
        <v>51</v>
      </c>
      <c r="E986">
        <f>VLOOKUP(A986,Config!A:G,4,FALSE)</f>
        <v>0</v>
      </c>
      <c r="F986" t="str">
        <f>_xlfn.LET(
  _xlpm.q,   $D986,
  _xlpm.low, SUMIFS(Config!$E$2:$E$5017, Config!$A$2:$A$5017,$A986, Config!$C$2:$C$5017,$C986),
  _xlpm.med, SUMIFS(Config!$F$2:$F$5017, Config!$A$2:$A$5017,$A986, Config!$C$2:$C$5017,$C986),
  _xlpm.cap, SUMIFS(Config!$G$2:$G$5017, Config!$A$2:$A$5017,$A986, Config!$C$2:$C$5017,$C986),
  IF(_xlpm.cap=0,"SET-PICKFACE",
     IF(_xlpm.q&lt;=_xlpm.low,"LOW",
        IF(_xlpm.q&lt;=_xlpm.med,"MEDIUM",
           IF(_xlpm.q&lt;=_xlpm.cap,"FULL","OVER")
        )
     )
  )
)</f>
        <v>SET-PICKFACE</v>
      </c>
      <c r="G986" s="8" t="str">
        <f>IF(
   SUMIFS(Stockreport!$D:$D,
          Stockreport!$A:$A, $A986,
          Stockreport!$B:$B, $B986)
   -SUMIFS(Stockreport!$D:$D,
           Stockreport!$A:$A, $A986,
           Stockreport!$B:$B, $B986,
           Stockreport!$C:$C, $C986)=0,
   "No reserve",
   SUMIFS(Stockreport!$D:$D,
          Stockreport!$A:$A, $A986,
          Stockreport!$B:$B, $B986)
   -SUMIFS(Stockreport!$D:$D,
           Stockreport!$A:$A, $A986,
           Stockreport!$B:$B, $B986,
           Stockreport!$C:$C, $C986)
)</f>
        <v>No reserve</v>
      </c>
      <c r="H986">
        <f t="shared" si="30"/>
        <v>0</v>
      </c>
      <c r="I986" s="5">
        <f t="shared" si="31"/>
        <v>1</v>
      </c>
    </row>
    <row r="987" spans="1:9">
      <c r="A987" s="1">
        <v>30918</v>
      </c>
      <c r="B987" s="1" t="s">
        <v>986</v>
      </c>
      <c r="C987" t="str">
        <f>VLOOKUP(A987,Config!A:C,3,FALSE)</f>
        <v>MA-A-05-L5-P2</v>
      </c>
      <c r="D987" cm="1">
        <f t="array" ref="D987">IFERROR(
  INDEX(Stockreport!$E$2:$E$50151,
    MATCH(1,
      ((Stockreport!$A$2:$A$50151&amp;"")=($A987&amp;""))*
      ((Stockreport!$B$2:$B$50151&amp;"")=($B987&amp;""))*
      (TRIM(Stockreport!$C$2:$C$50151)=TRIM($C987))*
      (Stockreport!$C$2:$C$50151&lt;&gt;""),
    0)
  ),
0)</f>
        <v>10</v>
      </c>
      <c r="E987">
        <f>VLOOKUP(A987,Config!A:G,4,FALSE)</f>
        <v>0</v>
      </c>
      <c r="F987" t="str">
        <f>_xlfn.LET(
  _xlpm.q,   $D987,
  _xlpm.low, SUMIFS(Config!$E$2:$E$5017, Config!$A$2:$A$5017,$A987, Config!$C$2:$C$5017,$C987),
  _xlpm.med, SUMIFS(Config!$F$2:$F$5017, Config!$A$2:$A$5017,$A987, Config!$C$2:$C$5017,$C987),
  _xlpm.cap, SUMIFS(Config!$G$2:$G$5017, Config!$A$2:$A$5017,$A987, Config!$C$2:$C$5017,$C987),
  IF(_xlpm.cap=0,"SET-PICKFACE",
     IF(_xlpm.q&lt;=_xlpm.low,"LOW",
        IF(_xlpm.q&lt;=_xlpm.med,"MEDIUM",
           IF(_xlpm.q&lt;=_xlpm.cap,"FULL","OVER")
        )
     )
  )
)</f>
        <v>SET-PICKFACE</v>
      </c>
      <c r="G987" s="8" t="str">
        <f>IF(
   SUMIFS(Stockreport!$D:$D,
          Stockreport!$A:$A, $A987,
          Stockreport!$B:$B, $B987)
   -SUMIFS(Stockreport!$D:$D,
           Stockreport!$A:$A, $A987,
           Stockreport!$B:$B, $B987,
           Stockreport!$C:$C, $C987)=0,
   "No reserve",
   SUMIFS(Stockreport!$D:$D,
          Stockreport!$A:$A, $A987,
          Stockreport!$B:$B, $B987)
   -SUMIFS(Stockreport!$D:$D,
           Stockreport!$A:$A, $A987,
           Stockreport!$B:$B, $B987,
           Stockreport!$C:$C, $C987)
)</f>
        <v>No reserve</v>
      </c>
      <c r="H987">
        <f t="shared" si="30"/>
        <v>0</v>
      </c>
      <c r="I987" s="5">
        <f t="shared" si="31"/>
        <v>1</v>
      </c>
    </row>
    <row r="988" spans="1:9">
      <c r="A988" s="1">
        <v>31907</v>
      </c>
      <c r="B988" s="1" t="s">
        <v>987</v>
      </c>
      <c r="C988" t="str">
        <f>VLOOKUP(A988,Config!A:C,3,FALSE)</f>
        <v>MA-A-05-L5-P2</v>
      </c>
      <c r="D988" cm="1">
        <f t="array" ref="D988">IFERROR(
  INDEX(Stockreport!$E$2:$E$50151,
    MATCH(1,
      ((Stockreport!$A$2:$A$50151&amp;"")=($A988&amp;""))*
      ((Stockreport!$B$2:$B$50151&amp;"")=($B988&amp;""))*
      (TRIM(Stockreport!$C$2:$C$50151)=TRIM($C988))*
      (Stockreport!$C$2:$C$50151&lt;&gt;""),
    0)
  ),
0)</f>
        <v>32</v>
      </c>
      <c r="E988">
        <f>VLOOKUP(A988,Config!A:G,4,FALSE)</f>
        <v>0</v>
      </c>
      <c r="F988" t="str">
        <f>_xlfn.LET(
  _xlpm.q,   $D988,
  _xlpm.low, SUMIFS(Config!$E$2:$E$5017, Config!$A$2:$A$5017,$A988, Config!$C$2:$C$5017,$C988),
  _xlpm.med, SUMIFS(Config!$F$2:$F$5017, Config!$A$2:$A$5017,$A988, Config!$C$2:$C$5017,$C988),
  _xlpm.cap, SUMIFS(Config!$G$2:$G$5017, Config!$A$2:$A$5017,$A988, Config!$C$2:$C$5017,$C988),
  IF(_xlpm.cap=0,"SET-PICKFACE",
     IF(_xlpm.q&lt;=_xlpm.low,"LOW",
        IF(_xlpm.q&lt;=_xlpm.med,"MEDIUM",
           IF(_xlpm.q&lt;=_xlpm.cap,"FULL","OVER")
        )
     )
  )
)</f>
        <v>SET-PICKFACE</v>
      </c>
      <c r="G988" s="8" t="str">
        <f>IF(
   SUMIFS(Stockreport!$D:$D,
          Stockreport!$A:$A, $A988,
          Stockreport!$B:$B, $B988)
   -SUMIFS(Stockreport!$D:$D,
           Stockreport!$A:$A, $A988,
           Stockreport!$B:$B, $B988,
           Stockreport!$C:$C, $C988)=0,
   "No reserve",
   SUMIFS(Stockreport!$D:$D,
          Stockreport!$A:$A, $A988,
          Stockreport!$B:$B, $B988)
   -SUMIFS(Stockreport!$D:$D,
           Stockreport!$A:$A, $A988,
           Stockreport!$B:$B, $B988,
           Stockreport!$C:$C, $C988)
)</f>
        <v>No reserve</v>
      </c>
      <c r="H988">
        <f t="shared" si="30"/>
        <v>0</v>
      </c>
      <c r="I988" s="5">
        <f t="shared" si="31"/>
        <v>1</v>
      </c>
    </row>
    <row r="989" spans="1:9">
      <c r="A989" s="1">
        <v>32004</v>
      </c>
      <c r="B989" s="1" t="s">
        <v>988</v>
      </c>
      <c r="C989" t="str">
        <f>VLOOKUP(A989,Config!A:C,3,FALSE)</f>
        <v>MA-A-05-L5-P2</v>
      </c>
      <c r="D989" cm="1">
        <f t="array" ref="D989">IFERROR(
  INDEX(Stockreport!$E$2:$E$50151,
    MATCH(1,
      ((Stockreport!$A$2:$A$50151&amp;"")=($A989&amp;""))*
      ((Stockreport!$B$2:$B$50151&amp;"")=($B989&amp;""))*
      (TRIM(Stockreport!$C$2:$C$50151)=TRIM($C989))*
      (Stockreport!$C$2:$C$50151&lt;&gt;""),
    0)
  ),
0)</f>
        <v>14</v>
      </c>
      <c r="E989">
        <f>VLOOKUP(A989,Config!A:G,4,FALSE)</f>
        <v>0</v>
      </c>
      <c r="F989" t="str">
        <f>_xlfn.LET(
  _xlpm.q,   $D989,
  _xlpm.low, SUMIFS(Config!$E$2:$E$5017, Config!$A$2:$A$5017,$A989, Config!$C$2:$C$5017,$C989),
  _xlpm.med, SUMIFS(Config!$F$2:$F$5017, Config!$A$2:$A$5017,$A989, Config!$C$2:$C$5017,$C989),
  _xlpm.cap, SUMIFS(Config!$G$2:$G$5017, Config!$A$2:$A$5017,$A989, Config!$C$2:$C$5017,$C989),
  IF(_xlpm.cap=0,"SET-PICKFACE",
     IF(_xlpm.q&lt;=_xlpm.low,"LOW",
        IF(_xlpm.q&lt;=_xlpm.med,"MEDIUM",
           IF(_xlpm.q&lt;=_xlpm.cap,"FULL","OVER")
        )
     )
  )
)</f>
        <v>SET-PICKFACE</v>
      </c>
      <c r="G989" s="8" t="str">
        <f>IF(
   SUMIFS(Stockreport!$D:$D,
          Stockreport!$A:$A, $A989,
          Stockreport!$B:$B, $B989)
   -SUMIFS(Stockreport!$D:$D,
           Stockreport!$A:$A, $A989,
           Stockreport!$B:$B, $B989,
           Stockreport!$C:$C, $C989)=0,
   "No reserve",
   SUMIFS(Stockreport!$D:$D,
          Stockreport!$A:$A, $A989,
          Stockreport!$B:$B, $B989)
   -SUMIFS(Stockreport!$D:$D,
           Stockreport!$A:$A, $A989,
           Stockreport!$B:$B, $B989,
           Stockreport!$C:$C, $C989)
)</f>
        <v>No reserve</v>
      </c>
      <c r="H989">
        <f t="shared" si="30"/>
        <v>0</v>
      </c>
      <c r="I989" s="5">
        <f t="shared" si="31"/>
        <v>1</v>
      </c>
    </row>
    <row r="990" spans="1:9">
      <c r="A990" s="1">
        <v>17060</v>
      </c>
      <c r="B990" s="1" t="s">
        <v>989</v>
      </c>
      <c r="C990" t="str">
        <f>VLOOKUP(A990,Config!A:C,3,FALSE)</f>
        <v>MA-A-06-L1-P2</v>
      </c>
      <c r="D990" cm="1">
        <f t="array" ref="D990">IFERROR(
  INDEX(Stockreport!$E$2:$E$50151,
    MATCH(1,
      ((Stockreport!$A$2:$A$50151&amp;"")=($A990&amp;""))*
      ((Stockreport!$B$2:$B$50151&amp;"")=($B990&amp;""))*
      (TRIM(Stockreport!$C$2:$C$50151)=TRIM($C990))*
      (Stockreport!$C$2:$C$50151&lt;&gt;""),
    0)
  ),
0)</f>
        <v>0</v>
      </c>
      <c r="E990">
        <f>VLOOKUP(A990,Config!A:G,4,FALSE)</f>
        <v>0</v>
      </c>
      <c r="F990" t="str">
        <f>_xlfn.LET(
  _xlpm.q,   $D990,
  _xlpm.low, SUMIFS(Config!$E$2:$E$5017, Config!$A$2:$A$5017,$A990, Config!$C$2:$C$5017,$C990),
  _xlpm.med, SUMIFS(Config!$F$2:$F$5017, Config!$A$2:$A$5017,$A990, Config!$C$2:$C$5017,$C990),
  _xlpm.cap, SUMIFS(Config!$G$2:$G$5017, Config!$A$2:$A$5017,$A990, Config!$C$2:$C$5017,$C990),
  IF(_xlpm.cap=0,"SET-PICKFACE",
     IF(_xlpm.q&lt;=_xlpm.low,"LOW",
        IF(_xlpm.q&lt;=_xlpm.med,"MEDIUM",
           IF(_xlpm.q&lt;=_xlpm.cap,"FULL","OVER")
        )
     )
  )
)</f>
        <v>SET-PICKFACE</v>
      </c>
      <c r="G990" s="8" t="str">
        <f>IF(
   SUMIFS(Stockreport!$D:$D,
          Stockreport!$A:$A, $A990,
          Stockreport!$B:$B, $B990)
   -SUMIFS(Stockreport!$D:$D,
           Stockreport!$A:$A, $A990,
           Stockreport!$B:$B, $B990,
           Stockreport!$C:$C, $C990)=0,
   "No reserve",
   SUMIFS(Stockreport!$D:$D,
          Stockreport!$A:$A, $A990,
          Stockreport!$B:$B, $B990)
   -SUMIFS(Stockreport!$D:$D,
           Stockreport!$A:$A, $A990,
           Stockreport!$B:$B, $B990,
           Stockreport!$C:$C, $C990)
)</f>
        <v>No reserve</v>
      </c>
      <c r="H990">
        <f t="shared" si="30"/>
        <v>0</v>
      </c>
      <c r="I990" s="5">
        <f t="shared" si="31"/>
        <v>1</v>
      </c>
    </row>
    <row r="991" spans="1:9">
      <c r="A991" s="1">
        <v>30997</v>
      </c>
      <c r="B991" s="1" t="s">
        <v>990</v>
      </c>
      <c r="C991" t="str">
        <f>VLOOKUP(A991,Config!A:C,3,FALSE)</f>
        <v>MA-A-06-L1-P2</v>
      </c>
      <c r="D991" cm="1">
        <f t="array" ref="D991">IFERROR(
  INDEX(Stockreport!$E$2:$E$50151,
    MATCH(1,
      ((Stockreport!$A$2:$A$50151&amp;"")=($A991&amp;""))*
      ((Stockreport!$B$2:$B$50151&amp;"")=($B991&amp;""))*
      (TRIM(Stockreport!$C$2:$C$50151)=TRIM($C991))*
      (Stockreport!$C$2:$C$50151&lt;&gt;""),
    0)
  ),
0)</f>
        <v>3</v>
      </c>
      <c r="E991">
        <f>VLOOKUP(A991,Config!A:G,4,FALSE)</f>
        <v>0</v>
      </c>
      <c r="F991" t="str">
        <f>_xlfn.LET(
  _xlpm.q,   $D991,
  _xlpm.low, SUMIFS(Config!$E$2:$E$5017, Config!$A$2:$A$5017,$A991, Config!$C$2:$C$5017,$C991),
  _xlpm.med, SUMIFS(Config!$F$2:$F$5017, Config!$A$2:$A$5017,$A991, Config!$C$2:$C$5017,$C991),
  _xlpm.cap, SUMIFS(Config!$G$2:$G$5017, Config!$A$2:$A$5017,$A991, Config!$C$2:$C$5017,$C991),
  IF(_xlpm.cap=0,"SET-PICKFACE",
     IF(_xlpm.q&lt;=_xlpm.low,"LOW",
        IF(_xlpm.q&lt;=_xlpm.med,"MEDIUM",
           IF(_xlpm.q&lt;=_xlpm.cap,"FULL","OVER")
        )
     )
  )
)</f>
        <v>SET-PICKFACE</v>
      </c>
      <c r="G991" s="8" t="str">
        <f>IF(
   SUMIFS(Stockreport!$D:$D,
          Stockreport!$A:$A, $A991,
          Stockreport!$B:$B, $B991)
   -SUMIFS(Stockreport!$D:$D,
           Stockreport!$A:$A, $A991,
           Stockreport!$B:$B, $B991,
           Stockreport!$C:$C, $C991)=0,
   "No reserve",
   SUMIFS(Stockreport!$D:$D,
          Stockreport!$A:$A, $A991,
          Stockreport!$B:$B, $B991)
   -SUMIFS(Stockreport!$D:$D,
           Stockreport!$A:$A, $A991,
           Stockreport!$B:$B, $B991,
           Stockreport!$C:$C, $C991)
)</f>
        <v>No reserve</v>
      </c>
      <c r="H991">
        <f t="shared" si="30"/>
        <v>0</v>
      </c>
      <c r="I991" s="5">
        <f t="shared" si="31"/>
        <v>1</v>
      </c>
    </row>
    <row r="992" spans="1:9">
      <c r="A992" s="1">
        <v>30121</v>
      </c>
      <c r="B992" s="1" t="s">
        <v>991</v>
      </c>
      <c r="C992" t="str">
        <f>VLOOKUP(A992,Config!A:C,3,FALSE)</f>
        <v>MA-A-06-L2-P2</v>
      </c>
      <c r="D992" cm="1">
        <f t="array" ref="D992">IFERROR(
  INDEX(Stockreport!$E$2:$E$50151,
    MATCH(1,
      ((Stockreport!$A$2:$A$50151&amp;"")=($A992&amp;""))*
      ((Stockreport!$B$2:$B$50151&amp;"")=($B992&amp;""))*
      (TRIM(Stockreport!$C$2:$C$50151)=TRIM($C992))*
      (Stockreport!$C$2:$C$50151&lt;&gt;""),
    0)
  ),
0)</f>
        <v>23</v>
      </c>
      <c r="E992">
        <f>VLOOKUP(A992,Config!A:G,4,FALSE)</f>
        <v>0</v>
      </c>
      <c r="F992" t="str">
        <f>_xlfn.LET(
  _xlpm.q,   $D992,
  _xlpm.low, SUMIFS(Config!$E$2:$E$5017, Config!$A$2:$A$5017,$A992, Config!$C$2:$C$5017,$C992),
  _xlpm.med, SUMIFS(Config!$F$2:$F$5017, Config!$A$2:$A$5017,$A992, Config!$C$2:$C$5017,$C992),
  _xlpm.cap, SUMIFS(Config!$G$2:$G$5017, Config!$A$2:$A$5017,$A992, Config!$C$2:$C$5017,$C992),
  IF(_xlpm.cap=0,"SET-PICKFACE",
     IF(_xlpm.q&lt;=_xlpm.low,"LOW",
        IF(_xlpm.q&lt;=_xlpm.med,"MEDIUM",
           IF(_xlpm.q&lt;=_xlpm.cap,"FULL","OVER")
        )
     )
  )
)</f>
        <v>SET-PICKFACE</v>
      </c>
      <c r="G992" s="8" t="str">
        <f>IF(
   SUMIFS(Stockreport!$D:$D,
          Stockreport!$A:$A, $A992,
          Stockreport!$B:$B, $B992)
   -SUMIFS(Stockreport!$D:$D,
           Stockreport!$A:$A, $A992,
           Stockreport!$B:$B, $B992,
           Stockreport!$C:$C, $C992)=0,
   "No reserve",
   SUMIFS(Stockreport!$D:$D,
          Stockreport!$A:$A, $A992,
          Stockreport!$B:$B, $B992)
   -SUMIFS(Stockreport!$D:$D,
           Stockreport!$A:$A, $A992,
           Stockreport!$B:$B, $B992,
           Stockreport!$C:$C, $C992)
)</f>
        <v>No reserve</v>
      </c>
      <c r="H992">
        <f t="shared" si="30"/>
        <v>0</v>
      </c>
      <c r="I992" s="5">
        <f t="shared" si="31"/>
        <v>1</v>
      </c>
    </row>
    <row r="993" spans="1:9">
      <c r="A993" s="1">
        <v>32343</v>
      </c>
      <c r="B993" s="1" t="s">
        <v>992</v>
      </c>
      <c r="C993" t="str">
        <f>VLOOKUP(A993,Config!A:C,3,FALSE)</f>
        <v>MA-A-06-L2-P2</v>
      </c>
      <c r="D993" cm="1">
        <f t="array" ref="D993">IFERROR(
  INDEX(Stockreport!$E$2:$E$50151,
    MATCH(1,
      ((Stockreport!$A$2:$A$50151&amp;"")=($A993&amp;""))*
      ((Stockreport!$B$2:$B$50151&amp;"")=($B993&amp;""))*
      (TRIM(Stockreport!$C$2:$C$50151)=TRIM($C993))*
      (Stockreport!$C$2:$C$50151&lt;&gt;""),
    0)
  ),
0)</f>
        <v>0</v>
      </c>
      <c r="E993">
        <f>VLOOKUP(A993,Config!A:G,4,FALSE)</f>
        <v>0</v>
      </c>
      <c r="F993" t="str">
        <f>_xlfn.LET(
  _xlpm.q,   $D993,
  _xlpm.low, SUMIFS(Config!$E$2:$E$5017, Config!$A$2:$A$5017,$A993, Config!$C$2:$C$5017,$C993),
  _xlpm.med, SUMIFS(Config!$F$2:$F$5017, Config!$A$2:$A$5017,$A993, Config!$C$2:$C$5017,$C993),
  _xlpm.cap, SUMIFS(Config!$G$2:$G$5017, Config!$A$2:$A$5017,$A993, Config!$C$2:$C$5017,$C993),
  IF(_xlpm.cap=0,"SET-PICKFACE",
     IF(_xlpm.q&lt;=_xlpm.low,"LOW",
        IF(_xlpm.q&lt;=_xlpm.med,"MEDIUM",
           IF(_xlpm.q&lt;=_xlpm.cap,"FULL","OVER")
        )
     )
  )
)</f>
        <v>SET-PICKFACE</v>
      </c>
      <c r="G993" s="8" t="str">
        <f>IF(
   SUMIFS(Stockreport!$D:$D,
          Stockreport!$A:$A, $A993,
          Stockreport!$B:$B, $B993)
   -SUMIFS(Stockreport!$D:$D,
           Stockreport!$A:$A, $A993,
           Stockreport!$B:$B, $B993,
           Stockreport!$C:$C, $C993)=0,
   "No reserve",
   SUMIFS(Stockreport!$D:$D,
          Stockreport!$A:$A, $A993,
          Stockreport!$B:$B, $B993)
   -SUMIFS(Stockreport!$D:$D,
           Stockreport!$A:$A, $A993,
           Stockreport!$B:$B, $B993,
           Stockreport!$C:$C, $C993)
)</f>
        <v>No reserve</v>
      </c>
      <c r="H993">
        <f t="shared" si="30"/>
        <v>0</v>
      </c>
      <c r="I993" s="5">
        <f t="shared" si="31"/>
        <v>1</v>
      </c>
    </row>
    <row r="994" spans="1:9">
      <c r="A994" s="1">
        <v>32422</v>
      </c>
      <c r="B994" s="1" t="s">
        <v>993</v>
      </c>
      <c r="C994" t="str">
        <f>VLOOKUP(A994,Config!A:C,3,FALSE)</f>
        <v>MA-A-06-L2-P2</v>
      </c>
      <c r="D994" cm="1">
        <f t="array" ref="D994">IFERROR(
  INDEX(Stockreport!$E$2:$E$50151,
    MATCH(1,
      ((Stockreport!$A$2:$A$50151&amp;"")=($A994&amp;""))*
      ((Stockreport!$B$2:$B$50151&amp;"")=($B994&amp;""))*
      (TRIM(Stockreport!$C$2:$C$50151)=TRIM($C994))*
      (Stockreport!$C$2:$C$50151&lt;&gt;""),
    0)
  ),
0)</f>
        <v>3</v>
      </c>
      <c r="E994">
        <f>VLOOKUP(A994,Config!A:G,4,FALSE)</f>
        <v>0</v>
      </c>
      <c r="F994" t="str">
        <f>_xlfn.LET(
  _xlpm.q,   $D994,
  _xlpm.low, SUMIFS(Config!$E$2:$E$5017, Config!$A$2:$A$5017,$A994, Config!$C$2:$C$5017,$C994),
  _xlpm.med, SUMIFS(Config!$F$2:$F$5017, Config!$A$2:$A$5017,$A994, Config!$C$2:$C$5017,$C994),
  _xlpm.cap, SUMIFS(Config!$G$2:$G$5017, Config!$A$2:$A$5017,$A994, Config!$C$2:$C$5017,$C994),
  IF(_xlpm.cap=0,"SET-PICKFACE",
     IF(_xlpm.q&lt;=_xlpm.low,"LOW",
        IF(_xlpm.q&lt;=_xlpm.med,"MEDIUM",
           IF(_xlpm.q&lt;=_xlpm.cap,"FULL","OVER")
        )
     )
  )
)</f>
        <v>SET-PICKFACE</v>
      </c>
      <c r="G994" s="8" t="str">
        <f>IF(
   SUMIFS(Stockreport!$D:$D,
          Stockreport!$A:$A, $A994,
          Stockreport!$B:$B, $B994)
   -SUMIFS(Stockreport!$D:$D,
           Stockreport!$A:$A, $A994,
           Stockreport!$B:$B, $B994,
           Stockreport!$C:$C, $C994)=0,
   "No reserve",
   SUMIFS(Stockreport!$D:$D,
          Stockreport!$A:$A, $A994,
          Stockreport!$B:$B, $B994)
   -SUMIFS(Stockreport!$D:$D,
           Stockreport!$A:$A, $A994,
           Stockreport!$B:$B, $B994,
           Stockreport!$C:$C, $C994)
)</f>
        <v>No reserve</v>
      </c>
      <c r="H994">
        <f t="shared" si="30"/>
        <v>0</v>
      </c>
      <c r="I994" s="5">
        <f t="shared" si="31"/>
        <v>1</v>
      </c>
    </row>
    <row r="995" spans="1:9">
      <c r="A995" s="1">
        <v>32507</v>
      </c>
      <c r="B995" s="1" t="s">
        <v>994</v>
      </c>
      <c r="C995" t="str">
        <f>VLOOKUP(A995,Config!A:C,3,FALSE)</f>
        <v>MA-A-06-L2-P2</v>
      </c>
      <c r="D995" cm="1">
        <f t="array" ref="D995">IFERROR(
  INDEX(Stockreport!$E$2:$E$50151,
    MATCH(1,
      ((Stockreport!$A$2:$A$50151&amp;"")=($A995&amp;""))*
      ((Stockreport!$B$2:$B$50151&amp;"")=($B995&amp;""))*
      (TRIM(Stockreport!$C$2:$C$50151)=TRIM($C995))*
      (Stockreport!$C$2:$C$50151&lt;&gt;""),
    0)
  ),
0)</f>
        <v>0</v>
      </c>
      <c r="E995">
        <f>VLOOKUP(A995,Config!A:G,4,FALSE)</f>
        <v>0</v>
      </c>
      <c r="F995" t="str">
        <f>_xlfn.LET(
  _xlpm.q,   $D995,
  _xlpm.low, SUMIFS(Config!$E$2:$E$5017, Config!$A$2:$A$5017,$A995, Config!$C$2:$C$5017,$C995),
  _xlpm.med, SUMIFS(Config!$F$2:$F$5017, Config!$A$2:$A$5017,$A995, Config!$C$2:$C$5017,$C995),
  _xlpm.cap, SUMIFS(Config!$G$2:$G$5017, Config!$A$2:$A$5017,$A995, Config!$C$2:$C$5017,$C995),
  IF(_xlpm.cap=0,"SET-PICKFACE",
     IF(_xlpm.q&lt;=_xlpm.low,"LOW",
        IF(_xlpm.q&lt;=_xlpm.med,"MEDIUM",
           IF(_xlpm.q&lt;=_xlpm.cap,"FULL","OVER")
        )
     )
  )
)</f>
        <v>SET-PICKFACE</v>
      </c>
      <c r="G995" s="8" t="str">
        <f>IF(
   SUMIFS(Stockreport!$D:$D,
          Stockreport!$A:$A, $A995,
          Stockreport!$B:$B, $B995)
   -SUMIFS(Stockreport!$D:$D,
           Stockreport!$A:$A, $A995,
           Stockreport!$B:$B, $B995,
           Stockreport!$C:$C, $C995)=0,
   "No reserve",
   SUMIFS(Stockreport!$D:$D,
          Stockreport!$A:$A, $A995,
          Stockreport!$B:$B, $B995)
   -SUMIFS(Stockreport!$D:$D,
           Stockreport!$A:$A, $A995,
           Stockreport!$B:$B, $B995,
           Stockreport!$C:$C, $C995)
)</f>
        <v>No reserve</v>
      </c>
      <c r="H995">
        <f t="shared" si="30"/>
        <v>0</v>
      </c>
      <c r="I995" s="5">
        <f t="shared" si="31"/>
        <v>1</v>
      </c>
    </row>
    <row r="996" spans="1:9">
      <c r="A996" s="1">
        <v>30691</v>
      </c>
      <c r="B996" s="1" t="s">
        <v>995</v>
      </c>
      <c r="C996" t="str">
        <f>VLOOKUP(A996,Config!A:C,3,FALSE)</f>
        <v>MA-A-06-L3-P1</v>
      </c>
      <c r="D996" cm="1">
        <f t="array" ref="D996">IFERROR(
  INDEX(Stockreport!$E$2:$E$50151,
    MATCH(1,
      ((Stockreport!$A$2:$A$50151&amp;"")=($A996&amp;""))*
      ((Stockreport!$B$2:$B$50151&amp;"")=($B996&amp;""))*
      (TRIM(Stockreport!$C$2:$C$50151)=TRIM($C996))*
      (Stockreport!$C$2:$C$50151&lt;&gt;""),
    0)
  ),
0)</f>
        <v>0</v>
      </c>
      <c r="E996">
        <f>VLOOKUP(A996,Config!A:G,4,FALSE)</f>
        <v>0</v>
      </c>
      <c r="F996" t="str">
        <f>_xlfn.LET(
  _xlpm.q,   $D996,
  _xlpm.low, SUMIFS(Config!$E$2:$E$5017, Config!$A$2:$A$5017,$A996, Config!$C$2:$C$5017,$C996),
  _xlpm.med, SUMIFS(Config!$F$2:$F$5017, Config!$A$2:$A$5017,$A996, Config!$C$2:$C$5017,$C996),
  _xlpm.cap, SUMIFS(Config!$G$2:$G$5017, Config!$A$2:$A$5017,$A996, Config!$C$2:$C$5017,$C996),
  IF(_xlpm.cap=0,"SET-PICKFACE",
     IF(_xlpm.q&lt;=_xlpm.low,"LOW",
        IF(_xlpm.q&lt;=_xlpm.med,"MEDIUM",
           IF(_xlpm.q&lt;=_xlpm.cap,"FULL","OVER")
        )
     )
  )
)</f>
        <v>SET-PICKFACE</v>
      </c>
      <c r="G996" s="8" t="str">
        <f>IF(
   SUMIFS(Stockreport!$D:$D,
          Stockreport!$A:$A, $A996,
          Stockreport!$B:$B, $B996)
   -SUMIFS(Stockreport!$D:$D,
           Stockreport!$A:$A, $A996,
           Stockreport!$B:$B, $B996,
           Stockreport!$C:$C, $C996)=0,
   "No reserve",
   SUMIFS(Stockreport!$D:$D,
          Stockreport!$A:$A, $A996,
          Stockreport!$B:$B, $B996)
   -SUMIFS(Stockreport!$D:$D,
           Stockreport!$A:$A, $A996,
           Stockreport!$B:$B, $B996,
           Stockreport!$C:$C, $C996)
)</f>
        <v>No reserve</v>
      </c>
      <c r="H996">
        <f t="shared" si="30"/>
        <v>0</v>
      </c>
      <c r="I996" s="5">
        <f t="shared" si="31"/>
        <v>1</v>
      </c>
    </row>
    <row r="997" spans="1:9">
      <c r="A997" s="1">
        <v>32615</v>
      </c>
      <c r="B997" s="1" t="s">
        <v>996</v>
      </c>
      <c r="C997" t="str">
        <f>VLOOKUP(A997,Config!A:C,3,FALSE)</f>
        <v>MA-A-06-L3-P1</v>
      </c>
      <c r="D997" cm="1">
        <f t="array" ref="D997">IFERROR(
  INDEX(Stockreport!$E$2:$E$50151,
    MATCH(1,
      ((Stockreport!$A$2:$A$50151&amp;"")=($A997&amp;""))*
      ((Stockreport!$B$2:$B$50151&amp;"")=($B997&amp;""))*
      (TRIM(Stockreport!$C$2:$C$50151)=TRIM($C997))*
      (Stockreport!$C$2:$C$50151&lt;&gt;""),
    0)
  ),
0)</f>
        <v>1</v>
      </c>
      <c r="E997">
        <f>VLOOKUP(A997,Config!A:G,4,FALSE)</f>
        <v>0</v>
      </c>
      <c r="F997" t="str">
        <f>_xlfn.LET(
  _xlpm.q,   $D997,
  _xlpm.low, SUMIFS(Config!$E$2:$E$5017, Config!$A$2:$A$5017,$A997, Config!$C$2:$C$5017,$C997),
  _xlpm.med, SUMIFS(Config!$F$2:$F$5017, Config!$A$2:$A$5017,$A997, Config!$C$2:$C$5017,$C997),
  _xlpm.cap, SUMIFS(Config!$G$2:$G$5017, Config!$A$2:$A$5017,$A997, Config!$C$2:$C$5017,$C997),
  IF(_xlpm.cap=0,"SET-PICKFACE",
     IF(_xlpm.q&lt;=_xlpm.low,"LOW",
        IF(_xlpm.q&lt;=_xlpm.med,"MEDIUM",
           IF(_xlpm.q&lt;=_xlpm.cap,"FULL","OVER")
        )
     )
  )
)</f>
        <v>SET-PICKFACE</v>
      </c>
      <c r="G997" s="8" t="str">
        <f>IF(
   SUMIFS(Stockreport!$D:$D,
          Stockreport!$A:$A, $A997,
          Stockreport!$B:$B, $B997)
   -SUMIFS(Stockreport!$D:$D,
           Stockreport!$A:$A, $A997,
           Stockreport!$B:$B, $B997,
           Stockreport!$C:$C, $C997)=0,
   "No reserve",
   SUMIFS(Stockreport!$D:$D,
          Stockreport!$A:$A, $A997,
          Stockreport!$B:$B, $B997)
   -SUMIFS(Stockreport!$D:$D,
           Stockreport!$A:$A, $A997,
           Stockreport!$B:$B, $B997,
           Stockreport!$C:$C, $C997)
)</f>
        <v>No reserve</v>
      </c>
      <c r="H997">
        <f t="shared" si="30"/>
        <v>0</v>
      </c>
      <c r="I997" s="5">
        <f t="shared" si="31"/>
        <v>1</v>
      </c>
    </row>
    <row r="998" spans="1:9">
      <c r="A998" s="1">
        <v>31339</v>
      </c>
      <c r="B998" s="1" t="s">
        <v>997</v>
      </c>
      <c r="C998" t="str">
        <f>VLOOKUP(A998,Config!A:C,3,FALSE)</f>
        <v>MA-A-06-L3-P2</v>
      </c>
      <c r="D998" cm="1">
        <f t="array" ref="D998">IFERROR(
  INDEX(Stockreport!$E$2:$E$50151,
    MATCH(1,
      ((Stockreport!$A$2:$A$50151&amp;"")=($A998&amp;""))*
      ((Stockreport!$B$2:$B$50151&amp;"")=($B998&amp;""))*
      (TRIM(Stockreport!$C$2:$C$50151)=TRIM($C998))*
      (Stockreport!$C$2:$C$50151&lt;&gt;""),
    0)
  ),
0)</f>
        <v>27</v>
      </c>
      <c r="E998">
        <f>VLOOKUP(A998,Config!A:G,4,FALSE)</f>
        <v>0</v>
      </c>
      <c r="F998" t="str">
        <f>_xlfn.LET(
  _xlpm.q,   $D998,
  _xlpm.low, SUMIFS(Config!$E$2:$E$5017, Config!$A$2:$A$5017,$A998, Config!$C$2:$C$5017,$C998),
  _xlpm.med, SUMIFS(Config!$F$2:$F$5017, Config!$A$2:$A$5017,$A998, Config!$C$2:$C$5017,$C998),
  _xlpm.cap, SUMIFS(Config!$G$2:$G$5017, Config!$A$2:$A$5017,$A998, Config!$C$2:$C$5017,$C998),
  IF(_xlpm.cap=0,"SET-PICKFACE",
     IF(_xlpm.q&lt;=_xlpm.low,"LOW",
        IF(_xlpm.q&lt;=_xlpm.med,"MEDIUM",
           IF(_xlpm.q&lt;=_xlpm.cap,"FULL","OVER")
        )
     )
  )
)</f>
        <v>SET-PICKFACE</v>
      </c>
      <c r="G998" s="8" t="str">
        <f>IF(
   SUMIFS(Stockreport!$D:$D,
          Stockreport!$A:$A, $A998,
          Stockreport!$B:$B, $B998)
   -SUMIFS(Stockreport!$D:$D,
           Stockreport!$A:$A, $A998,
           Stockreport!$B:$B, $B998,
           Stockreport!$C:$C, $C998)=0,
   "No reserve",
   SUMIFS(Stockreport!$D:$D,
          Stockreport!$A:$A, $A998,
          Stockreport!$B:$B, $B998)
   -SUMIFS(Stockreport!$D:$D,
           Stockreport!$A:$A, $A998,
           Stockreport!$B:$B, $B998,
           Stockreport!$C:$C, $C998)
)</f>
        <v>No reserve</v>
      </c>
      <c r="H998">
        <f t="shared" si="30"/>
        <v>0</v>
      </c>
      <c r="I998" s="5">
        <f t="shared" si="31"/>
        <v>1</v>
      </c>
    </row>
    <row r="999" spans="1:9">
      <c r="A999" s="1">
        <v>17681</v>
      </c>
      <c r="B999" s="1" t="s">
        <v>998</v>
      </c>
      <c r="C999" t="str">
        <f>VLOOKUP(A999,Config!A:C,3,FALSE)</f>
        <v>MA-A-06-L4-P1</v>
      </c>
      <c r="D999" cm="1">
        <f t="array" ref="D999">IFERROR(
  INDEX(Stockreport!$E$2:$E$50151,
    MATCH(1,
      ((Stockreport!$A$2:$A$50151&amp;"")=($A999&amp;""))*
      ((Stockreport!$B$2:$B$50151&amp;"")=($B999&amp;""))*
      (TRIM(Stockreport!$C$2:$C$50151)=TRIM($C999))*
      (Stockreport!$C$2:$C$50151&lt;&gt;""),
    0)
  ),
0)</f>
        <v>46</v>
      </c>
      <c r="E999">
        <f>VLOOKUP(A999,Config!A:G,4,FALSE)</f>
        <v>0</v>
      </c>
      <c r="F999" t="str">
        <f>_xlfn.LET(
  _xlpm.q,   $D999,
  _xlpm.low, SUMIFS(Config!$E$2:$E$5017, Config!$A$2:$A$5017,$A999, Config!$C$2:$C$5017,$C999),
  _xlpm.med, SUMIFS(Config!$F$2:$F$5017, Config!$A$2:$A$5017,$A999, Config!$C$2:$C$5017,$C999),
  _xlpm.cap, SUMIFS(Config!$G$2:$G$5017, Config!$A$2:$A$5017,$A999, Config!$C$2:$C$5017,$C999),
  IF(_xlpm.cap=0,"SET-PICKFACE",
     IF(_xlpm.q&lt;=_xlpm.low,"LOW",
        IF(_xlpm.q&lt;=_xlpm.med,"MEDIUM",
           IF(_xlpm.q&lt;=_xlpm.cap,"FULL","OVER")
        )
     )
  )
)</f>
        <v>SET-PICKFACE</v>
      </c>
      <c r="G999" s="8" t="str">
        <f>IF(
   SUMIFS(Stockreport!$D:$D,
          Stockreport!$A:$A, $A999,
          Stockreport!$B:$B, $B999)
   -SUMIFS(Stockreport!$D:$D,
           Stockreport!$A:$A, $A999,
           Stockreport!$B:$B, $B999,
           Stockreport!$C:$C, $C999)=0,
   "No reserve",
   SUMIFS(Stockreport!$D:$D,
          Stockreport!$A:$A, $A999,
          Stockreport!$B:$B, $B999)
   -SUMIFS(Stockreport!$D:$D,
           Stockreport!$A:$A, $A999,
           Stockreport!$B:$B, $B999,
           Stockreport!$C:$C, $C999)
)</f>
        <v>No reserve</v>
      </c>
      <c r="H999">
        <f t="shared" si="30"/>
        <v>0</v>
      </c>
      <c r="I999" s="5">
        <f t="shared" si="31"/>
        <v>1</v>
      </c>
    </row>
    <row r="1000" spans="1:9">
      <c r="A1000" s="1">
        <v>17708</v>
      </c>
      <c r="B1000" s="1" t="s">
        <v>999</v>
      </c>
      <c r="C1000" t="str">
        <f>VLOOKUP(A1000,Config!A:C,3,FALSE)</f>
        <v>MA-A-06-L4-P1</v>
      </c>
      <c r="D1000" cm="1">
        <f t="array" ref="D1000">IFERROR(
  INDEX(Stockreport!$E$2:$E$50151,
    MATCH(1,
      ((Stockreport!$A$2:$A$50151&amp;"")=($A1000&amp;""))*
      ((Stockreport!$B$2:$B$50151&amp;"")=($B1000&amp;""))*
      (TRIM(Stockreport!$C$2:$C$50151)=TRIM($C1000))*
      (Stockreport!$C$2:$C$50151&lt;&gt;""),
    0)
  ),
0)</f>
        <v>96</v>
      </c>
      <c r="E1000">
        <f>VLOOKUP(A1000,Config!A:G,4,FALSE)</f>
        <v>0</v>
      </c>
      <c r="F1000" t="str">
        <f>_xlfn.LET(
  _xlpm.q,   $D1000,
  _xlpm.low, SUMIFS(Config!$E$2:$E$5017, Config!$A$2:$A$5017,$A1000, Config!$C$2:$C$5017,$C1000),
  _xlpm.med, SUMIFS(Config!$F$2:$F$5017, Config!$A$2:$A$5017,$A1000, Config!$C$2:$C$5017,$C1000),
  _xlpm.cap, SUMIFS(Config!$G$2:$G$5017, Config!$A$2:$A$5017,$A1000, Config!$C$2:$C$5017,$C1000),
  IF(_xlpm.cap=0,"SET-PICKFACE",
     IF(_xlpm.q&lt;=_xlpm.low,"LOW",
        IF(_xlpm.q&lt;=_xlpm.med,"MEDIUM",
           IF(_xlpm.q&lt;=_xlpm.cap,"FULL","OVER")
        )
     )
  )
)</f>
        <v>SET-PICKFACE</v>
      </c>
      <c r="G1000" s="8" t="str">
        <f>IF(
   SUMIFS(Stockreport!$D:$D,
          Stockreport!$A:$A, $A1000,
          Stockreport!$B:$B, $B1000)
   -SUMIFS(Stockreport!$D:$D,
           Stockreport!$A:$A, $A1000,
           Stockreport!$B:$B, $B1000,
           Stockreport!$C:$C, $C1000)=0,
   "No reserve",
   SUMIFS(Stockreport!$D:$D,
          Stockreport!$A:$A, $A1000,
          Stockreport!$B:$B, $B1000)
   -SUMIFS(Stockreport!$D:$D,
           Stockreport!$A:$A, $A1000,
           Stockreport!$B:$B, $B1000,
           Stockreport!$C:$C, $C1000)
)</f>
        <v>No reserve</v>
      </c>
      <c r="H1000">
        <f t="shared" si="30"/>
        <v>0</v>
      </c>
      <c r="I1000" s="5">
        <f t="shared" si="31"/>
        <v>1</v>
      </c>
    </row>
    <row r="1001" spans="1:9">
      <c r="A1001" s="1">
        <v>31561</v>
      </c>
      <c r="B1001" s="1" t="s">
        <v>1000</v>
      </c>
      <c r="C1001" t="str">
        <f>VLOOKUP(A1001,Config!A:C,3,FALSE)</f>
        <v>MA-A-06-L4-P2</v>
      </c>
      <c r="D1001" cm="1">
        <f t="array" ref="D1001">IFERROR(
  INDEX(Stockreport!$E$2:$E$50151,
    MATCH(1,
      ((Stockreport!$A$2:$A$50151&amp;"")=($A1001&amp;""))*
      ((Stockreport!$B$2:$B$50151&amp;"")=($B1001&amp;""))*
      (TRIM(Stockreport!$C$2:$C$50151)=TRIM($C1001))*
      (Stockreport!$C$2:$C$50151&lt;&gt;""),
    0)
  ),
0)</f>
        <v>2</v>
      </c>
      <c r="E1001">
        <f>VLOOKUP(A1001,Config!A:G,4,FALSE)</f>
        <v>0</v>
      </c>
      <c r="F1001" t="str">
        <f>_xlfn.LET(
  _xlpm.q,   $D1001,
  _xlpm.low, SUMIFS(Config!$E$2:$E$5017, Config!$A$2:$A$5017,$A1001, Config!$C$2:$C$5017,$C1001),
  _xlpm.med, SUMIFS(Config!$F$2:$F$5017, Config!$A$2:$A$5017,$A1001, Config!$C$2:$C$5017,$C1001),
  _xlpm.cap, SUMIFS(Config!$G$2:$G$5017, Config!$A$2:$A$5017,$A1001, Config!$C$2:$C$5017,$C1001),
  IF(_xlpm.cap=0,"SET-PICKFACE",
     IF(_xlpm.q&lt;=_xlpm.low,"LOW",
        IF(_xlpm.q&lt;=_xlpm.med,"MEDIUM",
           IF(_xlpm.q&lt;=_xlpm.cap,"FULL","OVER")
        )
     )
  )
)</f>
        <v>SET-PICKFACE</v>
      </c>
      <c r="G1001" s="8" t="str">
        <f>IF(
   SUMIFS(Stockreport!$D:$D,
          Stockreport!$A:$A, $A1001,
          Stockreport!$B:$B, $B1001)
   -SUMIFS(Stockreport!$D:$D,
           Stockreport!$A:$A, $A1001,
           Stockreport!$B:$B, $B1001,
           Stockreport!$C:$C, $C1001)=0,
   "No reserve",
   SUMIFS(Stockreport!$D:$D,
          Stockreport!$A:$A, $A1001,
          Stockreport!$B:$B, $B1001)
   -SUMIFS(Stockreport!$D:$D,
           Stockreport!$A:$A, $A1001,
           Stockreport!$B:$B, $B1001,
           Stockreport!$C:$C, $C1001)
)</f>
        <v>No reserve</v>
      </c>
      <c r="H1001">
        <f t="shared" si="30"/>
        <v>0</v>
      </c>
      <c r="I1001" s="5">
        <f t="shared" si="31"/>
        <v>1</v>
      </c>
    </row>
    <row r="1002" spans="1:9">
      <c r="A1002" s="1">
        <v>31594</v>
      </c>
      <c r="B1002" s="1" t="s">
        <v>1001</v>
      </c>
      <c r="C1002" t="str">
        <f>VLOOKUP(A1002,Config!A:C,3,FALSE)</f>
        <v>MA-A-06-L4-P2</v>
      </c>
      <c r="D1002" cm="1">
        <f t="array" ref="D1002">IFERROR(
  INDEX(Stockreport!$E$2:$E$50151,
    MATCH(1,
      ((Stockreport!$A$2:$A$50151&amp;"")=($A1002&amp;""))*
      ((Stockreport!$B$2:$B$50151&amp;"")=($B1002&amp;""))*
      (TRIM(Stockreport!$C$2:$C$50151)=TRIM($C1002))*
      (Stockreport!$C$2:$C$50151&lt;&gt;""),
    0)
  ),
0)</f>
        <v>3</v>
      </c>
      <c r="E1002">
        <f>VLOOKUP(A1002,Config!A:G,4,FALSE)</f>
        <v>0</v>
      </c>
      <c r="F1002" t="str">
        <f>_xlfn.LET(
  _xlpm.q,   $D1002,
  _xlpm.low, SUMIFS(Config!$E$2:$E$5017, Config!$A$2:$A$5017,$A1002, Config!$C$2:$C$5017,$C1002),
  _xlpm.med, SUMIFS(Config!$F$2:$F$5017, Config!$A$2:$A$5017,$A1002, Config!$C$2:$C$5017,$C1002),
  _xlpm.cap, SUMIFS(Config!$G$2:$G$5017, Config!$A$2:$A$5017,$A1002, Config!$C$2:$C$5017,$C1002),
  IF(_xlpm.cap=0,"SET-PICKFACE",
     IF(_xlpm.q&lt;=_xlpm.low,"LOW",
        IF(_xlpm.q&lt;=_xlpm.med,"MEDIUM",
           IF(_xlpm.q&lt;=_xlpm.cap,"FULL","OVER")
        )
     )
  )
)</f>
        <v>SET-PICKFACE</v>
      </c>
      <c r="G1002" s="8" t="str">
        <f>IF(
   SUMIFS(Stockreport!$D:$D,
          Stockreport!$A:$A, $A1002,
          Stockreport!$B:$B, $B1002)
   -SUMIFS(Stockreport!$D:$D,
           Stockreport!$A:$A, $A1002,
           Stockreport!$B:$B, $B1002,
           Stockreport!$C:$C, $C1002)=0,
   "No reserve",
   SUMIFS(Stockreport!$D:$D,
          Stockreport!$A:$A, $A1002,
          Stockreport!$B:$B, $B1002)
   -SUMIFS(Stockreport!$D:$D,
           Stockreport!$A:$A, $A1002,
           Stockreport!$B:$B, $B1002,
           Stockreport!$C:$C, $C1002)
)</f>
        <v>No reserve</v>
      </c>
      <c r="H1002">
        <f t="shared" si="30"/>
        <v>0</v>
      </c>
      <c r="I1002" s="5">
        <f t="shared" si="31"/>
        <v>1</v>
      </c>
    </row>
    <row r="1003" spans="1:9">
      <c r="A1003" s="1">
        <v>30442</v>
      </c>
      <c r="B1003" s="1" t="s">
        <v>1002</v>
      </c>
      <c r="C1003" t="str">
        <f>VLOOKUP(A1003,Config!A:C,3,FALSE)</f>
        <v>MA-A-06-L5-P1</v>
      </c>
      <c r="D1003" cm="1">
        <f t="array" ref="D1003">IFERROR(
  INDEX(Stockreport!$E$2:$E$50151,
    MATCH(1,
      ((Stockreport!$A$2:$A$50151&amp;"")=($A1003&amp;""))*
      ((Stockreport!$B$2:$B$50151&amp;"")=($B1003&amp;""))*
      (TRIM(Stockreport!$C$2:$C$50151)=TRIM($C1003))*
      (Stockreport!$C$2:$C$50151&lt;&gt;""),
    0)
  ),
0)</f>
        <v>3</v>
      </c>
      <c r="E1003">
        <f>VLOOKUP(A1003,Config!A:G,4,FALSE)</f>
        <v>0</v>
      </c>
      <c r="F1003" t="str">
        <f>_xlfn.LET(
  _xlpm.q,   $D1003,
  _xlpm.low, SUMIFS(Config!$E$2:$E$5017, Config!$A$2:$A$5017,$A1003, Config!$C$2:$C$5017,$C1003),
  _xlpm.med, SUMIFS(Config!$F$2:$F$5017, Config!$A$2:$A$5017,$A1003, Config!$C$2:$C$5017,$C1003),
  _xlpm.cap, SUMIFS(Config!$G$2:$G$5017, Config!$A$2:$A$5017,$A1003, Config!$C$2:$C$5017,$C1003),
  IF(_xlpm.cap=0,"SET-PICKFACE",
     IF(_xlpm.q&lt;=_xlpm.low,"LOW",
        IF(_xlpm.q&lt;=_xlpm.med,"MEDIUM",
           IF(_xlpm.q&lt;=_xlpm.cap,"FULL","OVER")
        )
     )
  )
)</f>
        <v>SET-PICKFACE</v>
      </c>
      <c r="G1003" s="8" t="str">
        <f>IF(
   SUMIFS(Stockreport!$D:$D,
          Stockreport!$A:$A, $A1003,
          Stockreport!$B:$B, $B1003)
   -SUMIFS(Stockreport!$D:$D,
           Stockreport!$A:$A, $A1003,
           Stockreport!$B:$B, $B1003,
           Stockreport!$C:$C, $C1003)=0,
   "No reserve",
   SUMIFS(Stockreport!$D:$D,
          Stockreport!$A:$A, $A1003,
          Stockreport!$B:$B, $B1003)
   -SUMIFS(Stockreport!$D:$D,
           Stockreport!$A:$A, $A1003,
           Stockreport!$B:$B, $B1003,
           Stockreport!$C:$C, $C1003)
)</f>
        <v>No reserve</v>
      </c>
      <c r="H1003">
        <f t="shared" si="30"/>
        <v>0</v>
      </c>
      <c r="I1003" s="5">
        <f t="shared" si="31"/>
        <v>1</v>
      </c>
    </row>
    <row r="1004" spans="1:9">
      <c r="A1004" s="1">
        <v>30681</v>
      </c>
      <c r="B1004" s="1" t="s">
        <v>1003</v>
      </c>
      <c r="C1004" t="str">
        <f>VLOOKUP(A1004,Config!A:C,3,FALSE)</f>
        <v>MA-A-06-L5-P1</v>
      </c>
      <c r="D1004" cm="1">
        <f t="array" ref="D1004">IFERROR(
  INDEX(Stockreport!$E$2:$E$50151,
    MATCH(1,
      ((Stockreport!$A$2:$A$50151&amp;"")=($A1004&amp;""))*
      ((Stockreport!$B$2:$B$50151&amp;"")=($B1004&amp;""))*
      (TRIM(Stockreport!$C$2:$C$50151)=TRIM($C1004))*
      (Stockreport!$C$2:$C$50151&lt;&gt;""),
    0)
  ),
0)</f>
        <v>2</v>
      </c>
      <c r="E1004">
        <f>VLOOKUP(A1004,Config!A:G,4,FALSE)</f>
        <v>0</v>
      </c>
      <c r="F1004" t="str">
        <f>_xlfn.LET(
  _xlpm.q,   $D1004,
  _xlpm.low, SUMIFS(Config!$E$2:$E$5017, Config!$A$2:$A$5017,$A1004, Config!$C$2:$C$5017,$C1004),
  _xlpm.med, SUMIFS(Config!$F$2:$F$5017, Config!$A$2:$A$5017,$A1004, Config!$C$2:$C$5017,$C1004),
  _xlpm.cap, SUMIFS(Config!$G$2:$G$5017, Config!$A$2:$A$5017,$A1004, Config!$C$2:$C$5017,$C1004),
  IF(_xlpm.cap=0,"SET-PICKFACE",
     IF(_xlpm.q&lt;=_xlpm.low,"LOW",
        IF(_xlpm.q&lt;=_xlpm.med,"MEDIUM",
           IF(_xlpm.q&lt;=_xlpm.cap,"FULL","OVER")
        )
     )
  )
)</f>
        <v>SET-PICKFACE</v>
      </c>
      <c r="G1004" s="8" t="str">
        <f>IF(
   SUMIFS(Stockreport!$D:$D,
          Stockreport!$A:$A, $A1004,
          Stockreport!$B:$B, $B1004)
   -SUMIFS(Stockreport!$D:$D,
           Stockreport!$A:$A, $A1004,
           Stockreport!$B:$B, $B1004,
           Stockreport!$C:$C, $C1004)=0,
   "No reserve",
   SUMIFS(Stockreport!$D:$D,
          Stockreport!$A:$A, $A1004,
          Stockreport!$B:$B, $B1004)
   -SUMIFS(Stockreport!$D:$D,
           Stockreport!$A:$A, $A1004,
           Stockreport!$B:$B, $B1004,
           Stockreport!$C:$C, $C1004)
)</f>
        <v>No reserve</v>
      </c>
      <c r="H1004">
        <f t="shared" si="30"/>
        <v>0</v>
      </c>
      <c r="I1004" s="5">
        <f t="shared" si="31"/>
        <v>1</v>
      </c>
    </row>
    <row r="1005" spans="1:9">
      <c r="A1005" s="1">
        <v>31660</v>
      </c>
      <c r="B1005" s="1" t="s">
        <v>1004</v>
      </c>
      <c r="C1005" t="str">
        <f>VLOOKUP(A1005,Config!A:C,3,FALSE)</f>
        <v>MA-A-06-L5-P1</v>
      </c>
      <c r="D1005" cm="1">
        <f t="array" ref="D1005">IFERROR(
  INDEX(Stockreport!$E$2:$E$50151,
    MATCH(1,
      ((Stockreport!$A$2:$A$50151&amp;"")=($A1005&amp;""))*
      ((Stockreport!$B$2:$B$50151&amp;"")=($B1005&amp;""))*
      (TRIM(Stockreport!$C$2:$C$50151)=TRIM($C1005))*
      (Stockreport!$C$2:$C$50151&lt;&gt;""),
    0)
  ),
0)</f>
        <v>0</v>
      </c>
      <c r="E1005">
        <f>VLOOKUP(A1005,Config!A:G,4,FALSE)</f>
        <v>0</v>
      </c>
      <c r="F1005" t="str">
        <f>_xlfn.LET(
  _xlpm.q,   $D1005,
  _xlpm.low, SUMIFS(Config!$E$2:$E$5017, Config!$A$2:$A$5017,$A1005, Config!$C$2:$C$5017,$C1005),
  _xlpm.med, SUMIFS(Config!$F$2:$F$5017, Config!$A$2:$A$5017,$A1005, Config!$C$2:$C$5017,$C1005),
  _xlpm.cap, SUMIFS(Config!$G$2:$G$5017, Config!$A$2:$A$5017,$A1005, Config!$C$2:$C$5017,$C1005),
  IF(_xlpm.cap=0,"SET-PICKFACE",
     IF(_xlpm.q&lt;=_xlpm.low,"LOW",
        IF(_xlpm.q&lt;=_xlpm.med,"MEDIUM",
           IF(_xlpm.q&lt;=_xlpm.cap,"FULL","OVER")
        )
     )
  )
)</f>
        <v>SET-PICKFACE</v>
      </c>
      <c r="G1005" s="8" t="str">
        <f>IF(
   SUMIFS(Stockreport!$D:$D,
          Stockreport!$A:$A, $A1005,
          Stockreport!$B:$B, $B1005)
   -SUMIFS(Stockreport!$D:$D,
           Stockreport!$A:$A, $A1005,
           Stockreport!$B:$B, $B1005,
           Stockreport!$C:$C, $C1005)=0,
   "No reserve",
   SUMIFS(Stockreport!$D:$D,
          Stockreport!$A:$A, $A1005,
          Stockreport!$B:$B, $B1005)
   -SUMIFS(Stockreport!$D:$D,
           Stockreport!$A:$A, $A1005,
           Stockreport!$B:$B, $B1005,
           Stockreport!$C:$C, $C1005)
)</f>
        <v>No reserve</v>
      </c>
      <c r="H1005">
        <f t="shared" si="30"/>
        <v>0</v>
      </c>
      <c r="I1005" s="5">
        <f t="shared" si="31"/>
        <v>1</v>
      </c>
    </row>
    <row r="1006" spans="1:9">
      <c r="A1006" s="1">
        <v>33785</v>
      </c>
      <c r="B1006" s="1" t="s">
        <v>1005</v>
      </c>
      <c r="C1006" t="str">
        <f>VLOOKUP(A1006,Config!A:C,3,FALSE)</f>
        <v>MA-A-06-L5-P1</v>
      </c>
      <c r="D1006" cm="1">
        <f t="array" ref="D1006">IFERROR(
  INDEX(Stockreport!$E$2:$E$50151,
    MATCH(1,
      ((Stockreport!$A$2:$A$50151&amp;"")=($A1006&amp;""))*
      ((Stockreport!$B$2:$B$50151&amp;"")=($B1006&amp;""))*
      (TRIM(Stockreport!$C$2:$C$50151)=TRIM($C1006))*
      (Stockreport!$C$2:$C$50151&lt;&gt;""),
    0)
  ),
0)</f>
        <v>100</v>
      </c>
      <c r="E1006">
        <f>VLOOKUP(A1006,Config!A:G,4,FALSE)</f>
        <v>0</v>
      </c>
      <c r="F1006" t="str">
        <f>_xlfn.LET(
  _xlpm.q,   $D1006,
  _xlpm.low, SUMIFS(Config!$E$2:$E$5017, Config!$A$2:$A$5017,$A1006, Config!$C$2:$C$5017,$C1006),
  _xlpm.med, SUMIFS(Config!$F$2:$F$5017, Config!$A$2:$A$5017,$A1006, Config!$C$2:$C$5017,$C1006),
  _xlpm.cap, SUMIFS(Config!$G$2:$G$5017, Config!$A$2:$A$5017,$A1006, Config!$C$2:$C$5017,$C1006),
  IF(_xlpm.cap=0,"SET-PICKFACE",
     IF(_xlpm.q&lt;=_xlpm.low,"LOW",
        IF(_xlpm.q&lt;=_xlpm.med,"MEDIUM",
           IF(_xlpm.q&lt;=_xlpm.cap,"FULL","OVER")
        )
     )
  )
)</f>
        <v>SET-PICKFACE</v>
      </c>
      <c r="G1006" s="8" t="str">
        <f>IF(
   SUMIFS(Stockreport!$D:$D,
          Stockreport!$A:$A, $A1006,
          Stockreport!$B:$B, $B1006)
   -SUMIFS(Stockreport!$D:$D,
           Stockreport!$A:$A, $A1006,
           Stockreport!$B:$B, $B1006,
           Stockreport!$C:$C, $C1006)=0,
   "No reserve",
   SUMIFS(Stockreport!$D:$D,
          Stockreport!$A:$A, $A1006,
          Stockreport!$B:$B, $B1006)
   -SUMIFS(Stockreport!$D:$D,
           Stockreport!$A:$A, $A1006,
           Stockreport!$B:$B, $B1006,
           Stockreport!$C:$C, $C1006)
)</f>
        <v>No reserve</v>
      </c>
      <c r="H1006">
        <f t="shared" si="30"/>
        <v>0</v>
      </c>
      <c r="I1006" s="5">
        <f t="shared" si="31"/>
        <v>1</v>
      </c>
    </row>
    <row r="1007" spans="1:9">
      <c r="A1007" s="1">
        <v>30466</v>
      </c>
      <c r="B1007" s="1" t="s">
        <v>1006</v>
      </c>
      <c r="C1007" t="str">
        <f>VLOOKUP(A1007,Config!A:C,3,FALSE)</f>
        <v>MA-A-06-L5-P2</v>
      </c>
      <c r="D1007" cm="1">
        <f t="array" ref="D1007">IFERROR(
  INDEX(Stockreport!$E$2:$E$50151,
    MATCH(1,
      ((Stockreport!$A$2:$A$50151&amp;"")=($A1007&amp;""))*
      ((Stockreport!$B$2:$B$50151&amp;"")=($B1007&amp;""))*
      (TRIM(Stockreport!$C$2:$C$50151)=TRIM($C1007))*
      (Stockreport!$C$2:$C$50151&lt;&gt;""),
    0)
  ),
0)</f>
        <v>3</v>
      </c>
      <c r="E1007">
        <f>VLOOKUP(A1007,Config!A:G,4,FALSE)</f>
        <v>0</v>
      </c>
      <c r="F1007" t="str">
        <f>_xlfn.LET(
  _xlpm.q,   $D1007,
  _xlpm.low, SUMIFS(Config!$E$2:$E$5017, Config!$A$2:$A$5017,$A1007, Config!$C$2:$C$5017,$C1007),
  _xlpm.med, SUMIFS(Config!$F$2:$F$5017, Config!$A$2:$A$5017,$A1007, Config!$C$2:$C$5017,$C1007),
  _xlpm.cap, SUMIFS(Config!$G$2:$G$5017, Config!$A$2:$A$5017,$A1007, Config!$C$2:$C$5017,$C1007),
  IF(_xlpm.cap=0,"SET-PICKFACE",
     IF(_xlpm.q&lt;=_xlpm.low,"LOW",
        IF(_xlpm.q&lt;=_xlpm.med,"MEDIUM",
           IF(_xlpm.q&lt;=_xlpm.cap,"FULL","OVER")
        )
     )
  )
)</f>
        <v>SET-PICKFACE</v>
      </c>
      <c r="G1007" s="8" t="str">
        <f>IF(
   SUMIFS(Stockreport!$D:$D,
          Stockreport!$A:$A, $A1007,
          Stockreport!$B:$B, $B1007)
   -SUMIFS(Stockreport!$D:$D,
           Stockreport!$A:$A, $A1007,
           Stockreport!$B:$B, $B1007,
           Stockreport!$C:$C, $C1007)=0,
   "No reserve",
   SUMIFS(Stockreport!$D:$D,
          Stockreport!$A:$A, $A1007,
          Stockreport!$B:$B, $B1007)
   -SUMIFS(Stockreport!$D:$D,
           Stockreport!$A:$A, $A1007,
           Stockreport!$B:$B, $B1007,
           Stockreport!$C:$C, $C1007)
)</f>
        <v>No reserve</v>
      </c>
      <c r="H1007">
        <f t="shared" si="30"/>
        <v>0</v>
      </c>
      <c r="I1007" s="5">
        <f t="shared" si="31"/>
        <v>1</v>
      </c>
    </row>
    <row r="1008" spans="1:9">
      <c r="A1008" s="1">
        <v>33832</v>
      </c>
      <c r="B1008" s="1" t="s">
        <v>1007</v>
      </c>
      <c r="C1008" t="str">
        <f>VLOOKUP(A1008,Config!A:C,3,FALSE)</f>
        <v>MA-A-06-L5-P2</v>
      </c>
      <c r="D1008" cm="1">
        <f t="array" ref="D1008">IFERROR(
  INDEX(Stockreport!$E$2:$E$50151,
    MATCH(1,
      ((Stockreport!$A$2:$A$50151&amp;"")=($A1008&amp;""))*
      ((Stockreport!$B$2:$B$50151&amp;"")=($B1008&amp;""))*
      (TRIM(Stockreport!$C$2:$C$50151)=TRIM($C1008))*
      (Stockreport!$C$2:$C$50151&lt;&gt;""),
    0)
  ),
0)</f>
        <v>111</v>
      </c>
      <c r="E1008">
        <f>VLOOKUP(A1008,Config!A:G,4,FALSE)</f>
        <v>0</v>
      </c>
      <c r="F1008" t="str">
        <f>_xlfn.LET(
  _xlpm.q,   $D1008,
  _xlpm.low, SUMIFS(Config!$E$2:$E$5017, Config!$A$2:$A$5017,$A1008, Config!$C$2:$C$5017,$C1008),
  _xlpm.med, SUMIFS(Config!$F$2:$F$5017, Config!$A$2:$A$5017,$A1008, Config!$C$2:$C$5017,$C1008),
  _xlpm.cap, SUMIFS(Config!$G$2:$G$5017, Config!$A$2:$A$5017,$A1008, Config!$C$2:$C$5017,$C1008),
  IF(_xlpm.cap=0,"SET-PICKFACE",
     IF(_xlpm.q&lt;=_xlpm.low,"LOW",
        IF(_xlpm.q&lt;=_xlpm.med,"MEDIUM",
           IF(_xlpm.q&lt;=_xlpm.cap,"FULL","OVER")
        )
     )
  )
)</f>
        <v>SET-PICKFACE</v>
      </c>
      <c r="G1008" s="8" t="str">
        <f>IF(
   SUMIFS(Stockreport!$D:$D,
          Stockreport!$A:$A, $A1008,
          Stockreport!$B:$B, $B1008)
   -SUMIFS(Stockreport!$D:$D,
           Stockreport!$A:$A, $A1008,
           Stockreport!$B:$B, $B1008,
           Stockreport!$C:$C, $C1008)=0,
   "No reserve",
   SUMIFS(Stockreport!$D:$D,
          Stockreport!$A:$A, $A1008,
          Stockreport!$B:$B, $B1008)
   -SUMIFS(Stockreport!$D:$D,
           Stockreport!$A:$A, $A1008,
           Stockreport!$B:$B, $B1008,
           Stockreport!$C:$C, $C1008)
)</f>
        <v>No reserve</v>
      </c>
      <c r="H1008">
        <f t="shared" si="30"/>
        <v>0</v>
      </c>
      <c r="I1008" s="5">
        <f t="shared" si="31"/>
        <v>1</v>
      </c>
    </row>
    <row r="1009" spans="1:9">
      <c r="A1009" s="1">
        <v>31008</v>
      </c>
      <c r="B1009" s="1" t="s">
        <v>1008</v>
      </c>
      <c r="C1009" t="str">
        <f>VLOOKUP(A1009,Config!A:C,3,FALSE)</f>
        <v>MA-A-07-L1-P1</v>
      </c>
      <c r="D1009" cm="1">
        <f t="array" ref="D1009">IFERROR(
  INDEX(Stockreport!$E$2:$E$50151,
    MATCH(1,
      ((Stockreport!$A$2:$A$50151&amp;"")=($A1009&amp;""))*
      ((Stockreport!$B$2:$B$50151&amp;"")=($B1009&amp;""))*
      (TRIM(Stockreport!$C$2:$C$50151)=TRIM($C1009))*
      (Stockreport!$C$2:$C$50151&lt;&gt;""),
    0)
  ),
0)</f>
        <v>7</v>
      </c>
      <c r="E1009">
        <f>VLOOKUP(A1009,Config!A:G,4,FALSE)</f>
        <v>0</v>
      </c>
      <c r="F1009" t="str">
        <f>_xlfn.LET(
  _xlpm.q,   $D1009,
  _xlpm.low, SUMIFS(Config!$E$2:$E$5017, Config!$A$2:$A$5017,$A1009, Config!$C$2:$C$5017,$C1009),
  _xlpm.med, SUMIFS(Config!$F$2:$F$5017, Config!$A$2:$A$5017,$A1009, Config!$C$2:$C$5017,$C1009),
  _xlpm.cap, SUMIFS(Config!$G$2:$G$5017, Config!$A$2:$A$5017,$A1009, Config!$C$2:$C$5017,$C1009),
  IF(_xlpm.cap=0,"SET-PICKFACE",
     IF(_xlpm.q&lt;=_xlpm.low,"LOW",
        IF(_xlpm.q&lt;=_xlpm.med,"MEDIUM",
           IF(_xlpm.q&lt;=_xlpm.cap,"FULL","OVER")
        )
     )
  )
)</f>
        <v>SET-PICKFACE</v>
      </c>
      <c r="G1009" s="8" t="str">
        <f>IF(
   SUMIFS(Stockreport!$D:$D,
          Stockreport!$A:$A, $A1009,
          Stockreport!$B:$B, $B1009)
   -SUMIFS(Stockreport!$D:$D,
           Stockreport!$A:$A, $A1009,
           Stockreport!$B:$B, $B1009,
           Stockreport!$C:$C, $C1009)=0,
   "No reserve",
   SUMIFS(Stockreport!$D:$D,
          Stockreport!$A:$A, $A1009,
          Stockreport!$B:$B, $B1009)
   -SUMIFS(Stockreport!$D:$D,
           Stockreport!$A:$A, $A1009,
           Stockreport!$B:$B, $B1009,
           Stockreport!$C:$C, $C1009)
)</f>
        <v>No reserve</v>
      </c>
      <c r="H1009">
        <f t="shared" si="30"/>
        <v>0</v>
      </c>
      <c r="I1009" s="5">
        <f t="shared" si="31"/>
        <v>1</v>
      </c>
    </row>
    <row r="1010" spans="1:9">
      <c r="A1010" s="1">
        <v>30473</v>
      </c>
      <c r="B1010" s="1" t="s">
        <v>1009</v>
      </c>
      <c r="C1010" t="str">
        <f>VLOOKUP(A1010,Config!A:C,3,FALSE)</f>
        <v>MA-A-07-L2-P1</v>
      </c>
      <c r="D1010" cm="1">
        <f t="array" ref="D1010">IFERROR(
  INDEX(Stockreport!$E$2:$E$50151,
    MATCH(1,
      ((Stockreport!$A$2:$A$50151&amp;"")=($A1010&amp;""))*
      ((Stockreport!$B$2:$B$50151&amp;"")=($B1010&amp;""))*
      (TRIM(Stockreport!$C$2:$C$50151)=TRIM($C1010))*
      (Stockreport!$C$2:$C$50151&lt;&gt;""),
    0)
  ),
0)</f>
        <v>0</v>
      </c>
      <c r="E1010">
        <f>VLOOKUP(A1010,Config!A:G,4,FALSE)</f>
        <v>0</v>
      </c>
      <c r="F1010" t="str">
        <f>_xlfn.LET(
  _xlpm.q,   $D1010,
  _xlpm.low, SUMIFS(Config!$E$2:$E$5017, Config!$A$2:$A$5017,$A1010, Config!$C$2:$C$5017,$C1010),
  _xlpm.med, SUMIFS(Config!$F$2:$F$5017, Config!$A$2:$A$5017,$A1010, Config!$C$2:$C$5017,$C1010),
  _xlpm.cap, SUMIFS(Config!$G$2:$G$5017, Config!$A$2:$A$5017,$A1010, Config!$C$2:$C$5017,$C1010),
  IF(_xlpm.cap=0,"SET-PICKFACE",
     IF(_xlpm.q&lt;=_xlpm.low,"LOW",
        IF(_xlpm.q&lt;=_xlpm.med,"MEDIUM",
           IF(_xlpm.q&lt;=_xlpm.cap,"FULL","OVER")
        )
     )
  )
)</f>
        <v>SET-PICKFACE</v>
      </c>
      <c r="G1010" s="8" t="str">
        <f>IF(
   SUMIFS(Stockreport!$D:$D,
          Stockreport!$A:$A, $A1010,
          Stockreport!$B:$B, $B1010)
   -SUMIFS(Stockreport!$D:$D,
           Stockreport!$A:$A, $A1010,
           Stockreport!$B:$B, $B1010,
           Stockreport!$C:$C, $C1010)=0,
   "No reserve",
   SUMIFS(Stockreport!$D:$D,
          Stockreport!$A:$A, $A1010,
          Stockreport!$B:$B, $B1010)
   -SUMIFS(Stockreport!$D:$D,
           Stockreport!$A:$A, $A1010,
           Stockreport!$B:$B, $B1010,
           Stockreport!$C:$C, $C1010)
)</f>
        <v>No reserve</v>
      </c>
      <c r="H1010">
        <f t="shared" si="30"/>
        <v>0</v>
      </c>
      <c r="I1010" s="5">
        <f t="shared" si="31"/>
        <v>1</v>
      </c>
    </row>
    <row r="1011" spans="1:9">
      <c r="A1011" s="1">
        <v>30493</v>
      </c>
      <c r="B1011" s="1" t="s">
        <v>1010</v>
      </c>
      <c r="C1011" t="str">
        <f>VLOOKUP(A1011,Config!A:C,3,FALSE)</f>
        <v>MA-A-07-L2-P1</v>
      </c>
      <c r="D1011" cm="1">
        <f t="array" ref="D1011">IFERROR(
  INDEX(Stockreport!$E$2:$E$50151,
    MATCH(1,
      ((Stockreport!$A$2:$A$50151&amp;"")=($A1011&amp;""))*
      ((Stockreport!$B$2:$B$50151&amp;"")=($B1011&amp;""))*
      (TRIM(Stockreport!$C$2:$C$50151)=TRIM($C1011))*
      (Stockreport!$C$2:$C$50151&lt;&gt;""),
    0)
  ),
0)</f>
        <v>25</v>
      </c>
      <c r="E1011">
        <f>VLOOKUP(A1011,Config!A:G,4,FALSE)</f>
        <v>0</v>
      </c>
      <c r="F1011" t="str">
        <f>_xlfn.LET(
  _xlpm.q,   $D1011,
  _xlpm.low, SUMIFS(Config!$E$2:$E$5017, Config!$A$2:$A$5017,$A1011, Config!$C$2:$C$5017,$C1011),
  _xlpm.med, SUMIFS(Config!$F$2:$F$5017, Config!$A$2:$A$5017,$A1011, Config!$C$2:$C$5017,$C1011),
  _xlpm.cap, SUMIFS(Config!$G$2:$G$5017, Config!$A$2:$A$5017,$A1011, Config!$C$2:$C$5017,$C1011),
  IF(_xlpm.cap=0,"SET-PICKFACE",
     IF(_xlpm.q&lt;=_xlpm.low,"LOW",
        IF(_xlpm.q&lt;=_xlpm.med,"MEDIUM",
           IF(_xlpm.q&lt;=_xlpm.cap,"FULL","OVER")
        )
     )
  )
)</f>
        <v>SET-PICKFACE</v>
      </c>
      <c r="G1011" s="8" t="str">
        <f>IF(
   SUMIFS(Stockreport!$D:$D,
          Stockreport!$A:$A, $A1011,
          Stockreport!$B:$B, $B1011)
   -SUMIFS(Stockreport!$D:$D,
           Stockreport!$A:$A, $A1011,
           Stockreport!$B:$B, $B1011,
           Stockreport!$C:$C, $C1011)=0,
   "No reserve",
   SUMIFS(Stockreport!$D:$D,
          Stockreport!$A:$A, $A1011,
          Stockreport!$B:$B, $B1011)
   -SUMIFS(Stockreport!$D:$D,
           Stockreport!$A:$A, $A1011,
           Stockreport!$B:$B, $B1011,
           Stockreport!$C:$C, $C1011)
)</f>
        <v>No reserve</v>
      </c>
      <c r="H1011">
        <f t="shared" si="30"/>
        <v>0</v>
      </c>
      <c r="I1011" s="5">
        <f t="shared" si="31"/>
        <v>1</v>
      </c>
    </row>
    <row r="1012" spans="1:9">
      <c r="A1012" s="1">
        <v>34030</v>
      </c>
      <c r="B1012" s="1" t="s">
        <v>1011</v>
      </c>
      <c r="C1012" t="str">
        <f>VLOOKUP(A1012,Config!A:C,3,FALSE)</f>
        <v>MA-A-07-L2-P1</v>
      </c>
      <c r="D1012" cm="1">
        <f t="array" ref="D1012">IFERROR(
  INDEX(Stockreport!$E$2:$E$50151,
    MATCH(1,
      ((Stockreport!$A$2:$A$50151&amp;"")=($A1012&amp;""))*
      ((Stockreport!$B$2:$B$50151&amp;"")=($B1012&amp;""))*
      (TRIM(Stockreport!$C$2:$C$50151)=TRIM($C1012))*
      (Stockreport!$C$2:$C$50151&lt;&gt;""),
    0)
  ),
0)</f>
        <v>10</v>
      </c>
      <c r="E1012">
        <f>VLOOKUP(A1012,Config!A:G,4,FALSE)</f>
        <v>0</v>
      </c>
      <c r="F1012" t="str">
        <f>_xlfn.LET(
  _xlpm.q,   $D1012,
  _xlpm.low, SUMIFS(Config!$E$2:$E$5017, Config!$A$2:$A$5017,$A1012, Config!$C$2:$C$5017,$C1012),
  _xlpm.med, SUMIFS(Config!$F$2:$F$5017, Config!$A$2:$A$5017,$A1012, Config!$C$2:$C$5017,$C1012),
  _xlpm.cap, SUMIFS(Config!$G$2:$G$5017, Config!$A$2:$A$5017,$A1012, Config!$C$2:$C$5017,$C1012),
  IF(_xlpm.cap=0,"SET-PICKFACE",
     IF(_xlpm.q&lt;=_xlpm.low,"LOW",
        IF(_xlpm.q&lt;=_xlpm.med,"MEDIUM",
           IF(_xlpm.q&lt;=_xlpm.cap,"FULL","OVER")
        )
     )
  )
)</f>
        <v>SET-PICKFACE</v>
      </c>
      <c r="G1012" s="8" t="str">
        <f>IF(
   SUMIFS(Stockreport!$D:$D,
          Stockreport!$A:$A, $A1012,
          Stockreport!$B:$B, $B1012)
   -SUMIFS(Stockreport!$D:$D,
           Stockreport!$A:$A, $A1012,
           Stockreport!$B:$B, $B1012,
           Stockreport!$C:$C, $C1012)=0,
   "No reserve",
   SUMIFS(Stockreport!$D:$D,
          Stockreport!$A:$A, $A1012,
          Stockreport!$B:$B, $B1012)
   -SUMIFS(Stockreport!$D:$D,
           Stockreport!$A:$A, $A1012,
           Stockreport!$B:$B, $B1012,
           Stockreport!$C:$C, $C1012)
)</f>
        <v>No reserve</v>
      </c>
      <c r="H1012">
        <f t="shared" si="30"/>
        <v>0</v>
      </c>
      <c r="I1012" s="5">
        <f t="shared" si="31"/>
        <v>1</v>
      </c>
    </row>
    <row r="1013" spans="1:9">
      <c r="A1013" s="1">
        <v>34092</v>
      </c>
      <c r="B1013" s="1" t="s">
        <v>1012</v>
      </c>
      <c r="C1013" t="str">
        <f>VLOOKUP(A1013,Config!A:C,3,FALSE)</f>
        <v>MA-A-07-L2-P1</v>
      </c>
      <c r="D1013" cm="1">
        <f t="array" ref="D1013">IFERROR(
  INDEX(Stockreport!$E$2:$E$50151,
    MATCH(1,
      ((Stockreport!$A$2:$A$50151&amp;"")=($A1013&amp;""))*
      ((Stockreport!$B$2:$B$50151&amp;"")=($B1013&amp;""))*
      (TRIM(Stockreport!$C$2:$C$50151)=TRIM($C1013))*
      (Stockreport!$C$2:$C$50151&lt;&gt;""),
    0)
  ),
0)</f>
        <v>13</v>
      </c>
      <c r="E1013">
        <f>VLOOKUP(A1013,Config!A:G,4,FALSE)</f>
        <v>0</v>
      </c>
      <c r="F1013" t="str">
        <f>_xlfn.LET(
  _xlpm.q,   $D1013,
  _xlpm.low, SUMIFS(Config!$E$2:$E$5017, Config!$A$2:$A$5017,$A1013, Config!$C$2:$C$5017,$C1013),
  _xlpm.med, SUMIFS(Config!$F$2:$F$5017, Config!$A$2:$A$5017,$A1013, Config!$C$2:$C$5017,$C1013),
  _xlpm.cap, SUMIFS(Config!$G$2:$G$5017, Config!$A$2:$A$5017,$A1013, Config!$C$2:$C$5017,$C1013),
  IF(_xlpm.cap=0,"SET-PICKFACE",
     IF(_xlpm.q&lt;=_xlpm.low,"LOW",
        IF(_xlpm.q&lt;=_xlpm.med,"MEDIUM",
           IF(_xlpm.q&lt;=_xlpm.cap,"FULL","OVER")
        )
     )
  )
)</f>
        <v>SET-PICKFACE</v>
      </c>
      <c r="G1013" s="8" t="str">
        <f>IF(
   SUMIFS(Stockreport!$D:$D,
          Stockreport!$A:$A, $A1013,
          Stockreport!$B:$B, $B1013)
   -SUMIFS(Stockreport!$D:$D,
           Stockreport!$A:$A, $A1013,
           Stockreport!$B:$B, $B1013,
           Stockreport!$C:$C, $C1013)=0,
   "No reserve",
   SUMIFS(Stockreport!$D:$D,
          Stockreport!$A:$A, $A1013,
          Stockreport!$B:$B, $B1013)
   -SUMIFS(Stockreport!$D:$D,
           Stockreport!$A:$A, $A1013,
           Stockreport!$B:$B, $B1013,
           Stockreport!$C:$C, $C1013)
)</f>
        <v>No reserve</v>
      </c>
      <c r="H1013">
        <f t="shared" si="30"/>
        <v>0</v>
      </c>
      <c r="I1013" s="5">
        <f t="shared" si="31"/>
        <v>1</v>
      </c>
    </row>
    <row r="1014" spans="1:9">
      <c r="A1014" s="1">
        <v>30718</v>
      </c>
      <c r="B1014" s="1" t="s">
        <v>1013</v>
      </c>
      <c r="C1014" t="str">
        <f>VLOOKUP(A1014,Config!A:C,3,FALSE)</f>
        <v>MA-A-07-L2-P2</v>
      </c>
      <c r="D1014" cm="1">
        <f t="array" ref="D1014">IFERROR(
  INDEX(Stockreport!$E$2:$E$50151,
    MATCH(1,
      ((Stockreport!$A$2:$A$50151&amp;"")=($A1014&amp;""))*
      ((Stockreport!$B$2:$B$50151&amp;"")=($B1014&amp;""))*
      (TRIM(Stockreport!$C$2:$C$50151)=TRIM($C1014))*
      (Stockreport!$C$2:$C$50151&lt;&gt;""),
    0)
  ),
0)</f>
        <v>0</v>
      </c>
      <c r="E1014">
        <f>VLOOKUP(A1014,Config!A:G,4,FALSE)</f>
        <v>0</v>
      </c>
      <c r="F1014" t="str">
        <f>_xlfn.LET(
  _xlpm.q,   $D1014,
  _xlpm.low, SUMIFS(Config!$E$2:$E$5017, Config!$A$2:$A$5017,$A1014, Config!$C$2:$C$5017,$C1014),
  _xlpm.med, SUMIFS(Config!$F$2:$F$5017, Config!$A$2:$A$5017,$A1014, Config!$C$2:$C$5017,$C1014),
  _xlpm.cap, SUMIFS(Config!$G$2:$G$5017, Config!$A$2:$A$5017,$A1014, Config!$C$2:$C$5017,$C1014),
  IF(_xlpm.cap=0,"SET-PICKFACE",
     IF(_xlpm.q&lt;=_xlpm.low,"LOW",
        IF(_xlpm.q&lt;=_xlpm.med,"MEDIUM",
           IF(_xlpm.q&lt;=_xlpm.cap,"FULL","OVER")
        )
     )
  )
)</f>
        <v>SET-PICKFACE</v>
      </c>
      <c r="G1014" s="8" t="str">
        <f>IF(
   SUMIFS(Stockreport!$D:$D,
          Stockreport!$A:$A, $A1014,
          Stockreport!$B:$B, $B1014)
   -SUMIFS(Stockreport!$D:$D,
           Stockreport!$A:$A, $A1014,
           Stockreport!$B:$B, $B1014,
           Stockreport!$C:$C, $C1014)=0,
   "No reserve",
   SUMIFS(Stockreport!$D:$D,
          Stockreport!$A:$A, $A1014,
          Stockreport!$B:$B, $B1014)
   -SUMIFS(Stockreport!$D:$D,
           Stockreport!$A:$A, $A1014,
           Stockreport!$B:$B, $B1014,
           Stockreport!$C:$C, $C1014)
)</f>
        <v>No reserve</v>
      </c>
      <c r="H1014">
        <f t="shared" si="30"/>
        <v>0</v>
      </c>
      <c r="I1014" s="5">
        <f t="shared" si="31"/>
        <v>1</v>
      </c>
    </row>
    <row r="1015" spans="1:9">
      <c r="A1015" s="1">
        <v>30849</v>
      </c>
      <c r="B1015" s="1" t="s">
        <v>1014</v>
      </c>
      <c r="C1015" t="str">
        <f>VLOOKUP(A1015,Config!A:C,3,FALSE)</f>
        <v>MA-A-07-L2-P2</v>
      </c>
      <c r="D1015" cm="1">
        <f t="array" ref="D1015">IFERROR(
  INDEX(Stockreport!$E$2:$E$50151,
    MATCH(1,
      ((Stockreport!$A$2:$A$50151&amp;"")=($A1015&amp;""))*
      ((Stockreport!$B$2:$B$50151&amp;"")=($B1015&amp;""))*
      (TRIM(Stockreport!$C$2:$C$50151)=TRIM($C1015))*
      (Stockreport!$C$2:$C$50151&lt;&gt;""),
    0)
  ),
0)</f>
        <v>15</v>
      </c>
      <c r="E1015">
        <f>VLOOKUP(A1015,Config!A:G,4,FALSE)</f>
        <v>0</v>
      </c>
      <c r="F1015" t="str">
        <f>_xlfn.LET(
  _xlpm.q,   $D1015,
  _xlpm.low, SUMIFS(Config!$E$2:$E$5017, Config!$A$2:$A$5017,$A1015, Config!$C$2:$C$5017,$C1015),
  _xlpm.med, SUMIFS(Config!$F$2:$F$5017, Config!$A$2:$A$5017,$A1015, Config!$C$2:$C$5017,$C1015),
  _xlpm.cap, SUMIFS(Config!$G$2:$G$5017, Config!$A$2:$A$5017,$A1015, Config!$C$2:$C$5017,$C1015),
  IF(_xlpm.cap=0,"SET-PICKFACE",
     IF(_xlpm.q&lt;=_xlpm.low,"LOW",
        IF(_xlpm.q&lt;=_xlpm.med,"MEDIUM",
           IF(_xlpm.q&lt;=_xlpm.cap,"FULL","OVER")
        )
     )
  )
)</f>
        <v>SET-PICKFACE</v>
      </c>
      <c r="G1015" s="8" t="str">
        <f>IF(
   SUMIFS(Stockreport!$D:$D,
          Stockreport!$A:$A, $A1015,
          Stockreport!$B:$B, $B1015)
   -SUMIFS(Stockreport!$D:$D,
           Stockreport!$A:$A, $A1015,
           Stockreport!$B:$B, $B1015,
           Stockreport!$C:$C, $C1015)=0,
   "No reserve",
   SUMIFS(Stockreport!$D:$D,
          Stockreport!$A:$A, $A1015,
          Stockreport!$B:$B, $B1015)
   -SUMIFS(Stockreport!$D:$D,
           Stockreport!$A:$A, $A1015,
           Stockreport!$B:$B, $B1015,
           Stockreport!$C:$C, $C1015)
)</f>
        <v>No reserve</v>
      </c>
      <c r="H1015">
        <f t="shared" si="30"/>
        <v>0</v>
      </c>
      <c r="I1015" s="5">
        <f t="shared" si="31"/>
        <v>1</v>
      </c>
    </row>
    <row r="1016" spans="1:9">
      <c r="A1016" s="1">
        <v>34179</v>
      </c>
      <c r="B1016" s="1" t="s">
        <v>1015</v>
      </c>
      <c r="C1016" t="str">
        <f>VLOOKUP(A1016,Config!A:C,3,FALSE)</f>
        <v>MA-A-07-L2-P2</v>
      </c>
      <c r="D1016" cm="1">
        <f t="array" ref="D1016">IFERROR(
  INDEX(Stockreport!$E$2:$E$50151,
    MATCH(1,
      ((Stockreport!$A$2:$A$50151&amp;"")=($A1016&amp;""))*
      ((Stockreport!$B$2:$B$50151&amp;"")=($B1016&amp;""))*
      (TRIM(Stockreport!$C$2:$C$50151)=TRIM($C1016))*
      (Stockreport!$C$2:$C$50151&lt;&gt;""),
    0)
  ),
0)</f>
        <v>5</v>
      </c>
      <c r="E1016">
        <f>VLOOKUP(A1016,Config!A:G,4,FALSE)</f>
        <v>0</v>
      </c>
      <c r="F1016" t="str">
        <f>_xlfn.LET(
  _xlpm.q,   $D1016,
  _xlpm.low, SUMIFS(Config!$E$2:$E$5017, Config!$A$2:$A$5017,$A1016, Config!$C$2:$C$5017,$C1016),
  _xlpm.med, SUMIFS(Config!$F$2:$F$5017, Config!$A$2:$A$5017,$A1016, Config!$C$2:$C$5017,$C1016),
  _xlpm.cap, SUMIFS(Config!$G$2:$G$5017, Config!$A$2:$A$5017,$A1016, Config!$C$2:$C$5017,$C1016),
  IF(_xlpm.cap=0,"SET-PICKFACE",
     IF(_xlpm.q&lt;=_xlpm.low,"LOW",
        IF(_xlpm.q&lt;=_xlpm.med,"MEDIUM",
           IF(_xlpm.q&lt;=_xlpm.cap,"FULL","OVER")
        )
     )
  )
)</f>
        <v>SET-PICKFACE</v>
      </c>
      <c r="G1016" s="8" t="str">
        <f>IF(
   SUMIFS(Stockreport!$D:$D,
          Stockreport!$A:$A, $A1016,
          Stockreport!$B:$B, $B1016)
   -SUMIFS(Stockreport!$D:$D,
           Stockreport!$A:$A, $A1016,
           Stockreport!$B:$B, $B1016,
           Stockreport!$C:$C, $C1016)=0,
   "No reserve",
   SUMIFS(Stockreport!$D:$D,
          Stockreport!$A:$A, $A1016,
          Stockreport!$B:$B, $B1016)
   -SUMIFS(Stockreport!$D:$D,
           Stockreport!$A:$A, $A1016,
           Stockreport!$B:$B, $B1016,
           Stockreport!$C:$C, $C1016)
)</f>
        <v>No reserve</v>
      </c>
      <c r="H1016">
        <f t="shared" si="30"/>
        <v>0</v>
      </c>
      <c r="I1016" s="5">
        <f t="shared" si="31"/>
        <v>1</v>
      </c>
    </row>
    <row r="1017" spans="1:9">
      <c r="A1017" s="1">
        <v>34235</v>
      </c>
      <c r="B1017" s="1" t="s">
        <v>1016</v>
      </c>
      <c r="C1017" t="str">
        <f>VLOOKUP(A1017,Config!A:C,3,FALSE)</f>
        <v>MA-A-07-L2-P2</v>
      </c>
      <c r="D1017" cm="1">
        <f t="array" ref="D1017">IFERROR(
  INDEX(Stockreport!$E$2:$E$50151,
    MATCH(1,
      ((Stockreport!$A$2:$A$50151&amp;"")=($A1017&amp;""))*
      ((Stockreport!$B$2:$B$50151&amp;"")=($B1017&amp;""))*
      (TRIM(Stockreport!$C$2:$C$50151)=TRIM($C1017))*
      (Stockreport!$C$2:$C$50151&lt;&gt;""),
    0)
  ),
0)</f>
        <v>4</v>
      </c>
      <c r="E1017">
        <f>VLOOKUP(A1017,Config!A:G,4,FALSE)</f>
        <v>0</v>
      </c>
      <c r="F1017" t="str">
        <f>_xlfn.LET(
  _xlpm.q,   $D1017,
  _xlpm.low, SUMIFS(Config!$E$2:$E$5017, Config!$A$2:$A$5017,$A1017, Config!$C$2:$C$5017,$C1017),
  _xlpm.med, SUMIFS(Config!$F$2:$F$5017, Config!$A$2:$A$5017,$A1017, Config!$C$2:$C$5017,$C1017),
  _xlpm.cap, SUMIFS(Config!$G$2:$G$5017, Config!$A$2:$A$5017,$A1017, Config!$C$2:$C$5017,$C1017),
  IF(_xlpm.cap=0,"SET-PICKFACE",
     IF(_xlpm.q&lt;=_xlpm.low,"LOW",
        IF(_xlpm.q&lt;=_xlpm.med,"MEDIUM",
           IF(_xlpm.q&lt;=_xlpm.cap,"FULL","OVER")
        )
     )
  )
)</f>
        <v>SET-PICKFACE</v>
      </c>
      <c r="G1017" s="8" t="str">
        <f>IF(
   SUMIFS(Stockreport!$D:$D,
          Stockreport!$A:$A, $A1017,
          Stockreport!$B:$B, $B1017)
   -SUMIFS(Stockreport!$D:$D,
           Stockreport!$A:$A, $A1017,
           Stockreport!$B:$B, $B1017,
           Stockreport!$C:$C, $C1017)=0,
   "No reserve",
   SUMIFS(Stockreport!$D:$D,
          Stockreport!$A:$A, $A1017,
          Stockreport!$B:$B, $B1017)
   -SUMIFS(Stockreport!$D:$D,
           Stockreport!$A:$A, $A1017,
           Stockreport!$B:$B, $B1017,
           Stockreport!$C:$C, $C1017)
)</f>
        <v>No reserve</v>
      </c>
      <c r="H1017">
        <f t="shared" si="30"/>
        <v>0</v>
      </c>
      <c r="I1017" s="5">
        <f t="shared" si="31"/>
        <v>1</v>
      </c>
    </row>
    <row r="1018" spans="1:9">
      <c r="A1018" s="1">
        <v>31051</v>
      </c>
      <c r="B1018" s="1" t="s">
        <v>1017</v>
      </c>
      <c r="C1018" t="str">
        <f>VLOOKUP(A1018,Config!A:C,3,FALSE)</f>
        <v>MA-A-07-L3-P1</v>
      </c>
      <c r="D1018" cm="1">
        <f t="array" ref="D1018">IFERROR(
  INDEX(Stockreport!$E$2:$E$50151,
    MATCH(1,
      ((Stockreport!$A$2:$A$50151&amp;"")=($A1018&amp;""))*
      ((Stockreport!$B$2:$B$50151&amp;"")=($B1018&amp;""))*
      (TRIM(Stockreport!$C$2:$C$50151)=TRIM($C1018))*
      (Stockreport!$C$2:$C$50151&lt;&gt;""),
    0)
  ),
0)</f>
        <v>21</v>
      </c>
      <c r="E1018">
        <f>VLOOKUP(A1018,Config!A:G,4,FALSE)</f>
        <v>0</v>
      </c>
      <c r="F1018" t="str">
        <f>_xlfn.LET(
  _xlpm.q,   $D1018,
  _xlpm.low, SUMIFS(Config!$E$2:$E$5017, Config!$A$2:$A$5017,$A1018, Config!$C$2:$C$5017,$C1018),
  _xlpm.med, SUMIFS(Config!$F$2:$F$5017, Config!$A$2:$A$5017,$A1018, Config!$C$2:$C$5017,$C1018),
  _xlpm.cap, SUMIFS(Config!$G$2:$G$5017, Config!$A$2:$A$5017,$A1018, Config!$C$2:$C$5017,$C1018),
  IF(_xlpm.cap=0,"SET-PICKFACE",
     IF(_xlpm.q&lt;=_xlpm.low,"LOW",
        IF(_xlpm.q&lt;=_xlpm.med,"MEDIUM",
           IF(_xlpm.q&lt;=_xlpm.cap,"FULL","OVER")
        )
     )
  )
)</f>
        <v>SET-PICKFACE</v>
      </c>
      <c r="G1018" s="8" t="str">
        <f>IF(
   SUMIFS(Stockreport!$D:$D,
          Stockreport!$A:$A, $A1018,
          Stockreport!$B:$B, $B1018)
   -SUMIFS(Stockreport!$D:$D,
           Stockreport!$A:$A, $A1018,
           Stockreport!$B:$B, $B1018,
           Stockreport!$C:$C, $C1018)=0,
   "No reserve",
   SUMIFS(Stockreport!$D:$D,
          Stockreport!$A:$A, $A1018,
          Stockreport!$B:$B, $B1018)
   -SUMIFS(Stockreport!$D:$D,
           Stockreport!$A:$A, $A1018,
           Stockreport!$B:$B, $B1018,
           Stockreport!$C:$C, $C1018)
)</f>
        <v>No reserve</v>
      </c>
      <c r="H1018">
        <f t="shared" si="30"/>
        <v>0</v>
      </c>
      <c r="I1018" s="5">
        <f t="shared" si="31"/>
        <v>1</v>
      </c>
    </row>
    <row r="1019" spans="1:9">
      <c r="A1019" s="1">
        <v>31075</v>
      </c>
      <c r="B1019" s="1" t="s">
        <v>1018</v>
      </c>
      <c r="C1019" t="str">
        <f>VLOOKUP(A1019,Config!A:C,3,FALSE)</f>
        <v>MA-A-07-L3-P1</v>
      </c>
      <c r="D1019" cm="1">
        <f t="array" ref="D1019">IFERROR(
  INDEX(Stockreport!$E$2:$E$50151,
    MATCH(1,
      ((Stockreport!$A$2:$A$50151&amp;"")=($A1019&amp;""))*
      ((Stockreport!$B$2:$B$50151&amp;"")=($B1019&amp;""))*
      (TRIM(Stockreport!$C$2:$C$50151)=TRIM($C1019))*
      (Stockreport!$C$2:$C$50151&lt;&gt;""),
    0)
  ),
0)</f>
        <v>9</v>
      </c>
      <c r="E1019">
        <f>VLOOKUP(A1019,Config!A:G,4,FALSE)</f>
        <v>0</v>
      </c>
      <c r="F1019" t="str">
        <f>_xlfn.LET(
  _xlpm.q,   $D1019,
  _xlpm.low, SUMIFS(Config!$E$2:$E$5017, Config!$A$2:$A$5017,$A1019, Config!$C$2:$C$5017,$C1019),
  _xlpm.med, SUMIFS(Config!$F$2:$F$5017, Config!$A$2:$A$5017,$A1019, Config!$C$2:$C$5017,$C1019),
  _xlpm.cap, SUMIFS(Config!$G$2:$G$5017, Config!$A$2:$A$5017,$A1019, Config!$C$2:$C$5017,$C1019),
  IF(_xlpm.cap=0,"SET-PICKFACE",
     IF(_xlpm.q&lt;=_xlpm.low,"LOW",
        IF(_xlpm.q&lt;=_xlpm.med,"MEDIUM",
           IF(_xlpm.q&lt;=_xlpm.cap,"FULL","OVER")
        )
     )
  )
)</f>
        <v>SET-PICKFACE</v>
      </c>
      <c r="G1019" s="8" t="str">
        <f>IF(
   SUMIFS(Stockreport!$D:$D,
          Stockreport!$A:$A, $A1019,
          Stockreport!$B:$B, $B1019)
   -SUMIFS(Stockreport!$D:$D,
           Stockreport!$A:$A, $A1019,
           Stockreport!$B:$B, $B1019,
           Stockreport!$C:$C, $C1019)=0,
   "No reserve",
   SUMIFS(Stockreport!$D:$D,
          Stockreport!$A:$A, $A1019,
          Stockreport!$B:$B, $B1019)
   -SUMIFS(Stockreport!$D:$D,
           Stockreport!$A:$A, $A1019,
           Stockreport!$B:$B, $B1019,
           Stockreport!$C:$C, $C1019)
)</f>
        <v>No reserve</v>
      </c>
      <c r="H1019">
        <f t="shared" si="30"/>
        <v>0</v>
      </c>
      <c r="I1019" s="5">
        <f t="shared" si="31"/>
        <v>1</v>
      </c>
    </row>
    <row r="1020" spans="1:9">
      <c r="A1020" s="1">
        <v>34624</v>
      </c>
      <c r="B1020" s="1" t="s">
        <v>1019</v>
      </c>
      <c r="C1020" t="str">
        <f>VLOOKUP(A1020,Config!A:C,3,FALSE)</f>
        <v>MA-A-07-L3-P1</v>
      </c>
      <c r="D1020" cm="1">
        <f t="array" ref="D1020">IFERROR(
  INDEX(Stockreport!$E$2:$E$50151,
    MATCH(1,
      ((Stockreport!$A$2:$A$50151&amp;"")=($A1020&amp;""))*
      ((Stockreport!$B$2:$B$50151&amp;"")=($B1020&amp;""))*
      (TRIM(Stockreport!$C$2:$C$50151)=TRIM($C1020))*
      (Stockreport!$C$2:$C$50151&lt;&gt;""),
    0)
  ),
0)</f>
        <v>7</v>
      </c>
      <c r="E1020">
        <f>VLOOKUP(A1020,Config!A:G,4,FALSE)</f>
        <v>0</v>
      </c>
      <c r="F1020" t="str">
        <f>_xlfn.LET(
  _xlpm.q,   $D1020,
  _xlpm.low, SUMIFS(Config!$E$2:$E$5017, Config!$A$2:$A$5017,$A1020, Config!$C$2:$C$5017,$C1020),
  _xlpm.med, SUMIFS(Config!$F$2:$F$5017, Config!$A$2:$A$5017,$A1020, Config!$C$2:$C$5017,$C1020),
  _xlpm.cap, SUMIFS(Config!$G$2:$G$5017, Config!$A$2:$A$5017,$A1020, Config!$C$2:$C$5017,$C1020),
  IF(_xlpm.cap=0,"SET-PICKFACE",
     IF(_xlpm.q&lt;=_xlpm.low,"LOW",
        IF(_xlpm.q&lt;=_xlpm.med,"MEDIUM",
           IF(_xlpm.q&lt;=_xlpm.cap,"FULL","OVER")
        )
     )
  )
)</f>
        <v>SET-PICKFACE</v>
      </c>
      <c r="G1020" s="8" t="str">
        <f>IF(
   SUMIFS(Stockreport!$D:$D,
          Stockreport!$A:$A, $A1020,
          Stockreport!$B:$B, $B1020)
   -SUMIFS(Stockreport!$D:$D,
           Stockreport!$A:$A, $A1020,
           Stockreport!$B:$B, $B1020,
           Stockreport!$C:$C, $C1020)=0,
   "No reserve",
   SUMIFS(Stockreport!$D:$D,
          Stockreport!$A:$A, $A1020,
          Stockreport!$B:$B, $B1020)
   -SUMIFS(Stockreport!$D:$D,
           Stockreport!$A:$A, $A1020,
           Stockreport!$B:$B, $B1020,
           Stockreport!$C:$C, $C1020)
)</f>
        <v>No reserve</v>
      </c>
      <c r="H1020">
        <f t="shared" si="30"/>
        <v>0</v>
      </c>
      <c r="I1020" s="5">
        <f t="shared" si="31"/>
        <v>1</v>
      </c>
    </row>
    <row r="1021" spans="1:9">
      <c r="A1021" s="1">
        <v>34674</v>
      </c>
      <c r="B1021" s="1" t="s">
        <v>1020</v>
      </c>
      <c r="C1021" t="str">
        <f>VLOOKUP(A1021,Config!A:C,3,FALSE)</f>
        <v>MA-A-07-L3-P1</v>
      </c>
      <c r="D1021" cm="1">
        <f t="array" ref="D1021">IFERROR(
  INDEX(Stockreport!$E$2:$E$50151,
    MATCH(1,
      ((Stockreport!$A$2:$A$50151&amp;"")=($A1021&amp;""))*
      ((Stockreport!$B$2:$B$50151&amp;"")=($B1021&amp;""))*
      (TRIM(Stockreport!$C$2:$C$50151)=TRIM($C1021))*
      (Stockreport!$C$2:$C$50151&lt;&gt;""),
    0)
  ),
0)</f>
        <v>17</v>
      </c>
      <c r="E1021">
        <f>VLOOKUP(A1021,Config!A:G,4,FALSE)</f>
        <v>0</v>
      </c>
      <c r="F1021" t="str">
        <f>_xlfn.LET(
  _xlpm.q,   $D1021,
  _xlpm.low, SUMIFS(Config!$E$2:$E$5017, Config!$A$2:$A$5017,$A1021, Config!$C$2:$C$5017,$C1021),
  _xlpm.med, SUMIFS(Config!$F$2:$F$5017, Config!$A$2:$A$5017,$A1021, Config!$C$2:$C$5017,$C1021),
  _xlpm.cap, SUMIFS(Config!$G$2:$G$5017, Config!$A$2:$A$5017,$A1021, Config!$C$2:$C$5017,$C1021),
  IF(_xlpm.cap=0,"SET-PICKFACE",
     IF(_xlpm.q&lt;=_xlpm.low,"LOW",
        IF(_xlpm.q&lt;=_xlpm.med,"MEDIUM",
           IF(_xlpm.q&lt;=_xlpm.cap,"FULL","OVER")
        )
     )
  )
)</f>
        <v>SET-PICKFACE</v>
      </c>
      <c r="G1021" s="8" t="str">
        <f>IF(
   SUMIFS(Stockreport!$D:$D,
          Stockreport!$A:$A, $A1021,
          Stockreport!$B:$B, $B1021)
   -SUMIFS(Stockreport!$D:$D,
           Stockreport!$A:$A, $A1021,
           Stockreport!$B:$B, $B1021,
           Stockreport!$C:$C, $C1021)=0,
   "No reserve",
   SUMIFS(Stockreport!$D:$D,
          Stockreport!$A:$A, $A1021,
          Stockreport!$B:$B, $B1021)
   -SUMIFS(Stockreport!$D:$D,
           Stockreport!$A:$A, $A1021,
           Stockreport!$B:$B, $B1021,
           Stockreport!$C:$C, $C1021)
)</f>
        <v>No reserve</v>
      </c>
      <c r="H1021">
        <f t="shared" si="30"/>
        <v>0</v>
      </c>
      <c r="I1021" s="5">
        <f t="shared" si="31"/>
        <v>1</v>
      </c>
    </row>
    <row r="1022" spans="1:9">
      <c r="A1022" s="1">
        <v>30110</v>
      </c>
      <c r="B1022" s="1" t="s">
        <v>1021</v>
      </c>
      <c r="C1022" t="str">
        <f>VLOOKUP(A1022,Config!A:C,3,FALSE)</f>
        <v>MA-A-07-L3-P2</v>
      </c>
      <c r="D1022" cm="1">
        <f t="array" ref="D1022">IFERROR(
  INDEX(Stockreport!$E$2:$E$50151,
    MATCH(1,
      ((Stockreport!$A$2:$A$50151&amp;"")=($A1022&amp;""))*
      ((Stockreport!$B$2:$B$50151&amp;"")=($B1022&amp;""))*
      (TRIM(Stockreport!$C$2:$C$50151)=TRIM($C1022))*
      (Stockreport!$C$2:$C$50151&lt;&gt;""),
    0)
  ),
0)</f>
        <v>7</v>
      </c>
      <c r="E1022">
        <f>VLOOKUP(A1022,Config!A:G,4,FALSE)</f>
        <v>0</v>
      </c>
      <c r="F1022" t="str">
        <f>_xlfn.LET(
  _xlpm.q,   $D1022,
  _xlpm.low, SUMIFS(Config!$E$2:$E$5017, Config!$A$2:$A$5017,$A1022, Config!$C$2:$C$5017,$C1022),
  _xlpm.med, SUMIFS(Config!$F$2:$F$5017, Config!$A$2:$A$5017,$A1022, Config!$C$2:$C$5017,$C1022),
  _xlpm.cap, SUMIFS(Config!$G$2:$G$5017, Config!$A$2:$A$5017,$A1022, Config!$C$2:$C$5017,$C1022),
  IF(_xlpm.cap=0,"SET-PICKFACE",
     IF(_xlpm.q&lt;=_xlpm.low,"LOW",
        IF(_xlpm.q&lt;=_xlpm.med,"MEDIUM",
           IF(_xlpm.q&lt;=_xlpm.cap,"FULL","OVER")
        )
     )
  )
)</f>
        <v>SET-PICKFACE</v>
      </c>
      <c r="G1022" s="8" t="str">
        <f>IF(
   SUMIFS(Stockreport!$D:$D,
          Stockreport!$A:$A, $A1022,
          Stockreport!$B:$B, $B1022)
   -SUMIFS(Stockreport!$D:$D,
           Stockreport!$A:$A, $A1022,
           Stockreport!$B:$B, $B1022,
           Stockreport!$C:$C, $C1022)=0,
   "No reserve",
   SUMIFS(Stockreport!$D:$D,
          Stockreport!$A:$A, $A1022,
          Stockreport!$B:$B, $B1022)
   -SUMIFS(Stockreport!$D:$D,
           Stockreport!$A:$A, $A1022,
           Stockreport!$B:$B, $B1022,
           Stockreport!$C:$C, $C1022)
)</f>
        <v>No reserve</v>
      </c>
      <c r="H1022">
        <f t="shared" si="30"/>
        <v>0</v>
      </c>
      <c r="I1022" s="5">
        <f t="shared" si="31"/>
        <v>1</v>
      </c>
    </row>
    <row r="1023" spans="1:9">
      <c r="A1023" s="1">
        <v>30438</v>
      </c>
      <c r="B1023" s="1" t="s">
        <v>1022</v>
      </c>
      <c r="C1023" t="str">
        <f>VLOOKUP(A1023,Config!A:C,3,FALSE)</f>
        <v>MA-A-07-L3-P2</v>
      </c>
      <c r="D1023" cm="1">
        <f t="array" ref="D1023">IFERROR(
  INDEX(Stockreport!$E$2:$E$50151,
    MATCH(1,
      ((Stockreport!$A$2:$A$50151&amp;"")=($A1023&amp;""))*
      ((Stockreport!$B$2:$B$50151&amp;"")=($B1023&amp;""))*
      (TRIM(Stockreport!$C$2:$C$50151)=TRIM($C1023))*
      (Stockreport!$C$2:$C$50151&lt;&gt;""),
    0)
  ),
0)</f>
        <v>22</v>
      </c>
      <c r="E1023">
        <f>VLOOKUP(A1023,Config!A:G,4,FALSE)</f>
        <v>0</v>
      </c>
      <c r="F1023" t="str">
        <f>_xlfn.LET(
  _xlpm.q,   $D1023,
  _xlpm.low, SUMIFS(Config!$E$2:$E$5017, Config!$A$2:$A$5017,$A1023, Config!$C$2:$C$5017,$C1023),
  _xlpm.med, SUMIFS(Config!$F$2:$F$5017, Config!$A$2:$A$5017,$A1023, Config!$C$2:$C$5017,$C1023),
  _xlpm.cap, SUMIFS(Config!$G$2:$G$5017, Config!$A$2:$A$5017,$A1023, Config!$C$2:$C$5017,$C1023),
  IF(_xlpm.cap=0,"SET-PICKFACE",
     IF(_xlpm.q&lt;=_xlpm.low,"LOW",
        IF(_xlpm.q&lt;=_xlpm.med,"MEDIUM",
           IF(_xlpm.q&lt;=_xlpm.cap,"FULL","OVER")
        )
     )
  )
)</f>
        <v>SET-PICKFACE</v>
      </c>
      <c r="G1023" s="8" t="str">
        <f>IF(
   SUMIFS(Stockreport!$D:$D,
          Stockreport!$A:$A, $A1023,
          Stockreport!$B:$B, $B1023)
   -SUMIFS(Stockreport!$D:$D,
           Stockreport!$A:$A, $A1023,
           Stockreport!$B:$B, $B1023,
           Stockreport!$C:$C, $C1023)=0,
   "No reserve",
   SUMIFS(Stockreport!$D:$D,
          Stockreport!$A:$A, $A1023,
          Stockreport!$B:$B, $B1023)
   -SUMIFS(Stockreport!$D:$D,
           Stockreport!$A:$A, $A1023,
           Stockreport!$B:$B, $B1023,
           Stockreport!$C:$C, $C1023)
)</f>
        <v>No reserve</v>
      </c>
      <c r="H1023">
        <f t="shared" si="30"/>
        <v>0</v>
      </c>
      <c r="I1023" s="5">
        <f t="shared" si="31"/>
        <v>1</v>
      </c>
    </row>
    <row r="1024" spans="1:9">
      <c r="A1024" s="1">
        <v>30221</v>
      </c>
      <c r="B1024" s="1" t="s">
        <v>1023</v>
      </c>
      <c r="C1024" t="str">
        <f>VLOOKUP(A1024,Config!A:C,3,FALSE)</f>
        <v>MA-A-07-L4-P1</v>
      </c>
      <c r="D1024" cm="1">
        <f t="array" ref="D1024">IFERROR(
  INDEX(Stockreport!$E$2:$E$50151,
    MATCH(1,
      ((Stockreport!$A$2:$A$50151&amp;"")=($A1024&amp;""))*
      ((Stockreport!$B$2:$B$50151&amp;"")=($B1024&amp;""))*
      (TRIM(Stockreport!$C$2:$C$50151)=TRIM($C1024))*
      (Stockreport!$C$2:$C$50151&lt;&gt;""),
    0)
  ),
0)</f>
        <v>14</v>
      </c>
      <c r="E1024">
        <f>VLOOKUP(A1024,Config!A:G,4,FALSE)</f>
        <v>0</v>
      </c>
      <c r="F1024" t="str">
        <f>_xlfn.LET(
  _xlpm.q,   $D1024,
  _xlpm.low, SUMIFS(Config!$E$2:$E$5017, Config!$A$2:$A$5017,$A1024, Config!$C$2:$C$5017,$C1024),
  _xlpm.med, SUMIFS(Config!$F$2:$F$5017, Config!$A$2:$A$5017,$A1024, Config!$C$2:$C$5017,$C1024),
  _xlpm.cap, SUMIFS(Config!$G$2:$G$5017, Config!$A$2:$A$5017,$A1024, Config!$C$2:$C$5017,$C1024),
  IF(_xlpm.cap=0,"SET-PICKFACE",
     IF(_xlpm.q&lt;=_xlpm.low,"LOW",
        IF(_xlpm.q&lt;=_xlpm.med,"MEDIUM",
           IF(_xlpm.q&lt;=_xlpm.cap,"FULL","OVER")
        )
     )
  )
)</f>
        <v>SET-PICKFACE</v>
      </c>
      <c r="G1024" s="8" t="str">
        <f>IF(
   SUMIFS(Stockreport!$D:$D,
          Stockreport!$A:$A, $A1024,
          Stockreport!$B:$B, $B1024)
   -SUMIFS(Stockreport!$D:$D,
           Stockreport!$A:$A, $A1024,
           Stockreport!$B:$B, $B1024,
           Stockreport!$C:$C, $C1024)=0,
   "No reserve",
   SUMIFS(Stockreport!$D:$D,
          Stockreport!$A:$A, $A1024,
          Stockreport!$B:$B, $B1024)
   -SUMIFS(Stockreport!$D:$D,
           Stockreport!$A:$A, $A1024,
           Stockreport!$B:$B, $B1024,
           Stockreport!$C:$C, $C1024)
)</f>
        <v>No reserve</v>
      </c>
      <c r="H1024">
        <f t="shared" si="30"/>
        <v>0</v>
      </c>
      <c r="I1024" s="5">
        <f t="shared" si="31"/>
        <v>1</v>
      </c>
    </row>
    <row r="1025" spans="1:9">
      <c r="A1025" s="1">
        <v>18102</v>
      </c>
      <c r="B1025" s="1" t="s">
        <v>1024</v>
      </c>
      <c r="C1025" t="str">
        <f>VLOOKUP(A1025,Config!A:C,3,FALSE)</f>
        <v>MA-A-07-L4-P2</v>
      </c>
      <c r="D1025" cm="1">
        <f t="array" ref="D1025">IFERROR(
  INDEX(Stockreport!$E$2:$E$50151,
    MATCH(1,
      ((Stockreport!$A$2:$A$50151&amp;"")=($A1025&amp;""))*
      ((Stockreport!$B$2:$B$50151&amp;"")=($B1025&amp;""))*
      (TRIM(Stockreport!$C$2:$C$50151)=TRIM($C1025))*
      (Stockreport!$C$2:$C$50151&lt;&gt;""),
    0)
  ),
0)</f>
        <v>71</v>
      </c>
      <c r="E1025">
        <f>VLOOKUP(A1025,Config!A:G,4,FALSE)</f>
        <v>0</v>
      </c>
      <c r="F1025" t="str">
        <f>_xlfn.LET(
  _xlpm.q,   $D1025,
  _xlpm.low, SUMIFS(Config!$E$2:$E$5017, Config!$A$2:$A$5017,$A1025, Config!$C$2:$C$5017,$C1025),
  _xlpm.med, SUMIFS(Config!$F$2:$F$5017, Config!$A$2:$A$5017,$A1025, Config!$C$2:$C$5017,$C1025),
  _xlpm.cap, SUMIFS(Config!$G$2:$G$5017, Config!$A$2:$A$5017,$A1025, Config!$C$2:$C$5017,$C1025),
  IF(_xlpm.cap=0,"SET-PICKFACE",
     IF(_xlpm.q&lt;=_xlpm.low,"LOW",
        IF(_xlpm.q&lt;=_xlpm.med,"MEDIUM",
           IF(_xlpm.q&lt;=_xlpm.cap,"FULL","OVER")
        )
     )
  )
)</f>
        <v>SET-PICKFACE</v>
      </c>
      <c r="G1025" s="8" t="str">
        <f>IF(
   SUMIFS(Stockreport!$D:$D,
          Stockreport!$A:$A, $A1025,
          Stockreport!$B:$B, $B1025)
   -SUMIFS(Stockreport!$D:$D,
           Stockreport!$A:$A, $A1025,
           Stockreport!$B:$B, $B1025,
           Stockreport!$C:$C, $C1025)=0,
   "No reserve",
   SUMIFS(Stockreport!$D:$D,
          Stockreport!$A:$A, $A1025,
          Stockreport!$B:$B, $B1025)
   -SUMIFS(Stockreport!$D:$D,
           Stockreport!$A:$A, $A1025,
           Stockreport!$B:$B, $B1025,
           Stockreport!$C:$C, $C1025)
)</f>
        <v>No reserve</v>
      </c>
      <c r="H1025">
        <f t="shared" si="30"/>
        <v>0</v>
      </c>
      <c r="I1025" s="5">
        <f t="shared" si="31"/>
        <v>1</v>
      </c>
    </row>
    <row r="1026" spans="1:9">
      <c r="A1026" s="1">
        <v>18113</v>
      </c>
      <c r="B1026" s="1" t="s">
        <v>1025</v>
      </c>
      <c r="C1026" t="str">
        <f>VLOOKUP(A1026,Config!A:C,3,FALSE)</f>
        <v>MA-A-07-L4-P2</v>
      </c>
      <c r="D1026" cm="1">
        <f t="array" ref="D1026">IFERROR(
  INDEX(Stockreport!$E$2:$E$50151,
    MATCH(1,
      ((Stockreport!$A$2:$A$50151&amp;"")=($A1026&amp;""))*
      ((Stockreport!$B$2:$B$50151&amp;"")=($B1026&amp;""))*
      (TRIM(Stockreport!$C$2:$C$50151)=TRIM($C1026))*
      (Stockreport!$C$2:$C$50151&lt;&gt;""),
    0)
  ),
0)</f>
        <v>31</v>
      </c>
      <c r="E1026">
        <f>VLOOKUP(A1026,Config!A:G,4,FALSE)</f>
        <v>0</v>
      </c>
      <c r="F1026" t="str">
        <f>_xlfn.LET(
  _xlpm.q,   $D1026,
  _xlpm.low, SUMIFS(Config!$E$2:$E$5017, Config!$A$2:$A$5017,$A1026, Config!$C$2:$C$5017,$C1026),
  _xlpm.med, SUMIFS(Config!$F$2:$F$5017, Config!$A$2:$A$5017,$A1026, Config!$C$2:$C$5017,$C1026),
  _xlpm.cap, SUMIFS(Config!$G$2:$G$5017, Config!$A$2:$A$5017,$A1026, Config!$C$2:$C$5017,$C1026),
  IF(_xlpm.cap=0,"SET-PICKFACE",
     IF(_xlpm.q&lt;=_xlpm.low,"LOW",
        IF(_xlpm.q&lt;=_xlpm.med,"MEDIUM",
           IF(_xlpm.q&lt;=_xlpm.cap,"FULL","OVER")
        )
     )
  )
)</f>
        <v>SET-PICKFACE</v>
      </c>
      <c r="G1026" s="8" t="str">
        <f>IF(
   SUMIFS(Stockreport!$D:$D,
          Stockreport!$A:$A, $A1026,
          Stockreport!$B:$B, $B1026)
   -SUMIFS(Stockreport!$D:$D,
           Stockreport!$A:$A, $A1026,
           Stockreport!$B:$B, $B1026,
           Stockreport!$C:$C, $C1026)=0,
   "No reserve",
   SUMIFS(Stockreport!$D:$D,
          Stockreport!$A:$A, $A1026,
          Stockreport!$B:$B, $B1026)
   -SUMIFS(Stockreport!$D:$D,
           Stockreport!$A:$A, $A1026,
           Stockreport!$B:$B, $B1026,
           Stockreport!$C:$C, $C1026)
)</f>
        <v>No reserve</v>
      </c>
      <c r="H1026">
        <f t="shared" ref="H1026:H1089" si="32">_xlfn.LET(_xlpm.cap,$E1026, _xlpm.curr,$D1026, MAX(0, _xlpm.cap-_xlpm.curr))</f>
        <v>0</v>
      </c>
      <c r="I1026" s="5">
        <f t="shared" ref="I1026:I1089" si="33">IF(ISNUMBER(G1026),0,1)</f>
        <v>1</v>
      </c>
    </row>
    <row r="1027" spans="1:9">
      <c r="A1027" s="1">
        <v>18136</v>
      </c>
      <c r="B1027" s="1" t="s">
        <v>1026</v>
      </c>
      <c r="C1027" t="str">
        <f>VLOOKUP(A1027,Config!A:C,3,FALSE)</f>
        <v>MA-A-07-L4-P2</v>
      </c>
      <c r="D1027" cm="1">
        <f t="array" ref="D1027">IFERROR(
  INDEX(Stockreport!$E$2:$E$50151,
    MATCH(1,
      ((Stockreport!$A$2:$A$50151&amp;"")=($A1027&amp;""))*
      ((Stockreport!$B$2:$B$50151&amp;"")=($B1027&amp;""))*
      (TRIM(Stockreport!$C$2:$C$50151)=TRIM($C1027))*
      (Stockreport!$C$2:$C$50151&lt;&gt;""),
    0)
  ),
0)</f>
        <v>21</v>
      </c>
      <c r="E1027">
        <f>VLOOKUP(A1027,Config!A:G,4,FALSE)</f>
        <v>0</v>
      </c>
      <c r="F1027" t="str">
        <f>_xlfn.LET(
  _xlpm.q,   $D1027,
  _xlpm.low, SUMIFS(Config!$E$2:$E$5017, Config!$A$2:$A$5017,$A1027, Config!$C$2:$C$5017,$C1027),
  _xlpm.med, SUMIFS(Config!$F$2:$F$5017, Config!$A$2:$A$5017,$A1027, Config!$C$2:$C$5017,$C1027),
  _xlpm.cap, SUMIFS(Config!$G$2:$G$5017, Config!$A$2:$A$5017,$A1027, Config!$C$2:$C$5017,$C1027),
  IF(_xlpm.cap=0,"SET-PICKFACE",
     IF(_xlpm.q&lt;=_xlpm.low,"LOW",
        IF(_xlpm.q&lt;=_xlpm.med,"MEDIUM",
           IF(_xlpm.q&lt;=_xlpm.cap,"FULL","OVER")
        )
     )
  )
)</f>
        <v>SET-PICKFACE</v>
      </c>
      <c r="G1027" s="8" t="str">
        <f>IF(
   SUMIFS(Stockreport!$D:$D,
          Stockreport!$A:$A, $A1027,
          Stockreport!$B:$B, $B1027)
   -SUMIFS(Stockreport!$D:$D,
           Stockreport!$A:$A, $A1027,
           Stockreport!$B:$B, $B1027,
           Stockreport!$C:$C, $C1027)=0,
   "No reserve",
   SUMIFS(Stockreport!$D:$D,
          Stockreport!$A:$A, $A1027,
          Stockreport!$B:$B, $B1027)
   -SUMIFS(Stockreport!$D:$D,
           Stockreport!$A:$A, $A1027,
           Stockreport!$B:$B, $B1027,
           Stockreport!$C:$C, $C1027)
)</f>
        <v>No reserve</v>
      </c>
      <c r="H1027">
        <f t="shared" si="32"/>
        <v>0</v>
      </c>
      <c r="I1027" s="5">
        <f t="shared" si="33"/>
        <v>1</v>
      </c>
    </row>
    <row r="1028" spans="1:9">
      <c r="A1028" s="1">
        <v>16926</v>
      </c>
      <c r="B1028" s="1" t="s">
        <v>1027</v>
      </c>
      <c r="C1028" t="str">
        <f>VLOOKUP(A1028,Config!A:C,3,FALSE)</f>
        <v>MA-A-07-L5-P1</v>
      </c>
      <c r="D1028" cm="1">
        <f t="array" ref="D1028">IFERROR(
  INDEX(Stockreport!$E$2:$E$50151,
    MATCH(1,
      ((Stockreport!$A$2:$A$50151&amp;"")=($A1028&amp;""))*
      ((Stockreport!$B$2:$B$50151&amp;"")=($B1028&amp;""))*
      (TRIM(Stockreport!$C$2:$C$50151)=TRIM($C1028))*
      (Stockreport!$C$2:$C$50151&lt;&gt;""),
    0)
  ),
0)</f>
        <v>0</v>
      </c>
      <c r="E1028">
        <f>VLOOKUP(A1028,Config!A:G,4,FALSE)</f>
        <v>0</v>
      </c>
      <c r="F1028" t="str">
        <f>_xlfn.LET(
  _xlpm.q,   $D1028,
  _xlpm.low, SUMIFS(Config!$E$2:$E$5017, Config!$A$2:$A$5017,$A1028, Config!$C$2:$C$5017,$C1028),
  _xlpm.med, SUMIFS(Config!$F$2:$F$5017, Config!$A$2:$A$5017,$A1028, Config!$C$2:$C$5017,$C1028),
  _xlpm.cap, SUMIFS(Config!$G$2:$G$5017, Config!$A$2:$A$5017,$A1028, Config!$C$2:$C$5017,$C1028),
  IF(_xlpm.cap=0,"SET-PICKFACE",
     IF(_xlpm.q&lt;=_xlpm.low,"LOW",
        IF(_xlpm.q&lt;=_xlpm.med,"MEDIUM",
           IF(_xlpm.q&lt;=_xlpm.cap,"FULL","OVER")
        )
     )
  )
)</f>
        <v>SET-PICKFACE</v>
      </c>
      <c r="G1028" s="8" t="str">
        <f>IF(
   SUMIFS(Stockreport!$D:$D,
          Stockreport!$A:$A, $A1028,
          Stockreport!$B:$B, $B1028)
   -SUMIFS(Stockreport!$D:$D,
           Stockreport!$A:$A, $A1028,
           Stockreport!$B:$B, $B1028,
           Stockreport!$C:$C, $C1028)=0,
   "No reserve",
   SUMIFS(Stockreport!$D:$D,
          Stockreport!$A:$A, $A1028,
          Stockreport!$B:$B, $B1028)
   -SUMIFS(Stockreport!$D:$D,
           Stockreport!$A:$A, $A1028,
           Stockreport!$B:$B, $B1028,
           Stockreport!$C:$C, $C1028)
)</f>
        <v>No reserve</v>
      </c>
      <c r="H1028">
        <f t="shared" si="32"/>
        <v>0</v>
      </c>
      <c r="I1028" s="5">
        <f t="shared" si="33"/>
        <v>1</v>
      </c>
    </row>
    <row r="1029" spans="1:9">
      <c r="A1029" s="1">
        <v>16945</v>
      </c>
      <c r="B1029" s="1" t="s">
        <v>1028</v>
      </c>
      <c r="C1029" t="str">
        <f>VLOOKUP(A1029,Config!A:C,3,FALSE)</f>
        <v>MA-A-07-L5-P1</v>
      </c>
      <c r="D1029" cm="1">
        <f t="array" ref="D1029">IFERROR(
  INDEX(Stockreport!$E$2:$E$50151,
    MATCH(1,
      ((Stockreport!$A$2:$A$50151&amp;"")=($A1029&amp;""))*
      ((Stockreport!$B$2:$B$50151&amp;"")=($B1029&amp;""))*
      (TRIM(Stockreport!$C$2:$C$50151)=TRIM($C1029))*
      (Stockreport!$C$2:$C$50151&lt;&gt;""),
    0)
  ),
0)</f>
        <v>0</v>
      </c>
      <c r="E1029">
        <f>VLOOKUP(A1029,Config!A:G,4,FALSE)</f>
        <v>0</v>
      </c>
      <c r="F1029" t="str">
        <f>_xlfn.LET(
  _xlpm.q,   $D1029,
  _xlpm.low, SUMIFS(Config!$E$2:$E$5017, Config!$A$2:$A$5017,$A1029, Config!$C$2:$C$5017,$C1029),
  _xlpm.med, SUMIFS(Config!$F$2:$F$5017, Config!$A$2:$A$5017,$A1029, Config!$C$2:$C$5017,$C1029),
  _xlpm.cap, SUMIFS(Config!$G$2:$G$5017, Config!$A$2:$A$5017,$A1029, Config!$C$2:$C$5017,$C1029),
  IF(_xlpm.cap=0,"SET-PICKFACE",
     IF(_xlpm.q&lt;=_xlpm.low,"LOW",
        IF(_xlpm.q&lt;=_xlpm.med,"MEDIUM",
           IF(_xlpm.q&lt;=_xlpm.cap,"FULL","OVER")
        )
     )
  )
)</f>
        <v>SET-PICKFACE</v>
      </c>
      <c r="G1029" s="8" t="str">
        <f>IF(
   SUMIFS(Stockreport!$D:$D,
          Stockreport!$A:$A, $A1029,
          Stockreport!$B:$B, $B1029)
   -SUMIFS(Stockreport!$D:$D,
           Stockreport!$A:$A, $A1029,
           Stockreport!$B:$B, $B1029,
           Stockreport!$C:$C, $C1029)=0,
   "No reserve",
   SUMIFS(Stockreport!$D:$D,
          Stockreport!$A:$A, $A1029,
          Stockreport!$B:$B, $B1029)
   -SUMIFS(Stockreport!$D:$D,
           Stockreport!$A:$A, $A1029,
           Stockreport!$B:$B, $B1029,
           Stockreport!$C:$C, $C1029)
)</f>
        <v>No reserve</v>
      </c>
      <c r="H1029">
        <f t="shared" si="32"/>
        <v>0</v>
      </c>
      <c r="I1029" s="5">
        <f t="shared" si="33"/>
        <v>1</v>
      </c>
    </row>
    <row r="1030" spans="1:9">
      <c r="A1030" s="1">
        <v>16959</v>
      </c>
      <c r="B1030" s="1" t="s">
        <v>1029</v>
      </c>
      <c r="C1030" t="str">
        <f>VLOOKUP(A1030,Config!A:C,3,FALSE)</f>
        <v>MA-A-07-L5-P1</v>
      </c>
      <c r="D1030" cm="1">
        <f t="array" ref="D1030">IFERROR(
  INDEX(Stockreport!$E$2:$E$50151,
    MATCH(1,
      ((Stockreport!$A$2:$A$50151&amp;"")=($A1030&amp;""))*
      ((Stockreport!$B$2:$B$50151&amp;"")=($B1030&amp;""))*
      (TRIM(Stockreport!$C$2:$C$50151)=TRIM($C1030))*
      (Stockreport!$C$2:$C$50151&lt;&gt;""),
    0)
  ),
0)</f>
        <v>0</v>
      </c>
      <c r="E1030">
        <f>VLOOKUP(A1030,Config!A:G,4,FALSE)</f>
        <v>0</v>
      </c>
      <c r="F1030" t="str">
        <f>_xlfn.LET(
  _xlpm.q,   $D1030,
  _xlpm.low, SUMIFS(Config!$E$2:$E$5017, Config!$A$2:$A$5017,$A1030, Config!$C$2:$C$5017,$C1030),
  _xlpm.med, SUMIFS(Config!$F$2:$F$5017, Config!$A$2:$A$5017,$A1030, Config!$C$2:$C$5017,$C1030),
  _xlpm.cap, SUMIFS(Config!$G$2:$G$5017, Config!$A$2:$A$5017,$A1030, Config!$C$2:$C$5017,$C1030),
  IF(_xlpm.cap=0,"SET-PICKFACE",
     IF(_xlpm.q&lt;=_xlpm.low,"LOW",
        IF(_xlpm.q&lt;=_xlpm.med,"MEDIUM",
           IF(_xlpm.q&lt;=_xlpm.cap,"FULL","OVER")
        )
     )
  )
)</f>
        <v>SET-PICKFACE</v>
      </c>
      <c r="G1030" s="8" t="str">
        <f>IF(
   SUMIFS(Stockreport!$D:$D,
          Stockreport!$A:$A, $A1030,
          Stockreport!$B:$B, $B1030)
   -SUMIFS(Stockreport!$D:$D,
           Stockreport!$A:$A, $A1030,
           Stockreport!$B:$B, $B1030,
           Stockreport!$C:$C, $C1030)=0,
   "No reserve",
   SUMIFS(Stockreport!$D:$D,
          Stockreport!$A:$A, $A1030,
          Stockreport!$B:$B, $B1030)
   -SUMIFS(Stockreport!$D:$D,
           Stockreport!$A:$A, $A1030,
           Stockreport!$B:$B, $B1030,
           Stockreport!$C:$C, $C1030)
)</f>
        <v>No reserve</v>
      </c>
      <c r="H1030">
        <f t="shared" si="32"/>
        <v>0</v>
      </c>
      <c r="I1030" s="5">
        <f t="shared" si="33"/>
        <v>1</v>
      </c>
    </row>
    <row r="1031" spans="1:9">
      <c r="A1031" s="1">
        <v>16890</v>
      </c>
      <c r="B1031" s="1" t="s">
        <v>1030</v>
      </c>
      <c r="C1031" t="str">
        <f>VLOOKUP(A1031,Config!A:C,3,FALSE)</f>
        <v>MA-A-07-L5-P2</v>
      </c>
      <c r="D1031" cm="1">
        <f t="array" ref="D1031">IFERROR(
  INDEX(Stockreport!$E$2:$E$50151,
    MATCH(1,
      ((Stockreport!$A$2:$A$50151&amp;"")=($A1031&amp;""))*
      ((Stockreport!$B$2:$B$50151&amp;"")=($B1031&amp;""))*
      (TRIM(Stockreport!$C$2:$C$50151)=TRIM($C1031))*
      (Stockreport!$C$2:$C$50151&lt;&gt;""),
    0)
  ),
0)</f>
        <v>0</v>
      </c>
      <c r="E1031">
        <f>VLOOKUP(A1031,Config!A:G,4,FALSE)</f>
        <v>0</v>
      </c>
      <c r="F1031" t="str">
        <f>_xlfn.LET(
  _xlpm.q,   $D1031,
  _xlpm.low, SUMIFS(Config!$E$2:$E$5017, Config!$A$2:$A$5017,$A1031, Config!$C$2:$C$5017,$C1031),
  _xlpm.med, SUMIFS(Config!$F$2:$F$5017, Config!$A$2:$A$5017,$A1031, Config!$C$2:$C$5017,$C1031),
  _xlpm.cap, SUMIFS(Config!$G$2:$G$5017, Config!$A$2:$A$5017,$A1031, Config!$C$2:$C$5017,$C1031),
  IF(_xlpm.cap=0,"SET-PICKFACE",
     IF(_xlpm.q&lt;=_xlpm.low,"LOW",
        IF(_xlpm.q&lt;=_xlpm.med,"MEDIUM",
           IF(_xlpm.q&lt;=_xlpm.cap,"FULL","OVER")
        )
     )
  )
)</f>
        <v>SET-PICKFACE</v>
      </c>
      <c r="G1031" s="8" t="str">
        <f>IF(
   SUMIFS(Stockreport!$D:$D,
          Stockreport!$A:$A, $A1031,
          Stockreport!$B:$B, $B1031)
   -SUMIFS(Stockreport!$D:$D,
           Stockreport!$A:$A, $A1031,
           Stockreport!$B:$B, $B1031,
           Stockreport!$C:$C, $C1031)=0,
   "No reserve",
   SUMIFS(Stockreport!$D:$D,
          Stockreport!$A:$A, $A1031,
          Stockreport!$B:$B, $B1031)
   -SUMIFS(Stockreport!$D:$D,
           Stockreport!$A:$A, $A1031,
           Stockreport!$B:$B, $B1031,
           Stockreport!$C:$C, $C1031)
)</f>
        <v>No reserve</v>
      </c>
      <c r="H1031">
        <f t="shared" si="32"/>
        <v>0</v>
      </c>
      <c r="I1031" s="5">
        <f t="shared" si="33"/>
        <v>1</v>
      </c>
    </row>
    <row r="1032" spans="1:9">
      <c r="A1032" s="1">
        <v>16974</v>
      </c>
      <c r="B1032" s="1" t="s">
        <v>1031</v>
      </c>
      <c r="C1032" t="str">
        <f>VLOOKUP(A1032,Config!A:C,3,FALSE)</f>
        <v>MA-A-07-L5-P2</v>
      </c>
      <c r="D1032" cm="1">
        <f t="array" ref="D1032">IFERROR(
  INDEX(Stockreport!$E$2:$E$50151,
    MATCH(1,
      ((Stockreport!$A$2:$A$50151&amp;"")=($A1032&amp;""))*
      ((Stockreport!$B$2:$B$50151&amp;"")=($B1032&amp;""))*
      (TRIM(Stockreport!$C$2:$C$50151)=TRIM($C1032))*
      (Stockreport!$C$2:$C$50151&lt;&gt;""),
    0)
  ),
0)</f>
        <v>0</v>
      </c>
      <c r="E1032">
        <f>VLOOKUP(A1032,Config!A:G,4,FALSE)</f>
        <v>0</v>
      </c>
      <c r="F1032" t="str">
        <f>_xlfn.LET(
  _xlpm.q,   $D1032,
  _xlpm.low, SUMIFS(Config!$E$2:$E$5017, Config!$A$2:$A$5017,$A1032, Config!$C$2:$C$5017,$C1032),
  _xlpm.med, SUMIFS(Config!$F$2:$F$5017, Config!$A$2:$A$5017,$A1032, Config!$C$2:$C$5017,$C1032),
  _xlpm.cap, SUMIFS(Config!$G$2:$G$5017, Config!$A$2:$A$5017,$A1032, Config!$C$2:$C$5017,$C1032),
  IF(_xlpm.cap=0,"SET-PICKFACE",
     IF(_xlpm.q&lt;=_xlpm.low,"LOW",
        IF(_xlpm.q&lt;=_xlpm.med,"MEDIUM",
           IF(_xlpm.q&lt;=_xlpm.cap,"FULL","OVER")
        )
     )
  )
)</f>
        <v>SET-PICKFACE</v>
      </c>
      <c r="G1032" s="8" t="str">
        <f>IF(
   SUMIFS(Stockreport!$D:$D,
          Stockreport!$A:$A, $A1032,
          Stockreport!$B:$B, $B1032)
   -SUMIFS(Stockreport!$D:$D,
           Stockreport!$A:$A, $A1032,
           Stockreport!$B:$B, $B1032,
           Stockreport!$C:$C, $C1032)=0,
   "No reserve",
   SUMIFS(Stockreport!$D:$D,
          Stockreport!$A:$A, $A1032,
          Stockreport!$B:$B, $B1032)
   -SUMIFS(Stockreport!$D:$D,
           Stockreport!$A:$A, $A1032,
           Stockreport!$B:$B, $B1032,
           Stockreport!$C:$C, $C1032)
)</f>
        <v>No reserve</v>
      </c>
      <c r="H1032">
        <f t="shared" si="32"/>
        <v>0</v>
      </c>
      <c r="I1032" s="5">
        <f t="shared" si="33"/>
        <v>1</v>
      </c>
    </row>
    <row r="1033" spans="1:9">
      <c r="A1033" s="1">
        <v>16988</v>
      </c>
      <c r="B1033" s="1" t="s">
        <v>1032</v>
      </c>
      <c r="C1033" t="str">
        <f>VLOOKUP(A1033,Config!A:C,3,FALSE)</f>
        <v>MA-A-07-L5-P2</v>
      </c>
      <c r="D1033" cm="1">
        <f t="array" ref="D1033">IFERROR(
  INDEX(Stockreport!$E$2:$E$50151,
    MATCH(1,
      ((Stockreport!$A$2:$A$50151&amp;"")=($A1033&amp;""))*
      ((Stockreport!$B$2:$B$50151&amp;"")=($B1033&amp;""))*
      (TRIM(Stockreport!$C$2:$C$50151)=TRIM($C1033))*
      (Stockreport!$C$2:$C$50151&lt;&gt;""),
    0)
  ),
0)</f>
        <v>0</v>
      </c>
      <c r="E1033">
        <f>VLOOKUP(A1033,Config!A:G,4,FALSE)</f>
        <v>0</v>
      </c>
      <c r="F1033" t="str">
        <f>_xlfn.LET(
  _xlpm.q,   $D1033,
  _xlpm.low, SUMIFS(Config!$E$2:$E$5017, Config!$A$2:$A$5017,$A1033, Config!$C$2:$C$5017,$C1033),
  _xlpm.med, SUMIFS(Config!$F$2:$F$5017, Config!$A$2:$A$5017,$A1033, Config!$C$2:$C$5017,$C1033),
  _xlpm.cap, SUMIFS(Config!$G$2:$G$5017, Config!$A$2:$A$5017,$A1033, Config!$C$2:$C$5017,$C1033),
  IF(_xlpm.cap=0,"SET-PICKFACE",
     IF(_xlpm.q&lt;=_xlpm.low,"LOW",
        IF(_xlpm.q&lt;=_xlpm.med,"MEDIUM",
           IF(_xlpm.q&lt;=_xlpm.cap,"FULL","OVER")
        )
     )
  )
)</f>
        <v>SET-PICKFACE</v>
      </c>
      <c r="G1033" s="8" t="str">
        <f>IF(
   SUMIFS(Stockreport!$D:$D,
          Stockreport!$A:$A, $A1033,
          Stockreport!$B:$B, $B1033)
   -SUMIFS(Stockreport!$D:$D,
           Stockreport!$A:$A, $A1033,
           Stockreport!$B:$B, $B1033,
           Stockreport!$C:$C, $C1033)=0,
   "No reserve",
   SUMIFS(Stockreport!$D:$D,
          Stockreport!$A:$A, $A1033,
          Stockreport!$B:$B, $B1033)
   -SUMIFS(Stockreport!$D:$D,
           Stockreport!$A:$A, $A1033,
           Stockreport!$B:$B, $B1033,
           Stockreport!$C:$C, $C1033)
)</f>
        <v>No reserve</v>
      </c>
      <c r="H1033">
        <f t="shared" si="32"/>
        <v>0</v>
      </c>
      <c r="I1033" s="5">
        <f t="shared" si="33"/>
        <v>1</v>
      </c>
    </row>
    <row r="1034" spans="1:9">
      <c r="A1034" s="1">
        <v>17012</v>
      </c>
      <c r="B1034" s="1" t="s">
        <v>1033</v>
      </c>
      <c r="C1034" t="str">
        <f>VLOOKUP(A1034,Config!A:C,3,FALSE)</f>
        <v>MA-A-07-L5-P2</v>
      </c>
      <c r="D1034" cm="1">
        <f t="array" ref="D1034">IFERROR(
  INDEX(Stockreport!$E$2:$E$50151,
    MATCH(1,
      ((Stockreport!$A$2:$A$50151&amp;"")=($A1034&amp;""))*
      ((Stockreport!$B$2:$B$50151&amp;"")=($B1034&amp;""))*
      (TRIM(Stockreport!$C$2:$C$50151)=TRIM($C1034))*
      (Stockreport!$C$2:$C$50151&lt;&gt;""),
    0)
  ),
0)</f>
        <v>0</v>
      </c>
      <c r="E1034">
        <f>VLOOKUP(A1034,Config!A:G,4,FALSE)</f>
        <v>0</v>
      </c>
      <c r="F1034" t="str">
        <f>_xlfn.LET(
  _xlpm.q,   $D1034,
  _xlpm.low, SUMIFS(Config!$E$2:$E$5017, Config!$A$2:$A$5017,$A1034, Config!$C$2:$C$5017,$C1034),
  _xlpm.med, SUMIFS(Config!$F$2:$F$5017, Config!$A$2:$A$5017,$A1034, Config!$C$2:$C$5017,$C1034),
  _xlpm.cap, SUMIFS(Config!$G$2:$G$5017, Config!$A$2:$A$5017,$A1034, Config!$C$2:$C$5017,$C1034),
  IF(_xlpm.cap=0,"SET-PICKFACE",
     IF(_xlpm.q&lt;=_xlpm.low,"LOW",
        IF(_xlpm.q&lt;=_xlpm.med,"MEDIUM",
           IF(_xlpm.q&lt;=_xlpm.cap,"FULL","OVER")
        )
     )
  )
)</f>
        <v>SET-PICKFACE</v>
      </c>
      <c r="G1034" s="8" t="str">
        <f>IF(
   SUMIFS(Stockreport!$D:$D,
          Stockreport!$A:$A, $A1034,
          Stockreport!$B:$B, $B1034)
   -SUMIFS(Stockreport!$D:$D,
           Stockreport!$A:$A, $A1034,
           Stockreport!$B:$B, $B1034,
           Stockreport!$C:$C, $C1034)=0,
   "No reserve",
   SUMIFS(Stockreport!$D:$D,
          Stockreport!$A:$A, $A1034,
          Stockreport!$B:$B, $B1034)
   -SUMIFS(Stockreport!$D:$D,
           Stockreport!$A:$A, $A1034,
           Stockreport!$B:$B, $B1034,
           Stockreport!$C:$C, $C1034)
)</f>
        <v>No reserve</v>
      </c>
      <c r="H1034">
        <f t="shared" si="32"/>
        <v>0</v>
      </c>
      <c r="I1034" s="5">
        <f t="shared" si="33"/>
        <v>1</v>
      </c>
    </row>
    <row r="1035" spans="1:9">
      <c r="A1035" s="1">
        <v>17063</v>
      </c>
      <c r="B1035" s="1" t="s">
        <v>1034</v>
      </c>
      <c r="C1035" t="str">
        <f>VLOOKUP(A1035,Config!A:C,3,FALSE)</f>
        <v>MA-A-07-L5-P2</v>
      </c>
      <c r="D1035" cm="1">
        <f t="array" ref="D1035">IFERROR(
  INDEX(Stockreport!$E$2:$E$50151,
    MATCH(1,
      ((Stockreport!$A$2:$A$50151&amp;"")=($A1035&amp;""))*
      ((Stockreport!$B$2:$B$50151&amp;"")=($B1035&amp;""))*
      (TRIM(Stockreport!$C$2:$C$50151)=TRIM($C1035))*
      (Stockreport!$C$2:$C$50151&lt;&gt;""),
    0)
  ),
0)</f>
        <v>0</v>
      </c>
      <c r="E1035">
        <f>VLOOKUP(A1035,Config!A:G,4,FALSE)</f>
        <v>0</v>
      </c>
      <c r="F1035" t="str">
        <f>_xlfn.LET(
  _xlpm.q,   $D1035,
  _xlpm.low, SUMIFS(Config!$E$2:$E$5017, Config!$A$2:$A$5017,$A1035, Config!$C$2:$C$5017,$C1035),
  _xlpm.med, SUMIFS(Config!$F$2:$F$5017, Config!$A$2:$A$5017,$A1035, Config!$C$2:$C$5017,$C1035),
  _xlpm.cap, SUMIFS(Config!$G$2:$G$5017, Config!$A$2:$A$5017,$A1035, Config!$C$2:$C$5017,$C1035),
  IF(_xlpm.cap=0,"SET-PICKFACE",
     IF(_xlpm.q&lt;=_xlpm.low,"LOW",
        IF(_xlpm.q&lt;=_xlpm.med,"MEDIUM",
           IF(_xlpm.q&lt;=_xlpm.cap,"FULL","OVER")
        )
     )
  )
)</f>
        <v>SET-PICKFACE</v>
      </c>
      <c r="G1035" s="8" t="str">
        <f>IF(
   SUMIFS(Stockreport!$D:$D,
          Stockreport!$A:$A, $A1035,
          Stockreport!$B:$B, $B1035)
   -SUMIFS(Stockreport!$D:$D,
           Stockreport!$A:$A, $A1035,
           Stockreport!$B:$B, $B1035,
           Stockreport!$C:$C, $C1035)=0,
   "No reserve",
   SUMIFS(Stockreport!$D:$D,
          Stockreport!$A:$A, $A1035,
          Stockreport!$B:$B, $B1035)
   -SUMIFS(Stockreport!$D:$D,
           Stockreport!$A:$A, $A1035,
           Stockreport!$B:$B, $B1035,
           Stockreport!$C:$C, $C1035)
)</f>
        <v>No reserve</v>
      </c>
      <c r="H1035">
        <f t="shared" si="32"/>
        <v>0</v>
      </c>
      <c r="I1035" s="5">
        <f t="shared" si="33"/>
        <v>1</v>
      </c>
    </row>
    <row r="1036" spans="1:9">
      <c r="A1036" s="1">
        <v>17102</v>
      </c>
      <c r="B1036" s="1" t="s">
        <v>1035</v>
      </c>
      <c r="C1036" t="str">
        <f>VLOOKUP(A1036,Config!A:C,3,FALSE)</f>
        <v>MA-A-07-L5-P2</v>
      </c>
      <c r="D1036" cm="1">
        <f t="array" ref="D1036">IFERROR(
  INDEX(Stockreport!$E$2:$E$50151,
    MATCH(1,
      ((Stockreport!$A$2:$A$50151&amp;"")=($A1036&amp;""))*
      ((Stockreport!$B$2:$B$50151&amp;"")=($B1036&amp;""))*
      (TRIM(Stockreport!$C$2:$C$50151)=TRIM($C1036))*
      (Stockreport!$C$2:$C$50151&lt;&gt;""),
    0)
  ),
0)</f>
        <v>0</v>
      </c>
      <c r="E1036">
        <f>VLOOKUP(A1036,Config!A:G,4,FALSE)</f>
        <v>0</v>
      </c>
      <c r="F1036" t="str">
        <f>_xlfn.LET(
  _xlpm.q,   $D1036,
  _xlpm.low, SUMIFS(Config!$E$2:$E$5017, Config!$A$2:$A$5017,$A1036, Config!$C$2:$C$5017,$C1036),
  _xlpm.med, SUMIFS(Config!$F$2:$F$5017, Config!$A$2:$A$5017,$A1036, Config!$C$2:$C$5017,$C1036),
  _xlpm.cap, SUMIFS(Config!$G$2:$G$5017, Config!$A$2:$A$5017,$A1036, Config!$C$2:$C$5017,$C1036),
  IF(_xlpm.cap=0,"SET-PICKFACE",
     IF(_xlpm.q&lt;=_xlpm.low,"LOW",
        IF(_xlpm.q&lt;=_xlpm.med,"MEDIUM",
           IF(_xlpm.q&lt;=_xlpm.cap,"FULL","OVER")
        )
     )
  )
)</f>
        <v>SET-PICKFACE</v>
      </c>
      <c r="G1036" s="8" t="str">
        <f>IF(
   SUMIFS(Stockreport!$D:$D,
          Stockreport!$A:$A, $A1036,
          Stockreport!$B:$B, $B1036)
   -SUMIFS(Stockreport!$D:$D,
           Stockreport!$A:$A, $A1036,
           Stockreport!$B:$B, $B1036,
           Stockreport!$C:$C, $C1036)=0,
   "No reserve",
   SUMIFS(Stockreport!$D:$D,
          Stockreport!$A:$A, $A1036,
          Stockreport!$B:$B, $B1036)
   -SUMIFS(Stockreport!$D:$D,
           Stockreport!$A:$A, $A1036,
           Stockreport!$B:$B, $B1036,
           Stockreport!$C:$C, $C1036)
)</f>
        <v>No reserve</v>
      </c>
      <c r="H1036">
        <f t="shared" si="32"/>
        <v>0</v>
      </c>
      <c r="I1036" s="5">
        <f t="shared" si="33"/>
        <v>1</v>
      </c>
    </row>
    <row r="1037" spans="1:9">
      <c r="A1037" s="1">
        <v>17521</v>
      </c>
      <c r="B1037" s="1" t="s">
        <v>1036</v>
      </c>
      <c r="C1037" t="str">
        <f>VLOOKUP(A1037,Config!A:C,3,FALSE)</f>
        <v>MA-A-08-L1-P1</v>
      </c>
      <c r="D1037" cm="1">
        <f t="array" ref="D1037">IFERROR(
  INDEX(Stockreport!$E$2:$E$50151,
    MATCH(1,
      ((Stockreport!$A$2:$A$50151&amp;"")=($A1037&amp;""))*
      ((Stockreport!$B$2:$B$50151&amp;"")=($B1037&amp;""))*
      (TRIM(Stockreport!$C$2:$C$50151)=TRIM($C1037))*
      (Stockreport!$C$2:$C$50151&lt;&gt;""),
    0)
  ),
0)</f>
        <v>19</v>
      </c>
      <c r="E1037">
        <f>VLOOKUP(A1037,Config!A:G,4,FALSE)</f>
        <v>0</v>
      </c>
      <c r="F1037" t="str">
        <f>_xlfn.LET(
  _xlpm.q,   $D1037,
  _xlpm.low, SUMIFS(Config!$E$2:$E$5017, Config!$A$2:$A$5017,$A1037, Config!$C$2:$C$5017,$C1037),
  _xlpm.med, SUMIFS(Config!$F$2:$F$5017, Config!$A$2:$A$5017,$A1037, Config!$C$2:$C$5017,$C1037),
  _xlpm.cap, SUMIFS(Config!$G$2:$G$5017, Config!$A$2:$A$5017,$A1037, Config!$C$2:$C$5017,$C1037),
  IF(_xlpm.cap=0,"SET-PICKFACE",
     IF(_xlpm.q&lt;=_xlpm.low,"LOW",
        IF(_xlpm.q&lt;=_xlpm.med,"MEDIUM",
           IF(_xlpm.q&lt;=_xlpm.cap,"FULL","OVER")
        )
     )
  )
)</f>
        <v>SET-PICKFACE</v>
      </c>
      <c r="G1037" s="8" t="str">
        <f>IF(
   SUMIFS(Stockreport!$D:$D,
          Stockreport!$A:$A, $A1037,
          Stockreport!$B:$B, $B1037)
   -SUMIFS(Stockreport!$D:$D,
           Stockreport!$A:$A, $A1037,
           Stockreport!$B:$B, $B1037,
           Stockreport!$C:$C, $C1037)=0,
   "No reserve",
   SUMIFS(Stockreport!$D:$D,
          Stockreport!$A:$A, $A1037,
          Stockreport!$B:$B, $B1037)
   -SUMIFS(Stockreport!$D:$D,
           Stockreport!$A:$A, $A1037,
           Stockreport!$B:$B, $B1037,
           Stockreport!$C:$C, $C1037)
)</f>
        <v>No reserve</v>
      </c>
      <c r="H1037">
        <f t="shared" si="32"/>
        <v>0</v>
      </c>
      <c r="I1037" s="5">
        <f t="shared" si="33"/>
        <v>1</v>
      </c>
    </row>
    <row r="1038" spans="1:9">
      <c r="A1038" s="1">
        <v>17738</v>
      </c>
      <c r="B1038" s="1" t="s">
        <v>1037</v>
      </c>
      <c r="C1038" t="str">
        <f>VLOOKUP(A1038,Config!A:C,3,FALSE)</f>
        <v>MA-A-08-L1-P2</v>
      </c>
      <c r="D1038" cm="1">
        <f t="array" ref="D1038">IFERROR(
  INDEX(Stockreport!$E$2:$E$50151,
    MATCH(1,
      ((Stockreport!$A$2:$A$50151&amp;"")=($A1038&amp;""))*
      ((Stockreport!$B$2:$B$50151&amp;"")=($B1038&amp;""))*
      (TRIM(Stockreport!$C$2:$C$50151)=TRIM($C1038))*
      (Stockreport!$C$2:$C$50151&lt;&gt;""),
    0)
  ),
0)</f>
        <v>8</v>
      </c>
      <c r="E1038">
        <f>VLOOKUP(A1038,Config!A:G,4,FALSE)</f>
        <v>0</v>
      </c>
      <c r="F1038" t="str">
        <f>_xlfn.LET(
  _xlpm.q,   $D1038,
  _xlpm.low, SUMIFS(Config!$E$2:$E$5017, Config!$A$2:$A$5017,$A1038, Config!$C$2:$C$5017,$C1038),
  _xlpm.med, SUMIFS(Config!$F$2:$F$5017, Config!$A$2:$A$5017,$A1038, Config!$C$2:$C$5017,$C1038),
  _xlpm.cap, SUMIFS(Config!$G$2:$G$5017, Config!$A$2:$A$5017,$A1038, Config!$C$2:$C$5017,$C1038),
  IF(_xlpm.cap=0,"SET-PICKFACE",
     IF(_xlpm.q&lt;=_xlpm.low,"LOW",
        IF(_xlpm.q&lt;=_xlpm.med,"MEDIUM",
           IF(_xlpm.q&lt;=_xlpm.cap,"FULL","OVER")
        )
     )
  )
)</f>
        <v>SET-PICKFACE</v>
      </c>
      <c r="G1038" s="8" t="str">
        <f>IF(
   SUMIFS(Stockreport!$D:$D,
          Stockreport!$A:$A, $A1038,
          Stockreport!$B:$B, $B1038)
   -SUMIFS(Stockreport!$D:$D,
           Stockreport!$A:$A, $A1038,
           Stockreport!$B:$B, $B1038,
           Stockreport!$C:$C, $C1038)=0,
   "No reserve",
   SUMIFS(Stockreport!$D:$D,
          Stockreport!$A:$A, $A1038,
          Stockreport!$B:$B, $B1038)
   -SUMIFS(Stockreport!$D:$D,
           Stockreport!$A:$A, $A1038,
           Stockreport!$B:$B, $B1038,
           Stockreport!$C:$C, $C1038)
)</f>
        <v>No reserve</v>
      </c>
      <c r="H1038">
        <f t="shared" si="32"/>
        <v>0</v>
      </c>
      <c r="I1038" s="5">
        <f t="shared" si="33"/>
        <v>1</v>
      </c>
    </row>
    <row r="1039" spans="1:9">
      <c r="A1039" s="1">
        <v>17300</v>
      </c>
      <c r="B1039" s="1" t="s">
        <v>1038</v>
      </c>
      <c r="C1039" t="str">
        <f>VLOOKUP(A1039,Config!A:C,3,FALSE)</f>
        <v>MA-A-08-L2-P1</v>
      </c>
      <c r="D1039" cm="1">
        <f t="array" ref="D1039">IFERROR(
  INDEX(Stockreport!$E$2:$E$50151,
    MATCH(1,
      ((Stockreport!$A$2:$A$50151&amp;"")=($A1039&amp;""))*
      ((Stockreport!$B$2:$B$50151&amp;"")=($B1039&amp;""))*
      (TRIM(Stockreport!$C$2:$C$50151)=TRIM($C1039))*
      (Stockreport!$C$2:$C$50151&lt;&gt;""),
    0)
  ),
0)</f>
        <v>27</v>
      </c>
      <c r="E1039">
        <f>VLOOKUP(A1039,Config!A:G,4,FALSE)</f>
        <v>0</v>
      </c>
      <c r="F1039" t="str">
        <f>_xlfn.LET(
  _xlpm.q,   $D1039,
  _xlpm.low, SUMIFS(Config!$E$2:$E$5017, Config!$A$2:$A$5017,$A1039, Config!$C$2:$C$5017,$C1039),
  _xlpm.med, SUMIFS(Config!$F$2:$F$5017, Config!$A$2:$A$5017,$A1039, Config!$C$2:$C$5017,$C1039),
  _xlpm.cap, SUMIFS(Config!$G$2:$G$5017, Config!$A$2:$A$5017,$A1039, Config!$C$2:$C$5017,$C1039),
  IF(_xlpm.cap=0,"SET-PICKFACE",
     IF(_xlpm.q&lt;=_xlpm.low,"LOW",
        IF(_xlpm.q&lt;=_xlpm.med,"MEDIUM",
           IF(_xlpm.q&lt;=_xlpm.cap,"FULL","OVER")
        )
     )
  )
)</f>
        <v>SET-PICKFACE</v>
      </c>
      <c r="G1039" s="8" t="str">
        <f>IF(
   SUMIFS(Stockreport!$D:$D,
          Stockreport!$A:$A, $A1039,
          Stockreport!$B:$B, $B1039)
   -SUMIFS(Stockreport!$D:$D,
           Stockreport!$A:$A, $A1039,
           Stockreport!$B:$B, $B1039,
           Stockreport!$C:$C, $C1039)=0,
   "No reserve",
   SUMIFS(Stockreport!$D:$D,
          Stockreport!$A:$A, $A1039,
          Stockreport!$B:$B, $B1039)
   -SUMIFS(Stockreport!$D:$D,
           Stockreport!$A:$A, $A1039,
           Stockreport!$B:$B, $B1039,
           Stockreport!$C:$C, $C1039)
)</f>
        <v>No reserve</v>
      </c>
      <c r="H1039">
        <f t="shared" si="32"/>
        <v>0</v>
      </c>
      <c r="I1039" s="5">
        <f t="shared" si="33"/>
        <v>1</v>
      </c>
    </row>
    <row r="1040" spans="1:9">
      <c r="A1040" s="1">
        <v>17314</v>
      </c>
      <c r="B1040" s="1" t="s">
        <v>1039</v>
      </c>
      <c r="C1040" t="str">
        <f>VLOOKUP(A1040,Config!A:C,3,FALSE)</f>
        <v>MA-A-08-L2-P1</v>
      </c>
      <c r="D1040" cm="1">
        <f t="array" ref="D1040">IFERROR(
  INDEX(Stockreport!$E$2:$E$50151,
    MATCH(1,
      ((Stockreport!$A$2:$A$50151&amp;"")=($A1040&amp;""))*
      ((Stockreport!$B$2:$B$50151&amp;"")=($B1040&amp;""))*
      (TRIM(Stockreport!$C$2:$C$50151)=TRIM($C1040))*
      (Stockreport!$C$2:$C$50151&lt;&gt;""),
    0)
  ),
0)</f>
        <v>13</v>
      </c>
      <c r="E1040">
        <f>VLOOKUP(A1040,Config!A:G,4,FALSE)</f>
        <v>0</v>
      </c>
      <c r="F1040" t="str">
        <f>_xlfn.LET(
  _xlpm.q,   $D1040,
  _xlpm.low, SUMIFS(Config!$E$2:$E$5017, Config!$A$2:$A$5017,$A1040, Config!$C$2:$C$5017,$C1040),
  _xlpm.med, SUMIFS(Config!$F$2:$F$5017, Config!$A$2:$A$5017,$A1040, Config!$C$2:$C$5017,$C1040),
  _xlpm.cap, SUMIFS(Config!$G$2:$G$5017, Config!$A$2:$A$5017,$A1040, Config!$C$2:$C$5017,$C1040),
  IF(_xlpm.cap=0,"SET-PICKFACE",
     IF(_xlpm.q&lt;=_xlpm.low,"LOW",
        IF(_xlpm.q&lt;=_xlpm.med,"MEDIUM",
           IF(_xlpm.q&lt;=_xlpm.cap,"FULL","OVER")
        )
     )
  )
)</f>
        <v>SET-PICKFACE</v>
      </c>
      <c r="G1040" s="8" t="str">
        <f>IF(
   SUMIFS(Stockreport!$D:$D,
          Stockreport!$A:$A, $A1040,
          Stockreport!$B:$B, $B1040)
   -SUMIFS(Stockreport!$D:$D,
           Stockreport!$A:$A, $A1040,
           Stockreport!$B:$B, $B1040,
           Stockreport!$C:$C, $C1040)=0,
   "No reserve",
   SUMIFS(Stockreport!$D:$D,
          Stockreport!$A:$A, $A1040,
          Stockreport!$B:$B, $B1040)
   -SUMIFS(Stockreport!$D:$D,
           Stockreport!$A:$A, $A1040,
           Stockreport!$B:$B, $B1040,
           Stockreport!$C:$C, $C1040)
)</f>
        <v>No reserve</v>
      </c>
      <c r="H1040">
        <f t="shared" si="32"/>
        <v>0</v>
      </c>
      <c r="I1040" s="5">
        <f t="shared" si="33"/>
        <v>1</v>
      </c>
    </row>
    <row r="1041" spans="1:9">
      <c r="A1041" s="1">
        <v>17338</v>
      </c>
      <c r="B1041" s="1" t="s">
        <v>1040</v>
      </c>
      <c r="C1041" t="str">
        <f>VLOOKUP(A1041,Config!A:C,3,FALSE)</f>
        <v>MA-A-08-L2-P1</v>
      </c>
      <c r="D1041" cm="1">
        <f t="array" ref="D1041">IFERROR(
  INDEX(Stockreport!$E$2:$E$50151,
    MATCH(1,
      ((Stockreport!$A$2:$A$50151&amp;"")=($A1041&amp;""))*
      ((Stockreport!$B$2:$B$50151&amp;"")=($B1041&amp;""))*
      (TRIM(Stockreport!$C$2:$C$50151)=TRIM($C1041))*
      (Stockreport!$C$2:$C$50151&lt;&gt;""),
    0)
  ),
0)</f>
        <v>21</v>
      </c>
      <c r="E1041">
        <f>VLOOKUP(A1041,Config!A:G,4,FALSE)</f>
        <v>0</v>
      </c>
      <c r="F1041" t="str">
        <f>_xlfn.LET(
  _xlpm.q,   $D1041,
  _xlpm.low, SUMIFS(Config!$E$2:$E$5017, Config!$A$2:$A$5017,$A1041, Config!$C$2:$C$5017,$C1041),
  _xlpm.med, SUMIFS(Config!$F$2:$F$5017, Config!$A$2:$A$5017,$A1041, Config!$C$2:$C$5017,$C1041),
  _xlpm.cap, SUMIFS(Config!$G$2:$G$5017, Config!$A$2:$A$5017,$A1041, Config!$C$2:$C$5017,$C1041),
  IF(_xlpm.cap=0,"SET-PICKFACE",
     IF(_xlpm.q&lt;=_xlpm.low,"LOW",
        IF(_xlpm.q&lt;=_xlpm.med,"MEDIUM",
           IF(_xlpm.q&lt;=_xlpm.cap,"FULL","OVER")
        )
     )
  )
)</f>
        <v>SET-PICKFACE</v>
      </c>
      <c r="G1041" s="8" t="str">
        <f>IF(
   SUMIFS(Stockreport!$D:$D,
          Stockreport!$A:$A, $A1041,
          Stockreport!$B:$B, $B1041)
   -SUMIFS(Stockreport!$D:$D,
           Stockreport!$A:$A, $A1041,
           Stockreport!$B:$B, $B1041,
           Stockreport!$C:$C, $C1041)=0,
   "No reserve",
   SUMIFS(Stockreport!$D:$D,
          Stockreport!$A:$A, $A1041,
          Stockreport!$B:$B, $B1041)
   -SUMIFS(Stockreport!$D:$D,
           Stockreport!$A:$A, $A1041,
           Stockreport!$B:$B, $B1041,
           Stockreport!$C:$C, $C1041)
)</f>
        <v>No reserve</v>
      </c>
      <c r="H1041">
        <f t="shared" si="32"/>
        <v>0</v>
      </c>
      <c r="I1041" s="5">
        <f t="shared" si="33"/>
        <v>1</v>
      </c>
    </row>
    <row r="1042" spans="1:9">
      <c r="A1042" s="1">
        <v>17893</v>
      </c>
      <c r="B1042" s="1" t="s">
        <v>1041</v>
      </c>
      <c r="C1042" t="str">
        <f>VLOOKUP(A1042,Config!A:C,3,FALSE)</f>
        <v>MA-A-08-L2-P2</v>
      </c>
      <c r="D1042" cm="1">
        <f t="array" ref="D1042">IFERROR(
  INDEX(Stockreport!$E$2:$E$50151,
    MATCH(1,
      ((Stockreport!$A$2:$A$50151&amp;"")=($A1042&amp;""))*
      ((Stockreport!$B$2:$B$50151&amp;"")=($B1042&amp;""))*
      (TRIM(Stockreport!$C$2:$C$50151)=TRIM($C1042))*
      (Stockreport!$C$2:$C$50151&lt;&gt;""),
    0)
  ),
0)</f>
        <v>35</v>
      </c>
      <c r="E1042">
        <f>VLOOKUP(A1042,Config!A:G,4,FALSE)</f>
        <v>0</v>
      </c>
      <c r="F1042" t="str">
        <f>_xlfn.LET(
  _xlpm.q,   $D1042,
  _xlpm.low, SUMIFS(Config!$E$2:$E$5017, Config!$A$2:$A$5017,$A1042, Config!$C$2:$C$5017,$C1042),
  _xlpm.med, SUMIFS(Config!$F$2:$F$5017, Config!$A$2:$A$5017,$A1042, Config!$C$2:$C$5017,$C1042),
  _xlpm.cap, SUMIFS(Config!$G$2:$G$5017, Config!$A$2:$A$5017,$A1042, Config!$C$2:$C$5017,$C1042),
  IF(_xlpm.cap=0,"SET-PICKFACE",
     IF(_xlpm.q&lt;=_xlpm.low,"LOW",
        IF(_xlpm.q&lt;=_xlpm.med,"MEDIUM",
           IF(_xlpm.q&lt;=_xlpm.cap,"FULL","OVER")
        )
     )
  )
)</f>
        <v>SET-PICKFACE</v>
      </c>
      <c r="G1042" s="8" t="str">
        <f>IF(
   SUMIFS(Stockreport!$D:$D,
          Stockreport!$A:$A, $A1042,
          Stockreport!$B:$B, $B1042)
   -SUMIFS(Stockreport!$D:$D,
           Stockreport!$A:$A, $A1042,
           Stockreport!$B:$B, $B1042,
           Stockreport!$C:$C, $C1042)=0,
   "No reserve",
   SUMIFS(Stockreport!$D:$D,
          Stockreport!$A:$A, $A1042,
          Stockreport!$B:$B, $B1042)
   -SUMIFS(Stockreport!$D:$D,
           Stockreport!$A:$A, $A1042,
           Stockreport!$B:$B, $B1042,
           Stockreport!$C:$C, $C1042)
)</f>
        <v>No reserve</v>
      </c>
      <c r="H1042">
        <f t="shared" si="32"/>
        <v>0</v>
      </c>
      <c r="I1042" s="5">
        <f t="shared" si="33"/>
        <v>1</v>
      </c>
    </row>
    <row r="1043" spans="1:9">
      <c r="A1043" s="1">
        <v>29844</v>
      </c>
      <c r="B1043" s="1" t="s">
        <v>1042</v>
      </c>
      <c r="C1043" t="str">
        <f>VLOOKUP(A1043,Config!A:C,3,FALSE)</f>
        <v>MA-A-08-L2-P2</v>
      </c>
      <c r="D1043" cm="1">
        <f t="array" ref="D1043">IFERROR(
  INDEX(Stockreport!$E$2:$E$50151,
    MATCH(1,
      ((Stockreport!$A$2:$A$50151&amp;"")=($A1043&amp;""))*
      ((Stockreport!$B$2:$B$50151&amp;"")=($B1043&amp;""))*
      (TRIM(Stockreport!$C$2:$C$50151)=TRIM($C1043))*
      (Stockreport!$C$2:$C$50151&lt;&gt;""),
    0)
  ),
0)</f>
        <v>7</v>
      </c>
      <c r="E1043">
        <f>VLOOKUP(A1043,Config!A:G,4,FALSE)</f>
        <v>0</v>
      </c>
      <c r="F1043" t="str">
        <f>_xlfn.LET(
  _xlpm.q,   $D1043,
  _xlpm.low, SUMIFS(Config!$E$2:$E$5017, Config!$A$2:$A$5017,$A1043, Config!$C$2:$C$5017,$C1043),
  _xlpm.med, SUMIFS(Config!$F$2:$F$5017, Config!$A$2:$A$5017,$A1043, Config!$C$2:$C$5017,$C1043),
  _xlpm.cap, SUMIFS(Config!$G$2:$G$5017, Config!$A$2:$A$5017,$A1043, Config!$C$2:$C$5017,$C1043),
  IF(_xlpm.cap=0,"SET-PICKFACE",
     IF(_xlpm.q&lt;=_xlpm.low,"LOW",
        IF(_xlpm.q&lt;=_xlpm.med,"MEDIUM",
           IF(_xlpm.q&lt;=_xlpm.cap,"FULL","OVER")
        )
     )
  )
)</f>
        <v>SET-PICKFACE</v>
      </c>
      <c r="G1043" s="8" t="str">
        <f>IF(
   SUMIFS(Stockreport!$D:$D,
          Stockreport!$A:$A, $A1043,
          Stockreport!$B:$B, $B1043)
   -SUMIFS(Stockreport!$D:$D,
           Stockreport!$A:$A, $A1043,
           Stockreport!$B:$B, $B1043,
           Stockreport!$C:$C, $C1043)=0,
   "No reserve",
   SUMIFS(Stockreport!$D:$D,
          Stockreport!$A:$A, $A1043,
          Stockreport!$B:$B, $B1043)
   -SUMIFS(Stockreport!$D:$D,
           Stockreport!$A:$A, $A1043,
           Stockreport!$B:$B, $B1043,
           Stockreport!$C:$C, $C1043)
)</f>
        <v>No reserve</v>
      </c>
      <c r="H1043">
        <f t="shared" si="32"/>
        <v>0</v>
      </c>
      <c r="I1043" s="5">
        <f t="shared" si="33"/>
        <v>1</v>
      </c>
    </row>
    <row r="1044" spans="1:9">
      <c r="A1044" s="1">
        <v>29862</v>
      </c>
      <c r="B1044" s="1" t="s">
        <v>1043</v>
      </c>
      <c r="C1044" t="str">
        <f>VLOOKUP(A1044,Config!A:C,3,FALSE)</f>
        <v>MA-A-08-L2-P2</v>
      </c>
      <c r="D1044" cm="1">
        <f t="array" ref="D1044">IFERROR(
  INDEX(Stockreport!$E$2:$E$50151,
    MATCH(1,
      ((Stockreport!$A$2:$A$50151&amp;"")=($A1044&amp;""))*
      ((Stockreport!$B$2:$B$50151&amp;"")=($B1044&amp;""))*
      (TRIM(Stockreport!$C$2:$C$50151)=TRIM($C1044))*
      (Stockreport!$C$2:$C$50151&lt;&gt;""),
    0)
  ),
0)</f>
        <v>24</v>
      </c>
      <c r="E1044">
        <f>VLOOKUP(A1044,Config!A:G,4,FALSE)</f>
        <v>0</v>
      </c>
      <c r="F1044" t="str">
        <f>_xlfn.LET(
  _xlpm.q,   $D1044,
  _xlpm.low, SUMIFS(Config!$E$2:$E$5017, Config!$A$2:$A$5017,$A1044, Config!$C$2:$C$5017,$C1044),
  _xlpm.med, SUMIFS(Config!$F$2:$F$5017, Config!$A$2:$A$5017,$A1044, Config!$C$2:$C$5017,$C1044),
  _xlpm.cap, SUMIFS(Config!$G$2:$G$5017, Config!$A$2:$A$5017,$A1044, Config!$C$2:$C$5017,$C1044),
  IF(_xlpm.cap=0,"SET-PICKFACE",
     IF(_xlpm.q&lt;=_xlpm.low,"LOW",
        IF(_xlpm.q&lt;=_xlpm.med,"MEDIUM",
           IF(_xlpm.q&lt;=_xlpm.cap,"FULL","OVER")
        )
     )
  )
)</f>
        <v>SET-PICKFACE</v>
      </c>
      <c r="G1044" s="8" t="str">
        <f>IF(
   SUMIFS(Stockreport!$D:$D,
          Stockreport!$A:$A, $A1044,
          Stockreport!$B:$B, $B1044)
   -SUMIFS(Stockreport!$D:$D,
           Stockreport!$A:$A, $A1044,
           Stockreport!$B:$B, $B1044,
           Stockreport!$C:$C, $C1044)=0,
   "No reserve",
   SUMIFS(Stockreport!$D:$D,
          Stockreport!$A:$A, $A1044,
          Stockreport!$B:$B, $B1044)
   -SUMIFS(Stockreport!$D:$D,
           Stockreport!$A:$A, $A1044,
           Stockreport!$B:$B, $B1044,
           Stockreport!$C:$C, $C1044)
)</f>
        <v>No reserve</v>
      </c>
      <c r="H1044">
        <f t="shared" si="32"/>
        <v>0</v>
      </c>
      <c r="I1044" s="5">
        <f t="shared" si="33"/>
        <v>1</v>
      </c>
    </row>
    <row r="1045" spans="1:9">
      <c r="A1045" s="1">
        <v>30433</v>
      </c>
      <c r="B1045" s="1" t="s">
        <v>1044</v>
      </c>
      <c r="C1045" t="str">
        <f>VLOOKUP(A1045,Config!A:C,3,FALSE)</f>
        <v>MA-A-08-L2-P2</v>
      </c>
      <c r="D1045" cm="1">
        <f t="array" ref="D1045">IFERROR(
  INDEX(Stockreport!$E$2:$E$50151,
    MATCH(1,
      ((Stockreport!$A$2:$A$50151&amp;"")=($A1045&amp;""))*
      ((Stockreport!$B$2:$B$50151&amp;"")=($B1045&amp;""))*
      (TRIM(Stockreport!$C$2:$C$50151)=TRIM($C1045))*
      (Stockreport!$C$2:$C$50151&lt;&gt;""),
    0)
  ),
0)</f>
        <v>39</v>
      </c>
      <c r="E1045">
        <f>VLOOKUP(A1045,Config!A:G,4,FALSE)</f>
        <v>0</v>
      </c>
      <c r="F1045" t="str">
        <f>_xlfn.LET(
  _xlpm.q,   $D1045,
  _xlpm.low, SUMIFS(Config!$E$2:$E$5017, Config!$A$2:$A$5017,$A1045, Config!$C$2:$C$5017,$C1045),
  _xlpm.med, SUMIFS(Config!$F$2:$F$5017, Config!$A$2:$A$5017,$A1045, Config!$C$2:$C$5017,$C1045),
  _xlpm.cap, SUMIFS(Config!$G$2:$G$5017, Config!$A$2:$A$5017,$A1045, Config!$C$2:$C$5017,$C1045),
  IF(_xlpm.cap=0,"SET-PICKFACE",
     IF(_xlpm.q&lt;=_xlpm.low,"LOW",
        IF(_xlpm.q&lt;=_xlpm.med,"MEDIUM",
           IF(_xlpm.q&lt;=_xlpm.cap,"FULL","OVER")
        )
     )
  )
)</f>
        <v>SET-PICKFACE</v>
      </c>
      <c r="G1045" s="8" t="str">
        <f>IF(
   SUMIFS(Stockreport!$D:$D,
          Stockreport!$A:$A, $A1045,
          Stockreport!$B:$B, $B1045)
   -SUMIFS(Stockreport!$D:$D,
           Stockreport!$A:$A, $A1045,
           Stockreport!$B:$B, $B1045,
           Stockreport!$C:$C, $C1045)=0,
   "No reserve",
   SUMIFS(Stockreport!$D:$D,
          Stockreport!$A:$A, $A1045,
          Stockreport!$B:$B, $B1045)
   -SUMIFS(Stockreport!$D:$D,
           Stockreport!$A:$A, $A1045,
           Stockreport!$B:$B, $B1045,
           Stockreport!$C:$C, $C1045)
)</f>
        <v>No reserve</v>
      </c>
      <c r="H1045">
        <f t="shared" si="32"/>
        <v>0</v>
      </c>
      <c r="I1045" s="5">
        <f t="shared" si="33"/>
        <v>1</v>
      </c>
    </row>
    <row r="1046" spans="1:9">
      <c r="A1046" s="1">
        <v>15432</v>
      </c>
      <c r="B1046" s="1" t="s">
        <v>1045</v>
      </c>
      <c r="C1046" t="str">
        <f>VLOOKUP(A1046,Config!A:C,3,FALSE)</f>
        <v>MA-A-08-L3-P1</v>
      </c>
      <c r="D1046" cm="1">
        <f t="array" ref="D1046">IFERROR(
  INDEX(Stockreport!$E$2:$E$50151,
    MATCH(1,
      ((Stockreport!$A$2:$A$50151&amp;"")=($A1046&amp;""))*
      ((Stockreport!$B$2:$B$50151&amp;"")=($B1046&amp;""))*
      (TRIM(Stockreport!$C$2:$C$50151)=TRIM($C1046))*
      (Stockreport!$C$2:$C$50151&lt;&gt;""),
    0)
  ),
0)</f>
        <v>5</v>
      </c>
      <c r="E1046">
        <f>VLOOKUP(A1046,Config!A:G,4,FALSE)</f>
        <v>0</v>
      </c>
      <c r="F1046" t="str">
        <f>_xlfn.LET(
  _xlpm.q,   $D1046,
  _xlpm.low, SUMIFS(Config!$E$2:$E$5017, Config!$A$2:$A$5017,$A1046, Config!$C$2:$C$5017,$C1046),
  _xlpm.med, SUMIFS(Config!$F$2:$F$5017, Config!$A$2:$A$5017,$A1046, Config!$C$2:$C$5017,$C1046),
  _xlpm.cap, SUMIFS(Config!$G$2:$G$5017, Config!$A$2:$A$5017,$A1046, Config!$C$2:$C$5017,$C1046),
  IF(_xlpm.cap=0,"SET-PICKFACE",
     IF(_xlpm.q&lt;=_xlpm.low,"LOW",
        IF(_xlpm.q&lt;=_xlpm.med,"MEDIUM",
           IF(_xlpm.q&lt;=_xlpm.cap,"FULL","OVER")
        )
     )
  )
)</f>
        <v>SET-PICKFACE</v>
      </c>
      <c r="G1046" s="8" t="str">
        <f>IF(
   SUMIFS(Stockreport!$D:$D,
          Stockreport!$A:$A, $A1046,
          Stockreport!$B:$B, $B1046)
   -SUMIFS(Stockreport!$D:$D,
           Stockreport!$A:$A, $A1046,
           Stockreport!$B:$B, $B1046,
           Stockreport!$C:$C, $C1046)=0,
   "No reserve",
   SUMIFS(Stockreport!$D:$D,
          Stockreport!$A:$A, $A1046,
          Stockreport!$B:$B, $B1046)
   -SUMIFS(Stockreport!$D:$D,
           Stockreport!$A:$A, $A1046,
           Stockreport!$B:$B, $B1046,
           Stockreport!$C:$C, $C1046)
)</f>
        <v>No reserve</v>
      </c>
      <c r="H1046">
        <f t="shared" si="32"/>
        <v>0</v>
      </c>
      <c r="I1046" s="5">
        <f t="shared" si="33"/>
        <v>1</v>
      </c>
    </row>
    <row r="1047" spans="1:9">
      <c r="A1047" s="1">
        <v>29874</v>
      </c>
      <c r="B1047" s="1" t="s">
        <v>1046</v>
      </c>
      <c r="C1047" t="str">
        <f>VLOOKUP(A1047,Config!A:C,3,FALSE)</f>
        <v>MA-A-08-L3-P1</v>
      </c>
      <c r="D1047" cm="1">
        <f t="array" ref="D1047">IFERROR(
  INDEX(Stockreport!$E$2:$E$50151,
    MATCH(1,
      ((Stockreport!$A$2:$A$50151&amp;"")=($A1047&amp;""))*
      ((Stockreport!$B$2:$B$50151&amp;"")=($B1047&amp;""))*
      (TRIM(Stockreport!$C$2:$C$50151)=TRIM($C1047))*
      (Stockreport!$C$2:$C$50151&lt;&gt;""),
    0)
  ),
0)</f>
        <v>30</v>
      </c>
      <c r="E1047">
        <f>VLOOKUP(A1047,Config!A:G,4,FALSE)</f>
        <v>0</v>
      </c>
      <c r="F1047" t="str">
        <f>_xlfn.LET(
  _xlpm.q,   $D1047,
  _xlpm.low, SUMIFS(Config!$E$2:$E$5017, Config!$A$2:$A$5017,$A1047, Config!$C$2:$C$5017,$C1047),
  _xlpm.med, SUMIFS(Config!$F$2:$F$5017, Config!$A$2:$A$5017,$A1047, Config!$C$2:$C$5017,$C1047),
  _xlpm.cap, SUMIFS(Config!$G$2:$G$5017, Config!$A$2:$A$5017,$A1047, Config!$C$2:$C$5017,$C1047),
  IF(_xlpm.cap=0,"SET-PICKFACE",
     IF(_xlpm.q&lt;=_xlpm.low,"LOW",
        IF(_xlpm.q&lt;=_xlpm.med,"MEDIUM",
           IF(_xlpm.q&lt;=_xlpm.cap,"FULL","OVER")
        )
     )
  )
)</f>
        <v>SET-PICKFACE</v>
      </c>
      <c r="G1047" s="8" t="str">
        <f>IF(
   SUMIFS(Stockreport!$D:$D,
          Stockreport!$A:$A, $A1047,
          Stockreport!$B:$B, $B1047)
   -SUMIFS(Stockreport!$D:$D,
           Stockreport!$A:$A, $A1047,
           Stockreport!$B:$B, $B1047,
           Stockreport!$C:$C, $C1047)=0,
   "No reserve",
   SUMIFS(Stockreport!$D:$D,
          Stockreport!$A:$A, $A1047,
          Stockreport!$B:$B, $B1047)
   -SUMIFS(Stockreport!$D:$D,
           Stockreport!$A:$A, $A1047,
           Stockreport!$B:$B, $B1047,
           Stockreport!$C:$C, $C1047)
)</f>
        <v>No reserve</v>
      </c>
      <c r="H1047">
        <f t="shared" si="32"/>
        <v>0</v>
      </c>
      <c r="I1047" s="5">
        <f t="shared" si="33"/>
        <v>1</v>
      </c>
    </row>
    <row r="1048" spans="1:9">
      <c r="A1048" s="1">
        <v>32001</v>
      </c>
      <c r="B1048" s="1" t="s">
        <v>1047</v>
      </c>
      <c r="C1048" t="str">
        <f>VLOOKUP(A1048,Config!A:C,3,FALSE)</f>
        <v>MA-A-08-L3-P1</v>
      </c>
      <c r="D1048" cm="1">
        <f t="array" ref="D1048">IFERROR(
  INDEX(Stockreport!$E$2:$E$50151,
    MATCH(1,
      ((Stockreport!$A$2:$A$50151&amp;"")=($A1048&amp;""))*
      ((Stockreport!$B$2:$B$50151&amp;"")=($B1048&amp;""))*
      (TRIM(Stockreport!$C$2:$C$50151)=TRIM($C1048))*
      (Stockreport!$C$2:$C$50151&lt;&gt;""),
    0)
  ),
0)</f>
        <v>0</v>
      </c>
      <c r="E1048">
        <f>VLOOKUP(A1048,Config!A:G,4,FALSE)</f>
        <v>0</v>
      </c>
      <c r="F1048" t="str">
        <f>_xlfn.LET(
  _xlpm.q,   $D1048,
  _xlpm.low, SUMIFS(Config!$E$2:$E$5017, Config!$A$2:$A$5017,$A1048, Config!$C$2:$C$5017,$C1048),
  _xlpm.med, SUMIFS(Config!$F$2:$F$5017, Config!$A$2:$A$5017,$A1048, Config!$C$2:$C$5017,$C1048),
  _xlpm.cap, SUMIFS(Config!$G$2:$G$5017, Config!$A$2:$A$5017,$A1048, Config!$C$2:$C$5017,$C1048),
  IF(_xlpm.cap=0,"SET-PICKFACE",
     IF(_xlpm.q&lt;=_xlpm.low,"LOW",
        IF(_xlpm.q&lt;=_xlpm.med,"MEDIUM",
           IF(_xlpm.q&lt;=_xlpm.cap,"FULL","OVER")
        )
     )
  )
)</f>
        <v>SET-PICKFACE</v>
      </c>
      <c r="G1048" s="8" t="str">
        <f>IF(
   SUMIFS(Stockreport!$D:$D,
          Stockreport!$A:$A, $A1048,
          Stockreport!$B:$B, $B1048)
   -SUMIFS(Stockreport!$D:$D,
           Stockreport!$A:$A, $A1048,
           Stockreport!$B:$B, $B1048,
           Stockreport!$C:$C, $C1048)=0,
   "No reserve",
   SUMIFS(Stockreport!$D:$D,
          Stockreport!$A:$A, $A1048,
          Stockreport!$B:$B, $B1048)
   -SUMIFS(Stockreport!$D:$D,
           Stockreport!$A:$A, $A1048,
           Stockreport!$B:$B, $B1048,
           Stockreport!$C:$C, $C1048)
)</f>
        <v>No reserve</v>
      </c>
      <c r="H1048">
        <f t="shared" si="32"/>
        <v>0</v>
      </c>
      <c r="I1048" s="5">
        <f t="shared" si="33"/>
        <v>1</v>
      </c>
    </row>
    <row r="1049" spans="1:9">
      <c r="A1049" s="1">
        <v>32200</v>
      </c>
      <c r="B1049" s="1" t="s">
        <v>1048</v>
      </c>
      <c r="C1049" t="str">
        <f>VLOOKUP(A1049,Config!A:C,3,FALSE)</f>
        <v>MA-A-08-L3-P2</v>
      </c>
      <c r="D1049" cm="1">
        <f t="array" ref="D1049">IFERROR(
  INDEX(Stockreport!$E$2:$E$50151,
    MATCH(1,
      ((Stockreport!$A$2:$A$50151&amp;"")=($A1049&amp;""))*
      ((Stockreport!$B$2:$B$50151&amp;"")=($B1049&amp;""))*
      (TRIM(Stockreport!$C$2:$C$50151)=TRIM($C1049))*
      (Stockreport!$C$2:$C$50151&lt;&gt;""),
    0)
  ),
0)</f>
        <v>0</v>
      </c>
      <c r="E1049">
        <f>VLOOKUP(A1049,Config!A:G,4,FALSE)</f>
        <v>0</v>
      </c>
      <c r="F1049" t="str">
        <f>_xlfn.LET(
  _xlpm.q,   $D1049,
  _xlpm.low, SUMIFS(Config!$E$2:$E$5017, Config!$A$2:$A$5017,$A1049, Config!$C$2:$C$5017,$C1049),
  _xlpm.med, SUMIFS(Config!$F$2:$F$5017, Config!$A$2:$A$5017,$A1049, Config!$C$2:$C$5017,$C1049),
  _xlpm.cap, SUMIFS(Config!$G$2:$G$5017, Config!$A$2:$A$5017,$A1049, Config!$C$2:$C$5017,$C1049),
  IF(_xlpm.cap=0,"SET-PICKFACE",
     IF(_xlpm.q&lt;=_xlpm.low,"LOW",
        IF(_xlpm.q&lt;=_xlpm.med,"MEDIUM",
           IF(_xlpm.q&lt;=_xlpm.cap,"FULL","OVER")
        )
     )
  )
)</f>
        <v>SET-PICKFACE</v>
      </c>
      <c r="G1049" s="8" t="str">
        <f>IF(
   SUMIFS(Stockreport!$D:$D,
          Stockreport!$A:$A, $A1049,
          Stockreport!$B:$B, $B1049)
   -SUMIFS(Stockreport!$D:$D,
           Stockreport!$A:$A, $A1049,
           Stockreport!$B:$B, $B1049,
           Stockreport!$C:$C, $C1049)=0,
   "No reserve",
   SUMIFS(Stockreport!$D:$D,
          Stockreport!$A:$A, $A1049,
          Stockreport!$B:$B, $B1049)
   -SUMIFS(Stockreport!$D:$D,
           Stockreport!$A:$A, $A1049,
           Stockreport!$B:$B, $B1049,
           Stockreport!$C:$C, $C1049)
)</f>
        <v>No reserve</v>
      </c>
      <c r="H1049">
        <f t="shared" si="32"/>
        <v>0</v>
      </c>
      <c r="I1049" s="5">
        <f t="shared" si="33"/>
        <v>1</v>
      </c>
    </row>
    <row r="1050" spans="1:9">
      <c r="A1050" s="1">
        <v>56213</v>
      </c>
      <c r="B1050" s="1" t="s">
        <v>1049</v>
      </c>
      <c r="C1050" t="str">
        <f>VLOOKUP(A1050,Config!A:C,3,FALSE)</f>
        <v>MA-A-08-L5-P1</v>
      </c>
      <c r="D1050" cm="1">
        <f t="array" ref="D1050">IFERROR(
  INDEX(Stockreport!$E$2:$E$50151,
    MATCH(1,
      ((Stockreport!$A$2:$A$50151&amp;"")=($A1050&amp;""))*
      ((Stockreport!$B$2:$B$50151&amp;"")=($B1050&amp;""))*
      (TRIM(Stockreport!$C$2:$C$50151)=TRIM($C1050))*
      (Stockreport!$C$2:$C$50151&lt;&gt;""),
    0)
  ),
0)</f>
        <v>3</v>
      </c>
      <c r="E1050">
        <f>VLOOKUP(A1050,Config!A:G,4,FALSE)</f>
        <v>0</v>
      </c>
      <c r="F1050" t="str">
        <f>_xlfn.LET(
  _xlpm.q,   $D1050,
  _xlpm.low, SUMIFS(Config!$E$2:$E$5017, Config!$A$2:$A$5017,$A1050, Config!$C$2:$C$5017,$C1050),
  _xlpm.med, SUMIFS(Config!$F$2:$F$5017, Config!$A$2:$A$5017,$A1050, Config!$C$2:$C$5017,$C1050),
  _xlpm.cap, SUMIFS(Config!$G$2:$G$5017, Config!$A$2:$A$5017,$A1050, Config!$C$2:$C$5017,$C1050),
  IF(_xlpm.cap=0,"SET-PICKFACE",
     IF(_xlpm.q&lt;=_xlpm.low,"LOW",
        IF(_xlpm.q&lt;=_xlpm.med,"MEDIUM",
           IF(_xlpm.q&lt;=_xlpm.cap,"FULL","OVER")
        )
     )
  )
)</f>
        <v>SET-PICKFACE</v>
      </c>
      <c r="G1050" s="8" t="str">
        <f>IF(
   SUMIFS(Stockreport!$D:$D,
          Stockreport!$A:$A, $A1050,
          Stockreport!$B:$B, $B1050)
   -SUMIFS(Stockreport!$D:$D,
           Stockreport!$A:$A, $A1050,
           Stockreport!$B:$B, $B1050,
           Stockreport!$C:$C, $C1050)=0,
   "No reserve",
   SUMIFS(Stockreport!$D:$D,
          Stockreport!$A:$A, $A1050,
          Stockreport!$B:$B, $B1050)
   -SUMIFS(Stockreport!$D:$D,
           Stockreport!$A:$A, $A1050,
           Stockreport!$B:$B, $B1050,
           Stockreport!$C:$C, $C1050)
)</f>
        <v>No reserve</v>
      </c>
      <c r="H1050">
        <f t="shared" si="32"/>
        <v>0</v>
      </c>
      <c r="I1050" s="5">
        <f t="shared" si="33"/>
        <v>1</v>
      </c>
    </row>
    <row r="1051" spans="1:9">
      <c r="A1051" s="1">
        <v>55610</v>
      </c>
      <c r="B1051" s="1" t="s">
        <v>1050</v>
      </c>
      <c r="C1051" t="str">
        <f>VLOOKUP(A1051,Config!A:C,3,FALSE)</f>
        <v>MA-A-08-L5-P2</v>
      </c>
      <c r="D1051" cm="1">
        <f t="array" ref="D1051">IFERROR(
  INDEX(Stockreport!$E$2:$E$50151,
    MATCH(1,
      ((Stockreport!$A$2:$A$50151&amp;"")=($A1051&amp;""))*
      ((Stockreport!$B$2:$B$50151&amp;"")=($B1051&amp;""))*
      (TRIM(Stockreport!$C$2:$C$50151)=TRIM($C1051))*
      (Stockreport!$C$2:$C$50151&lt;&gt;""),
    0)
  ),
0)</f>
        <v>3</v>
      </c>
      <c r="E1051">
        <f>VLOOKUP(A1051,Config!A:G,4,FALSE)</f>
        <v>0</v>
      </c>
      <c r="F1051" t="str">
        <f>_xlfn.LET(
  _xlpm.q,   $D1051,
  _xlpm.low, SUMIFS(Config!$E$2:$E$5017, Config!$A$2:$A$5017,$A1051, Config!$C$2:$C$5017,$C1051),
  _xlpm.med, SUMIFS(Config!$F$2:$F$5017, Config!$A$2:$A$5017,$A1051, Config!$C$2:$C$5017,$C1051),
  _xlpm.cap, SUMIFS(Config!$G$2:$G$5017, Config!$A$2:$A$5017,$A1051, Config!$C$2:$C$5017,$C1051),
  IF(_xlpm.cap=0,"SET-PICKFACE",
     IF(_xlpm.q&lt;=_xlpm.low,"LOW",
        IF(_xlpm.q&lt;=_xlpm.med,"MEDIUM",
           IF(_xlpm.q&lt;=_xlpm.cap,"FULL","OVER")
        )
     )
  )
)</f>
        <v>SET-PICKFACE</v>
      </c>
      <c r="G1051" s="8" t="str">
        <f>IF(
   SUMIFS(Stockreport!$D:$D,
          Stockreport!$A:$A, $A1051,
          Stockreport!$B:$B, $B1051)
   -SUMIFS(Stockreport!$D:$D,
           Stockreport!$A:$A, $A1051,
           Stockreport!$B:$B, $B1051,
           Stockreport!$C:$C, $C1051)=0,
   "No reserve",
   SUMIFS(Stockreport!$D:$D,
          Stockreport!$A:$A, $A1051,
          Stockreport!$B:$B, $B1051)
   -SUMIFS(Stockreport!$D:$D,
           Stockreport!$A:$A, $A1051,
           Stockreport!$B:$B, $B1051,
           Stockreport!$C:$C, $C1051)
)</f>
        <v>No reserve</v>
      </c>
      <c r="H1051">
        <f t="shared" si="32"/>
        <v>0</v>
      </c>
      <c r="I1051" s="5">
        <f t="shared" si="33"/>
        <v>1</v>
      </c>
    </row>
    <row r="1052" spans="1:9">
      <c r="A1052" s="1">
        <v>56128</v>
      </c>
      <c r="B1052" s="1" t="s">
        <v>1051</v>
      </c>
      <c r="C1052" t="str">
        <f>VLOOKUP(A1052,Config!A:C,3,FALSE)</f>
        <v>MA-A-08-L5-P2</v>
      </c>
      <c r="D1052" cm="1">
        <f t="array" ref="D1052">IFERROR(
  INDEX(Stockreport!$E$2:$E$50151,
    MATCH(1,
      ((Stockreport!$A$2:$A$50151&amp;"")=($A1052&amp;""))*
      ((Stockreport!$B$2:$B$50151&amp;"")=($B1052&amp;""))*
      (TRIM(Stockreport!$C$2:$C$50151)=TRIM($C1052))*
      (Stockreport!$C$2:$C$50151&lt;&gt;""),
    0)
  ),
0)</f>
        <v>0</v>
      </c>
      <c r="E1052">
        <f>VLOOKUP(A1052,Config!A:G,4,FALSE)</f>
        <v>0</v>
      </c>
      <c r="F1052" t="str">
        <f>_xlfn.LET(
  _xlpm.q,   $D1052,
  _xlpm.low, SUMIFS(Config!$E$2:$E$5017, Config!$A$2:$A$5017,$A1052, Config!$C$2:$C$5017,$C1052),
  _xlpm.med, SUMIFS(Config!$F$2:$F$5017, Config!$A$2:$A$5017,$A1052, Config!$C$2:$C$5017,$C1052),
  _xlpm.cap, SUMIFS(Config!$G$2:$G$5017, Config!$A$2:$A$5017,$A1052, Config!$C$2:$C$5017,$C1052),
  IF(_xlpm.cap=0,"SET-PICKFACE",
     IF(_xlpm.q&lt;=_xlpm.low,"LOW",
        IF(_xlpm.q&lt;=_xlpm.med,"MEDIUM",
           IF(_xlpm.q&lt;=_xlpm.cap,"FULL","OVER")
        )
     )
  )
)</f>
        <v>SET-PICKFACE</v>
      </c>
      <c r="G1052" s="8" t="str">
        <f>IF(
   SUMIFS(Stockreport!$D:$D,
          Stockreport!$A:$A, $A1052,
          Stockreport!$B:$B, $B1052)
   -SUMIFS(Stockreport!$D:$D,
           Stockreport!$A:$A, $A1052,
           Stockreport!$B:$B, $B1052,
           Stockreport!$C:$C, $C1052)=0,
   "No reserve",
   SUMIFS(Stockreport!$D:$D,
          Stockreport!$A:$A, $A1052,
          Stockreport!$B:$B, $B1052)
   -SUMIFS(Stockreport!$D:$D,
           Stockreport!$A:$A, $A1052,
           Stockreport!$B:$B, $B1052,
           Stockreport!$C:$C, $C1052)
)</f>
        <v>No reserve</v>
      </c>
      <c r="H1052">
        <f t="shared" si="32"/>
        <v>0</v>
      </c>
      <c r="I1052" s="5">
        <f t="shared" si="33"/>
        <v>1</v>
      </c>
    </row>
    <row r="1053" spans="1:9">
      <c r="A1053" s="1">
        <v>33701</v>
      </c>
      <c r="B1053" s="1" t="s">
        <v>1052</v>
      </c>
      <c r="C1053" t="str">
        <f>VLOOKUP(A1053,Config!A:C,3,FALSE)</f>
        <v>MA-A-11-L1-P1</v>
      </c>
      <c r="D1053" cm="1">
        <f t="array" ref="D1053">IFERROR(
  INDEX(Stockreport!$E$2:$E$50151,
    MATCH(1,
      ((Stockreport!$A$2:$A$50151&amp;"")=($A1053&amp;""))*
      ((Stockreport!$B$2:$B$50151&amp;"")=($B1053&amp;""))*
      (TRIM(Stockreport!$C$2:$C$50151)=TRIM($C1053))*
      (Stockreport!$C$2:$C$50151&lt;&gt;""),
    0)
  ),
0)</f>
        <v>11</v>
      </c>
      <c r="E1053">
        <f>VLOOKUP(A1053,Config!A:G,4,FALSE)</f>
        <v>0</v>
      </c>
      <c r="F1053" t="str">
        <f>_xlfn.LET(
  _xlpm.q,   $D1053,
  _xlpm.low, SUMIFS(Config!$E$2:$E$5017, Config!$A$2:$A$5017,$A1053, Config!$C$2:$C$5017,$C1053),
  _xlpm.med, SUMIFS(Config!$F$2:$F$5017, Config!$A$2:$A$5017,$A1053, Config!$C$2:$C$5017,$C1053),
  _xlpm.cap, SUMIFS(Config!$G$2:$G$5017, Config!$A$2:$A$5017,$A1053, Config!$C$2:$C$5017,$C1053),
  IF(_xlpm.cap=0,"SET-PICKFACE",
     IF(_xlpm.q&lt;=_xlpm.low,"LOW",
        IF(_xlpm.q&lt;=_xlpm.med,"MEDIUM",
           IF(_xlpm.q&lt;=_xlpm.cap,"FULL","OVER")
        )
     )
  )
)</f>
        <v>SET-PICKFACE</v>
      </c>
      <c r="G1053" s="8" t="str">
        <f>IF(
   SUMIFS(Stockreport!$D:$D,
          Stockreport!$A:$A, $A1053,
          Stockreport!$B:$B, $B1053)
   -SUMIFS(Stockreport!$D:$D,
           Stockreport!$A:$A, $A1053,
           Stockreport!$B:$B, $B1053,
           Stockreport!$C:$C, $C1053)=0,
   "No reserve",
   SUMIFS(Stockreport!$D:$D,
          Stockreport!$A:$A, $A1053,
          Stockreport!$B:$B, $B1053)
   -SUMIFS(Stockreport!$D:$D,
           Stockreport!$A:$A, $A1053,
           Stockreport!$B:$B, $B1053,
           Stockreport!$C:$C, $C1053)
)</f>
        <v>No reserve</v>
      </c>
      <c r="H1053">
        <f t="shared" si="32"/>
        <v>0</v>
      </c>
      <c r="I1053" s="5">
        <f t="shared" si="33"/>
        <v>1</v>
      </c>
    </row>
    <row r="1054" spans="1:9">
      <c r="A1054" s="1">
        <v>33811</v>
      </c>
      <c r="B1054" s="1" t="s">
        <v>1053</v>
      </c>
      <c r="C1054" t="str">
        <f>VLOOKUP(A1054,Config!A:C,3,FALSE)</f>
        <v>MA-A-11-L1-P1</v>
      </c>
      <c r="D1054" cm="1">
        <f t="array" ref="D1054">IFERROR(
  INDEX(Stockreport!$E$2:$E$50151,
    MATCH(1,
      ((Stockreport!$A$2:$A$50151&amp;"")=($A1054&amp;""))*
      ((Stockreport!$B$2:$B$50151&amp;"")=($B1054&amp;""))*
      (TRIM(Stockreport!$C$2:$C$50151)=TRIM($C1054))*
      (Stockreport!$C$2:$C$50151&lt;&gt;""),
    0)
  ),
0)</f>
        <v>10</v>
      </c>
      <c r="E1054">
        <f>VLOOKUP(A1054,Config!A:G,4,FALSE)</f>
        <v>0</v>
      </c>
      <c r="F1054" t="str">
        <f>_xlfn.LET(
  _xlpm.q,   $D1054,
  _xlpm.low, SUMIFS(Config!$E$2:$E$5017, Config!$A$2:$A$5017,$A1054, Config!$C$2:$C$5017,$C1054),
  _xlpm.med, SUMIFS(Config!$F$2:$F$5017, Config!$A$2:$A$5017,$A1054, Config!$C$2:$C$5017,$C1054),
  _xlpm.cap, SUMIFS(Config!$G$2:$G$5017, Config!$A$2:$A$5017,$A1054, Config!$C$2:$C$5017,$C1054),
  IF(_xlpm.cap=0,"SET-PICKFACE",
     IF(_xlpm.q&lt;=_xlpm.low,"LOW",
        IF(_xlpm.q&lt;=_xlpm.med,"MEDIUM",
           IF(_xlpm.q&lt;=_xlpm.cap,"FULL","OVER")
        )
     )
  )
)</f>
        <v>SET-PICKFACE</v>
      </c>
      <c r="G1054" s="8" t="str">
        <f>IF(
   SUMIFS(Stockreport!$D:$D,
          Stockreport!$A:$A, $A1054,
          Stockreport!$B:$B, $B1054)
   -SUMIFS(Stockreport!$D:$D,
           Stockreport!$A:$A, $A1054,
           Stockreport!$B:$B, $B1054,
           Stockreport!$C:$C, $C1054)=0,
   "No reserve",
   SUMIFS(Stockreport!$D:$D,
          Stockreport!$A:$A, $A1054,
          Stockreport!$B:$B, $B1054)
   -SUMIFS(Stockreport!$D:$D,
           Stockreport!$A:$A, $A1054,
           Stockreport!$B:$B, $B1054,
           Stockreport!$C:$C, $C1054)
)</f>
        <v>No reserve</v>
      </c>
      <c r="H1054">
        <f t="shared" si="32"/>
        <v>0</v>
      </c>
      <c r="I1054" s="5">
        <f t="shared" si="33"/>
        <v>1</v>
      </c>
    </row>
    <row r="1055" spans="1:9">
      <c r="A1055" s="1">
        <v>33926</v>
      </c>
      <c r="B1055" s="1" t="s">
        <v>1054</v>
      </c>
      <c r="C1055" t="str">
        <f>VLOOKUP(A1055,Config!A:C,3,FALSE)</f>
        <v>MA-A-11-L1-P1</v>
      </c>
      <c r="D1055" cm="1">
        <f t="array" ref="D1055">IFERROR(
  INDEX(Stockreport!$E$2:$E$50151,
    MATCH(1,
      ((Stockreport!$A$2:$A$50151&amp;"")=($A1055&amp;""))*
      ((Stockreport!$B$2:$B$50151&amp;"")=($B1055&amp;""))*
      (TRIM(Stockreport!$C$2:$C$50151)=TRIM($C1055))*
      (Stockreport!$C$2:$C$50151&lt;&gt;""),
    0)
  ),
0)</f>
        <v>3</v>
      </c>
      <c r="E1055">
        <f>VLOOKUP(A1055,Config!A:G,4,FALSE)</f>
        <v>0</v>
      </c>
      <c r="F1055" t="str">
        <f>_xlfn.LET(
  _xlpm.q,   $D1055,
  _xlpm.low, SUMIFS(Config!$E$2:$E$5017, Config!$A$2:$A$5017,$A1055, Config!$C$2:$C$5017,$C1055),
  _xlpm.med, SUMIFS(Config!$F$2:$F$5017, Config!$A$2:$A$5017,$A1055, Config!$C$2:$C$5017,$C1055),
  _xlpm.cap, SUMIFS(Config!$G$2:$G$5017, Config!$A$2:$A$5017,$A1055, Config!$C$2:$C$5017,$C1055),
  IF(_xlpm.cap=0,"SET-PICKFACE",
     IF(_xlpm.q&lt;=_xlpm.low,"LOW",
        IF(_xlpm.q&lt;=_xlpm.med,"MEDIUM",
           IF(_xlpm.q&lt;=_xlpm.cap,"FULL","OVER")
        )
     )
  )
)</f>
        <v>SET-PICKFACE</v>
      </c>
      <c r="G1055" s="8" t="str">
        <f>IF(
   SUMIFS(Stockreport!$D:$D,
          Stockreport!$A:$A, $A1055,
          Stockreport!$B:$B, $B1055)
   -SUMIFS(Stockreport!$D:$D,
           Stockreport!$A:$A, $A1055,
           Stockreport!$B:$B, $B1055,
           Stockreport!$C:$C, $C1055)=0,
   "No reserve",
   SUMIFS(Stockreport!$D:$D,
          Stockreport!$A:$A, $A1055,
          Stockreport!$B:$B, $B1055)
   -SUMIFS(Stockreport!$D:$D,
           Stockreport!$A:$A, $A1055,
           Stockreport!$B:$B, $B1055,
           Stockreport!$C:$C, $C1055)
)</f>
        <v>No reserve</v>
      </c>
      <c r="H1055">
        <f t="shared" si="32"/>
        <v>0</v>
      </c>
      <c r="I1055" s="5">
        <f t="shared" si="33"/>
        <v>1</v>
      </c>
    </row>
    <row r="1056" spans="1:9">
      <c r="A1056" s="1">
        <v>54828</v>
      </c>
      <c r="B1056" s="1" t="s">
        <v>1055</v>
      </c>
      <c r="C1056" t="str">
        <f>VLOOKUP(A1056,Config!A:C,3,FALSE)</f>
        <v>MA-A-11-L1-P1</v>
      </c>
      <c r="D1056" cm="1">
        <f t="array" ref="D1056">IFERROR(
  INDEX(Stockreport!$E$2:$E$50151,
    MATCH(1,
      ((Stockreport!$A$2:$A$50151&amp;"")=($A1056&amp;""))*
      ((Stockreport!$B$2:$B$50151&amp;"")=($B1056&amp;""))*
      (TRIM(Stockreport!$C$2:$C$50151)=TRIM($C1056))*
      (Stockreport!$C$2:$C$50151&lt;&gt;""),
    0)
  ),
0)</f>
        <v>0</v>
      </c>
      <c r="E1056">
        <f>VLOOKUP(A1056,Config!A:G,4,FALSE)</f>
        <v>0</v>
      </c>
      <c r="F1056" t="str">
        <f>_xlfn.LET(
  _xlpm.q,   $D1056,
  _xlpm.low, SUMIFS(Config!$E$2:$E$5017, Config!$A$2:$A$5017,$A1056, Config!$C$2:$C$5017,$C1056),
  _xlpm.med, SUMIFS(Config!$F$2:$F$5017, Config!$A$2:$A$5017,$A1056, Config!$C$2:$C$5017,$C1056),
  _xlpm.cap, SUMIFS(Config!$G$2:$G$5017, Config!$A$2:$A$5017,$A1056, Config!$C$2:$C$5017,$C1056),
  IF(_xlpm.cap=0,"SET-PICKFACE",
     IF(_xlpm.q&lt;=_xlpm.low,"LOW",
        IF(_xlpm.q&lt;=_xlpm.med,"MEDIUM",
           IF(_xlpm.q&lt;=_xlpm.cap,"FULL","OVER")
        )
     )
  )
)</f>
        <v>SET-PICKFACE</v>
      </c>
      <c r="G1056" s="8" t="str">
        <f>IF(
   SUMIFS(Stockreport!$D:$D,
          Stockreport!$A:$A, $A1056,
          Stockreport!$B:$B, $B1056)
   -SUMIFS(Stockreport!$D:$D,
           Stockreport!$A:$A, $A1056,
           Stockreport!$B:$B, $B1056,
           Stockreport!$C:$C, $C1056)=0,
   "No reserve",
   SUMIFS(Stockreport!$D:$D,
          Stockreport!$A:$A, $A1056,
          Stockreport!$B:$B, $B1056)
   -SUMIFS(Stockreport!$D:$D,
           Stockreport!$A:$A, $A1056,
           Stockreport!$B:$B, $B1056,
           Stockreport!$C:$C, $C1056)
)</f>
        <v>No reserve</v>
      </c>
      <c r="H1056">
        <f t="shared" si="32"/>
        <v>0</v>
      </c>
      <c r="I1056" s="5">
        <f t="shared" si="33"/>
        <v>1</v>
      </c>
    </row>
    <row r="1057" spans="1:9">
      <c r="A1057" s="1">
        <v>17250</v>
      </c>
      <c r="B1057" s="1" t="s">
        <v>1056</v>
      </c>
      <c r="C1057" t="str">
        <f>VLOOKUP(A1057,Config!A:C,3,FALSE)</f>
        <v>MA-A-11-L1-P2</v>
      </c>
      <c r="D1057" cm="1">
        <f t="array" ref="D1057">IFERROR(
  INDEX(Stockreport!$E$2:$E$50151,
    MATCH(1,
      ((Stockreport!$A$2:$A$50151&amp;"")=($A1057&amp;""))*
      ((Stockreport!$B$2:$B$50151&amp;"")=($B1057&amp;""))*
      (TRIM(Stockreport!$C$2:$C$50151)=TRIM($C1057))*
      (Stockreport!$C$2:$C$50151&lt;&gt;""),
    0)
  ),
0)</f>
        <v>0</v>
      </c>
      <c r="E1057">
        <f>VLOOKUP(A1057,Config!A:G,4,FALSE)</f>
        <v>0</v>
      </c>
      <c r="F1057" t="str">
        <f>_xlfn.LET(
  _xlpm.q,   $D1057,
  _xlpm.low, SUMIFS(Config!$E$2:$E$5017, Config!$A$2:$A$5017,$A1057, Config!$C$2:$C$5017,$C1057),
  _xlpm.med, SUMIFS(Config!$F$2:$F$5017, Config!$A$2:$A$5017,$A1057, Config!$C$2:$C$5017,$C1057),
  _xlpm.cap, SUMIFS(Config!$G$2:$G$5017, Config!$A$2:$A$5017,$A1057, Config!$C$2:$C$5017,$C1057),
  IF(_xlpm.cap=0,"SET-PICKFACE",
     IF(_xlpm.q&lt;=_xlpm.low,"LOW",
        IF(_xlpm.q&lt;=_xlpm.med,"MEDIUM",
           IF(_xlpm.q&lt;=_xlpm.cap,"FULL","OVER")
        )
     )
  )
)</f>
        <v>SET-PICKFACE</v>
      </c>
      <c r="G1057" s="8" t="str">
        <f>IF(
   SUMIFS(Stockreport!$D:$D,
          Stockreport!$A:$A, $A1057,
          Stockreport!$B:$B, $B1057)
   -SUMIFS(Stockreport!$D:$D,
           Stockreport!$A:$A, $A1057,
           Stockreport!$B:$B, $B1057,
           Stockreport!$C:$C, $C1057)=0,
   "No reserve",
   SUMIFS(Stockreport!$D:$D,
          Stockreport!$A:$A, $A1057,
          Stockreport!$B:$B, $B1057)
   -SUMIFS(Stockreport!$D:$D,
           Stockreport!$A:$A, $A1057,
           Stockreport!$B:$B, $B1057,
           Stockreport!$C:$C, $C1057)
)</f>
        <v>No reserve</v>
      </c>
      <c r="H1057">
        <f t="shared" si="32"/>
        <v>0</v>
      </c>
      <c r="I1057" s="5">
        <f t="shared" si="33"/>
        <v>1</v>
      </c>
    </row>
    <row r="1058" spans="1:9">
      <c r="A1058" s="1">
        <v>17291</v>
      </c>
      <c r="B1058" s="1" t="s">
        <v>1057</v>
      </c>
      <c r="C1058" t="str">
        <f>VLOOKUP(A1058,Config!A:C,3,FALSE)</f>
        <v>MA-A-11-L1-P2</v>
      </c>
      <c r="D1058" cm="1">
        <f t="array" ref="D1058">IFERROR(
  INDEX(Stockreport!$E$2:$E$50151,
    MATCH(1,
      ((Stockreport!$A$2:$A$50151&amp;"")=($A1058&amp;""))*
      ((Stockreport!$B$2:$B$50151&amp;"")=($B1058&amp;""))*
      (TRIM(Stockreport!$C$2:$C$50151)=TRIM($C1058))*
      (Stockreport!$C$2:$C$50151&lt;&gt;""),
    0)
  ),
0)</f>
        <v>4</v>
      </c>
      <c r="E1058">
        <f>VLOOKUP(A1058,Config!A:G,4,FALSE)</f>
        <v>0</v>
      </c>
      <c r="F1058" t="str">
        <f>_xlfn.LET(
  _xlpm.q,   $D1058,
  _xlpm.low, SUMIFS(Config!$E$2:$E$5017, Config!$A$2:$A$5017,$A1058, Config!$C$2:$C$5017,$C1058),
  _xlpm.med, SUMIFS(Config!$F$2:$F$5017, Config!$A$2:$A$5017,$A1058, Config!$C$2:$C$5017,$C1058),
  _xlpm.cap, SUMIFS(Config!$G$2:$G$5017, Config!$A$2:$A$5017,$A1058, Config!$C$2:$C$5017,$C1058),
  IF(_xlpm.cap=0,"SET-PICKFACE",
     IF(_xlpm.q&lt;=_xlpm.low,"LOW",
        IF(_xlpm.q&lt;=_xlpm.med,"MEDIUM",
           IF(_xlpm.q&lt;=_xlpm.cap,"FULL","OVER")
        )
     )
  )
)</f>
        <v>SET-PICKFACE</v>
      </c>
      <c r="G1058" s="8" t="str">
        <f>IF(
   SUMIFS(Stockreport!$D:$D,
          Stockreport!$A:$A, $A1058,
          Stockreport!$B:$B, $B1058)
   -SUMIFS(Stockreport!$D:$D,
           Stockreport!$A:$A, $A1058,
           Stockreport!$B:$B, $B1058,
           Stockreport!$C:$C, $C1058)=0,
   "No reserve",
   SUMIFS(Stockreport!$D:$D,
          Stockreport!$A:$A, $A1058,
          Stockreport!$B:$B, $B1058)
   -SUMIFS(Stockreport!$D:$D,
           Stockreport!$A:$A, $A1058,
           Stockreport!$B:$B, $B1058,
           Stockreport!$C:$C, $C1058)
)</f>
        <v>No reserve</v>
      </c>
      <c r="H1058">
        <f t="shared" si="32"/>
        <v>0</v>
      </c>
      <c r="I1058" s="5">
        <f t="shared" si="33"/>
        <v>1</v>
      </c>
    </row>
    <row r="1059" spans="1:9">
      <c r="A1059" s="1">
        <v>30596</v>
      </c>
      <c r="B1059" s="1" t="s">
        <v>1058</v>
      </c>
      <c r="C1059" t="str">
        <f>VLOOKUP(A1059,Config!A:C,3,FALSE)</f>
        <v>MA-A-11-L2-P1</v>
      </c>
      <c r="D1059" cm="1">
        <f t="array" ref="D1059">IFERROR(
  INDEX(Stockreport!$E$2:$E$50151,
    MATCH(1,
      ((Stockreport!$A$2:$A$50151&amp;"")=($A1059&amp;""))*
      ((Stockreport!$B$2:$B$50151&amp;"")=($B1059&amp;""))*
      (TRIM(Stockreport!$C$2:$C$50151)=TRIM($C1059))*
      (Stockreport!$C$2:$C$50151&lt;&gt;""),
    0)
  ),
0)</f>
        <v>91</v>
      </c>
      <c r="E1059">
        <f>VLOOKUP(A1059,Config!A:G,4,FALSE)</f>
        <v>0</v>
      </c>
      <c r="F1059" t="str">
        <f>_xlfn.LET(
  _xlpm.q,   $D1059,
  _xlpm.low, SUMIFS(Config!$E$2:$E$5017, Config!$A$2:$A$5017,$A1059, Config!$C$2:$C$5017,$C1059),
  _xlpm.med, SUMIFS(Config!$F$2:$F$5017, Config!$A$2:$A$5017,$A1059, Config!$C$2:$C$5017,$C1059),
  _xlpm.cap, SUMIFS(Config!$G$2:$G$5017, Config!$A$2:$A$5017,$A1059, Config!$C$2:$C$5017,$C1059),
  IF(_xlpm.cap=0,"SET-PICKFACE",
     IF(_xlpm.q&lt;=_xlpm.low,"LOW",
        IF(_xlpm.q&lt;=_xlpm.med,"MEDIUM",
           IF(_xlpm.q&lt;=_xlpm.cap,"FULL","OVER")
        )
     )
  )
)</f>
        <v>SET-PICKFACE</v>
      </c>
      <c r="G1059" s="8" t="str">
        <f>IF(
   SUMIFS(Stockreport!$D:$D,
          Stockreport!$A:$A, $A1059,
          Stockreport!$B:$B, $B1059)
   -SUMIFS(Stockreport!$D:$D,
           Stockreport!$A:$A, $A1059,
           Stockreport!$B:$B, $B1059,
           Stockreport!$C:$C, $C1059)=0,
   "No reserve",
   SUMIFS(Stockreport!$D:$D,
          Stockreport!$A:$A, $A1059,
          Stockreport!$B:$B, $B1059)
   -SUMIFS(Stockreport!$D:$D,
           Stockreport!$A:$A, $A1059,
           Stockreport!$B:$B, $B1059,
           Stockreport!$C:$C, $C1059)
)</f>
        <v>No reserve</v>
      </c>
      <c r="H1059">
        <f t="shared" si="32"/>
        <v>0</v>
      </c>
      <c r="I1059" s="5">
        <f t="shared" si="33"/>
        <v>1</v>
      </c>
    </row>
    <row r="1060" spans="1:9">
      <c r="A1060" s="1">
        <v>30413</v>
      </c>
      <c r="B1060" s="1" t="s">
        <v>1059</v>
      </c>
      <c r="C1060" t="str">
        <f>VLOOKUP(A1060,Config!A:C,3,FALSE)</f>
        <v>MA-A-11-L2-P2</v>
      </c>
      <c r="D1060" cm="1">
        <f t="array" ref="D1060">IFERROR(
  INDEX(Stockreport!$E$2:$E$50151,
    MATCH(1,
      ((Stockreport!$A$2:$A$50151&amp;"")=($A1060&amp;""))*
      ((Stockreport!$B$2:$B$50151&amp;"")=($B1060&amp;""))*
      (TRIM(Stockreport!$C$2:$C$50151)=TRIM($C1060))*
      (Stockreport!$C$2:$C$50151&lt;&gt;""),
    0)
  ),
0)</f>
        <v>20</v>
      </c>
      <c r="E1060">
        <f>VLOOKUP(A1060,Config!A:G,4,FALSE)</f>
        <v>0</v>
      </c>
      <c r="F1060" t="str">
        <f>_xlfn.LET(
  _xlpm.q,   $D1060,
  _xlpm.low, SUMIFS(Config!$E$2:$E$5017, Config!$A$2:$A$5017,$A1060, Config!$C$2:$C$5017,$C1060),
  _xlpm.med, SUMIFS(Config!$F$2:$F$5017, Config!$A$2:$A$5017,$A1060, Config!$C$2:$C$5017,$C1060),
  _xlpm.cap, SUMIFS(Config!$G$2:$G$5017, Config!$A$2:$A$5017,$A1060, Config!$C$2:$C$5017,$C1060),
  IF(_xlpm.cap=0,"SET-PICKFACE",
     IF(_xlpm.q&lt;=_xlpm.low,"LOW",
        IF(_xlpm.q&lt;=_xlpm.med,"MEDIUM",
           IF(_xlpm.q&lt;=_xlpm.cap,"FULL","OVER")
        )
     )
  )
)</f>
        <v>SET-PICKFACE</v>
      </c>
      <c r="G1060" s="8" t="str">
        <f>IF(
   SUMIFS(Stockreport!$D:$D,
          Stockreport!$A:$A, $A1060,
          Stockreport!$B:$B, $B1060)
   -SUMIFS(Stockreport!$D:$D,
           Stockreport!$A:$A, $A1060,
           Stockreport!$B:$B, $B1060,
           Stockreport!$C:$C, $C1060)=0,
   "No reserve",
   SUMIFS(Stockreport!$D:$D,
          Stockreport!$A:$A, $A1060,
          Stockreport!$B:$B, $B1060)
   -SUMIFS(Stockreport!$D:$D,
           Stockreport!$A:$A, $A1060,
           Stockreport!$B:$B, $B1060,
           Stockreport!$C:$C, $C1060)
)</f>
        <v>No reserve</v>
      </c>
      <c r="H1060">
        <f t="shared" si="32"/>
        <v>0</v>
      </c>
      <c r="I1060" s="5">
        <f t="shared" si="33"/>
        <v>1</v>
      </c>
    </row>
    <row r="1061" spans="1:9">
      <c r="A1061" s="1">
        <v>30486</v>
      </c>
      <c r="B1061" s="1" t="s">
        <v>1060</v>
      </c>
      <c r="C1061" t="str">
        <f>VLOOKUP(A1061,Config!A:C,3,FALSE)</f>
        <v>MA-A-11-L2-P2</v>
      </c>
      <c r="D1061" cm="1">
        <f t="array" ref="D1061">IFERROR(
  INDEX(Stockreport!$E$2:$E$50151,
    MATCH(1,
      ((Stockreport!$A$2:$A$50151&amp;"")=($A1061&amp;""))*
      ((Stockreport!$B$2:$B$50151&amp;"")=($B1061&amp;""))*
      (TRIM(Stockreport!$C$2:$C$50151)=TRIM($C1061))*
      (Stockreport!$C$2:$C$50151&lt;&gt;""),
    0)
  ),
0)</f>
        <v>20</v>
      </c>
      <c r="E1061">
        <f>VLOOKUP(A1061,Config!A:G,4,FALSE)</f>
        <v>0</v>
      </c>
      <c r="F1061" t="str">
        <f>_xlfn.LET(
  _xlpm.q,   $D1061,
  _xlpm.low, SUMIFS(Config!$E$2:$E$5017, Config!$A$2:$A$5017,$A1061, Config!$C$2:$C$5017,$C1061),
  _xlpm.med, SUMIFS(Config!$F$2:$F$5017, Config!$A$2:$A$5017,$A1061, Config!$C$2:$C$5017,$C1061),
  _xlpm.cap, SUMIFS(Config!$G$2:$G$5017, Config!$A$2:$A$5017,$A1061, Config!$C$2:$C$5017,$C1061),
  IF(_xlpm.cap=0,"SET-PICKFACE",
     IF(_xlpm.q&lt;=_xlpm.low,"LOW",
        IF(_xlpm.q&lt;=_xlpm.med,"MEDIUM",
           IF(_xlpm.q&lt;=_xlpm.cap,"FULL","OVER")
        )
     )
  )
)</f>
        <v>SET-PICKFACE</v>
      </c>
      <c r="G1061" s="8" t="str">
        <f>IF(
   SUMIFS(Stockreport!$D:$D,
          Stockreport!$A:$A, $A1061,
          Stockreport!$B:$B, $B1061)
   -SUMIFS(Stockreport!$D:$D,
           Stockreport!$A:$A, $A1061,
           Stockreport!$B:$B, $B1061,
           Stockreport!$C:$C, $C1061)=0,
   "No reserve",
   SUMIFS(Stockreport!$D:$D,
          Stockreport!$A:$A, $A1061,
          Stockreport!$B:$B, $B1061)
   -SUMIFS(Stockreport!$D:$D,
           Stockreport!$A:$A, $A1061,
           Stockreport!$B:$B, $B1061,
           Stockreport!$C:$C, $C1061)
)</f>
        <v>No reserve</v>
      </c>
      <c r="H1061">
        <f t="shared" si="32"/>
        <v>0</v>
      </c>
      <c r="I1061" s="5">
        <f t="shared" si="33"/>
        <v>1</v>
      </c>
    </row>
    <row r="1062" spans="1:9">
      <c r="A1062" s="1">
        <v>30411</v>
      </c>
      <c r="B1062" s="1" t="s">
        <v>1061</v>
      </c>
      <c r="C1062" t="str">
        <f>VLOOKUP(A1062,Config!A:C,3,FALSE)</f>
        <v>MA-A-11-L3-P1</v>
      </c>
      <c r="D1062" cm="1">
        <f t="array" ref="D1062">IFERROR(
  INDEX(Stockreport!$E$2:$E$50151,
    MATCH(1,
      ((Stockreport!$A$2:$A$50151&amp;"")=($A1062&amp;""))*
      ((Stockreport!$B$2:$B$50151&amp;"")=($B1062&amp;""))*
      (TRIM(Stockreport!$C$2:$C$50151)=TRIM($C1062))*
      (Stockreport!$C$2:$C$50151&lt;&gt;""),
    0)
  ),
0)</f>
        <v>14</v>
      </c>
      <c r="E1062">
        <f>VLOOKUP(A1062,Config!A:G,4,FALSE)</f>
        <v>0</v>
      </c>
      <c r="F1062" t="str">
        <f>_xlfn.LET(
  _xlpm.q,   $D1062,
  _xlpm.low, SUMIFS(Config!$E$2:$E$5017, Config!$A$2:$A$5017,$A1062, Config!$C$2:$C$5017,$C1062),
  _xlpm.med, SUMIFS(Config!$F$2:$F$5017, Config!$A$2:$A$5017,$A1062, Config!$C$2:$C$5017,$C1062),
  _xlpm.cap, SUMIFS(Config!$G$2:$G$5017, Config!$A$2:$A$5017,$A1062, Config!$C$2:$C$5017,$C1062),
  IF(_xlpm.cap=0,"SET-PICKFACE",
     IF(_xlpm.q&lt;=_xlpm.low,"LOW",
        IF(_xlpm.q&lt;=_xlpm.med,"MEDIUM",
           IF(_xlpm.q&lt;=_xlpm.cap,"FULL","OVER")
        )
     )
  )
)</f>
        <v>SET-PICKFACE</v>
      </c>
      <c r="G1062" s="8" t="str">
        <f>IF(
   SUMIFS(Stockreport!$D:$D,
          Stockreport!$A:$A, $A1062,
          Stockreport!$B:$B, $B1062)
   -SUMIFS(Stockreport!$D:$D,
           Stockreport!$A:$A, $A1062,
           Stockreport!$B:$B, $B1062,
           Stockreport!$C:$C, $C1062)=0,
   "No reserve",
   SUMIFS(Stockreport!$D:$D,
          Stockreport!$A:$A, $A1062,
          Stockreport!$B:$B, $B1062)
   -SUMIFS(Stockreport!$D:$D,
           Stockreport!$A:$A, $A1062,
           Stockreport!$B:$B, $B1062,
           Stockreport!$C:$C, $C1062)
)</f>
        <v>No reserve</v>
      </c>
      <c r="H1062">
        <f t="shared" si="32"/>
        <v>0</v>
      </c>
      <c r="I1062" s="5">
        <f t="shared" si="33"/>
        <v>1</v>
      </c>
    </row>
    <row r="1063" spans="1:9">
      <c r="A1063" s="1">
        <v>30305</v>
      </c>
      <c r="B1063" s="1" t="s">
        <v>1062</v>
      </c>
      <c r="C1063" t="str">
        <f>VLOOKUP(A1063,Config!A:C,3,FALSE)</f>
        <v>MA-A-11-L3-P2</v>
      </c>
      <c r="D1063" cm="1">
        <f t="array" ref="D1063">IFERROR(
  INDEX(Stockreport!$E$2:$E$50151,
    MATCH(1,
      ((Stockreport!$A$2:$A$50151&amp;"")=($A1063&amp;""))*
      ((Stockreport!$B$2:$B$50151&amp;"")=($B1063&amp;""))*
      (TRIM(Stockreport!$C$2:$C$50151)=TRIM($C1063))*
      (Stockreport!$C$2:$C$50151&lt;&gt;""),
    0)
  ),
0)</f>
        <v>20</v>
      </c>
      <c r="E1063">
        <f>VLOOKUP(A1063,Config!A:G,4,FALSE)</f>
        <v>0</v>
      </c>
      <c r="F1063" t="str">
        <f>_xlfn.LET(
  _xlpm.q,   $D1063,
  _xlpm.low, SUMIFS(Config!$E$2:$E$5017, Config!$A$2:$A$5017,$A1063, Config!$C$2:$C$5017,$C1063),
  _xlpm.med, SUMIFS(Config!$F$2:$F$5017, Config!$A$2:$A$5017,$A1063, Config!$C$2:$C$5017,$C1063),
  _xlpm.cap, SUMIFS(Config!$G$2:$G$5017, Config!$A$2:$A$5017,$A1063, Config!$C$2:$C$5017,$C1063),
  IF(_xlpm.cap=0,"SET-PICKFACE",
     IF(_xlpm.q&lt;=_xlpm.low,"LOW",
        IF(_xlpm.q&lt;=_xlpm.med,"MEDIUM",
           IF(_xlpm.q&lt;=_xlpm.cap,"FULL","OVER")
        )
     )
  )
)</f>
        <v>SET-PICKFACE</v>
      </c>
      <c r="G1063" s="8" t="str">
        <f>IF(
   SUMIFS(Stockreport!$D:$D,
          Stockreport!$A:$A, $A1063,
          Stockreport!$B:$B, $B1063)
   -SUMIFS(Stockreport!$D:$D,
           Stockreport!$A:$A, $A1063,
           Stockreport!$B:$B, $B1063,
           Stockreport!$C:$C, $C1063)=0,
   "No reserve",
   SUMIFS(Stockreport!$D:$D,
          Stockreport!$A:$A, $A1063,
          Stockreport!$B:$B, $B1063)
   -SUMIFS(Stockreport!$D:$D,
           Stockreport!$A:$A, $A1063,
           Stockreport!$B:$B, $B1063,
           Stockreport!$C:$C, $C1063)
)</f>
        <v>No reserve</v>
      </c>
      <c r="H1063">
        <f t="shared" si="32"/>
        <v>0</v>
      </c>
      <c r="I1063" s="5">
        <f t="shared" si="33"/>
        <v>1</v>
      </c>
    </row>
    <row r="1064" spans="1:9">
      <c r="A1064" s="1">
        <v>30975</v>
      </c>
      <c r="B1064" s="1" t="s">
        <v>1063</v>
      </c>
      <c r="C1064" t="str">
        <f>VLOOKUP(A1064,Config!A:C,3,FALSE)</f>
        <v>MA-A-11-L3-P2</v>
      </c>
      <c r="D1064" cm="1">
        <f t="array" ref="D1064">IFERROR(
  INDEX(Stockreport!$E$2:$E$50151,
    MATCH(1,
      ((Stockreport!$A$2:$A$50151&amp;"")=($A1064&amp;""))*
      ((Stockreport!$B$2:$B$50151&amp;"")=($B1064&amp;""))*
      (TRIM(Stockreport!$C$2:$C$50151)=TRIM($C1064))*
      (Stockreport!$C$2:$C$50151&lt;&gt;""),
    0)
  ),
0)</f>
        <v>0</v>
      </c>
      <c r="E1064">
        <f>VLOOKUP(A1064,Config!A:G,4,FALSE)</f>
        <v>0</v>
      </c>
      <c r="F1064" t="str">
        <f>_xlfn.LET(
  _xlpm.q,   $D1064,
  _xlpm.low, SUMIFS(Config!$E$2:$E$5017, Config!$A$2:$A$5017,$A1064, Config!$C$2:$C$5017,$C1064),
  _xlpm.med, SUMIFS(Config!$F$2:$F$5017, Config!$A$2:$A$5017,$A1064, Config!$C$2:$C$5017,$C1064),
  _xlpm.cap, SUMIFS(Config!$G$2:$G$5017, Config!$A$2:$A$5017,$A1064, Config!$C$2:$C$5017,$C1064),
  IF(_xlpm.cap=0,"SET-PICKFACE",
     IF(_xlpm.q&lt;=_xlpm.low,"LOW",
        IF(_xlpm.q&lt;=_xlpm.med,"MEDIUM",
           IF(_xlpm.q&lt;=_xlpm.cap,"FULL","OVER")
        )
     )
  )
)</f>
        <v>SET-PICKFACE</v>
      </c>
      <c r="G1064" s="8" t="str">
        <f>IF(
   SUMIFS(Stockreport!$D:$D,
          Stockreport!$A:$A, $A1064,
          Stockreport!$B:$B, $B1064)
   -SUMIFS(Stockreport!$D:$D,
           Stockreport!$A:$A, $A1064,
           Stockreport!$B:$B, $B1064,
           Stockreport!$C:$C, $C1064)=0,
   "No reserve",
   SUMIFS(Stockreport!$D:$D,
          Stockreport!$A:$A, $A1064,
          Stockreport!$B:$B, $B1064)
   -SUMIFS(Stockreport!$D:$D,
           Stockreport!$A:$A, $A1064,
           Stockreport!$B:$B, $B1064,
           Stockreport!$C:$C, $C1064)
)</f>
        <v>No reserve</v>
      </c>
      <c r="H1064">
        <f t="shared" si="32"/>
        <v>0</v>
      </c>
      <c r="I1064" s="5">
        <f t="shared" si="33"/>
        <v>1</v>
      </c>
    </row>
    <row r="1065" spans="1:9">
      <c r="A1065" s="1">
        <v>30631</v>
      </c>
      <c r="B1065" s="1" t="s">
        <v>1064</v>
      </c>
      <c r="C1065" t="str">
        <f>VLOOKUP(A1065,Config!A:C,3,FALSE)</f>
        <v>MA-A-11-L4-P1</v>
      </c>
      <c r="D1065" cm="1">
        <f t="array" ref="D1065">IFERROR(
  INDEX(Stockreport!$E$2:$E$50151,
    MATCH(1,
      ((Stockreport!$A$2:$A$50151&amp;"")=($A1065&amp;""))*
      ((Stockreport!$B$2:$B$50151&amp;"")=($B1065&amp;""))*
      (TRIM(Stockreport!$C$2:$C$50151)=TRIM($C1065))*
      (Stockreport!$C$2:$C$50151&lt;&gt;""),
    0)
  ),
0)</f>
        <v>0</v>
      </c>
      <c r="E1065">
        <f>VLOOKUP(A1065,Config!A:G,4,FALSE)</f>
        <v>0</v>
      </c>
      <c r="F1065" t="str">
        <f>_xlfn.LET(
  _xlpm.q,   $D1065,
  _xlpm.low, SUMIFS(Config!$E$2:$E$5017, Config!$A$2:$A$5017,$A1065, Config!$C$2:$C$5017,$C1065),
  _xlpm.med, SUMIFS(Config!$F$2:$F$5017, Config!$A$2:$A$5017,$A1065, Config!$C$2:$C$5017,$C1065),
  _xlpm.cap, SUMIFS(Config!$G$2:$G$5017, Config!$A$2:$A$5017,$A1065, Config!$C$2:$C$5017,$C1065),
  IF(_xlpm.cap=0,"SET-PICKFACE",
     IF(_xlpm.q&lt;=_xlpm.low,"LOW",
        IF(_xlpm.q&lt;=_xlpm.med,"MEDIUM",
           IF(_xlpm.q&lt;=_xlpm.cap,"FULL","OVER")
        )
     )
  )
)</f>
        <v>SET-PICKFACE</v>
      </c>
      <c r="G1065" s="8" t="str">
        <f>IF(
   SUMIFS(Stockreport!$D:$D,
          Stockreport!$A:$A, $A1065,
          Stockreport!$B:$B, $B1065)
   -SUMIFS(Stockreport!$D:$D,
           Stockreport!$A:$A, $A1065,
           Stockreport!$B:$B, $B1065,
           Stockreport!$C:$C, $C1065)=0,
   "No reserve",
   SUMIFS(Stockreport!$D:$D,
          Stockreport!$A:$A, $A1065,
          Stockreport!$B:$B, $B1065)
   -SUMIFS(Stockreport!$D:$D,
           Stockreport!$A:$A, $A1065,
           Stockreport!$B:$B, $B1065,
           Stockreport!$C:$C, $C1065)
)</f>
        <v>No reserve</v>
      </c>
      <c r="H1065">
        <f t="shared" si="32"/>
        <v>0</v>
      </c>
      <c r="I1065" s="5">
        <f t="shared" si="33"/>
        <v>1</v>
      </c>
    </row>
    <row r="1066" spans="1:9">
      <c r="A1066" s="1">
        <v>31142</v>
      </c>
      <c r="B1066" s="1" t="s">
        <v>1065</v>
      </c>
      <c r="C1066" t="str">
        <f>VLOOKUP(A1066,Config!A:C,3,FALSE)</f>
        <v>MA-A-11-L4-P2</v>
      </c>
      <c r="D1066" cm="1">
        <f t="array" ref="D1066">IFERROR(
  INDEX(Stockreport!$E$2:$E$50151,
    MATCH(1,
      ((Stockreport!$A$2:$A$50151&amp;"")=($A1066&amp;""))*
      ((Stockreport!$B$2:$B$50151&amp;"")=($B1066&amp;""))*
      (TRIM(Stockreport!$C$2:$C$50151)=TRIM($C1066))*
      (Stockreport!$C$2:$C$50151&lt;&gt;""),
    0)
  ),
0)</f>
        <v>0</v>
      </c>
      <c r="E1066">
        <f>VLOOKUP(A1066,Config!A:G,4,FALSE)</f>
        <v>0</v>
      </c>
      <c r="F1066" t="str">
        <f>_xlfn.LET(
  _xlpm.q,   $D1066,
  _xlpm.low, SUMIFS(Config!$E$2:$E$5017, Config!$A$2:$A$5017,$A1066, Config!$C$2:$C$5017,$C1066),
  _xlpm.med, SUMIFS(Config!$F$2:$F$5017, Config!$A$2:$A$5017,$A1066, Config!$C$2:$C$5017,$C1066),
  _xlpm.cap, SUMIFS(Config!$G$2:$G$5017, Config!$A$2:$A$5017,$A1066, Config!$C$2:$C$5017,$C1066),
  IF(_xlpm.cap=0,"SET-PICKFACE",
     IF(_xlpm.q&lt;=_xlpm.low,"LOW",
        IF(_xlpm.q&lt;=_xlpm.med,"MEDIUM",
           IF(_xlpm.q&lt;=_xlpm.cap,"FULL","OVER")
        )
     )
  )
)</f>
        <v>SET-PICKFACE</v>
      </c>
      <c r="G1066" s="8" t="str">
        <f>IF(
   SUMIFS(Stockreport!$D:$D,
          Stockreport!$A:$A, $A1066,
          Stockreport!$B:$B, $B1066)
   -SUMIFS(Stockreport!$D:$D,
           Stockreport!$A:$A, $A1066,
           Stockreport!$B:$B, $B1066,
           Stockreport!$C:$C, $C1066)=0,
   "No reserve",
   SUMIFS(Stockreport!$D:$D,
          Stockreport!$A:$A, $A1066,
          Stockreport!$B:$B, $B1066)
   -SUMIFS(Stockreport!$D:$D,
           Stockreport!$A:$A, $A1066,
           Stockreport!$B:$B, $B1066,
           Stockreport!$C:$C, $C1066)
)</f>
        <v>No reserve</v>
      </c>
      <c r="H1066">
        <f t="shared" si="32"/>
        <v>0</v>
      </c>
      <c r="I1066" s="5">
        <f t="shared" si="33"/>
        <v>1</v>
      </c>
    </row>
    <row r="1067" spans="1:9">
      <c r="A1067" s="1">
        <v>31159</v>
      </c>
      <c r="B1067" s="1" t="s">
        <v>1066</v>
      </c>
      <c r="C1067" t="str">
        <f>VLOOKUP(A1067,Config!A:C,3,FALSE)</f>
        <v>MA-A-11-L4-P2</v>
      </c>
      <c r="D1067" cm="1">
        <f t="array" ref="D1067">IFERROR(
  INDEX(Stockreport!$E$2:$E$50151,
    MATCH(1,
      ((Stockreport!$A$2:$A$50151&amp;"")=($A1067&amp;""))*
      ((Stockreport!$B$2:$B$50151&amp;"")=($B1067&amp;""))*
      (TRIM(Stockreport!$C$2:$C$50151)=TRIM($C1067))*
      (Stockreport!$C$2:$C$50151&lt;&gt;""),
    0)
  ),
0)</f>
        <v>0</v>
      </c>
      <c r="E1067">
        <f>VLOOKUP(A1067,Config!A:G,4,FALSE)</f>
        <v>0</v>
      </c>
      <c r="F1067" t="str">
        <f>_xlfn.LET(
  _xlpm.q,   $D1067,
  _xlpm.low, SUMIFS(Config!$E$2:$E$5017, Config!$A$2:$A$5017,$A1067, Config!$C$2:$C$5017,$C1067),
  _xlpm.med, SUMIFS(Config!$F$2:$F$5017, Config!$A$2:$A$5017,$A1067, Config!$C$2:$C$5017,$C1067),
  _xlpm.cap, SUMIFS(Config!$G$2:$G$5017, Config!$A$2:$A$5017,$A1067, Config!$C$2:$C$5017,$C1067),
  IF(_xlpm.cap=0,"SET-PICKFACE",
     IF(_xlpm.q&lt;=_xlpm.low,"LOW",
        IF(_xlpm.q&lt;=_xlpm.med,"MEDIUM",
           IF(_xlpm.q&lt;=_xlpm.cap,"FULL","OVER")
        )
     )
  )
)</f>
        <v>SET-PICKFACE</v>
      </c>
      <c r="G1067" s="8" t="str">
        <f>IF(
   SUMIFS(Stockreport!$D:$D,
          Stockreport!$A:$A, $A1067,
          Stockreport!$B:$B, $B1067)
   -SUMIFS(Stockreport!$D:$D,
           Stockreport!$A:$A, $A1067,
           Stockreport!$B:$B, $B1067,
           Stockreport!$C:$C, $C1067)=0,
   "No reserve",
   SUMIFS(Stockreport!$D:$D,
          Stockreport!$A:$A, $A1067,
          Stockreport!$B:$B, $B1067)
   -SUMIFS(Stockreport!$D:$D,
           Stockreport!$A:$A, $A1067,
           Stockreport!$B:$B, $B1067,
           Stockreport!$C:$C, $C1067)
)</f>
        <v>No reserve</v>
      </c>
      <c r="H1067">
        <f t="shared" si="32"/>
        <v>0</v>
      </c>
      <c r="I1067" s="5">
        <f t="shared" si="33"/>
        <v>1</v>
      </c>
    </row>
    <row r="1068" spans="1:9">
      <c r="A1068" s="1">
        <v>30139</v>
      </c>
      <c r="B1068" s="1" t="s">
        <v>1067</v>
      </c>
      <c r="C1068" t="str">
        <f>VLOOKUP(A1068,Config!A:C,3,FALSE)</f>
        <v>MA-A-11-L5-P1</v>
      </c>
      <c r="D1068" cm="1">
        <f t="array" ref="D1068">IFERROR(
  INDEX(Stockreport!$E$2:$E$50151,
    MATCH(1,
      ((Stockreport!$A$2:$A$50151&amp;"")=($A1068&amp;""))*
      ((Stockreport!$B$2:$B$50151&amp;"")=($B1068&amp;""))*
      (TRIM(Stockreport!$C$2:$C$50151)=TRIM($C1068))*
      (Stockreport!$C$2:$C$50151&lt;&gt;""),
    0)
  ),
0)</f>
        <v>4</v>
      </c>
      <c r="E1068">
        <f>VLOOKUP(A1068,Config!A:G,4,FALSE)</f>
        <v>0</v>
      </c>
      <c r="F1068" t="str">
        <f>_xlfn.LET(
  _xlpm.q,   $D1068,
  _xlpm.low, SUMIFS(Config!$E$2:$E$5017, Config!$A$2:$A$5017,$A1068, Config!$C$2:$C$5017,$C1068),
  _xlpm.med, SUMIFS(Config!$F$2:$F$5017, Config!$A$2:$A$5017,$A1068, Config!$C$2:$C$5017,$C1068),
  _xlpm.cap, SUMIFS(Config!$G$2:$G$5017, Config!$A$2:$A$5017,$A1068, Config!$C$2:$C$5017,$C1068),
  IF(_xlpm.cap=0,"SET-PICKFACE",
     IF(_xlpm.q&lt;=_xlpm.low,"LOW",
        IF(_xlpm.q&lt;=_xlpm.med,"MEDIUM",
           IF(_xlpm.q&lt;=_xlpm.cap,"FULL","OVER")
        )
     )
  )
)</f>
        <v>SET-PICKFACE</v>
      </c>
      <c r="G1068" s="8" t="str">
        <f>IF(
   SUMIFS(Stockreport!$D:$D,
          Stockreport!$A:$A, $A1068,
          Stockreport!$B:$B, $B1068)
   -SUMIFS(Stockreport!$D:$D,
           Stockreport!$A:$A, $A1068,
           Stockreport!$B:$B, $B1068,
           Stockreport!$C:$C, $C1068)=0,
   "No reserve",
   SUMIFS(Stockreport!$D:$D,
          Stockreport!$A:$A, $A1068,
          Stockreport!$B:$B, $B1068)
   -SUMIFS(Stockreport!$D:$D,
           Stockreport!$A:$A, $A1068,
           Stockreport!$B:$B, $B1068,
           Stockreport!$C:$C, $C1068)
)</f>
        <v>No reserve</v>
      </c>
      <c r="H1068">
        <f t="shared" si="32"/>
        <v>0</v>
      </c>
      <c r="I1068" s="5">
        <f t="shared" si="33"/>
        <v>1</v>
      </c>
    </row>
    <row r="1069" spans="1:9">
      <c r="A1069" s="1">
        <v>30639</v>
      </c>
      <c r="B1069" s="1" t="s">
        <v>1068</v>
      </c>
      <c r="C1069" t="str">
        <f>VLOOKUP(A1069,Config!A:C,3,FALSE)</f>
        <v>MA-A-11-L5-P1</v>
      </c>
      <c r="D1069" cm="1">
        <f t="array" ref="D1069">IFERROR(
  INDEX(Stockreport!$E$2:$E$50151,
    MATCH(1,
      ((Stockreport!$A$2:$A$50151&amp;"")=($A1069&amp;""))*
      ((Stockreport!$B$2:$B$50151&amp;"")=($B1069&amp;""))*
      (TRIM(Stockreport!$C$2:$C$50151)=TRIM($C1069))*
      (Stockreport!$C$2:$C$50151&lt;&gt;""),
    0)
  ),
0)</f>
        <v>0</v>
      </c>
      <c r="E1069">
        <f>VLOOKUP(A1069,Config!A:G,4,FALSE)</f>
        <v>0</v>
      </c>
      <c r="F1069" t="str">
        <f>_xlfn.LET(
  _xlpm.q,   $D1069,
  _xlpm.low, SUMIFS(Config!$E$2:$E$5017, Config!$A$2:$A$5017,$A1069, Config!$C$2:$C$5017,$C1069),
  _xlpm.med, SUMIFS(Config!$F$2:$F$5017, Config!$A$2:$A$5017,$A1069, Config!$C$2:$C$5017,$C1069),
  _xlpm.cap, SUMIFS(Config!$G$2:$G$5017, Config!$A$2:$A$5017,$A1069, Config!$C$2:$C$5017,$C1069),
  IF(_xlpm.cap=0,"SET-PICKFACE",
     IF(_xlpm.q&lt;=_xlpm.low,"LOW",
        IF(_xlpm.q&lt;=_xlpm.med,"MEDIUM",
           IF(_xlpm.q&lt;=_xlpm.cap,"FULL","OVER")
        )
     )
  )
)</f>
        <v>SET-PICKFACE</v>
      </c>
      <c r="G1069" s="8" t="str">
        <f>IF(
   SUMIFS(Stockreport!$D:$D,
          Stockreport!$A:$A, $A1069,
          Stockreport!$B:$B, $B1069)
   -SUMIFS(Stockreport!$D:$D,
           Stockreport!$A:$A, $A1069,
           Stockreport!$B:$B, $B1069,
           Stockreport!$C:$C, $C1069)=0,
   "No reserve",
   SUMIFS(Stockreport!$D:$D,
          Stockreport!$A:$A, $A1069,
          Stockreport!$B:$B, $B1069)
   -SUMIFS(Stockreport!$D:$D,
           Stockreport!$A:$A, $A1069,
           Stockreport!$B:$B, $B1069,
           Stockreport!$C:$C, $C1069)
)</f>
        <v>No reserve</v>
      </c>
      <c r="H1069">
        <f t="shared" si="32"/>
        <v>0</v>
      </c>
      <c r="I1069" s="5">
        <f t="shared" si="33"/>
        <v>1</v>
      </c>
    </row>
    <row r="1070" spans="1:9">
      <c r="A1070" s="1">
        <v>31180</v>
      </c>
      <c r="B1070" s="1" t="s">
        <v>1069</v>
      </c>
      <c r="C1070" t="str">
        <f>VLOOKUP(A1070,Config!A:C,3,FALSE)</f>
        <v>MA-A-11-L5-P1</v>
      </c>
      <c r="D1070" cm="1">
        <f t="array" ref="D1070">IFERROR(
  INDEX(Stockreport!$E$2:$E$50151,
    MATCH(1,
      ((Stockreport!$A$2:$A$50151&amp;"")=($A1070&amp;""))*
      ((Stockreport!$B$2:$B$50151&amp;"")=($B1070&amp;""))*
      (TRIM(Stockreport!$C$2:$C$50151)=TRIM($C1070))*
      (Stockreport!$C$2:$C$50151&lt;&gt;""),
    0)
  ),
0)</f>
        <v>4</v>
      </c>
      <c r="E1070">
        <f>VLOOKUP(A1070,Config!A:G,4,FALSE)</f>
        <v>0</v>
      </c>
      <c r="F1070" t="str">
        <f>_xlfn.LET(
  _xlpm.q,   $D1070,
  _xlpm.low, SUMIFS(Config!$E$2:$E$5017, Config!$A$2:$A$5017,$A1070, Config!$C$2:$C$5017,$C1070),
  _xlpm.med, SUMIFS(Config!$F$2:$F$5017, Config!$A$2:$A$5017,$A1070, Config!$C$2:$C$5017,$C1070),
  _xlpm.cap, SUMIFS(Config!$G$2:$G$5017, Config!$A$2:$A$5017,$A1070, Config!$C$2:$C$5017,$C1070),
  IF(_xlpm.cap=0,"SET-PICKFACE",
     IF(_xlpm.q&lt;=_xlpm.low,"LOW",
        IF(_xlpm.q&lt;=_xlpm.med,"MEDIUM",
           IF(_xlpm.q&lt;=_xlpm.cap,"FULL","OVER")
        )
     )
  )
)</f>
        <v>SET-PICKFACE</v>
      </c>
      <c r="G1070" s="8" t="str">
        <f>IF(
   SUMIFS(Stockreport!$D:$D,
          Stockreport!$A:$A, $A1070,
          Stockreport!$B:$B, $B1070)
   -SUMIFS(Stockreport!$D:$D,
           Stockreport!$A:$A, $A1070,
           Stockreport!$B:$B, $B1070,
           Stockreport!$C:$C, $C1070)=0,
   "No reserve",
   SUMIFS(Stockreport!$D:$D,
          Stockreport!$A:$A, $A1070,
          Stockreport!$B:$B, $B1070)
   -SUMIFS(Stockreport!$D:$D,
           Stockreport!$A:$A, $A1070,
           Stockreport!$B:$B, $B1070,
           Stockreport!$C:$C, $C1070)
)</f>
        <v>No reserve</v>
      </c>
      <c r="H1070">
        <f t="shared" si="32"/>
        <v>0</v>
      </c>
      <c r="I1070" s="5">
        <f t="shared" si="33"/>
        <v>1</v>
      </c>
    </row>
    <row r="1071" spans="1:9">
      <c r="A1071" s="1">
        <v>31216</v>
      </c>
      <c r="B1071" s="1" t="s">
        <v>1070</v>
      </c>
      <c r="C1071" t="str">
        <f>VLOOKUP(A1071,Config!A:C,3,FALSE)</f>
        <v>MA-A-11-L5-P1</v>
      </c>
      <c r="D1071" cm="1">
        <f t="array" ref="D1071">IFERROR(
  INDEX(Stockreport!$E$2:$E$50151,
    MATCH(1,
      ((Stockreport!$A$2:$A$50151&amp;"")=($A1071&amp;""))*
      ((Stockreport!$B$2:$B$50151&amp;"")=($B1071&amp;""))*
      (TRIM(Stockreport!$C$2:$C$50151)=TRIM($C1071))*
      (Stockreport!$C$2:$C$50151&lt;&gt;""),
    0)
  ),
0)</f>
        <v>12</v>
      </c>
      <c r="E1071">
        <f>VLOOKUP(A1071,Config!A:G,4,FALSE)</f>
        <v>0</v>
      </c>
      <c r="F1071" t="str">
        <f>_xlfn.LET(
  _xlpm.q,   $D1071,
  _xlpm.low, SUMIFS(Config!$E$2:$E$5017, Config!$A$2:$A$5017,$A1071, Config!$C$2:$C$5017,$C1071),
  _xlpm.med, SUMIFS(Config!$F$2:$F$5017, Config!$A$2:$A$5017,$A1071, Config!$C$2:$C$5017,$C1071),
  _xlpm.cap, SUMIFS(Config!$G$2:$G$5017, Config!$A$2:$A$5017,$A1071, Config!$C$2:$C$5017,$C1071),
  IF(_xlpm.cap=0,"SET-PICKFACE",
     IF(_xlpm.q&lt;=_xlpm.low,"LOW",
        IF(_xlpm.q&lt;=_xlpm.med,"MEDIUM",
           IF(_xlpm.q&lt;=_xlpm.cap,"FULL","OVER")
        )
     )
  )
)</f>
        <v>SET-PICKFACE</v>
      </c>
      <c r="G1071" s="8" t="str">
        <f>IF(
   SUMIFS(Stockreport!$D:$D,
          Stockreport!$A:$A, $A1071,
          Stockreport!$B:$B, $B1071)
   -SUMIFS(Stockreport!$D:$D,
           Stockreport!$A:$A, $A1071,
           Stockreport!$B:$B, $B1071,
           Stockreport!$C:$C, $C1071)=0,
   "No reserve",
   SUMIFS(Stockreport!$D:$D,
          Stockreport!$A:$A, $A1071,
          Stockreport!$B:$B, $B1071)
   -SUMIFS(Stockreport!$D:$D,
           Stockreport!$A:$A, $A1071,
           Stockreport!$B:$B, $B1071,
           Stockreport!$C:$C, $C1071)
)</f>
        <v>No reserve</v>
      </c>
      <c r="H1071">
        <f t="shared" si="32"/>
        <v>0</v>
      </c>
      <c r="I1071" s="5">
        <f t="shared" si="33"/>
        <v>1</v>
      </c>
    </row>
    <row r="1072" spans="1:9">
      <c r="A1072" s="1">
        <v>30125</v>
      </c>
      <c r="B1072" s="1" t="s">
        <v>1071</v>
      </c>
      <c r="C1072" t="str">
        <f>VLOOKUP(A1072,Config!A:C,3,FALSE)</f>
        <v>MA-A-11-L5-P2</v>
      </c>
      <c r="D1072" cm="1">
        <f t="array" ref="D1072">IFERROR(
  INDEX(Stockreport!$E$2:$E$50151,
    MATCH(1,
      ((Stockreport!$A$2:$A$50151&amp;"")=($A1072&amp;""))*
      ((Stockreport!$B$2:$B$50151&amp;"")=($B1072&amp;""))*
      (TRIM(Stockreport!$C$2:$C$50151)=TRIM($C1072))*
      (Stockreport!$C$2:$C$50151&lt;&gt;""),
    0)
  ),
0)</f>
        <v>8</v>
      </c>
      <c r="E1072">
        <f>VLOOKUP(A1072,Config!A:G,4,FALSE)</f>
        <v>0</v>
      </c>
      <c r="F1072" t="str">
        <f>_xlfn.LET(
  _xlpm.q,   $D1072,
  _xlpm.low, SUMIFS(Config!$E$2:$E$5017, Config!$A$2:$A$5017,$A1072, Config!$C$2:$C$5017,$C1072),
  _xlpm.med, SUMIFS(Config!$F$2:$F$5017, Config!$A$2:$A$5017,$A1072, Config!$C$2:$C$5017,$C1072),
  _xlpm.cap, SUMIFS(Config!$G$2:$G$5017, Config!$A$2:$A$5017,$A1072, Config!$C$2:$C$5017,$C1072),
  IF(_xlpm.cap=0,"SET-PICKFACE",
     IF(_xlpm.q&lt;=_xlpm.low,"LOW",
        IF(_xlpm.q&lt;=_xlpm.med,"MEDIUM",
           IF(_xlpm.q&lt;=_xlpm.cap,"FULL","OVER")
        )
     )
  )
)</f>
        <v>SET-PICKFACE</v>
      </c>
      <c r="G1072" s="8" t="str">
        <f>IF(
   SUMIFS(Stockreport!$D:$D,
          Stockreport!$A:$A, $A1072,
          Stockreport!$B:$B, $B1072)
   -SUMIFS(Stockreport!$D:$D,
           Stockreport!$A:$A, $A1072,
           Stockreport!$B:$B, $B1072,
           Stockreport!$C:$C, $C1072)=0,
   "No reserve",
   SUMIFS(Stockreport!$D:$D,
          Stockreport!$A:$A, $A1072,
          Stockreport!$B:$B, $B1072)
   -SUMIFS(Stockreport!$D:$D,
           Stockreport!$A:$A, $A1072,
           Stockreport!$B:$B, $B1072,
           Stockreport!$C:$C, $C1072)
)</f>
        <v>No reserve</v>
      </c>
      <c r="H1072">
        <f t="shared" si="32"/>
        <v>0</v>
      </c>
      <c r="I1072" s="5">
        <f t="shared" si="33"/>
        <v>1</v>
      </c>
    </row>
    <row r="1073" spans="1:9">
      <c r="A1073" s="1">
        <v>30123</v>
      </c>
      <c r="B1073" s="1" t="s">
        <v>1072</v>
      </c>
      <c r="C1073" t="str">
        <f>VLOOKUP(A1073,Config!A:C,3,FALSE)</f>
        <v>MA-A-12-L2-P1</v>
      </c>
      <c r="D1073" cm="1">
        <f t="array" ref="D1073">IFERROR(
  INDEX(Stockreport!$E$2:$E$50151,
    MATCH(1,
      ((Stockreport!$A$2:$A$50151&amp;"")=($A1073&amp;""))*
      ((Stockreport!$B$2:$B$50151&amp;"")=($B1073&amp;""))*
      (TRIM(Stockreport!$C$2:$C$50151)=TRIM($C1073))*
      (Stockreport!$C$2:$C$50151&lt;&gt;""),
    0)
  ),
0)</f>
        <v>166</v>
      </c>
      <c r="E1073">
        <f>VLOOKUP(A1073,Config!A:G,4,FALSE)</f>
        <v>0</v>
      </c>
      <c r="F1073" t="str">
        <f>_xlfn.LET(
  _xlpm.q,   $D1073,
  _xlpm.low, SUMIFS(Config!$E$2:$E$5017, Config!$A$2:$A$5017,$A1073, Config!$C$2:$C$5017,$C1073),
  _xlpm.med, SUMIFS(Config!$F$2:$F$5017, Config!$A$2:$A$5017,$A1073, Config!$C$2:$C$5017,$C1073),
  _xlpm.cap, SUMIFS(Config!$G$2:$G$5017, Config!$A$2:$A$5017,$A1073, Config!$C$2:$C$5017,$C1073),
  IF(_xlpm.cap=0,"SET-PICKFACE",
     IF(_xlpm.q&lt;=_xlpm.low,"LOW",
        IF(_xlpm.q&lt;=_xlpm.med,"MEDIUM",
           IF(_xlpm.q&lt;=_xlpm.cap,"FULL","OVER")
        )
     )
  )
)</f>
        <v>SET-PICKFACE</v>
      </c>
      <c r="G1073" s="8" t="str">
        <f>IF(
   SUMIFS(Stockreport!$D:$D,
          Stockreport!$A:$A, $A1073,
          Stockreport!$B:$B, $B1073)
   -SUMIFS(Stockreport!$D:$D,
           Stockreport!$A:$A, $A1073,
           Stockreport!$B:$B, $B1073,
           Stockreport!$C:$C, $C1073)=0,
   "No reserve",
   SUMIFS(Stockreport!$D:$D,
          Stockreport!$A:$A, $A1073,
          Stockreport!$B:$B, $B1073)
   -SUMIFS(Stockreport!$D:$D,
           Stockreport!$A:$A, $A1073,
           Stockreport!$B:$B, $B1073,
           Stockreport!$C:$C, $C1073)
)</f>
        <v>No reserve</v>
      </c>
      <c r="H1073">
        <f t="shared" si="32"/>
        <v>0</v>
      </c>
      <c r="I1073" s="5">
        <f t="shared" si="33"/>
        <v>1</v>
      </c>
    </row>
    <row r="1074" spans="1:9">
      <c r="A1074" s="1">
        <v>30133</v>
      </c>
      <c r="B1074" s="1" t="s">
        <v>1073</v>
      </c>
      <c r="C1074" t="str">
        <f>VLOOKUP(A1074,Config!A:C,3,FALSE)</f>
        <v>MA-A-12-L2-P1</v>
      </c>
      <c r="D1074" cm="1">
        <f t="array" ref="D1074">IFERROR(
  INDEX(Stockreport!$E$2:$E$50151,
    MATCH(1,
      ((Stockreport!$A$2:$A$50151&amp;"")=($A1074&amp;""))*
      ((Stockreport!$B$2:$B$50151&amp;"")=($B1074&amp;""))*
      (TRIM(Stockreport!$C$2:$C$50151)=TRIM($C1074))*
      (Stockreport!$C$2:$C$50151&lt;&gt;""),
    0)
  ),
0)</f>
        <v>36</v>
      </c>
      <c r="E1074">
        <f>VLOOKUP(A1074,Config!A:G,4,FALSE)</f>
        <v>0</v>
      </c>
      <c r="F1074" t="str">
        <f>_xlfn.LET(
  _xlpm.q,   $D1074,
  _xlpm.low, SUMIFS(Config!$E$2:$E$5017, Config!$A$2:$A$5017,$A1074, Config!$C$2:$C$5017,$C1074),
  _xlpm.med, SUMIFS(Config!$F$2:$F$5017, Config!$A$2:$A$5017,$A1074, Config!$C$2:$C$5017,$C1074),
  _xlpm.cap, SUMIFS(Config!$G$2:$G$5017, Config!$A$2:$A$5017,$A1074, Config!$C$2:$C$5017,$C1074),
  IF(_xlpm.cap=0,"SET-PICKFACE",
     IF(_xlpm.q&lt;=_xlpm.low,"LOW",
        IF(_xlpm.q&lt;=_xlpm.med,"MEDIUM",
           IF(_xlpm.q&lt;=_xlpm.cap,"FULL","OVER")
        )
     )
  )
)</f>
        <v>SET-PICKFACE</v>
      </c>
      <c r="G1074" s="8" t="str">
        <f>IF(
   SUMIFS(Stockreport!$D:$D,
          Stockreport!$A:$A, $A1074,
          Stockreport!$B:$B, $B1074)
   -SUMIFS(Stockreport!$D:$D,
           Stockreport!$A:$A, $A1074,
           Stockreport!$B:$B, $B1074,
           Stockreport!$C:$C, $C1074)=0,
   "No reserve",
   SUMIFS(Stockreport!$D:$D,
          Stockreport!$A:$A, $A1074,
          Stockreport!$B:$B, $B1074)
   -SUMIFS(Stockreport!$D:$D,
           Stockreport!$A:$A, $A1074,
           Stockreport!$B:$B, $B1074,
           Stockreport!$C:$C, $C1074)
)</f>
        <v>No reserve</v>
      </c>
      <c r="H1074">
        <f t="shared" si="32"/>
        <v>0</v>
      </c>
      <c r="I1074" s="5">
        <f t="shared" si="33"/>
        <v>1</v>
      </c>
    </row>
    <row r="1075" spans="1:9">
      <c r="A1075" s="1">
        <v>30189</v>
      </c>
      <c r="B1075" s="1" t="s">
        <v>1074</v>
      </c>
      <c r="C1075" t="str">
        <f>VLOOKUP(A1075,Config!A:C,3,FALSE)</f>
        <v>MA-A-12-L2-P2</v>
      </c>
      <c r="D1075" cm="1">
        <f t="array" ref="D1075">IFERROR(
  INDEX(Stockreport!$E$2:$E$50151,
    MATCH(1,
      ((Stockreport!$A$2:$A$50151&amp;"")=($A1075&amp;""))*
      ((Stockreport!$B$2:$B$50151&amp;"")=($B1075&amp;""))*
      (TRIM(Stockreport!$C$2:$C$50151)=TRIM($C1075))*
      (Stockreport!$C$2:$C$50151&lt;&gt;""),
    0)
  ),
0)</f>
        <v>13</v>
      </c>
      <c r="E1075">
        <f>VLOOKUP(A1075,Config!A:G,4,FALSE)</f>
        <v>0</v>
      </c>
      <c r="F1075" t="str">
        <f>_xlfn.LET(
  _xlpm.q,   $D1075,
  _xlpm.low, SUMIFS(Config!$E$2:$E$5017, Config!$A$2:$A$5017,$A1075, Config!$C$2:$C$5017,$C1075),
  _xlpm.med, SUMIFS(Config!$F$2:$F$5017, Config!$A$2:$A$5017,$A1075, Config!$C$2:$C$5017,$C1075),
  _xlpm.cap, SUMIFS(Config!$G$2:$G$5017, Config!$A$2:$A$5017,$A1075, Config!$C$2:$C$5017,$C1075),
  IF(_xlpm.cap=0,"SET-PICKFACE",
     IF(_xlpm.q&lt;=_xlpm.low,"LOW",
        IF(_xlpm.q&lt;=_xlpm.med,"MEDIUM",
           IF(_xlpm.q&lt;=_xlpm.cap,"FULL","OVER")
        )
     )
  )
)</f>
        <v>SET-PICKFACE</v>
      </c>
      <c r="G1075" s="8" t="str">
        <f>IF(
   SUMIFS(Stockreport!$D:$D,
          Stockreport!$A:$A, $A1075,
          Stockreport!$B:$B, $B1075)
   -SUMIFS(Stockreport!$D:$D,
           Stockreport!$A:$A, $A1075,
           Stockreport!$B:$B, $B1075,
           Stockreport!$C:$C, $C1075)=0,
   "No reserve",
   SUMIFS(Stockreport!$D:$D,
          Stockreport!$A:$A, $A1075,
          Stockreport!$B:$B, $B1075)
   -SUMIFS(Stockreport!$D:$D,
           Stockreport!$A:$A, $A1075,
           Stockreport!$B:$B, $B1075,
           Stockreport!$C:$C, $C1075)
)</f>
        <v>No reserve</v>
      </c>
      <c r="H1075">
        <f t="shared" si="32"/>
        <v>0</v>
      </c>
      <c r="I1075" s="5">
        <f t="shared" si="33"/>
        <v>1</v>
      </c>
    </row>
    <row r="1076" spans="1:9">
      <c r="A1076" s="1">
        <v>30191</v>
      </c>
      <c r="B1076" s="1" t="s">
        <v>1075</v>
      </c>
      <c r="C1076" t="str">
        <f>VLOOKUP(A1076,Config!A:C,3,FALSE)</f>
        <v>MA-A-12-L2-P2</v>
      </c>
      <c r="D1076" cm="1">
        <f t="array" ref="D1076">IFERROR(
  INDEX(Stockreport!$E$2:$E$50151,
    MATCH(1,
      ((Stockreport!$A$2:$A$50151&amp;"")=($A1076&amp;""))*
      ((Stockreport!$B$2:$B$50151&amp;"")=($B1076&amp;""))*
      (TRIM(Stockreport!$C$2:$C$50151)=TRIM($C1076))*
      (Stockreport!$C$2:$C$50151&lt;&gt;""),
    0)
  ),
0)</f>
        <v>21</v>
      </c>
      <c r="E1076">
        <f>VLOOKUP(A1076,Config!A:G,4,FALSE)</f>
        <v>0</v>
      </c>
      <c r="F1076" t="str">
        <f>_xlfn.LET(
  _xlpm.q,   $D1076,
  _xlpm.low, SUMIFS(Config!$E$2:$E$5017, Config!$A$2:$A$5017,$A1076, Config!$C$2:$C$5017,$C1076),
  _xlpm.med, SUMIFS(Config!$F$2:$F$5017, Config!$A$2:$A$5017,$A1076, Config!$C$2:$C$5017,$C1076),
  _xlpm.cap, SUMIFS(Config!$G$2:$G$5017, Config!$A$2:$A$5017,$A1076, Config!$C$2:$C$5017,$C1076),
  IF(_xlpm.cap=0,"SET-PICKFACE",
     IF(_xlpm.q&lt;=_xlpm.low,"LOW",
        IF(_xlpm.q&lt;=_xlpm.med,"MEDIUM",
           IF(_xlpm.q&lt;=_xlpm.cap,"FULL","OVER")
        )
     )
  )
)</f>
        <v>SET-PICKFACE</v>
      </c>
      <c r="G1076" s="8" t="str">
        <f>IF(
   SUMIFS(Stockreport!$D:$D,
          Stockreport!$A:$A, $A1076,
          Stockreport!$B:$B, $B1076)
   -SUMIFS(Stockreport!$D:$D,
           Stockreport!$A:$A, $A1076,
           Stockreport!$B:$B, $B1076,
           Stockreport!$C:$C, $C1076)=0,
   "No reserve",
   SUMIFS(Stockreport!$D:$D,
          Stockreport!$A:$A, $A1076,
          Stockreport!$B:$B, $B1076)
   -SUMIFS(Stockreport!$D:$D,
           Stockreport!$A:$A, $A1076,
           Stockreport!$B:$B, $B1076,
           Stockreport!$C:$C, $C1076)
)</f>
        <v>No reserve</v>
      </c>
      <c r="H1076">
        <f t="shared" si="32"/>
        <v>0</v>
      </c>
      <c r="I1076" s="5">
        <f t="shared" si="33"/>
        <v>1</v>
      </c>
    </row>
    <row r="1077" spans="1:9">
      <c r="A1077" s="1">
        <v>33386</v>
      </c>
      <c r="B1077" s="1" t="s">
        <v>1076</v>
      </c>
      <c r="C1077" t="str">
        <f>VLOOKUP(A1077,Config!A:C,3,FALSE)</f>
        <v>MA-A-12-L2-P2</v>
      </c>
      <c r="D1077" cm="1">
        <f t="array" ref="D1077">IFERROR(
  INDEX(Stockreport!$E$2:$E$50151,
    MATCH(1,
      ((Stockreport!$A$2:$A$50151&amp;"")=($A1077&amp;""))*
      ((Stockreport!$B$2:$B$50151&amp;"")=($B1077&amp;""))*
      (TRIM(Stockreport!$C$2:$C$50151)=TRIM($C1077))*
      (Stockreport!$C$2:$C$50151&lt;&gt;""),
    0)
  ),
0)</f>
        <v>2</v>
      </c>
      <c r="E1077">
        <f>VLOOKUP(A1077,Config!A:G,4,FALSE)</f>
        <v>0</v>
      </c>
      <c r="F1077" t="str">
        <f>_xlfn.LET(
  _xlpm.q,   $D1077,
  _xlpm.low, SUMIFS(Config!$E$2:$E$5017, Config!$A$2:$A$5017,$A1077, Config!$C$2:$C$5017,$C1077),
  _xlpm.med, SUMIFS(Config!$F$2:$F$5017, Config!$A$2:$A$5017,$A1077, Config!$C$2:$C$5017,$C1077),
  _xlpm.cap, SUMIFS(Config!$G$2:$G$5017, Config!$A$2:$A$5017,$A1077, Config!$C$2:$C$5017,$C1077),
  IF(_xlpm.cap=0,"SET-PICKFACE",
     IF(_xlpm.q&lt;=_xlpm.low,"LOW",
        IF(_xlpm.q&lt;=_xlpm.med,"MEDIUM",
           IF(_xlpm.q&lt;=_xlpm.cap,"FULL","OVER")
        )
     )
  )
)</f>
        <v>SET-PICKFACE</v>
      </c>
      <c r="G1077" s="8" t="str">
        <f>IF(
   SUMIFS(Stockreport!$D:$D,
          Stockreport!$A:$A, $A1077,
          Stockreport!$B:$B, $B1077)
   -SUMIFS(Stockreport!$D:$D,
           Stockreport!$A:$A, $A1077,
           Stockreport!$B:$B, $B1077,
           Stockreport!$C:$C, $C1077)=0,
   "No reserve",
   SUMIFS(Stockreport!$D:$D,
          Stockreport!$A:$A, $A1077,
          Stockreport!$B:$B, $B1077)
   -SUMIFS(Stockreport!$D:$D,
           Stockreport!$A:$A, $A1077,
           Stockreport!$B:$B, $B1077,
           Stockreport!$C:$C, $C1077)
)</f>
        <v>No reserve</v>
      </c>
      <c r="H1077">
        <f t="shared" si="32"/>
        <v>0</v>
      </c>
      <c r="I1077" s="5">
        <f t="shared" si="33"/>
        <v>1</v>
      </c>
    </row>
    <row r="1078" spans="1:9">
      <c r="A1078" s="1">
        <v>31724</v>
      </c>
      <c r="B1078" s="1" t="s">
        <v>1077</v>
      </c>
      <c r="C1078" t="str">
        <f>VLOOKUP(A1078,Config!A:C,3,FALSE)</f>
        <v>MA-A-12-L3-P2</v>
      </c>
      <c r="D1078" cm="1">
        <f t="array" ref="D1078">IFERROR(
  INDEX(Stockreport!$E$2:$E$50151,
    MATCH(1,
      ((Stockreport!$A$2:$A$50151&amp;"")=($A1078&amp;""))*
      ((Stockreport!$B$2:$B$50151&amp;"")=($B1078&amp;""))*
      (TRIM(Stockreport!$C$2:$C$50151)=TRIM($C1078))*
      (Stockreport!$C$2:$C$50151&lt;&gt;""),
    0)
  ),
0)</f>
        <v>11</v>
      </c>
      <c r="E1078">
        <f>VLOOKUP(A1078,Config!A:G,4,FALSE)</f>
        <v>0</v>
      </c>
      <c r="F1078" t="str">
        <f>_xlfn.LET(
  _xlpm.q,   $D1078,
  _xlpm.low, SUMIFS(Config!$E$2:$E$5017, Config!$A$2:$A$5017,$A1078, Config!$C$2:$C$5017,$C1078),
  _xlpm.med, SUMIFS(Config!$F$2:$F$5017, Config!$A$2:$A$5017,$A1078, Config!$C$2:$C$5017,$C1078),
  _xlpm.cap, SUMIFS(Config!$G$2:$G$5017, Config!$A$2:$A$5017,$A1078, Config!$C$2:$C$5017,$C1078),
  IF(_xlpm.cap=0,"SET-PICKFACE",
     IF(_xlpm.q&lt;=_xlpm.low,"LOW",
        IF(_xlpm.q&lt;=_xlpm.med,"MEDIUM",
           IF(_xlpm.q&lt;=_xlpm.cap,"FULL","OVER")
        )
     )
  )
)</f>
        <v>SET-PICKFACE</v>
      </c>
      <c r="G1078" s="8" t="str">
        <f>IF(
   SUMIFS(Stockreport!$D:$D,
          Stockreport!$A:$A, $A1078,
          Stockreport!$B:$B, $B1078)
   -SUMIFS(Stockreport!$D:$D,
           Stockreport!$A:$A, $A1078,
           Stockreport!$B:$B, $B1078,
           Stockreport!$C:$C, $C1078)=0,
   "No reserve",
   SUMIFS(Stockreport!$D:$D,
          Stockreport!$A:$A, $A1078,
          Stockreport!$B:$B, $B1078)
   -SUMIFS(Stockreport!$D:$D,
           Stockreport!$A:$A, $A1078,
           Stockreport!$B:$B, $B1078,
           Stockreport!$C:$C, $C1078)
)</f>
        <v>No reserve</v>
      </c>
      <c r="H1078">
        <f t="shared" si="32"/>
        <v>0</v>
      </c>
      <c r="I1078" s="5">
        <f t="shared" si="33"/>
        <v>1</v>
      </c>
    </row>
    <row r="1079" spans="1:9">
      <c r="A1079" s="1">
        <v>30374</v>
      </c>
      <c r="B1079" s="1" t="s">
        <v>1078</v>
      </c>
      <c r="C1079" t="str">
        <f>VLOOKUP(A1079,Config!A:C,3,FALSE)</f>
        <v>MA-A-12-L4-P1</v>
      </c>
      <c r="D1079" cm="1">
        <f t="array" ref="D1079">IFERROR(
  INDEX(Stockreport!$E$2:$E$50151,
    MATCH(1,
      ((Stockreport!$A$2:$A$50151&amp;"")=($A1079&amp;""))*
      ((Stockreport!$B$2:$B$50151&amp;"")=($B1079&amp;""))*
      (TRIM(Stockreport!$C$2:$C$50151)=TRIM($C1079))*
      (Stockreport!$C$2:$C$50151&lt;&gt;""),
    0)
  ),
0)</f>
        <v>12</v>
      </c>
      <c r="E1079">
        <f>VLOOKUP(A1079,Config!A:G,4,FALSE)</f>
        <v>0</v>
      </c>
      <c r="F1079" t="str">
        <f>_xlfn.LET(
  _xlpm.q,   $D1079,
  _xlpm.low, SUMIFS(Config!$E$2:$E$5017, Config!$A$2:$A$5017,$A1079, Config!$C$2:$C$5017,$C1079),
  _xlpm.med, SUMIFS(Config!$F$2:$F$5017, Config!$A$2:$A$5017,$A1079, Config!$C$2:$C$5017,$C1079),
  _xlpm.cap, SUMIFS(Config!$G$2:$G$5017, Config!$A$2:$A$5017,$A1079, Config!$C$2:$C$5017,$C1079),
  IF(_xlpm.cap=0,"SET-PICKFACE",
     IF(_xlpm.q&lt;=_xlpm.low,"LOW",
        IF(_xlpm.q&lt;=_xlpm.med,"MEDIUM",
           IF(_xlpm.q&lt;=_xlpm.cap,"FULL","OVER")
        )
     )
  )
)</f>
        <v>SET-PICKFACE</v>
      </c>
      <c r="G1079" s="8" t="str">
        <f>IF(
   SUMIFS(Stockreport!$D:$D,
          Stockreport!$A:$A, $A1079,
          Stockreport!$B:$B, $B1079)
   -SUMIFS(Stockreport!$D:$D,
           Stockreport!$A:$A, $A1079,
           Stockreport!$B:$B, $B1079,
           Stockreport!$C:$C, $C1079)=0,
   "No reserve",
   SUMIFS(Stockreport!$D:$D,
          Stockreport!$A:$A, $A1079,
          Stockreport!$B:$B, $B1079)
   -SUMIFS(Stockreport!$D:$D,
           Stockreport!$A:$A, $A1079,
           Stockreport!$B:$B, $B1079,
           Stockreport!$C:$C, $C1079)
)</f>
        <v>No reserve</v>
      </c>
      <c r="H1079">
        <f t="shared" si="32"/>
        <v>0</v>
      </c>
      <c r="I1079" s="5">
        <f t="shared" si="33"/>
        <v>1</v>
      </c>
    </row>
    <row r="1080" spans="1:9">
      <c r="A1080" s="1">
        <v>31797</v>
      </c>
      <c r="B1080" s="1" t="s">
        <v>1079</v>
      </c>
      <c r="C1080" t="str">
        <f>VLOOKUP(A1080,Config!A:C,3,FALSE)</f>
        <v>MA-A-12-L4-P1</v>
      </c>
      <c r="D1080" cm="1">
        <f t="array" ref="D1080">IFERROR(
  INDEX(Stockreport!$E$2:$E$50151,
    MATCH(1,
      ((Stockreport!$A$2:$A$50151&amp;"")=($A1080&amp;""))*
      ((Stockreport!$B$2:$B$50151&amp;"")=($B1080&amp;""))*
      (TRIM(Stockreport!$C$2:$C$50151)=TRIM($C1080))*
      (Stockreport!$C$2:$C$50151&lt;&gt;""),
    0)
  ),
0)</f>
        <v>0</v>
      </c>
      <c r="E1080">
        <f>VLOOKUP(A1080,Config!A:G,4,FALSE)</f>
        <v>0</v>
      </c>
      <c r="F1080" t="str">
        <f>_xlfn.LET(
  _xlpm.q,   $D1080,
  _xlpm.low, SUMIFS(Config!$E$2:$E$5017, Config!$A$2:$A$5017,$A1080, Config!$C$2:$C$5017,$C1080),
  _xlpm.med, SUMIFS(Config!$F$2:$F$5017, Config!$A$2:$A$5017,$A1080, Config!$C$2:$C$5017,$C1080),
  _xlpm.cap, SUMIFS(Config!$G$2:$G$5017, Config!$A$2:$A$5017,$A1080, Config!$C$2:$C$5017,$C1080),
  IF(_xlpm.cap=0,"SET-PICKFACE",
     IF(_xlpm.q&lt;=_xlpm.low,"LOW",
        IF(_xlpm.q&lt;=_xlpm.med,"MEDIUM",
           IF(_xlpm.q&lt;=_xlpm.cap,"FULL","OVER")
        )
     )
  )
)</f>
        <v>SET-PICKFACE</v>
      </c>
      <c r="G1080" s="8" t="str">
        <f>IF(
   SUMIFS(Stockreport!$D:$D,
          Stockreport!$A:$A, $A1080,
          Stockreport!$B:$B, $B1080)
   -SUMIFS(Stockreport!$D:$D,
           Stockreport!$A:$A, $A1080,
           Stockreport!$B:$B, $B1080,
           Stockreport!$C:$C, $C1080)=0,
   "No reserve",
   SUMIFS(Stockreport!$D:$D,
          Stockreport!$A:$A, $A1080,
          Stockreport!$B:$B, $B1080)
   -SUMIFS(Stockreport!$D:$D,
           Stockreport!$A:$A, $A1080,
           Stockreport!$B:$B, $B1080,
           Stockreport!$C:$C, $C1080)
)</f>
        <v>No reserve</v>
      </c>
      <c r="H1080">
        <f t="shared" si="32"/>
        <v>0</v>
      </c>
      <c r="I1080" s="5">
        <f t="shared" si="33"/>
        <v>1</v>
      </c>
    </row>
    <row r="1081" spans="1:9">
      <c r="A1081" s="1">
        <v>30248</v>
      </c>
      <c r="B1081" s="1" t="s">
        <v>1080</v>
      </c>
      <c r="C1081" t="str">
        <f>VLOOKUP(A1081,Config!A:C,3,FALSE)</f>
        <v>MA-A-12-L5-P1</v>
      </c>
      <c r="D1081" cm="1">
        <f t="array" ref="D1081">IFERROR(
  INDEX(Stockreport!$E$2:$E$50151,
    MATCH(1,
      ((Stockreport!$A$2:$A$50151&amp;"")=($A1081&amp;""))*
      ((Stockreport!$B$2:$B$50151&amp;"")=($B1081&amp;""))*
      (TRIM(Stockreport!$C$2:$C$50151)=TRIM($C1081))*
      (Stockreport!$C$2:$C$50151&lt;&gt;""),
    0)
  ),
0)</f>
        <v>0</v>
      </c>
      <c r="E1081">
        <f>VLOOKUP(A1081,Config!A:G,4,FALSE)</f>
        <v>0</v>
      </c>
      <c r="F1081" t="str">
        <f>_xlfn.LET(
  _xlpm.q,   $D1081,
  _xlpm.low, SUMIFS(Config!$E$2:$E$5017, Config!$A$2:$A$5017,$A1081, Config!$C$2:$C$5017,$C1081),
  _xlpm.med, SUMIFS(Config!$F$2:$F$5017, Config!$A$2:$A$5017,$A1081, Config!$C$2:$C$5017,$C1081),
  _xlpm.cap, SUMIFS(Config!$G$2:$G$5017, Config!$A$2:$A$5017,$A1081, Config!$C$2:$C$5017,$C1081),
  IF(_xlpm.cap=0,"SET-PICKFACE",
     IF(_xlpm.q&lt;=_xlpm.low,"LOW",
        IF(_xlpm.q&lt;=_xlpm.med,"MEDIUM",
           IF(_xlpm.q&lt;=_xlpm.cap,"FULL","OVER")
        )
     )
  )
)</f>
        <v>SET-PICKFACE</v>
      </c>
      <c r="G1081" s="8" t="str">
        <f>IF(
   SUMIFS(Stockreport!$D:$D,
          Stockreport!$A:$A, $A1081,
          Stockreport!$B:$B, $B1081)
   -SUMIFS(Stockreport!$D:$D,
           Stockreport!$A:$A, $A1081,
           Stockreport!$B:$B, $B1081,
           Stockreport!$C:$C, $C1081)=0,
   "No reserve",
   SUMIFS(Stockreport!$D:$D,
          Stockreport!$A:$A, $A1081,
          Stockreport!$B:$B, $B1081)
   -SUMIFS(Stockreport!$D:$D,
           Stockreport!$A:$A, $A1081,
           Stockreport!$B:$B, $B1081,
           Stockreport!$C:$C, $C1081)
)</f>
        <v>No reserve</v>
      </c>
      <c r="H1081">
        <f t="shared" si="32"/>
        <v>0</v>
      </c>
      <c r="I1081" s="5">
        <f t="shared" si="33"/>
        <v>1</v>
      </c>
    </row>
    <row r="1082" spans="1:9">
      <c r="A1082" s="1">
        <v>30256</v>
      </c>
      <c r="B1082" s="1" t="s">
        <v>1081</v>
      </c>
      <c r="C1082" t="str">
        <f>VLOOKUP(A1082,Config!A:C,3,FALSE)</f>
        <v>MA-A-12-L5-P2</v>
      </c>
      <c r="D1082" cm="1">
        <f t="array" ref="D1082">IFERROR(
  INDEX(Stockreport!$E$2:$E$50151,
    MATCH(1,
      ((Stockreport!$A$2:$A$50151&amp;"")=($A1082&amp;""))*
      ((Stockreport!$B$2:$B$50151&amp;"")=($B1082&amp;""))*
      (TRIM(Stockreport!$C$2:$C$50151)=TRIM($C1082))*
      (Stockreport!$C$2:$C$50151&lt;&gt;""),
    0)
  ),
0)</f>
        <v>0</v>
      </c>
      <c r="E1082">
        <f>VLOOKUP(A1082,Config!A:G,4,FALSE)</f>
        <v>0</v>
      </c>
      <c r="F1082" t="str">
        <f>_xlfn.LET(
  _xlpm.q,   $D1082,
  _xlpm.low, SUMIFS(Config!$E$2:$E$5017, Config!$A$2:$A$5017,$A1082, Config!$C$2:$C$5017,$C1082),
  _xlpm.med, SUMIFS(Config!$F$2:$F$5017, Config!$A$2:$A$5017,$A1082, Config!$C$2:$C$5017,$C1082),
  _xlpm.cap, SUMIFS(Config!$G$2:$G$5017, Config!$A$2:$A$5017,$A1082, Config!$C$2:$C$5017,$C1082),
  IF(_xlpm.cap=0,"SET-PICKFACE",
     IF(_xlpm.q&lt;=_xlpm.low,"LOW",
        IF(_xlpm.q&lt;=_xlpm.med,"MEDIUM",
           IF(_xlpm.q&lt;=_xlpm.cap,"FULL","OVER")
        )
     )
  )
)</f>
        <v>SET-PICKFACE</v>
      </c>
      <c r="G1082" s="8" t="str">
        <f>IF(
   SUMIFS(Stockreport!$D:$D,
          Stockreport!$A:$A, $A1082,
          Stockreport!$B:$B, $B1082)
   -SUMIFS(Stockreport!$D:$D,
           Stockreport!$A:$A, $A1082,
           Stockreport!$B:$B, $B1082,
           Stockreport!$C:$C, $C1082)=0,
   "No reserve",
   SUMIFS(Stockreport!$D:$D,
          Stockreport!$A:$A, $A1082,
          Stockreport!$B:$B, $B1082)
   -SUMIFS(Stockreport!$D:$D,
           Stockreport!$A:$A, $A1082,
           Stockreport!$B:$B, $B1082,
           Stockreport!$C:$C, $C1082)
)</f>
        <v>No reserve</v>
      </c>
      <c r="H1082">
        <f t="shared" si="32"/>
        <v>0</v>
      </c>
      <c r="I1082" s="5">
        <f t="shared" si="33"/>
        <v>1</v>
      </c>
    </row>
    <row r="1083" spans="1:9">
      <c r="A1083" s="1">
        <v>30276</v>
      </c>
      <c r="B1083" s="1" t="s">
        <v>1082</v>
      </c>
      <c r="C1083" t="str">
        <f>VLOOKUP(A1083,Config!A:C,3,FALSE)</f>
        <v>MA-A-12-L5-P2</v>
      </c>
      <c r="D1083" cm="1">
        <f t="array" ref="D1083">IFERROR(
  INDEX(Stockreport!$E$2:$E$50151,
    MATCH(1,
      ((Stockreport!$A$2:$A$50151&amp;"")=($A1083&amp;""))*
      ((Stockreport!$B$2:$B$50151&amp;"")=($B1083&amp;""))*
      (TRIM(Stockreport!$C$2:$C$50151)=TRIM($C1083))*
      (Stockreport!$C$2:$C$50151&lt;&gt;""),
    0)
  ),
0)</f>
        <v>0</v>
      </c>
      <c r="E1083">
        <f>VLOOKUP(A1083,Config!A:G,4,FALSE)</f>
        <v>0</v>
      </c>
      <c r="F1083" t="str">
        <f>_xlfn.LET(
  _xlpm.q,   $D1083,
  _xlpm.low, SUMIFS(Config!$E$2:$E$5017, Config!$A$2:$A$5017,$A1083, Config!$C$2:$C$5017,$C1083),
  _xlpm.med, SUMIFS(Config!$F$2:$F$5017, Config!$A$2:$A$5017,$A1083, Config!$C$2:$C$5017,$C1083),
  _xlpm.cap, SUMIFS(Config!$G$2:$G$5017, Config!$A$2:$A$5017,$A1083, Config!$C$2:$C$5017,$C1083),
  IF(_xlpm.cap=0,"SET-PICKFACE",
     IF(_xlpm.q&lt;=_xlpm.low,"LOW",
        IF(_xlpm.q&lt;=_xlpm.med,"MEDIUM",
           IF(_xlpm.q&lt;=_xlpm.cap,"FULL","OVER")
        )
     )
  )
)</f>
        <v>SET-PICKFACE</v>
      </c>
      <c r="G1083" s="8" t="str">
        <f>IF(
   SUMIFS(Stockreport!$D:$D,
          Stockreport!$A:$A, $A1083,
          Stockreport!$B:$B, $B1083)
   -SUMIFS(Stockreport!$D:$D,
           Stockreport!$A:$A, $A1083,
           Stockreport!$B:$B, $B1083,
           Stockreport!$C:$C, $C1083)=0,
   "No reserve",
   SUMIFS(Stockreport!$D:$D,
          Stockreport!$A:$A, $A1083,
          Stockreport!$B:$B, $B1083)
   -SUMIFS(Stockreport!$D:$D,
           Stockreport!$A:$A, $A1083,
           Stockreport!$B:$B, $B1083,
           Stockreport!$C:$C, $C1083)
)</f>
        <v>No reserve</v>
      </c>
      <c r="H1083">
        <f t="shared" si="32"/>
        <v>0</v>
      </c>
      <c r="I1083" s="5">
        <f t="shared" si="33"/>
        <v>1</v>
      </c>
    </row>
    <row r="1084" spans="1:9">
      <c r="A1084" s="1">
        <v>30176</v>
      </c>
      <c r="B1084" s="1" t="s">
        <v>1083</v>
      </c>
      <c r="C1084" t="str">
        <f>VLOOKUP(A1084,Config!A:C,3,FALSE)</f>
        <v>MA-A-13-L1-P1</v>
      </c>
      <c r="D1084" cm="1">
        <f t="array" ref="D1084">IFERROR(
  INDEX(Stockreport!$E$2:$E$50151,
    MATCH(1,
      ((Stockreport!$A$2:$A$50151&amp;"")=($A1084&amp;""))*
      ((Stockreport!$B$2:$B$50151&amp;"")=($B1084&amp;""))*
      (TRIM(Stockreport!$C$2:$C$50151)=TRIM($C1084))*
      (Stockreport!$C$2:$C$50151&lt;&gt;""),
    0)
  ),
0)</f>
        <v>0</v>
      </c>
      <c r="E1084">
        <f>VLOOKUP(A1084,Config!A:G,4,FALSE)</f>
        <v>0</v>
      </c>
      <c r="F1084" t="str">
        <f>_xlfn.LET(
  _xlpm.q,   $D1084,
  _xlpm.low, SUMIFS(Config!$E$2:$E$5017, Config!$A$2:$A$5017,$A1084, Config!$C$2:$C$5017,$C1084),
  _xlpm.med, SUMIFS(Config!$F$2:$F$5017, Config!$A$2:$A$5017,$A1084, Config!$C$2:$C$5017,$C1084),
  _xlpm.cap, SUMIFS(Config!$G$2:$G$5017, Config!$A$2:$A$5017,$A1084, Config!$C$2:$C$5017,$C1084),
  IF(_xlpm.cap=0,"SET-PICKFACE",
     IF(_xlpm.q&lt;=_xlpm.low,"LOW",
        IF(_xlpm.q&lt;=_xlpm.med,"MEDIUM",
           IF(_xlpm.q&lt;=_xlpm.cap,"FULL","OVER")
        )
     )
  )
)</f>
        <v>SET-PICKFACE</v>
      </c>
      <c r="G1084" s="8" t="str">
        <f>IF(
   SUMIFS(Stockreport!$D:$D,
          Stockreport!$A:$A, $A1084,
          Stockreport!$B:$B, $B1084)
   -SUMIFS(Stockreport!$D:$D,
           Stockreport!$A:$A, $A1084,
           Stockreport!$B:$B, $B1084,
           Stockreport!$C:$C, $C1084)=0,
   "No reserve",
   SUMIFS(Stockreport!$D:$D,
          Stockreport!$A:$A, $A1084,
          Stockreport!$B:$B, $B1084)
   -SUMIFS(Stockreport!$D:$D,
           Stockreport!$A:$A, $A1084,
           Stockreport!$B:$B, $B1084,
           Stockreport!$C:$C, $C1084)
)</f>
        <v>No reserve</v>
      </c>
      <c r="H1084">
        <f t="shared" si="32"/>
        <v>0</v>
      </c>
      <c r="I1084" s="5">
        <f t="shared" si="33"/>
        <v>1</v>
      </c>
    </row>
    <row r="1085" spans="1:9">
      <c r="A1085" s="1">
        <v>35814</v>
      </c>
      <c r="B1085" s="1" t="s">
        <v>1084</v>
      </c>
      <c r="C1085" t="str">
        <f>VLOOKUP(A1085,Config!A:C,3,FALSE)</f>
        <v>MA-A-13-L1-P1</v>
      </c>
      <c r="D1085" cm="1">
        <f t="array" ref="D1085">IFERROR(
  INDEX(Stockreport!$E$2:$E$50151,
    MATCH(1,
      ((Stockreport!$A$2:$A$50151&amp;"")=($A1085&amp;""))*
      ((Stockreport!$B$2:$B$50151&amp;"")=($B1085&amp;""))*
      (TRIM(Stockreport!$C$2:$C$50151)=TRIM($C1085))*
      (Stockreport!$C$2:$C$50151&lt;&gt;""),
    0)
  ),
0)</f>
        <v>11</v>
      </c>
      <c r="E1085">
        <f>VLOOKUP(A1085,Config!A:G,4,FALSE)</f>
        <v>0</v>
      </c>
      <c r="F1085" t="str">
        <f>_xlfn.LET(
  _xlpm.q,   $D1085,
  _xlpm.low, SUMIFS(Config!$E$2:$E$5017, Config!$A$2:$A$5017,$A1085, Config!$C$2:$C$5017,$C1085),
  _xlpm.med, SUMIFS(Config!$F$2:$F$5017, Config!$A$2:$A$5017,$A1085, Config!$C$2:$C$5017,$C1085),
  _xlpm.cap, SUMIFS(Config!$G$2:$G$5017, Config!$A$2:$A$5017,$A1085, Config!$C$2:$C$5017,$C1085),
  IF(_xlpm.cap=0,"SET-PICKFACE",
     IF(_xlpm.q&lt;=_xlpm.low,"LOW",
        IF(_xlpm.q&lt;=_xlpm.med,"MEDIUM",
           IF(_xlpm.q&lt;=_xlpm.cap,"FULL","OVER")
        )
     )
  )
)</f>
        <v>SET-PICKFACE</v>
      </c>
      <c r="G1085" s="8" t="str">
        <f>IF(
   SUMIFS(Stockreport!$D:$D,
          Stockreport!$A:$A, $A1085,
          Stockreport!$B:$B, $B1085)
   -SUMIFS(Stockreport!$D:$D,
           Stockreport!$A:$A, $A1085,
           Stockreport!$B:$B, $B1085,
           Stockreport!$C:$C, $C1085)=0,
   "No reserve",
   SUMIFS(Stockreport!$D:$D,
          Stockreport!$A:$A, $A1085,
          Stockreport!$B:$B, $B1085)
   -SUMIFS(Stockreport!$D:$D,
           Stockreport!$A:$A, $A1085,
           Stockreport!$B:$B, $B1085,
           Stockreport!$C:$C, $C1085)
)</f>
        <v>No reserve</v>
      </c>
      <c r="H1085">
        <f t="shared" si="32"/>
        <v>0</v>
      </c>
      <c r="I1085" s="5">
        <f t="shared" si="33"/>
        <v>1</v>
      </c>
    </row>
    <row r="1086" spans="1:9">
      <c r="A1086" s="1">
        <v>35856</v>
      </c>
      <c r="B1086" s="1" t="s">
        <v>1085</v>
      </c>
      <c r="C1086" t="str">
        <f>VLOOKUP(A1086,Config!A:C,3,FALSE)</f>
        <v>MA-A-13-L1-P1</v>
      </c>
      <c r="D1086" cm="1">
        <f t="array" ref="D1086">IFERROR(
  INDEX(Stockreport!$E$2:$E$50151,
    MATCH(1,
      ((Stockreport!$A$2:$A$50151&amp;"")=($A1086&amp;""))*
      ((Stockreport!$B$2:$B$50151&amp;"")=($B1086&amp;""))*
      (TRIM(Stockreport!$C$2:$C$50151)=TRIM($C1086))*
      (Stockreport!$C$2:$C$50151&lt;&gt;""),
    0)
  ),
0)</f>
        <v>5</v>
      </c>
      <c r="E1086">
        <f>VLOOKUP(A1086,Config!A:G,4,FALSE)</f>
        <v>0</v>
      </c>
      <c r="F1086" t="str">
        <f>_xlfn.LET(
  _xlpm.q,   $D1086,
  _xlpm.low, SUMIFS(Config!$E$2:$E$5017, Config!$A$2:$A$5017,$A1086, Config!$C$2:$C$5017,$C1086),
  _xlpm.med, SUMIFS(Config!$F$2:$F$5017, Config!$A$2:$A$5017,$A1086, Config!$C$2:$C$5017,$C1086),
  _xlpm.cap, SUMIFS(Config!$G$2:$G$5017, Config!$A$2:$A$5017,$A1086, Config!$C$2:$C$5017,$C1086),
  IF(_xlpm.cap=0,"SET-PICKFACE",
     IF(_xlpm.q&lt;=_xlpm.low,"LOW",
        IF(_xlpm.q&lt;=_xlpm.med,"MEDIUM",
           IF(_xlpm.q&lt;=_xlpm.cap,"FULL","OVER")
        )
     )
  )
)</f>
        <v>SET-PICKFACE</v>
      </c>
      <c r="G1086" s="8" t="str">
        <f>IF(
   SUMIFS(Stockreport!$D:$D,
          Stockreport!$A:$A, $A1086,
          Stockreport!$B:$B, $B1086)
   -SUMIFS(Stockreport!$D:$D,
           Stockreport!$A:$A, $A1086,
           Stockreport!$B:$B, $B1086,
           Stockreport!$C:$C, $C1086)=0,
   "No reserve",
   SUMIFS(Stockreport!$D:$D,
          Stockreport!$A:$A, $A1086,
          Stockreport!$B:$B, $B1086)
   -SUMIFS(Stockreport!$D:$D,
           Stockreport!$A:$A, $A1086,
           Stockreport!$B:$B, $B1086,
           Stockreport!$C:$C, $C1086)
)</f>
        <v>No reserve</v>
      </c>
      <c r="H1086">
        <f t="shared" si="32"/>
        <v>0</v>
      </c>
      <c r="I1086" s="5">
        <f t="shared" si="33"/>
        <v>1</v>
      </c>
    </row>
    <row r="1087" spans="1:9">
      <c r="A1087" s="1">
        <v>35943</v>
      </c>
      <c r="B1087" s="1" t="s">
        <v>1086</v>
      </c>
      <c r="C1087" t="str">
        <f>VLOOKUP(A1087,Config!A:C,3,FALSE)</f>
        <v>MA-A-13-L1-P1</v>
      </c>
      <c r="D1087" cm="1">
        <f t="array" ref="D1087">IFERROR(
  INDEX(Stockreport!$E$2:$E$50151,
    MATCH(1,
      ((Stockreport!$A$2:$A$50151&amp;"")=($A1087&amp;""))*
      ((Stockreport!$B$2:$B$50151&amp;"")=($B1087&amp;""))*
      (TRIM(Stockreport!$C$2:$C$50151)=TRIM($C1087))*
      (Stockreport!$C$2:$C$50151&lt;&gt;""),
    0)
  ),
0)</f>
        <v>10</v>
      </c>
      <c r="E1087">
        <f>VLOOKUP(A1087,Config!A:G,4,FALSE)</f>
        <v>0</v>
      </c>
      <c r="F1087" t="str">
        <f>_xlfn.LET(
  _xlpm.q,   $D1087,
  _xlpm.low, SUMIFS(Config!$E$2:$E$5017, Config!$A$2:$A$5017,$A1087, Config!$C$2:$C$5017,$C1087),
  _xlpm.med, SUMIFS(Config!$F$2:$F$5017, Config!$A$2:$A$5017,$A1087, Config!$C$2:$C$5017,$C1087),
  _xlpm.cap, SUMIFS(Config!$G$2:$G$5017, Config!$A$2:$A$5017,$A1087, Config!$C$2:$C$5017,$C1087),
  IF(_xlpm.cap=0,"SET-PICKFACE",
     IF(_xlpm.q&lt;=_xlpm.low,"LOW",
        IF(_xlpm.q&lt;=_xlpm.med,"MEDIUM",
           IF(_xlpm.q&lt;=_xlpm.cap,"FULL","OVER")
        )
     )
  )
)</f>
        <v>SET-PICKFACE</v>
      </c>
      <c r="G1087" s="8" t="str">
        <f>IF(
   SUMIFS(Stockreport!$D:$D,
          Stockreport!$A:$A, $A1087,
          Stockreport!$B:$B, $B1087)
   -SUMIFS(Stockreport!$D:$D,
           Stockreport!$A:$A, $A1087,
           Stockreport!$B:$B, $B1087,
           Stockreport!$C:$C, $C1087)=0,
   "No reserve",
   SUMIFS(Stockreport!$D:$D,
          Stockreport!$A:$A, $A1087,
          Stockreport!$B:$B, $B1087)
   -SUMIFS(Stockreport!$D:$D,
           Stockreport!$A:$A, $A1087,
           Stockreport!$B:$B, $B1087,
           Stockreport!$C:$C, $C1087)
)</f>
        <v>No reserve</v>
      </c>
      <c r="H1087">
        <f t="shared" si="32"/>
        <v>0</v>
      </c>
      <c r="I1087" s="5">
        <f t="shared" si="33"/>
        <v>1</v>
      </c>
    </row>
    <row r="1088" spans="1:9">
      <c r="A1088" s="1">
        <v>30576</v>
      </c>
      <c r="B1088" s="1" t="s">
        <v>1087</v>
      </c>
      <c r="C1088" t="str">
        <f>VLOOKUP(A1088,Config!A:C,3,FALSE)</f>
        <v>MA-A-13-L1-P2</v>
      </c>
      <c r="D1088" cm="1">
        <f t="array" ref="D1088">IFERROR(
  INDEX(Stockreport!$E$2:$E$50151,
    MATCH(1,
      ((Stockreport!$A$2:$A$50151&amp;"")=($A1088&amp;""))*
      ((Stockreport!$B$2:$B$50151&amp;"")=($B1088&amp;""))*
      (TRIM(Stockreport!$C$2:$C$50151)=TRIM($C1088))*
      (Stockreport!$C$2:$C$50151&lt;&gt;""),
    0)
  ),
0)</f>
        <v>2</v>
      </c>
      <c r="E1088">
        <f>VLOOKUP(A1088,Config!A:G,4,FALSE)</f>
        <v>0</v>
      </c>
      <c r="F1088" t="str">
        <f>_xlfn.LET(
  _xlpm.q,   $D1088,
  _xlpm.low, SUMIFS(Config!$E$2:$E$5017, Config!$A$2:$A$5017,$A1088, Config!$C$2:$C$5017,$C1088),
  _xlpm.med, SUMIFS(Config!$F$2:$F$5017, Config!$A$2:$A$5017,$A1088, Config!$C$2:$C$5017,$C1088),
  _xlpm.cap, SUMIFS(Config!$G$2:$G$5017, Config!$A$2:$A$5017,$A1088, Config!$C$2:$C$5017,$C1088),
  IF(_xlpm.cap=0,"SET-PICKFACE",
     IF(_xlpm.q&lt;=_xlpm.low,"LOW",
        IF(_xlpm.q&lt;=_xlpm.med,"MEDIUM",
           IF(_xlpm.q&lt;=_xlpm.cap,"FULL","OVER")
        )
     )
  )
)</f>
        <v>SET-PICKFACE</v>
      </c>
      <c r="G1088" s="8" t="str">
        <f>IF(
   SUMIFS(Stockreport!$D:$D,
          Stockreport!$A:$A, $A1088,
          Stockreport!$B:$B, $B1088)
   -SUMIFS(Stockreport!$D:$D,
           Stockreport!$A:$A, $A1088,
           Stockreport!$B:$B, $B1088,
           Stockreport!$C:$C, $C1088)=0,
   "No reserve",
   SUMIFS(Stockreport!$D:$D,
          Stockreport!$A:$A, $A1088,
          Stockreport!$B:$B, $B1088)
   -SUMIFS(Stockreport!$D:$D,
           Stockreport!$A:$A, $A1088,
           Stockreport!$B:$B, $B1088,
           Stockreport!$C:$C, $C1088)
)</f>
        <v>No reserve</v>
      </c>
      <c r="H1088">
        <f t="shared" si="32"/>
        <v>0</v>
      </c>
      <c r="I1088" s="5">
        <f t="shared" si="33"/>
        <v>1</v>
      </c>
    </row>
    <row r="1089" spans="1:9">
      <c r="A1089" s="1">
        <v>30844</v>
      </c>
      <c r="B1089" s="1" t="s">
        <v>1088</v>
      </c>
      <c r="C1089" t="str">
        <f>VLOOKUP(A1089,Config!A:C,3,FALSE)</f>
        <v>MA-A-13-L1-P2</v>
      </c>
      <c r="D1089" cm="1">
        <f t="array" ref="D1089">IFERROR(
  INDEX(Stockreport!$E$2:$E$50151,
    MATCH(1,
      ((Stockreport!$A$2:$A$50151&amp;"")=($A1089&amp;""))*
      ((Stockreport!$B$2:$B$50151&amp;"")=($B1089&amp;""))*
      (TRIM(Stockreport!$C$2:$C$50151)=TRIM($C1089))*
      (Stockreport!$C$2:$C$50151&lt;&gt;""),
    0)
  ),
0)</f>
        <v>1</v>
      </c>
      <c r="E1089">
        <f>VLOOKUP(A1089,Config!A:G,4,FALSE)</f>
        <v>0</v>
      </c>
      <c r="F1089" t="str">
        <f>_xlfn.LET(
  _xlpm.q,   $D1089,
  _xlpm.low, SUMIFS(Config!$E$2:$E$5017, Config!$A$2:$A$5017,$A1089, Config!$C$2:$C$5017,$C1089),
  _xlpm.med, SUMIFS(Config!$F$2:$F$5017, Config!$A$2:$A$5017,$A1089, Config!$C$2:$C$5017,$C1089),
  _xlpm.cap, SUMIFS(Config!$G$2:$G$5017, Config!$A$2:$A$5017,$A1089, Config!$C$2:$C$5017,$C1089),
  IF(_xlpm.cap=0,"SET-PICKFACE",
     IF(_xlpm.q&lt;=_xlpm.low,"LOW",
        IF(_xlpm.q&lt;=_xlpm.med,"MEDIUM",
           IF(_xlpm.q&lt;=_xlpm.cap,"FULL","OVER")
        )
     )
  )
)</f>
        <v>SET-PICKFACE</v>
      </c>
      <c r="G1089" s="8" t="str">
        <f>IF(
   SUMIFS(Stockreport!$D:$D,
          Stockreport!$A:$A, $A1089,
          Stockreport!$B:$B, $B1089)
   -SUMIFS(Stockreport!$D:$D,
           Stockreport!$A:$A, $A1089,
           Stockreport!$B:$B, $B1089,
           Stockreport!$C:$C, $C1089)=0,
   "No reserve",
   SUMIFS(Stockreport!$D:$D,
          Stockreport!$A:$A, $A1089,
          Stockreport!$B:$B, $B1089)
   -SUMIFS(Stockreport!$D:$D,
           Stockreport!$A:$A, $A1089,
           Stockreport!$B:$B, $B1089,
           Stockreport!$C:$C, $C1089)
)</f>
        <v>No reserve</v>
      </c>
      <c r="H1089">
        <f t="shared" si="32"/>
        <v>0</v>
      </c>
      <c r="I1089" s="5">
        <f t="shared" si="33"/>
        <v>1</v>
      </c>
    </row>
    <row r="1090" spans="1:9">
      <c r="A1090" s="1">
        <v>43588</v>
      </c>
      <c r="B1090" s="1" t="s">
        <v>1089</v>
      </c>
      <c r="C1090" t="str">
        <f>VLOOKUP(A1090,Config!A:C,3,FALSE)</f>
        <v>MA-A-13-L1-P2</v>
      </c>
      <c r="D1090" cm="1">
        <f t="array" ref="D1090">IFERROR(
  INDEX(Stockreport!$E$2:$E$50151,
    MATCH(1,
      ((Stockreport!$A$2:$A$50151&amp;"")=($A1090&amp;""))*
      ((Stockreport!$B$2:$B$50151&amp;"")=($B1090&amp;""))*
      (TRIM(Stockreport!$C$2:$C$50151)=TRIM($C1090))*
      (Stockreport!$C$2:$C$50151&lt;&gt;""),
    0)
  ),
0)</f>
        <v>6</v>
      </c>
      <c r="E1090">
        <f>VLOOKUP(A1090,Config!A:G,4,FALSE)</f>
        <v>0</v>
      </c>
      <c r="F1090" t="str">
        <f>_xlfn.LET(
  _xlpm.q,   $D1090,
  _xlpm.low, SUMIFS(Config!$E$2:$E$5017, Config!$A$2:$A$5017,$A1090, Config!$C$2:$C$5017,$C1090),
  _xlpm.med, SUMIFS(Config!$F$2:$F$5017, Config!$A$2:$A$5017,$A1090, Config!$C$2:$C$5017,$C1090),
  _xlpm.cap, SUMIFS(Config!$G$2:$G$5017, Config!$A$2:$A$5017,$A1090, Config!$C$2:$C$5017,$C1090),
  IF(_xlpm.cap=0,"SET-PICKFACE",
     IF(_xlpm.q&lt;=_xlpm.low,"LOW",
        IF(_xlpm.q&lt;=_xlpm.med,"MEDIUM",
           IF(_xlpm.q&lt;=_xlpm.cap,"FULL","OVER")
        )
     )
  )
)</f>
        <v>SET-PICKFACE</v>
      </c>
      <c r="G1090" s="8" t="str">
        <f>IF(
   SUMIFS(Stockreport!$D:$D,
          Stockreport!$A:$A, $A1090,
          Stockreport!$B:$B, $B1090)
   -SUMIFS(Stockreport!$D:$D,
           Stockreport!$A:$A, $A1090,
           Stockreport!$B:$B, $B1090,
           Stockreport!$C:$C, $C1090)=0,
   "No reserve",
   SUMIFS(Stockreport!$D:$D,
          Stockreport!$A:$A, $A1090,
          Stockreport!$B:$B, $B1090)
   -SUMIFS(Stockreport!$D:$D,
           Stockreport!$A:$A, $A1090,
           Stockreport!$B:$B, $B1090,
           Stockreport!$C:$C, $C1090)
)</f>
        <v>No reserve</v>
      </c>
      <c r="H1090">
        <f t="shared" ref="H1090:H1153" si="34">_xlfn.LET(_xlpm.cap,$E1090, _xlpm.curr,$D1090, MAX(0, _xlpm.cap-_xlpm.curr))</f>
        <v>0</v>
      </c>
      <c r="I1090" s="5">
        <f t="shared" ref="I1090:I1153" si="35">IF(ISNUMBER(G1090),0,1)</f>
        <v>1</v>
      </c>
    </row>
    <row r="1091" spans="1:9">
      <c r="A1091" s="1">
        <v>89928</v>
      </c>
      <c r="B1091" s="1" t="s">
        <v>1090</v>
      </c>
      <c r="C1091" t="str">
        <f>VLOOKUP(A1091,Config!A:C,3,FALSE)</f>
        <v>MA-A-14-L3-P1</v>
      </c>
      <c r="D1091" cm="1">
        <f t="array" ref="D1091">IFERROR(
  INDEX(Stockreport!$E$2:$E$50151,
    MATCH(1,
      ((Stockreport!$A$2:$A$50151&amp;"")=($A1091&amp;""))*
      ((Stockreport!$B$2:$B$50151&amp;"")=($B1091&amp;""))*
      (TRIM(Stockreport!$C$2:$C$50151)=TRIM($C1091))*
      (Stockreport!$C$2:$C$50151&lt;&gt;""),
    0)
  ),
0)</f>
        <v>2</v>
      </c>
      <c r="E1091">
        <f>VLOOKUP(A1091,Config!A:G,4,FALSE)</f>
        <v>0</v>
      </c>
      <c r="F1091" t="str">
        <f>_xlfn.LET(
  _xlpm.q,   $D1091,
  _xlpm.low, SUMIFS(Config!$E$2:$E$5017, Config!$A$2:$A$5017,$A1091, Config!$C$2:$C$5017,$C1091),
  _xlpm.med, SUMIFS(Config!$F$2:$F$5017, Config!$A$2:$A$5017,$A1091, Config!$C$2:$C$5017,$C1091),
  _xlpm.cap, SUMIFS(Config!$G$2:$G$5017, Config!$A$2:$A$5017,$A1091, Config!$C$2:$C$5017,$C1091),
  IF(_xlpm.cap=0,"SET-PICKFACE",
     IF(_xlpm.q&lt;=_xlpm.low,"LOW",
        IF(_xlpm.q&lt;=_xlpm.med,"MEDIUM",
           IF(_xlpm.q&lt;=_xlpm.cap,"FULL","OVER")
        )
     )
  )
)</f>
        <v>SET-PICKFACE</v>
      </c>
      <c r="G1091" s="8" t="str">
        <f>IF(
   SUMIFS(Stockreport!$D:$D,
          Stockreport!$A:$A, $A1091,
          Stockreport!$B:$B, $B1091)
   -SUMIFS(Stockreport!$D:$D,
           Stockreport!$A:$A, $A1091,
           Stockreport!$B:$B, $B1091,
           Stockreport!$C:$C, $C1091)=0,
   "No reserve",
   SUMIFS(Stockreport!$D:$D,
          Stockreport!$A:$A, $A1091,
          Stockreport!$B:$B, $B1091)
   -SUMIFS(Stockreport!$D:$D,
           Stockreport!$A:$A, $A1091,
           Stockreport!$B:$B, $B1091,
           Stockreport!$C:$C, $C1091)
)</f>
        <v>No reserve</v>
      </c>
      <c r="H1091">
        <f t="shared" si="34"/>
        <v>0</v>
      </c>
      <c r="I1091" s="5">
        <f t="shared" si="35"/>
        <v>1</v>
      </c>
    </row>
    <row r="1092" spans="1:9">
      <c r="A1092" s="1">
        <v>30199</v>
      </c>
      <c r="B1092" s="1" t="s">
        <v>100</v>
      </c>
      <c r="C1092" t="str">
        <f>VLOOKUP(A1092,Config!A:C,3,FALSE)</f>
        <v>MA-A-13-L2-P2</v>
      </c>
      <c r="D1092" cm="1">
        <f t="array" ref="D1092">IFERROR(
  INDEX(Stockreport!$E$2:$E$50151,
    MATCH(1,
      ((Stockreport!$A$2:$A$50151&amp;"")=($A1092&amp;""))*
      ((Stockreport!$B$2:$B$50151&amp;"")=($B1092&amp;""))*
      (TRIM(Stockreport!$C$2:$C$50151)=TRIM($C1092))*
      (Stockreport!$C$2:$C$50151&lt;&gt;""),
    0)
  ),
0)</f>
        <v>0</v>
      </c>
      <c r="E1092">
        <f>VLOOKUP(A1092,Config!A:G,4,FALSE)</f>
        <v>0</v>
      </c>
      <c r="F1092" t="str">
        <f>_xlfn.LET(
  _xlpm.q,   $D1092,
  _xlpm.low, SUMIFS(Config!$E$2:$E$5017, Config!$A$2:$A$5017,$A1092, Config!$C$2:$C$5017,$C1092),
  _xlpm.med, SUMIFS(Config!$F$2:$F$5017, Config!$A$2:$A$5017,$A1092, Config!$C$2:$C$5017,$C1092),
  _xlpm.cap, SUMIFS(Config!$G$2:$G$5017, Config!$A$2:$A$5017,$A1092, Config!$C$2:$C$5017,$C1092),
  IF(_xlpm.cap=0,"SET-PICKFACE",
     IF(_xlpm.q&lt;=_xlpm.low,"LOW",
        IF(_xlpm.q&lt;=_xlpm.med,"MEDIUM",
           IF(_xlpm.q&lt;=_xlpm.cap,"FULL","OVER")
        )
     )
  )
)</f>
        <v>SET-PICKFACE</v>
      </c>
      <c r="G1092" s="8" t="str">
        <f>IF(
   SUMIFS(Stockreport!$D:$D,
          Stockreport!$A:$A, $A1092,
          Stockreport!$B:$B, $B1092)
   -SUMIFS(Stockreport!$D:$D,
           Stockreport!$A:$A, $A1092,
           Stockreport!$B:$B, $B1092,
           Stockreport!$C:$C, $C1092)=0,
   "No reserve",
   SUMIFS(Stockreport!$D:$D,
          Stockreport!$A:$A, $A1092,
          Stockreport!$B:$B, $B1092)
   -SUMIFS(Stockreport!$D:$D,
           Stockreport!$A:$A, $A1092,
           Stockreport!$B:$B, $B1092,
           Stockreport!$C:$C, $C1092)
)</f>
        <v>No reserve</v>
      </c>
      <c r="H1092">
        <f t="shared" si="34"/>
        <v>0</v>
      </c>
      <c r="I1092" s="5">
        <f t="shared" si="35"/>
        <v>1</v>
      </c>
    </row>
    <row r="1093" spans="1:9">
      <c r="A1093" s="1">
        <v>30314</v>
      </c>
      <c r="B1093" s="1" t="s">
        <v>1091</v>
      </c>
      <c r="C1093" t="str">
        <f>VLOOKUP(A1093,Config!A:C,3,FALSE)</f>
        <v>MA-B-01-L1-P1</v>
      </c>
      <c r="D1093" cm="1">
        <f t="array" ref="D1093">IFERROR(
  INDEX(Stockreport!$E$2:$E$50151,
    MATCH(1,
      ((Stockreport!$A$2:$A$50151&amp;"")=($A1093&amp;""))*
      ((Stockreport!$B$2:$B$50151&amp;"")=($B1093&amp;""))*
      (TRIM(Stockreport!$C$2:$C$50151)=TRIM($C1093))*
      (Stockreport!$C$2:$C$50151&lt;&gt;""),
    0)
  ),
0)</f>
        <v>81</v>
      </c>
      <c r="E1093">
        <f>VLOOKUP(A1093,Config!A:G,4,FALSE)</f>
        <v>0</v>
      </c>
      <c r="F1093" t="str">
        <f>_xlfn.LET(
  _xlpm.q,   $D1093,
  _xlpm.low, SUMIFS(Config!$E$2:$E$5017, Config!$A$2:$A$5017,$A1093, Config!$C$2:$C$5017,$C1093),
  _xlpm.med, SUMIFS(Config!$F$2:$F$5017, Config!$A$2:$A$5017,$A1093, Config!$C$2:$C$5017,$C1093),
  _xlpm.cap, SUMIFS(Config!$G$2:$G$5017, Config!$A$2:$A$5017,$A1093, Config!$C$2:$C$5017,$C1093),
  IF(_xlpm.cap=0,"SET-PICKFACE",
     IF(_xlpm.q&lt;=_xlpm.low,"LOW",
        IF(_xlpm.q&lt;=_xlpm.med,"MEDIUM",
           IF(_xlpm.q&lt;=_xlpm.cap,"FULL","OVER")
        )
     )
  )
)</f>
        <v>SET-PICKFACE</v>
      </c>
      <c r="G1093" s="8" t="str">
        <f>IF(
   SUMIFS(Stockreport!$D:$D,
          Stockreport!$A:$A, $A1093,
          Stockreport!$B:$B, $B1093)
   -SUMIFS(Stockreport!$D:$D,
           Stockreport!$A:$A, $A1093,
           Stockreport!$B:$B, $B1093,
           Stockreport!$C:$C, $C1093)=0,
   "No reserve",
   SUMIFS(Stockreport!$D:$D,
          Stockreport!$A:$A, $A1093,
          Stockreport!$B:$B, $B1093)
   -SUMIFS(Stockreport!$D:$D,
           Stockreport!$A:$A, $A1093,
           Stockreport!$B:$B, $B1093,
           Stockreport!$C:$C, $C1093)
)</f>
        <v>No reserve</v>
      </c>
      <c r="H1093">
        <f t="shared" si="34"/>
        <v>0</v>
      </c>
      <c r="I1093" s="5">
        <f t="shared" si="35"/>
        <v>1</v>
      </c>
    </row>
    <row r="1094" spans="1:9">
      <c r="A1094" s="1">
        <v>17106</v>
      </c>
      <c r="B1094" s="1" t="s">
        <v>1092</v>
      </c>
      <c r="C1094" t="str">
        <f>VLOOKUP(A1094,Config!A:C,3,FALSE)</f>
        <v>MA-B-01-L2-P1</v>
      </c>
      <c r="D1094" cm="1">
        <f t="array" ref="D1094">IFERROR(
  INDEX(Stockreport!$E$2:$E$50151,
    MATCH(1,
      ((Stockreport!$A$2:$A$50151&amp;"")=($A1094&amp;""))*
      ((Stockreport!$B$2:$B$50151&amp;"")=($B1094&amp;""))*
      (TRIM(Stockreport!$C$2:$C$50151)=TRIM($C1094))*
      (Stockreport!$C$2:$C$50151&lt;&gt;""),
    0)
  ),
0)</f>
        <v>58</v>
      </c>
      <c r="E1094">
        <f>VLOOKUP(A1094,Config!A:G,4,FALSE)</f>
        <v>0</v>
      </c>
      <c r="F1094" t="str">
        <f>_xlfn.LET(
  _xlpm.q,   $D1094,
  _xlpm.low, SUMIFS(Config!$E$2:$E$5017, Config!$A$2:$A$5017,$A1094, Config!$C$2:$C$5017,$C1094),
  _xlpm.med, SUMIFS(Config!$F$2:$F$5017, Config!$A$2:$A$5017,$A1094, Config!$C$2:$C$5017,$C1094),
  _xlpm.cap, SUMIFS(Config!$G$2:$G$5017, Config!$A$2:$A$5017,$A1094, Config!$C$2:$C$5017,$C1094),
  IF(_xlpm.cap=0,"SET-PICKFACE",
     IF(_xlpm.q&lt;=_xlpm.low,"LOW",
        IF(_xlpm.q&lt;=_xlpm.med,"MEDIUM",
           IF(_xlpm.q&lt;=_xlpm.cap,"FULL","OVER")
        )
     )
  )
)</f>
        <v>SET-PICKFACE</v>
      </c>
      <c r="G1094" s="8" t="str">
        <f>IF(
   SUMIFS(Stockreport!$D:$D,
          Stockreport!$A:$A, $A1094,
          Stockreport!$B:$B, $B1094)
   -SUMIFS(Stockreport!$D:$D,
           Stockreport!$A:$A, $A1094,
           Stockreport!$B:$B, $B1094,
           Stockreport!$C:$C, $C1094)=0,
   "No reserve",
   SUMIFS(Stockreport!$D:$D,
          Stockreport!$A:$A, $A1094,
          Stockreport!$B:$B, $B1094)
   -SUMIFS(Stockreport!$D:$D,
           Stockreport!$A:$A, $A1094,
           Stockreport!$B:$B, $B1094,
           Stockreport!$C:$C, $C1094)
)</f>
        <v>No reserve</v>
      </c>
      <c r="H1094">
        <f t="shared" si="34"/>
        <v>0</v>
      </c>
      <c r="I1094" s="5">
        <f t="shared" si="35"/>
        <v>1</v>
      </c>
    </row>
    <row r="1095" spans="1:9">
      <c r="A1095" s="1">
        <v>31287</v>
      </c>
      <c r="B1095" s="1" t="s">
        <v>1093</v>
      </c>
      <c r="C1095" t="str">
        <f>VLOOKUP(A1095,Config!A:C,3,FALSE)</f>
        <v>MA-B-01-L2-P2</v>
      </c>
      <c r="D1095" cm="1">
        <f t="array" ref="D1095">IFERROR(
  INDEX(Stockreport!$E$2:$E$50151,
    MATCH(1,
      ((Stockreport!$A$2:$A$50151&amp;"")=($A1095&amp;""))*
      ((Stockreport!$B$2:$B$50151&amp;"")=($B1095&amp;""))*
      (TRIM(Stockreport!$C$2:$C$50151)=TRIM($C1095))*
      (Stockreport!$C$2:$C$50151&lt;&gt;""),
    0)
  ),
0)</f>
        <v>0</v>
      </c>
      <c r="E1095">
        <f>VLOOKUP(A1095,Config!A:G,4,FALSE)</f>
        <v>0</v>
      </c>
      <c r="F1095" t="str">
        <f>_xlfn.LET(
  _xlpm.q,   $D1095,
  _xlpm.low, SUMIFS(Config!$E$2:$E$5017, Config!$A$2:$A$5017,$A1095, Config!$C$2:$C$5017,$C1095),
  _xlpm.med, SUMIFS(Config!$F$2:$F$5017, Config!$A$2:$A$5017,$A1095, Config!$C$2:$C$5017,$C1095),
  _xlpm.cap, SUMIFS(Config!$G$2:$G$5017, Config!$A$2:$A$5017,$A1095, Config!$C$2:$C$5017,$C1095),
  IF(_xlpm.cap=0,"SET-PICKFACE",
     IF(_xlpm.q&lt;=_xlpm.low,"LOW",
        IF(_xlpm.q&lt;=_xlpm.med,"MEDIUM",
           IF(_xlpm.q&lt;=_xlpm.cap,"FULL","OVER")
        )
     )
  )
)</f>
        <v>SET-PICKFACE</v>
      </c>
      <c r="G1095" s="8" t="str">
        <f>IF(
   SUMIFS(Stockreport!$D:$D,
          Stockreport!$A:$A, $A1095,
          Stockreport!$B:$B, $B1095)
   -SUMIFS(Stockreport!$D:$D,
           Stockreport!$A:$A, $A1095,
           Stockreport!$B:$B, $B1095,
           Stockreport!$C:$C, $C1095)=0,
   "No reserve",
   SUMIFS(Stockreport!$D:$D,
          Stockreport!$A:$A, $A1095,
          Stockreport!$B:$B, $B1095)
   -SUMIFS(Stockreport!$D:$D,
           Stockreport!$A:$A, $A1095,
           Stockreport!$B:$B, $B1095,
           Stockreport!$C:$C, $C1095)
)</f>
        <v>No reserve</v>
      </c>
      <c r="H1095">
        <f t="shared" si="34"/>
        <v>0</v>
      </c>
      <c r="I1095" s="5">
        <f t="shared" si="35"/>
        <v>1</v>
      </c>
    </row>
    <row r="1096" spans="1:9">
      <c r="A1096" s="1">
        <v>29776</v>
      </c>
      <c r="B1096" s="1" t="s">
        <v>1094</v>
      </c>
      <c r="C1096" t="str">
        <f>VLOOKUP(A1096,Config!A:C,3,FALSE)</f>
        <v>MA-B-01-L3-P2</v>
      </c>
      <c r="D1096" cm="1">
        <f t="array" ref="D1096">IFERROR(
  INDEX(Stockreport!$E$2:$E$50151,
    MATCH(1,
      ((Stockreport!$A$2:$A$50151&amp;"")=($A1096&amp;""))*
      ((Stockreport!$B$2:$B$50151&amp;"")=($B1096&amp;""))*
      (TRIM(Stockreport!$C$2:$C$50151)=TRIM($C1096))*
      (Stockreport!$C$2:$C$50151&lt;&gt;""),
    0)
  ),
0)</f>
        <v>123</v>
      </c>
      <c r="E1096">
        <f>VLOOKUP(A1096,Config!A:G,4,FALSE)</f>
        <v>0</v>
      </c>
      <c r="F1096" t="str">
        <f>_xlfn.LET(
  _xlpm.q,   $D1096,
  _xlpm.low, SUMIFS(Config!$E$2:$E$5017, Config!$A$2:$A$5017,$A1096, Config!$C$2:$C$5017,$C1096),
  _xlpm.med, SUMIFS(Config!$F$2:$F$5017, Config!$A$2:$A$5017,$A1096, Config!$C$2:$C$5017,$C1096),
  _xlpm.cap, SUMIFS(Config!$G$2:$G$5017, Config!$A$2:$A$5017,$A1096, Config!$C$2:$C$5017,$C1096),
  IF(_xlpm.cap=0,"SET-PICKFACE",
     IF(_xlpm.q&lt;=_xlpm.low,"LOW",
        IF(_xlpm.q&lt;=_xlpm.med,"MEDIUM",
           IF(_xlpm.q&lt;=_xlpm.cap,"FULL","OVER")
        )
     )
  )
)</f>
        <v>SET-PICKFACE</v>
      </c>
      <c r="G1096" s="8" t="str">
        <f>IF(
   SUMIFS(Stockreport!$D:$D,
          Stockreport!$A:$A, $A1096,
          Stockreport!$B:$B, $B1096)
   -SUMIFS(Stockreport!$D:$D,
           Stockreport!$A:$A, $A1096,
           Stockreport!$B:$B, $B1096,
           Stockreport!$C:$C, $C1096)=0,
   "No reserve",
   SUMIFS(Stockreport!$D:$D,
          Stockreport!$A:$A, $A1096,
          Stockreport!$B:$B, $B1096)
   -SUMIFS(Stockreport!$D:$D,
           Stockreport!$A:$A, $A1096,
           Stockreport!$B:$B, $B1096,
           Stockreport!$C:$C, $C1096)
)</f>
        <v>No reserve</v>
      </c>
      <c r="H1096">
        <f t="shared" si="34"/>
        <v>0</v>
      </c>
      <c r="I1096" s="5">
        <f t="shared" si="35"/>
        <v>1</v>
      </c>
    </row>
    <row r="1097" spans="1:9">
      <c r="A1097" s="1">
        <v>29912</v>
      </c>
      <c r="B1097" s="1" t="s">
        <v>1095</v>
      </c>
      <c r="C1097" t="str">
        <f>VLOOKUP(A1097,Config!A:C,3,FALSE)</f>
        <v>MA-B-01-L4-P1</v>
      </c>
      <c r="D1097" cm="1">
        <f t="array" ref="D1097">IFERROR(
  INDEX(Stockreport!$E$2:$E$50151,
    MATCH(1,
      ((Stockreport!$A$2:$A$50151&amp;"")=($A1097&amp;""))*
      ((Stockreport!$B$2:$B$50151&amp;"")=($B1097&amp;""))*
      (TRIM(Stockreport!$C$2:$C$50151)=TRIM($C1097))*
      (Stockreport!$C$2:$C$50151&lt;&gt;""),
    0)
  ),
0)</f>
        <v>162</v>
      </c>
      <c r="E1097">
        <f>VLOOKUP(A1097,Config!A:G,4,FALSE)</f>
        <v>0</v>
      </c>
      <c r="F1097" t="str">
        <f>_xlfn.LET(
  _xlpm.q,   $D1097,
  _xlpm.low, SUMIFS(Config!$E$2:$E$5017, Config!$A$2:$A$5017,$A1097, Config!$C$2:$C$5017,$C1097),
  _xlpm.med, SUMIFS(Config!$F$2:$F$5017, Config!$A$2:$A$5017,$A1097, Config!$C$2:$C$5017,$C1097),
  _xlpm.cap, SUMIFS(Config!$G$2:$G$5017, Config!$A$2:$A$5017,$A1097, Config!$C$2:$C$5017,$C1097),
  IF(_xlpm.cap=0,"SET-PICKFACE",
     IF(_xlpm.q&lt;=_xlpm.low,"LOW",
        IF(_xlpm.q&lt;=_xlpm.med,"MEDIUM",
           IF(_xlpm.q&lt;=_xlpm.cap,"FULL","OVER")
        )
     )
  )
)</f>
        <v>SET-PICKFACE</v>
      </c>
      <c r="G1097" s="8" t="str">
        <f>IF(
   SUMIFS(Stockreport!$D:$D,
          Stockreport!$A:$A, $A1097,
          Stockreport!$B:$B, $B1097)
   -SUMIFS(Stockreport!$D:$D,
           Stockreport!$A:$A, $A1097,
           Stockreport!$B:$B, $B1097,
           Stockreport!$C:$C, $C1097)=0,
   "No reserve",
   SUMIFS(Stockreport!$D:$D,
          Stockreport!$A:$A, $A1097,
          Stockreport!$B:$B, $B1097)
   -SUMIFS(Stockreport!$D:$D,
           Stockreport!$A:$A, $A1097,
           Stockreport!$B:$B, $B1097,
           Stockreport!$C:$C, $C1097)
)</f>
        <v>No reserve</v>
      </c>
      <c r="H1097">
        <f t="shared" si="34"/>
        <v>0</v>
      </c>
      <c r="I1097" s="5">
        <f t="shared" si="35"/>
        <v>1</v>
      </c>
    </row>
    <row r="1098" spans="1:9">
      <c r="A1098" s="1">
        <v>30585</v>
      </c>
      <c r="B1098" s="1" t="s">
        <v>1096</v>
      </c>
      <c r="C1098" t="str">
        <f>VLOOKUP(A1098,Config!A:C,3,FALSE)</f>
        <v>MA-B-01-L4-P1</v>
      </c>
      <c r="D1098" cm="1">
        <f t="array" ref="D1098">IFERROR(
  INDEX(Stockreport!$E$2:$E$50151,
    MATCH(1,
      ((Stockreport!$A$2:$A$50151&amp;"")=($A1098&amp;""))*
      ((Stockreport!$B$2:$B$50151&amp;"")=($B1098&amp;""))*
      (TRIM(Stockreport!$C$2:$C$50151)=TRIM($C1098))*
      (Stockreport!$C$2:$C$50151&lt;&gt;""),
    0)
  ),
0)</f>
        <v>82</v>
      </c>
      <c r="E1098">
        <f>VLOOKUP(A1098,Config!A:G,4,FALSE)</f>
        <v>0</v>
      </c>
      <c r="F1098" t="str">
        <f>_xlfn.LET(
  _xlpm.q,   $D1098,
  _xlpm.low, SUMIFS(Config!$E$2:$E$5017, Config!$A$2:$A$5017,$A1098, Config!$C$2:$C$5017,$C1098),
  _xlpm.med, SUMIFS(Config!$F$2:$F$5017, Config!$A$2:$A$5017,$A1098, Config!$C$2:$C$5017,$C1098),
  _xlpm.cap, SUMIFS(Config!$G$2:$G$5017, Config!$A$2:$A$5017,$A1098, Config!$C$2:$C$5017,$C1098),
  IF(_xlpm.cap=0,"SET-PICKFACE",
     IF(_xlpm.q&lt;=_xlpm.low,"LOW",
        IF(_xlpm.q&lt;=_xlpm.med,"MEDIUM",
           IF(_xlpm.q&lt;=_xlpm.cap,"FULL","OVER")
        )
     )
  )
)</f>
        <v>SET-PICKFACE</v>
      </c>
      <c r="G1098" s="8" t="str">
        <f>IF(
   SUMIFS(Stockreport!$D:$D,
          Stockreport!$A:$A, $A1098,
          Stockreport!$B:$B, $B1098)
   -SUMIFS(Stockreport!$D:$D,
           Stockreport!$A:$A, $A1098,
           Stockreport!$B:$B, $B1098,
           Stockreport!$C:$C, $C1098)=0,
   "No reserve",
   SUMIFS(Stockreport!$D:$D,
          Stockreport!$A:$A, $A1098,
          Stockreport!$B:$B, $B1098)
   -SUMIFS(Stockreport!$D:$D,
           Stockreport!$A:$A, $A1098,
           Stockreport!$B:$B, $B1098,
           Stockreport!$C:$C, $C1098)
)</f>
        <v>No reserve</v>
      </c>
      <c r="H1098">
        <f t="shared" si="34"/>
        <v>0</v>
      </c>
      <c r="I1098" s="5">
        <f t="shared" si="35"/>
        <v>1</v>
      </c>
    </row>
    <row r="1099" spans="1:9">
      <c r="A1099" s="1">
        <v>29645</v>
      </c>
      <c r="B1099" s="1" t="s">
        <v>1097</v>
      </c>
      <c r="C1099" t="str">
        <f>VLOOKUP(A1099,Config!A:C,3,FALSE)</f>
        <v>MA-B-01-L4-P2</v>
      </c>
      <c r="D1099" cm="1">
        <f t="array" ref="D1099">IFERROR(
  INDEX(Stockreport!$E$2:$E$50151,
    MATCH(1,
      ((Stockreport!$A$2:$A$50151&amp;"")=($A1099&amp;""))*
      ((Stockreport!$B$2:$B$50151&amp;"")=($B1099&amp;""))*
      (TRIM(Stockreport!$C$2:$C$50151)=TRIM($C1099))*
      (Stockreport!$C$2:$C$50151&lt;&gt;""),
    0)
  ),
0)</f>
        <v>726</v>
      </c>
      <c r="E1099">
        <f>VLOOKUP(A1099,Config!A:G,4,FALSE)</f>
        <v>0</v>
      </c>
      <c r="F1099" t="str">
        <f>_xlfn.LET(
  _xlpm.q,   $D1099,
  _xlpm.low, SUMIFS(Config!$E$2:$E$5017, Config!$A$2:$A$5017,$A1099, Config!$C$2:$C$5017,$C1099),
  _xlpm.med, SUMIFS(Config!$F$2:$F$5017, Config!$A$2:$A$5017,$A1099, Config!$C$2:$C$5017,$C1099),
  _xlpm.cap, SUMIFS(Config!$G$2:$G$5017, Config!$A$2:$A$5017,$A1099, Config!$C$2:$C$5017,$C1099),
  IF(_xlpm.cap=0,"SET-PICKFACE",
     IF(_xlpm.q&lt;=_xlpm.low,"LOW",
        IF(_xlpm.q&lt;=_xlpm.med,"MEDIUM",
           IF(_xlpm.q&lt;=_xlpm.cap,"FULL","OVER")
        )
     )
  )
)</f>
        <v>SET-PICKFACE</v>
      </c>
      <c r="G1099" s="8" t="str">
        <f>IF(
   SUMIFS(Stockreport!$D:$D,
          Stockreport!$A:$A, $A1099,
          Stockreport!$B:$B, $B1099)
   -SUMIFS(Stockreport!$D:$D,
           Stockreport!$A:$A, $A1099,
           Stockreport!$B:$B, $B1099,
           Stockreport!$C:$C, $C1099)=0,
   "No reserve",
   SUMIFS(Stockreport!$D:$D,
          Stockreport!$A:$A, $A1099,
          Stockreport!$B:$B, $B1099)
   -SUMIFS(Stockreport!$D:$D,
           Stockreport!$A:$A, $A1099,
           Stockreport!$B:$B, $B1099,
           Stockreport!$C:$C, $C1099)
)</f>
        <v>No reserve</v>
      </c>
      <c r="H1099">
        <f t="shared" si="34"/>
        <v>0</v>
      </c>
      <c r="I1099" s="5">
        <f t="shared" si="35"/>
        <v>1</v>
      </c>
    </row>
    <row r="1100" spans="1:9">
      <c r="A1100" s="1">
        <v>30723</v>
      </c>
      <c r="B1100" s="1" t="s">
        <v>1098</v>
      </c>
      <c r="C1100" t="str">
        <f>VLOOKUP(A1100,Config!A:C,3,FALSE)</f>
        <v>MA-B-02-L1-P1</v>
      </c>
      <c r="D1100" cm="1">
        <f t="array" ref="D1100">IFERROR(
  INDEX(Stockreport!$E$2:$E$50151,
    MATCH(1,
      ((Stockreport!$A$2:$A$50151&amp;"")=($A1100&amp;""))*
      ((Stockreport!$B$2:$B$50151&amp;"")=($B1100&amp;""))*
      (TRIM(Stockreport!$C$2:$C$50151)=TRIM($C1100))*
      (Stockreport!$C$2:$C$50151&lt;&gt;""),
    0)
  ),
0)</f>
        <v>688</v>
      </c>
      <c r="E1100">
        <f>VLOOKUP(A1100,Config!A:G,4,FALSE)</f>
        <v>0</v>
      </c>
      <c r="F1100" t="str">
        <f>_xlfn.LET(
  _xlpm.q,   $D1100,
  _xlpm.low, SUMIFS(Config!$E$2:$E$5017, Config!$A$2:$A$5017,$A1100, Config!$C$2:$C$5017,$C1100),
  _xlpm.med, SUMIFS(Config!$F$2:$F$5017, Config!$A$2:$A$5017,$A1100, Config!$C$2:$C$5017,$C1100),
  _xlpm.cap, SUMIFS(Config!$G$2:$G$5017, Config!$A$2:$A$5017,$A1100, Config!$C$2:$C$5017,$C1100),
  IF(_xlpm.cap=0,"SET-PICKFACE",
     IF(_xlpm.q&lt;=_xlpm.low,"LOW",
        IF(_xlpm.q&lt;=_xlpm.med,"MEDIUM",
           IF(_xlpm.q&lt;=_xlpm.cap,"FULL","OVER")
        )
     )
  )
)</f>
        <v>SET-PICKFACE</v>
      </c>
      <c r="G1100" s="8" t="str">
        <f>IF(
   SUMIFS(Stockreport!$D:$D,
          Stockreport!$A:$A, $A1100,
          Stockreport!$B:$B, $B1100)
   -SUMIFS(Stockreport!$D:$D,
           Stockreport!$A:$A, $A1100,
           Stockreport!$B:$B, $B1100,
           Stockreport!$C:$C, $C1100)=0,
   "No reserve",
   SUMIFS(Stockreport!$D:$D,
          Stockreport!$A:$A, $A1100,
          Stockreport!$B:$B, $B1100)
   -SUMIFS(Stockreport!$D:$D,
           Stockreport!$A:$A, $A1100,
           Stockreport!$B:$B, $B1100,
           Stockreport!$C:$C, $C1100)
)</f>
        <v>No reserve</v>
      </c>
      <c r="H1100">
        <f t="shared" si="34"/>
        <v>0</v>
      </c>
      <c r="I1100" s="5">
        <f t="shared" si="35"/>
        <v>1</v>
      </c>
    </row>
    <row r="1101" spans="1:9">
      <c r="A1101" s="1">
        <v>51440</v>
      </c>
      <c r="B1101" s="1" t="s">
        <v>1099</v>
      </c>
      <c r="C1101" t="str">
        <f>VLOOKUP(A1101,Config!A:C,3,FALSE)</f>
        <v>MA-B-02-L1-P1</v>
      </c>
      <c r="D1101" cm="1">
        <f t="array" ref="D1101">IFERROR(
  INDEX(Stockreport!$E$2:$E$50151,
    MATCH(1,
      ((Stockreport!$A$2:$A$50151&amp;"")=($A1101&amp;""))*
      ((Stockreport!$B$2:$B$50151&amp;"")=($B1101&amp;""))*
      (TRIM(Stockreport!$C$2:$C$50151)=TRIM($C1101))*
      (Stockreport!$C$2:$C$50151&lt;&gt;""),
    0)
  ),
0)</f>
        <v>358</v>
      </c>
      <c r="E1101">
        <f>VLOOKUP(A1101,Config!A:G,4,FALSE)</f>
        <v>0</v>
      </c>
      <c r="F1101" t="str">
        <f>_xlfn.LET(
  _xlpm.q,   $D1101,
  _xlpm.low, SUMIFS(Config!$E$2:$E$5017, Config!$A$2:$A$5017,$A1101, Config!$C$2:$C$5017,$C1101),
  _xlpm.med, SUMIFS(Config!$F$2:$F$5017, Config!$A$2:$A$5017,$A1101, Config!$C$2:$C$5017,$C1101),
  _xlpm.cap, SUMIFS(Config!$G$2:$G$5017, Config!$A$2:$A$5017,$A1101, Config!$C$2:$C$5017,$C1101),
  IF(_xlpm.cap=0,"SET-PICKFACE",
     IF(_xlpm.q&lt;=_xlpm.low,"LOW",
        IF(_xlpm.q&lt;=_xlpm.med,"MEDIUM",
           IF(_xlpm.q&lt;=_xlpm.cap,"FULL","OVER")
        )
     )
  )
)</f>
        <v>SET-PICKFACE</v>
      </c>
      <c r="G1101" s="8" t="str">
        <f>IF(
   SUMIFS(Stockreport!$D:$D,
          Stockreport!$A:$A, $A1101,
          Stockreport!$B:$B, $B1101)
   -SUMIFS(Stockreport!$D:$D,
           Stockreport!$A:$A, $A1101,
           Stockreport!$B:$B, $B1101,
           Stockreport!$C:$C, $C1101)=0,
   "No reserve",
   SUMIFS(Stockreport!$D:$D,
          Stockreport!$A:$A, $A1101,
          Stockreport!$B:$B, $B1101)
   -SUMIFS(Stockreport!$D:$D,
           Stockreport!$A:$A, $A1101,
           Stockreport!$B:$B, $B1101,
           Stockreport!$C:$C, $C1101)
)</f>
        <v>No reserve</v>
      </c>
      <c r="H1101">
        <f t="shared" si="34"/>
        <v>0</v>
      </c>
      <c r="I1101" s="5">
        <f t="shared" si="35"/>
        <v>1</v>
      </c>
    </row>
    <row r="1102" spans="1:9">
      <c r="A1102" s="1">
        <v>62582</v>
      </c>
      <c r="B1102" s="1" t="s">
        <v>1100</v>
      </c>
      <c r="C1102" t="str">
        <f>VLOOKUP(A1102,Config!A:C,3,FALSE)</f>
        <v>MA-B-02-L1-P1</v>
      </c>
      <c r="D1102" cm="1">
        <f t="array" ref="D1102">IFERROR(
  INDEX(Stockreport!$E$2:$E$50151,
    MATCH(1,
      ((Stockreport!$A$2:$A$50151&amp;"")=($A1102&amp;""))*
      ((Stockreport!$B$2:$B$50151&amp;"")=($B1102&amp;""))*
      (TRIM(Stockreport!$C$2:$C$50151)=TRIM($C1102))*
      (Stockreport!$C$2:$C$50151&lt;&gt;""),
    0)
  ),
0)</f>
        <v>0</v>
      </c>
      <c r="E1102">
        <f>VLOOKUP(A1102,Config!A:G,4,FALSE)</f>
        <v>0</v>
      </c>
      <c r="F1102" t="str">
        <f>_xlfn.LET(
  _xlpm.q,   $D1102,
  _xlpm.low, SUMIFS(Config!$E$2:$E$5017, Config!$A$2:$A$5017,$A1102, Config!$C$2:$C$5017,$C1102),
  _xlpm.med, SUMIFS(Config!$F$2:$F$5017, Config!$A$2:$A$5017,$A1102, Config!$C$2:$C$5017,$C1102),
  _xlpm.cap, SUMIFS(Config!$G$2:$G$5017, Config!$A$2:$A$5017,$A1102, Config!$C$2:$C$5017,$C1102),
  IF(_xlpm.cap=0,"SET-PICKFACE",
     IF(_xlpm.q&lt;=_xlpm.low,"LOW",
        IF(_xlpm.q&lt;=_xlpm.med,"MEDIUM",
           IF(_xlpm.q&lt;=_xlpm.cap,"FULL","OVER")
        )
     )
  )
)</f>
        <v>SET-PICKFACE</v>
      </c>
      <c r="G1102" s="8" t="str">
        <f>IF(
   SUMIFS(Stockreport!$D:$D,
          Stockreport!$A:$A, $A1102,
          Stockreport!$B:$B, $B1102)
   -SUMIFS(Stockreport!$D:$D,
           Stockreport!$A:$A, $A1102,
           Stockreport!$B:$B, $B1102,
           Stockreport!$C:$C, $C1102)=0,
   "No reserve",
   SUMIFS(Stockreport!$D:$D,
          Stockreport!$A:$A, $A1102,
          Stockreport!$B:$B, $B1102)
   -SUMIFS(Stockreport!$D:$D,
           Stockreport!$A:$A, $A1102,
           Stockreport!$B:$B, $B1102,
           Stockreport!$C:$C, $C1102)
)</f>
        <v>No reserve</v>
      </c>
      <c r="H1102">
        <f t="shared" si="34"/>
        <v>0</v>
      </c>
      <c r="I1102" s="5">
        <f t="shared" si="35"/>
        <v>1</v>
      </c>
    </row>
    <row r="1103" spans="1:9">
      <c r="A1103" s="1">
        <v>65075</v>
      </c>
      <c r="B1103" s="1" t="s">
        <v>1101</v>
      </c>
      <c r="C1103" t="str">
        <f>VLOOKUP(A1103,Config!A:C,3,FALSE)</f>
        <v>MA-B-02-L1-P1</v>
      </c>
      <c r="D1103" cm="1">
        <f t="array" ref="D1103">IFERROR(
  INDEX(Stockreport!$E$2:$E$50151,
    MATCH(1,
      ((Stockreport!$A$2:$A$50151&amp;"")=($A1103&amp;""))*
      ((Stockreport!$B$2:$B$50151&amp;"")=($B1103&amp;""))*
      (TRIM(Stockreport!$C$2:$C$50151)=TRIM($C1103))*
      (Stockreport!$C$2:$C$50151&lt;&gt;""),
    0)
  ),
0)</f>
        <v>54</v>
      </c>
      <c r="E1103">
        <f>VLOOKUP(A1103,Config!A:G,4,FALSE)</f>
        <v>0</v>
      </c>
      <c r="F1103" t="str">
        <f>_xlfn.LET(
  _xlpm.q,   $D1103,
  _xlpm.low, SUMIFS(Config!$E$2:$E$5017, Config!$A$2:$A$5017,$A1103, Config!$C$2:$C$5017,$C1103),
  _xlpm.med, SUMIFS(Config!$F$2:$F$5017, Config!$A$2:$A$5017,$A1103, Config!$C$2:$C$5017,$C1103),
  _xlpm.cap, SUMIFS(Config!$G$2:$G$5017, Config!$A$2:$A$5017,$A1103, Config!$C$2:$C$5017,$C1103),
  IF(_xlpm.cap=0,"SET-PICKFACE",
     IF(_xlpm.q&lt;=_xlpm.low,"LOW",
        IF(_xlpm.q&lt;=_xlpm.med,"MEDIUM",
           IF(_xlpm.q&lt;=_xlpm.cap,"FULL","OVER")
        )
     )
  )
)</f>
        <v>SET-PICKFACE</v>
      </c>
      <c r="G1103" s="8" t="str">
        <f>IF(
   SUMIFS(Stockreport!$D:$D,
          Stockreport!$A:$A, $A1103,
          Stockreport!$B:$B, $B1103)
   -SUMIFS(Stockreport!$D:$D,
           Stockreport!$A:$A, $A1103,
           Stockreport!$B:$B, $B1103,
           Stockreport!$C:$C, $C1103)=0,
   "No reserve",
   SUMIFS(Stockreport!$D:$D,
          Stockreport!$A:$A, $A1103,
          Stockreport!$B:$B, $B1103)
   -SUMIFS(Stockreport!$D:$D,
           Stockreport!$A:$A, $A1103,
           Stockreport!$B:$B, $B1103,
           Stockreport!$C:$C, $C1103)
)</f>
        <v>No reserve</v>
      </c>
      <c r="H1103">
        <f t="shared" si="34"/>
        <v>0</v>
      </c>
      <c r="I1103" s="5">
        <f t="shared" si="35"/>
        <v>1</v>
      </c>
    </row>
    <row r="1104" spans="1:9">
      <c r="A1104" s="1">
        <v>52603</v>
      </c>
      <c r="B1104" s="1" t="s">
        <v>1102</v>
      </c>
      <c r="C1104" t="str">
        <f>VLOOKUP(A1104,Config!A:C,3,FALSE)</f>
        <v>MA-B-02-L2-P2</v>
      </c>
      <c r="D1104" cm="1">
        <f t="array" ref="D1104">IFERROR(
  INDEX(Stockreport!$E$2:$E$50151,
    MATCH(1,
      ((Stockreport!$A$2:$A$50151&amp;"")=($A1104&amp;""))*
      ((Stockreport!$B$2:$B$50151&amp;"")=($B1104&amp;""))*
      (TRIM(Stockreport!$C$2:$C$50151)=TRIM($C1104))*
      (Stockreport!$C$2:$C$50151&lt;&gt;""),
    0)
  ),
0)</f>
        <v>53</v>
      </c>
      <c r="E1104">
        <f>VLOOKUP(A1104,Config!A:G,4,FALSE)</f>
        <v>0</v>
      </c>
      <c r="F1104" t="str">
        <f>_xlfn.LET(
  _xlpm.q,   $D1104,
  _xlpm.low, SUMIFS(Config!$E$2:$E$5017, Config!$A$2:$A$5017,$A1104, Config!$C$2:$C$5017,$C1104),
  _xlpm.med, SUMIFS(Config!$F$2:$F$5017, Config!$A$2:$A$5017,$A1104, Config!$C$2:$C$5017,$C1104),
  _xlpm.cap, SUMIFS(Config!$G$2:$G$5017, Config!$A$2:$A$5017,$A1104, Config!$C$2:$C$5017,$C1104),
  IF(_xlpm.cap=0,"SET-PICKFACE",
     IF(_xlpm.q&lt;=_xlpm.low,"LOW",
        IF(_xlpm.q&lt;=_xlpm.med,"MEDIUM",
           IF(_xlpm.q&lt;=_xlpm.cap,"FULL","OVER")
        )
     )
  )
)</f>
        <v>SET-PICKFACE</v>
      </c>
      <c r="G1104" s="8" t="str">
        <f>IF(
   SUMIFS(Stockreport!$D:$D,
          Stockreport!$A:$A, $A1104,
          Stockreport!$B:$B, $B1104)
   -SUMIFS(Stockreport!$D:$D,
           Stockreport!$A:$A, $A1104,
           Stockreport!$B:$B, $B1104,
           Stockreport!$C:$C, $C1104)=0,
   "No reserve",
   SUMIFS(Stockreport!$D:$D,
          Stockreport!$A:$A, $A1104,
          Stockreport!$B:$B, $B1104)
   -SUMIFS(Stockreport!$D:$D,
           Stockreport!$A:$A, $A1104,
           Stockreport!$B:$B, $B1104,
           Stockreport!$C:$C, $C1104)
)</f>
        <v>No reserve</v>
      </c>
      <c r="H1104">
        <f t="shared" si="34"/>
        <v>0</v>
      </c>
      <c r="I1104" s="5">
        <f t="shared" si="35"/>
        <v>1</v>
      </c>
    </row>
    <row r="1105" spans="1:9">
      <c r="A1105" s="1">
        <v>30008</v>
      </c>
      <c r="B1105" s="1" t="s">
        <v>1103</v>
      </c>
      <c r="C1105" t="str">
        <f>VLOOKUP(A1105,Config!A:C,3,FALSE)</f>
        <v>MA-B-02-L3-P2</v>
      </c>
      <c r="D1105" cm="1">
        <f t="array" ref="D1105">IFERROR(
  INDEX(Stockreport!$E$2:$E$50151,
    MATCH(1,
      ((Stockreport!$A$2:$A$50151&amp;"")=($A1105&amp;""))*
      ((Stockreport!$B$2:$B$50151&amp;"")=($B1105&amp;""))*
      (TRIM(Stockreport!$C$2:$C$50151)=TRIM($C1105))*
      (Stockreport!$C$2:$C$50151&lt;&gt;""),
    0)
  ),
0)</f>
        <v>11</v>
      </c>
      <c r="E1105">
        <f>VLOOKUP(A1105,Config!A:G,4,FALSE)</f>
        <v>0</v>
      </c>
      <c r="F1105" t="str">
        <f>_xlfn.LET(
  _xlpm.q,   $D1105,
  _xlpm.low, SUMIFS(Config!$E$2:$E$5017, Config!$A$2:$A$5017,$A1105, Config!$C$2:$C$5017,$C1105),
  _xlpm.med, SUMIFS(Config!$F$2:$F$5017, Config!$A$2:$A$5017,$A1105, Config!$C$2:$C$5017,$C1105),
  _xlpm.cap, SUMIFS(Config!$G$2:$G$5017, Config!$A$2:$A$5017,$A1105, Config!$C$2:$C$5017,$C1105),
  IF(_xlpm.cap=0,"SET-PICKFACE",
     IF(_xlpm.q&lt;=_xlpm.low,"LOW",
        IF(_xlpm.q&lt;=_xlpm.med,"MEDIUM",
           IF(_xlpm.q&lt;=_xlpm.cap,"FULL","OVER")
        )
     )
  )
)</f>
        <v>SET-PICKFACE</v>
      </c>
      <c r="G1105" s="8" t="str">
        <f>IF(
   SUMIFS(Stockreport!$D:$D,
          Stockreport!$A:$A, $A1105,
          Stockreport!$B:$B, $B1105)
   -SUMIFS(Stockreport!$D:$D,
           Stockreport!$A:$A, $A1105,
           Stockreport!$B:$B, $B1105,
           Stockreport!$C:$C, $C1105)=0,
   "No reserve",
   SUMIFS(Stockreport!$D:$D,
          Stockreport!$A:$A, $A1105,
          Stockreport!$B:$B, $B1105)
   -SUMIFS(Stockreport!$D:$D,
           Stockreport!$A:$A, $A1105,
           Stockreport!$B:$B, $B1105,
           Stockreport!$C:$C, $C1105)
)</f>
        <v>No reserve</v>
      </c>
      <c r="H1105">
        <f t="shared" si="34"/>
        <v>0</v>
      </c>
      <c r="I1105" s="5">
        <f t="shared" si="35"/>
        <v>1</v>
      </c>
    </row>
    <row r="1106" spans="1:9">
      <c r="A1106" s="1">
        <v>30218</v>
      </c>
      <c r="B1106" s="1" t="s">
        <v>1104</v>
      </c>
      <c r="C1106" t="str">
        <f>VLOOKUP(A1106,Config!A:C,3,FALSE)</f>
        <v>MA-B-02-L3-P2</v>
      </c>
      <c r="D1106" cm="1">
        <f t="array" ref="D1106">IFERROR(
  INDEX(Stockreport!$E$2:$E$50151,
    MATCH(1,
      ((Stockreport!$A$2:$A$50151&amp;"")=($A1106&amp;""))*
      ((Stockreport!$B$2:$B$50151&amp;"")=($B1106&amp;""))*
      (TRIM(Stockreport!$C$2:$C$50151)=TRIM($C1106))*
      (Stockreport!$C$2:$C$50151&lt;&gt;""),
    0)
  ),
0)</f>
        <v>0</v>
      </c>
      <c r="E1106">
        <f>VLOOKUP(A1106,Config!A:G,4,FALSE)</f>
        <v>0</v>
      </c>
      <c r="F1106" t="str">
        <f>_xlfn.LET(
  _xlpm.q,   $D1106,
  _xlpm.low, SUMIFS(Config!$E$2:$E$5017, Config!$A$2:$A$5017,$A1106, Config!$C$2:$C$5017,$C1106),
  _xlpm.med, SUMIFS(Config!$F$2:$F$5017, Config!$A$2:$A$5017,$A1106, Config!$C$2:$C$5017,$C1106),
  _xlpm.cap, SUMIFS(Config!$G$2:$G$5017, Config!$A$2:$A$5017,$A1106, Config!$C$2:$C$5017,$C1106),
  IF(_xlpm.cap=0,"SET-PICKFACE",
     IF(_xlpm.q&lt;=_xlpm.low,"LOW",
        IF(_xlpm.q&lt;=_xlpm.med,"MEDIUM",
           IF(_xlpm.q&lt;=_xlpm.cap,"FULL","OVER")
        )
     )
  )
)</f>
        <v>SET-PICKFACE</v>
      </c>
      <c r="G1106" s="8" t="str">
        <f>IF(
   SUMIFS(Stockreport!$D:$D,
          Stockreport!$A:$A, $A1106,
          Stockreport!$B:$B, $B1106)
   -SUMIFS(Stockreport!$D:$D,
           Stockreport!$A:$A, $A1106,
           Stockreport!$B:$B, $B1106,
           Stockreport!$C:$C, $C1106)=0,
   "No reserve",
   SUMIFS(Stockreport!$D:$D,
          Stockreport!$A:$A, $A1106,
          Stockreport!$B:$B, $B1106)
   -SUMIFS(Stockreport!$D:$D,
           Stockreport!$A:$A, $A1106,
           Stockreport!$B:$B, $B1106,
           Stockreport!$C:$C, $C1106)
)</f>
        <v>No reserve</v>
      </c>
      <c r="H1106">
        <f t="shared" si="34"/>
        <v>0</v>
      </c>
      <c r="I1106" s="5">
        <f t="shared" si="35"/>
        <v>1</v>
      </c>
    </row>
    <row r="1107" spans="1:9">
      <c r="A1107" s="1">
        <v>31316</v>
      </c>
      <c r="B1107" s="1" t="s">
        <v>1105</v>
      </c>
      <c r="C1107" t="str">
        <f>VLOOKUP(A1107,Config!A:C,3,FALSE)</f>
        <v>MA-B-02-L4-P1</v>
      </c>
      <c r="D1107" cm="1">
        <f t="array" ref="D1107">IFERROR(
  INDEX(Stockreport!$E$2:$E$50151,
    MATCH(1,
      ((Stockreport!$A$2:$A$50151&amp;"")=($A1107&amp;""))*
      ((Stockreport!$B$2:$B$50151&amp;"")=($B1107&amp;""))*
      (TRIM(Stockreport!$C$2:$C$50151)=TRIM($C1107))*
      (Stockreport!$C$2:$C$50151&lt;&gt;""),
    0)
  ),
0)</f>
        <v>2</v>
      </c>
      <c r="E1107">
        <f>VLOOKUP(A1107,Config!A:G,4,FALSE)</f>
        <v>0</v>
      </c>
      <c r="F1107" t="str">
        <f>_xlfn.LET(
  _xlpm.q,   $D1107,
  _xlpm.low, SUMIFS(Config!$E$2:$E$5017, Config!$A$2:$A$5017,$A1107, Config!$C$2:$C$5017,$C1107),
  _xlpm.med, SUMIFS(Config!$F$2:$F$5017, Config!$A$2:$A$5017,$A1107, Config!$C$2:$C$5017,$C1107),
  _xlpm.cap, SUMIFS(Config!$G$2:$G$5017, Config!$A$2:$A$5017,$A1107, Config!$C$2:$C$5017,$C1107),
  IF(_xlpm.cap=0,"SET-PICKFACE",
     IF(_xlpm.q&lt;=_xlpm.low,"LOW",
        IF(_xlpm.q&lt;=_xlpm.med,"MEDIUM",
           IF(_xlpm.q&lt;=_xlpm.cap,"FULL","OVER")
        )
     )
  )
)</f>
        <v>SET-PICKFACE</v>
      </c>
      <c r="G1107" s="8" t="str">
        <f>IF(
   SUMIFS(Stockreport!$D:$D,
          Stockreport!$A:$A, $A1107,
          Stockreport!$B:$B, $B1107)
   -SUMIFS(Stockreport!$D:$D,
           Stockreport!$A:$A, $A1107,
           Stockreport!$B:$B, $B1107,
           Stockreport!$C:$C, $C1107)=0,
   "No reserve",
   SUMIFS(Stockreport!$D:$D,
          Stockreport!$A:$A, $A1107,
          Stockreport!$B:$B, $B1107)
   -SUMIFS(Stockreport!$D:$D,
           Stockreport!$A:$A, $A1107,
           Stockreport!$B:$B, $B1107,
           Stockreport!$C:$C, $C1107)
)</f>
        <v>No reserve</v>
      </c>
      <c r="H1107">
        <f t="shared" si="34"/>
        <v>0</v>
      </c>
      <c r="I1107" s="5">
        <f t="shared" si="35"/>
        <v>1</v>
      </c>
    </row>
    <row r="1108" spans="1:9">
      <c r="A1108" s="1">
        <v>17153</v>
      </c>
      <c r="B1108" s="1" t="s">
        <v>1106</v>
      </c>
      <c r="C1108" t="str">
        <f>VLOOKUP(A1108,Config!A:C,3,FALSE)</f>
        <v>MA-B-02-L4-P2</v>
      </c>
      <c r="D1108" cm="1">
        <f t="array" ref="D1108">IFERROR(
  INDEX(Stockreport!$E$2:$E$50151,
    MATCH(1,
      ((Stockreport!$A$2:$A$50151&amp;"")=($A1108&amp;""))*
      ((Stockreport!$B$2:$B$50151&amp;"")=($B1108&amp;""))*
      (TRIM(Stockreport!$C$2:$C$50151)=TRIM($C1108))*
      (Stockreport!$C$2:$C$50151&lt;&gt;""),
    0)
  ),
0)</f>
        <v>16</v>
      </c>
      <c r="E1108">
        <f>VLOOKUP(A1108,Config!A:G,4,FALSE)</f>
        <v>0</v>
      </c>
      <c r="F1108" t="str">
        <f>_xlfn.LET(
  _xlpm.q,   $D1108,
  _xlpm.low, SUMIFS(Config!$E$2:$E$5017, Config!$A$2:$A$5017,$A1108, Config!$C$2:$C$5017,$C1108),
  _xlpm.med, SUMIFS(Config!$F$2:$F$5017, Config!$A$2:$A$5017,$A1108, Config!$C$2:$C$5017,$C1108),
  _xlpm.cap, SUMIFS(Config!$G$2:$G$5017, Config!$A$2:$A$5017,$A1108, Config!$C$2:$C$5017,$C1108),
  IF(_xlpm.cap=0,"SET-PICKFACE",
     IF(_xlpm.q&lt;=_xlpm.low,"LOW",
        IF(_xlpm.q&lt;=_xlpm.med,"MEDIUM",
           IF(_xlpm.q&lt;=_xlpm.cap,"FULL","OVER")
        )
     )
  )
)</f>
        <v>SET-PICKFACE</v>
      </c>
      <c r="G1108" s="8" t="str">
        <f>IF(
   SUMIFS(Stockreport!$D:$D,
          Stockreport!$A:$A, $A1108,
          Stockreport!$B:$B, $B1108)
   -SUMIFS(Stockreport!$D:$D,
           Stockreport!$A:$A, $A1108,
           Stockreport!$B:$B, $B1108,
           Stockreport!$C:$C, $C1108)=0,
   "No reserve",
   SUMIFS(Stockreport!$D:$D,
          Stockreport!$A:$A, $A1108,
          Stockreport!$B:$B, $B1108)
   -SUMIFS(Stockreport!$D:$D,
           Stockreport!$A:$A, $A1108,
           Stockreport!$B:$B, $B1108,
           Stockreport!$C:$C, $C1108)
)</f>
        <v>No reserve</v>
      </c>
      <c r="H1108">
        <f t="shared" si="34"/>
        <v>0</v>
      </c>
      <c r="I1108" s="5">
        <f t="shared" si="35"/>
        <v>1</v>
      </c>
    </row>
    <row r="1109" spans="1:9">
      <c r="A1109" s="1">
        <v>29851</v>
      </c>
      <c r="B1109" s="1" t="s">
        <v>1107</v>
      </c>
      <c r="C1109" t="str">
        <f>VLOOKUP(A1109,Config!A:C,3,FALSE)</f>
        <v>MA-B-02-L4-P2</v>
      </c>
      <c r="D1109" cm="1">
        <f t="array" ref="D1109">IFERROR(
  INDEX(Stockreport!$E$2:$E$50151,
    MATCH(1,
      ((Stockreport!$A$2:$A$50151&amp;"")=($A1109&amp;""))*
      ((Stockreport!$B$2:$B$50151&amp;"")=($B1109&amp;""))*
      (TRIM(Stockreport!$C$2:$C$50151)=TRIM($C1109))*
      (Stockreport!$C$2:$C$50151&lt;&gt;""),
    0)
  ),
0)</f>
        <v>43</v>
      </c>
      <c r="E1109">
        <f>VLOOKUP(A1109,Config!A:G,4,FALSE)</f>
        <v>0</v>
      </c>
      <c r="F1109" t="str">
        <f>_xlfn.LET(
  _xlpm.q,   $D1109,
  _xlpm.low, SUMIFS(Config!$E$2:$E$5017, Config!$A$2:$A$5017,$A1109, Config!$C$2:$C$5017,$C1109),
  _xlpm.med, SUMIFS(Config!$F$2:$F$5017, Config!$A$2:$A$5017,$A1109, Config!$C$2:$C$5017,$C1109),
  _xlpm.cap, SUMIFS(Config!$G$2:$G$5017, Config!$A$2:$A$5017,$A1109, Config!$C$2:$C$5017,$C1109),
  IF(_xlpm.cap=0,"SET-PICKFACE",
     IF(_xlpm.q&lt;=_xlpm.low,"LOW",
        IF(_xlpm.q&lt;=_xlpm.med,"MEDIUM",
           IF(_xlpm.q&lt;=_xlpm.cap,"FULL","OVER")
        )
     )
  )
)</f>
        <v>SET-PICKFACE</v>
      </c>
      <c r="G1109" s="8" t="str">
        <f>IF(
   SUMIFS(Stockreport!$D:$D,
          Stockreport!$A:$A, $A1109,
          Stockreport!$B:$B, $B1109)
   -SUMIFS(Stockreport!$D:$D,
           Stockreport!$A:$A, $A1109,
           Stockreport!$B:$B, $B1109,
           Stockreport!$C:$C, $C1109)=0,
   "No reserve",
   SUMIFS(Stockreport!$D:$D,
          Stockreport!$A:$A, $A1109,
          Stockreport!$B:$B, $B1109)
   -SUMIFS(Stockreport!$D:$D,
           Stockreport!$A:$A, $A1109,
           Stockreport!$B:$B, $B1109,
           Stockreport!$C:$C, $C1109)
)</f>
        <v>No reserve</v>
      </c>
      <c r="H1109">
        <f t="shared" si="34"/>
        <v>0</v>
      </c>
      <c r="I1109" s="5">
        <f t="shared" si="35"/>
        <v>1</v>
      </c>
    </row>
    <row r="1110" spans="1:9">
      <c r="A1110" s="1">
        <v>30074</v>
      </c>
      <c r="B1110" s="1" t="s">
        <v>1108</v>
      </c>
      <c r="C1110" t="str">
        <f>VLOOKUP(A1110,Config!A:C,3,FALSE)</f>
        <v>MA-B-02-L4-P2</v>
      </c>
      <c r="D1110" cm="1">
        <f t="array" ref="D1110">IFERROR(
  INDEX(Stockreport!$E$2:$E$50151,
    MATCH(1,
      ((Stockreport!$A$2:$A$50151&amp;"")=($A1110&amp;""))*
      ((Stockreport!$B$2:$B$50151&amp;"")=($B1110&amp;""))*
      (TRIM(Stockreport!$C$2:$C$50151)=TRIM($C1110))*
      (Stockreport!$C$2:$C$50151&lt;&gt;""),
    0)
  ),
0)</f>
        <v>0</v>
      </c>
      <c r="E1110">
        <f>VLOOKUP(A1110,Config!A:G,4,FALSE)</f>
        <v>0</v>
      </c>
      <c r="F1110" t="str">
        <f>_xlfn.LET(
  _xlpm.q,   $D1110,
  _xlpm.low, SUMIFS(Config!$E$2:$E$5017, Config!$A$2:$A$5017,$A1110, Config!$C$2:$C$5017,$C1110),
  _xlpm.med, SUMIFS(Config!$F$2:$F$5017, Config!$A$2:$A$5017,$A1110, Config!$C$2:$C$5017,$C1110),
  _xlpm.cap, SUMIFS(Config!$G$2:$G$5017, Config!$A$2:$A$5017,$A1110, Config!$C$2:$C$5017,$C1110),
  IF(_xlpm.cap=0,"SET-PICKFACE",
     IF(_xlpm.q&lt;=_xlpm.low,"LOW",
        IF(_xlpm.q&lt;=_xlpm.med,"MEDIUM",
           IF(_xlpm.q&lt;=_xlpm.cap,"FULL","OVER")
        )
     )
  )
)</f>
        <v>SET-PICKFACE</v>
      </c>
      <c r="G1110" s="8" t="str">
        <f>IF(
   SUMIFS(Stockreport!$D:$D,
          Stockreport!$A:$A, $A1110,
          Stockreport!$B:$B, $B1110)
   -SUMIFS(Stockreport!$D:$D,
           Stockreport!$A:$A, $A1110,
           Stockreport!$B:$B, $B1110,
           Stockreport!$C:$C, $C1110)=0,
   "No reserve",
   SUMIFS(Stockreport!$D:$D,
          Stockreport!$A:$A, $A1110,
          Stockreport!$B:$B, $B1110)
   -SUMIFS(Stockreport!$D:$D,
           Stockreport!$A:$A, $A1110,
           Stockreport!$B:$B, $B1110,
           Stockreport!$C:$C, $C1110)
)</f>
        <v>No reserve</v>
      </c>
      <c r="H1110">
        <f t="shared" si="34"/>
        <v>0</v>
      </c>
      <c r="I1110" s="5">
        <f t="shared" si="35"/>
        <v>1</v>
      </c>
    </row>
    <row r="1111" spans="1:9">
      <c r="A1111" s="1">
        <v>55648</v>
      </c>
      <c r="B1111" s="1" t="s">
        <v>1109</v>
      </c>
      <c r="C1111" t="str">
        <f>VLOOKUP(A1111,Config!A:C,3,FALSE)</f>
        <v>MA-B-03-L3-P2</v>
      </c>
      <c r="D1111" cm="1">
        <f t="array" ref="D1111">IFERROR(
  INDEX(Stockreport!$E$2:$E$50151,
    MATCH(1,
      ((Stockreport!$A$2:$A$50151&amp;"")=($A1111&amp;""))*
      ((Stockreport!$B$2:$B$50151&amp;"")=($B1111&amp;""))*
      (TRIM(Stockreport!$C$2:$C$50151)=TRIM($C1111))*
      (Stockreport!$C$2:$C$50151&lt;&gt;""),
    0)
  ),
0)</f>
        <v>0</v>
      </c>
      <c r="E1111">
        <f>VLOOKUP(A1111,Config!A:G,4,FALSE)</f>
        <v>0</v>
      </c>
      <c r="F1111" t="str">
        <f>_xlfn.LET(
  _xlpm.q,   $D1111,
  _xlpm.low, SUMIFS(Config!$E$2:$E$5017, Config!$A$2:$A$5017,$A1111, Config!$C$2:$C$5017,$C1111),
  _xlpm.med, SUMIFS(Config!$F$2:$F$5017, Config!$A$2:$A$5017,$A1111, Config!$C$2:$C$5017,$C1111),
  _xlpm.cap, SUMIFS(Config!$G$2:$G$5017, Config!$A$2:$A$5017,$A1111, Config!$C$2:$C$5017,$C1111),
  IF(_xlpm.cap=0,"SET-PICKFACE",
     IF(_xlpm.q&lt;=_xlpm.low,"LOW",
        IF(_xlpm.q&lt;=_xlpm.med,"MEDIUM",
           IF(_xlpm.q&lt;=_xlpm.cap,"FULL","OVER")
        )
     )
  )
)</f>
        <v>SET-PICKFACE</v>
      </c>
      <c r="G1111" s="8" t="str">
        <f>IF(
   SUMIFS(Stockreport!$D:$D,
          Stockreport!$A:$A, $A1111,
          Stockreport!$B:$B, $B1111)
   -SUMIFS(Stockreport!$D:$D,
           Stockreport!$A:$A, $A1111,
           Stockreport!$B:$B, $B1111,
           Stockreport!$C:$C, $C1111)=0,
   "No reserve",
   SUMIFS(Stockreport!$D:$D,
          Stockreport!$A:$A, $A1111,
          Stockreport!$B:$B, $B1111)
   -SUMIFS(Stockreport!$D:$D,
           Stockreport!$A:$A, $A1111,
           Stockreport!$B:$B, $B1111,
           Stockreport!$C:$C, $C1111)
)</f>
        <v>No reserve</v>
      </c>
      <c r="H1111">
        <f t="shared" si="34"/>
        <v>0</v>
      </c>
      <c r="I1111" s="5">
        <f t="shared" si="35"/>
        <v>1</v>
      </c>
    </row>
    <row r="1112" spans="1:9">
      <c r="A1112" s="1">
        <v>31545</v>
      </c>
      <c r="B1112" s="1" t="s">
        <v>1110</v>
      </c>
      <c r="C1112" t="str">
        <f>VLOOKUP(A1112,Config!A:C,3,FALSE)</f>
        <v>MA-B-03-L4-P2</v>
      </c>
      <c r="D1112" cm="1">
        <f t="array" ref="D1112">IFERROR(
  INDEX(Stockreport!$E$2:$E$50151,
    MATCH(1,
      ((Stockreport!$A$2:$A$50151&amp;"")=($A1112&amp;""))*
      ((Stockreport!$B$2:$B$50151&amp;"")=($B1112&amp;""))*
      (TRIM(Stockreport!$C$2:$C$50151)=TRIM($C1112))*
      (Stockreport!$C$2:$C$50151&lt;&gt;""),
    0)
  ),
0)</f>
        <v>0</v>
      </c>
      <c r="E1112">
        <f>VLOOKUP(A1112,Config!A:G,4,FALSE)</f>
        <v>0</v>
      </c>
      <c r="F1112" t="str">
        <f>_xlfn.LET(
  _xlpm.q,   $D1112,
  _xlpm.low, SUMIFS(Config!$E$2:$E$5017, Config!$A$2:$A$5017,$A1112, Config!$C$2:$C$5017,$C1112),
  _xlpm.med, SUMIFS(Config!$F$2:$F$5017, Config!$A$2:$A$5017,$A1112, Config!$C$2:$C$5017,$C1112),
  _xlpm.cap, SUMIFS(Config!$G$2:$G$5017, Config!$A$2:$A$5017,$A1112, Config!$C$2:$C$5017,$C1112),
  IF(_xlpm.cap=0,"SET-PICKFACE",
     IF(_xlpm.q&lt;=_xlpm.low,"LOW",
        IF(_xlpm.q&lt;=_xlpm.med,"MEDIUM",
           IF(_xlpm.q&lt;=_xlpm.cap,"FULL","OVER")
        )
     )
  )
)</f>
        <v>SET-PICKFACE</v>
      </c>
      <c r="G1112" s="8" t="str">
        <f>IF(
   SUMIFS(Stockreport!$D:$D,
          Stockreport!$A:$A, $A1112,
          Stockreport!$B:$B, $B1112)
   -SUMIFS(Stockreport!$D:$D,
           Stockreport!$A:$A, $A1112,
           Stockreport!$B:$B, $B1112,
           Stockreport!$C:$C, $C1112)=0,
   "No reserve",
   SUMIFS(Stockreport!$D:$D,
          Stockreport!$A:$A, $A1112,
          Stockreport!$B:$B, $B1112)
   -SUMIFS(Stockreport!$D:$D,
           Stockreport!$A:$A, $A1112,
           Stockreport!$B:$B, $B1112,
           Stockreport!$C:$C, $C1112)
)</f>
        <v>No reserve</v>
      </c>
      <c r="H1112">
        <f t="shared" si="34"/>
        <v>0</v>
      </c>
      <c r="I1112" s="5">
        <f t="shared" si="35"/>
        <v>1</v>
      </c>
    </row>
    <row r="1113" spans="1:9">
      <c r="A1113" s="1">
        <v>62423</v>
      </c>
      <c r="B1113" s="1" t="s">
        <v>1111</v>
      </c>
      <c r="C1113" t="str">
        <f>VLOOKUP(A1113,Config!A:C,3,FALSE)</f>
        <v>MA-B-05-L1-P1</v>
      </c>
      <c r="D1113" cm="1">
        <f t="array" ref="D1113">IFERROR(
  INDEX(Stockreport!$E$2:$E$50151,
    MATCH(1,
      ((Stockreport!$A$2:$A$50151&amp;"")=($A1113&amp;""))*
      ((Stockreport!$B$2:$B$50151&amp;"")=($B1113&amp;""))*
      (TRIM(Stockreport!$C$2:$C$50151)=TRIM($C1113))*
      (Stockreport!$C$2:$C$50151&lt;&gt;""),
    0)
  ),
0)</f>
        <v>108</v>
      </c>
      <c r="E1113">
        <f>VLOOKUP(A1113,Config!A:G,4,FALSE)</f>
        <v>0</v>
      </c>
      <c r="F1113" t="str">
        <f>_xlfn.LET(
  _xlpm.q,   $D1113,
  _xlpm.low, SUMIFS(Config!$E$2:$E$5017, Config!$A$2:$A$5017,$A1113, Config!$C$2:$C$5017,$C1113),
  _xlpm.med, SUMIFS(Config!$F$2:$F$5017, Config!$A$2:$A$5017,$A1113, Config!$C$2:$C$5017,$C1113),
  _xlpm.cap, SUMIFS(Config!$G$2:$G$5017, Config!$A$2:$A$5017,$A1113, Config!$C$2:$C$5017,$C1113),
  IF(_xlpm.cap=0,"SET-PICKFACE",
     IF(_xlpm.q&lt;=_xlpm.low,"LOW",
        IF(_xlpm.q&lt;=_xlpm.med,"MEDIUM",
           IF(_xlpm.q&lt;=_xlpm.cap,"FULL","OVER")
        )
     )
  )
)</f>
        <v>SET-PICKFACE</v>
      </c>
      <c r="G1113" s="8" t="str">
        <f>IF(
   SUMIFS(Stockreport!$D:$D,
          Stockreport!$A:$A, $A1113,
          Stockreport!$B:$B, $B1113)
   -SUMIFS(Stockreport!$D:$D,
           Stockreport!$A:$A, $A1113,
           Stockreport!$B:$B, $B1113,
           Stockreport!$C:$C, $C1113)=0,
   "No reserve",
   SUMIFS(Stockreport!$D:$D,
          Stockreport!$A:$A, $A1113,
          Stockreport!$B:$B, $B1113)
   -SUMIFS(Stockreport!$D:$D,
           Stockreport!$A:$A, $A1113,
           Stockreport!$B:$B, $B1113,
           Stockreport!$C:$C, $C1113)
)</f>
        <v>No reserve</v>
      </c>
      <c r="H1113">
        <f t="shared" si="34"/>
        <v>0</v>
      </c>
      <c r="I1113" s="5">
        <f t="shared" si="35"/>
        <v>1</v>
      </c>
    </row>
    <row r="1114" spans="1:9">
      <c r="A1114" s="1">
        <v>69894</v>
      </c>
      <c r="B1114" s="1" t="s">
        <v>1112</v>
      </c>
      <c r="C1114" t="str">
        <f>VLOOKUP(A1114,Config!A:C,3,FALSE)</f>
        <v>MA-B-05-L2-P1</v>
      </c>
      <c r="D1114" cm="1">
        <f t="array" ref="D1114">IFERROR(
  INDEX(Stockreport!$E$2:$E$50151,
    MATCH(1,
      ((Stockreport!$A$2:$A$50151&amp;"")=($A1114&amp;""))*
      ((Stockreport!$B$2:$B$50151&amp;"")=($B1114&amp;""))*
      (TRIM(Stockreport!$C$2:$C$50151)=TRIM($C1114))*
      (Stockreport!$C$2:$C$50151&lt;&gt;""),
    0)
  ),
0)</f>
        <v>79</v>
      </c>
      <c r="E1114">
        <f>VLOOKUP(A1114,Config!A:G,4,FALSE)</f>
        <v>0</v>
      </c>
      <c r="F1114" t="str">
        <f>_xlfn.LET(
  _xlpm.q,   $D1114,
  _xlpm.low, SUMIFS(Config!$E$2:$E$5017, Config!$A$2:$A$5017,$A1114, Config!$C$2:$C$5017,$C1114),
  _xlpm.med, SUMIFS(Config!$F$2:$F$5017, Config!$A$2:$A$5017,$A1114, Config!$C$2:$C$5017,$C1114),
  _xlpm.cap, SUMIFS(Config!$G$2:$G$5017, Config!$A$2:$A$5017,$A1114, Config!$C$2:$C$5017,$C1114),
  IF(_xlpm.cap=0,"SET-PICKFACE",
     IF(_xlpm.q&lt;=_xlpm.low,"LOW",
        IF(_xlpm.q&lt;=_xlpm.med,"MEDIUM",
           IF(_xlpm.q&lt;=_xlpm.cap,"FULL","OVER")
        )
     )
  )
)</f>
        <v>SET-PICKFACE</v>
      </c>
      <c r="G1114" s="8" t="str">
        <f>IF(
   SUMIFS(Stockreport!$D:$D,
          Stockreport!$A:$A, $A1114,
          Stockreport!$B:$B, $B1114)
   -SUMIFS(Stockreport!$D:$D,
           Stockreport!$A:$A, $A1114,
           Stockreport!$B:$B, $B1114,
           Stockreport!$C:$C, $C1114)=0,
   "No reserve",
   SUMIFS(Stockreport!$D:$D,
          Stockreport!$A:$A, $A1114,
          Stockreport!$B:$B, $B1114)
   -SUMIFS(Stockreport!$D:$D,
           Stockreport!$A:$A, $A1114,
           Stockreport!$B:$B, $B1114,
           Stockreport!$C:$C, $C1114)
)</f>
        <v>No reserve</v>
      </c>
      <c r="H1114">
        <f t="shared" si="34"/>
        <v>0</v>
      </c>
      <c r="I1114" s="5">
        <f t="shared" si="35"/>
        <v>1</v>
      </c>
    </row>
    <row r="1115" spans="1:9">
      <c r="A1115" s="1">
        <v>18265</v>
      </c>
      <c r="B1115" s="1" t="s">
        <v>1113</v>
      </c>
      <c r="C1115" t="str">
        <f>VLOOKUP(A1115,Config!A:C,3,FALSE)</f>
        <v>MA-B-10-L1-P2</v>
      </c>
      <c r="D1115" cm="1">
        <f t="array" ref="D1115">IFERROR(
  INDEX(Stockreport!$E$2:$E$50151,
    MATCH(1,
      ((Stockreport!$A$2:$A$50151&amp;"")=($A1115&amp;""))*
      ((Stockreport!$B$2:$B$50151&amp;"")=($B1115&amp;""))*
      (TRIM(Stockreport!$C$2:$C$50151)=TRIM($C1115))*
      (Stockreport!$C$2:$C$50151&lt;&gt;""),
    0)
  ),
0)</f>
        <v>0</v>
      </c>
      <c r="E1115">
        <f>VLOOKUP(A1115,Config!A:G,4,FALSE)</f>
        <v>0</v>
      </c>
      <c r="F1115" t="str">
        <f>_xlfn.LET(
  _xlpm.q,   $D1115,
  _xlpm.low, SUMIFS(Config!$E$2:$E$5017, Config!$A$2:$A$5017,$A1115, Config!$C$2:$C$5017,$C1115),
  _xlpm.med, SUMIFS(Config!$F$2:$F$5017, Config!$A$2:$A$5017,$A1115, Config!$C$2:$C$5017,$C1115),
  _xlpm.cap, SUMIFS(Config!$G$2:$G$5017, Config!$A$2:$A$5017,$A1115, Config!$C$2:$C$5017,$C1115),
  IF(_xlpm.cap=0,"SET-PICKFACE",
     IF(_xlpm.q&lt;=_xlpm.low,"LOW",
        IF(_xlpm.q&lt;=_xlpm.med,"MEDIUM",
           IF(_xlpm.q&lt;=_xlpm.cap,"FULL","OVER")
        )
     )
  )
)</f>
        <v>SET-PICKFACE</v>
      </c>
      <c r="G1115" s="8" t="str">
        <f>IF(
   SUMIFS(Stockreport!$D:$D,
          Stockreport!$A:$A, $A1115,
          Stockreport!$B:$B, $B1115)
   -SUMIFS(Stockreport!$D:$D,
           Stockreport!$A:$A, $A1115,
           Stockreport!$B:$B, $B1115,
           Stockreport!$C:$C, $C1115)=0,
   "No reserve",
   SUMIFS(Stockreport!$D:$D,
          Stockreport!$A:$A, $A1115,
          Stockreport!$B:$B, $B1115)
   -SUMIFS(Stockreport!$D:$D,
           Stockreport!$A:$A, $A1115,
           Stockreport!$B:$B, $B1115,
           Stockreport!$C:$C, $C1115)
)</f>
        <v>No reserve</v>
      </c>
      <c r="H1115">
        <f t="shared" si="34"/>
        <v>0</v>
      </c>
      <c r="I1115" s="5">
        <f t="shared" si="35"/>
        <v>1</v>
      </c>
    </row>
    <row r="1116" spans="1:9">
      <c r="A1116" s="1">
        <v>30529</v>
      </c>
      <c r="B1116" s="1" t="s">
        <v>1114</v>
      </c>
      <c r="C1116" t="str">
        <f>VLOOKUP(A1116,Config!A:C,3,FALSE)</f>
        <v>MA-B-11-L1-P1</v>
      </c>
      <c r="D1116" cm="1">
        <f t="array" ref="D1116">IFERROR(
  INDEX(Stockreport!$E$2:$E$50151,
    MATCH(1,
      ((Stockreport!$A$2:$A$50151&amp;"")=($A1116&amp;""))*
      ((Stockreport!$B$2:$B$50151&amp;"")=($B1116&amp;""))*
      (TRIM(Stockreport!$C$2:$C$50151)=TRIM($C1116))*
      (Stockreport!$C$2:$C$50151&lt;&gt;""),
    0)
  ),
0)</f>
        <v>21</v>
      </c>
      <c r="E1116">
        <f>VLOOKUP(A1116,Config!A:G,4,FALSE)</f>
        <v>0</v>
      </c>
      <c r="F1116" t="str">
        <f>_xlfn.LET(
  _xlpm.q,   $D1116,
  _xlpm.low, SUMIFS(Config!$E$2:$E$5017, Config!$A$2:$A$5017,$A1116, Config!$C$2:$C$5017,$C1116),
  _xlpm.med, SUMIFS(Config!$F$2:$F$5017, Config!$A$2:$A$5017,$A1116, Config!$C$2:$C$5017,$C1116),
  _xlpm.cap, SUMIFS(Config!$G$2:$G$5017, Config!$A$2:$A$5017,$A1116, Config!$C$2:$C$5017,$C1116),
  IF(_xlpm.cap=0,"SET-PICKFACE",
     IF(_xlpm.q&lt;=_xlpm.low,"LOW",
        IF(_xlpm.q&lt;=_xlpm.med,"MEDIUM",
           IF(_xlpm.q&lt;=_xlpm.cap,"FULL","OVER")
        )
     )
  )
)</f>
        <v>SET-PICKFACE</v>
      </c>
      <c r="G1116" s="8" t="str">
        <f>IF(
   SUMIFS(Stockreport!$D:$D,
          Stockreport!$A:$A, $A1116,
          Stockreport!$B:$B, $B1116)
   -SUMIFS(Stockreport!$D:$D,
           Stockreport!$A:$A, $A1116,
           Stockreport!$B:$B, $B1116,
           Stockreport!$C:$C, $C1116)=0,
   "No reserve",
   SUMIFS(Stockreport!$D:$D,
          Stockreport!$A:$A, $A1116,
          Stockreport!$B:$B, $B1116)
   -SUMIFS(Stockreport!$D:$D,
           Stockreport!$A:$A, $A1116,
           Stockreport!$B:$B, $B1116,
           Stockreport!$C:$C, $C1116)
)</f>
        <v>No reserve</v>
      </c>
      <c r="H1116">
        <f t="shared" si="34"/>
        <v>0</v>
      </c>
      <c r="I1116" s="5">
        <f t="shared" si="35"/>
        <v>1</v>
      </c>
    </row>
    <row r="1117" spans="1:9">
      <c r="A1117" s="1">
        <v>77323</v>
      </c>
      <c r="B1117" s="1" t="s">
        <v>1115</v>
      </c>
      <c r="C1117" t="str">
        <f>VLOOKUP(A1117,Config!A:C,3,FALSE)</f>
        <v>MA-B-11-L1-P1</v>
      </c>
      <c r="D1117" cm="1">
        <f t="array" ref="D1117">IFERROR(
  INDEX(Stockreport!$E$2:$E$50151,
    MATCH(1,
      ((Stockreport!$A$2:$A$50151&amp;"")=($A1117&amp;""))*
      ((Stockreport!$B$2:$B$50151&amp;"")=($B1117&amp;""))*
      (TRIM(Stockreport!$C$2:$C$50151)=TRIM($C1117))*
      (Stockreport!$C$2:$C$50151&lt;&gt;""),
    0)
  ),
0)</f>
        <v>0</v>
      </c>
      <c r="E1117">
        <f>VLOOKUP(A1117,Config!A:G,4,FALSE)</f>
        <v>0</v>
      </c>
      <c r="F1117" t="str">
        <f>_xlfn.LET(
  _xlpm.q,   $D1117,
  _xlpm.low, SUMIFS(Config!$E$2:$E$5017, Config!$A$2:$A$5017,$A1117, Config!$C$2:$C$5017,$C1117),
  _xlpm.med, SUMIFS(Config!$F$2:$F$5017, Config!$A$2:$A$5017,$A1117, Config!$C$2:$C$5017,$C1117),
  _xlpm.cap, SUMIFS(Config!$G$2:$G$5017, Config!$A$2:$A$5017,$A1117, Config!$C$2:$C$5017,$C1117),
  IF(_xlpm.cap=0,"SET-PICKFACE",
     IF(_xlpm.q&lt;=_xlpm.low,"LOW",
        IF(_xlpm.q&lt;=_xlpm.med,"MEDIUM",
           IF(_xlpm.q&lt;=_xlpm.cap,"FULL","OVER")
        )
     )
  )
)</f>
        <v>SET-PICKFACE</v>
      </c>
      <c r="G1117" s="8" t="str">
        <f>IF(
   SUMIFS(Stockreport!$D:$D,
          Stockreport!$A:$A, $A1117,
          Stockreport!$B:$B, $B1117)
   -SUMIFS(Stockreport!$D:$D,
           Stockreport!$A:$A, $A1117,
           Stockreport!$B:$B, $B1117,
           Stockreport!$C:$C, $C1117)=0,
   "No reserve",
   SUMIFS(Stockreport!$D:$D,
          Stockreport!$A:$A, $A1117,
          Stockreport!$B:$B, $B1117)
   -SUMIFS(Stockreport!$D:$D,
           Stockreport!$A:$A, $A1117,
           Stockreport!$B:$B, $B1117,
           Stockreport!$C:$C, $C1117)
)</f>
        <v>No reserve</v>
      </c>
      <c r="H1117">
        <f t="shared" si="34"/>
        <v>0</v>
      </c>
      <c r="I1117" s="5">
        <f t="shared" si="35"/>
        <v>1</v>
      </c>
    </row>
    <row r="1118" spans="1:9">
      <c r="A1118" s="1">
        <v>77668</v>
      </c>
      <c r="B1118" s="1" t="s">
        <v>1116</v>
      </c>
      <c r="C1118" t="str">
        <f>VLOOKUP(A1118,Config!A:C,3,FALSE)</f>
        <v>MA-B-11-L1-P1</v>
      </c>
      <c r="D1118" cm="1">
        <f t="array" ref="D1118">IFERROR(
  INDEX(Stockreport!$E$2:$E$50151,
    MATCH(1,
      ((Stockreport!$A$2:$A$50151&amp;"")=($A1118&amp;""))*
      ((Stockreport!$B$2:$B$50151&amp;"")=($B1118&amp;""))*
      (TRIM(Stockreport!$C$2:$C$50151)=TRIM($C1118))*
      (Stockreport!$C$2:$C$50151&lt;&gt;""),
    0)
  ),
0)</f>
        <v>0</v>
      </c>
      <c r="E1118">
        <f>VLOOKUP(A1118,Config!A:G,4,FALSE)</f>
        <v>0</v>
      </c>
      <c r="F1118" t="str">
        <f>_xlfn.LET(
  _xlpm.q,   $D1118,
  _xlpm.low, SUMIFS(Config!$E$2:$E$5017, Config!$A$2:$A$5017,$A1118, Config!$C$2:$C$5017,$C1118),
  _xlpm.med, SUMIFS(Config!$F$2:$F$5017, Config!$A$2:$A$5017,$A1118, Config!$C$2:$C$5017,$C1118),
  _xlpm.cap, SUMIFS(Config!$G$2:$G$5017, Config!$A$2:$A$5017,$A1118, Config!$C$2:$C$5017,$C1118),
  IF(_xlpm.cap=0,"SET-PICKFACE",
     IF(_xlpm.q&lt;=_xlpm.low,"LOW",
        IF(_xlpm.q&lt;=_xlpm.med,"MEDIUM",
           IF(_xlpm.q&lt;=_xlpm.cap,"FULL","OVER")
        )
     )
  )
)</f>
        <v>SET-PICKFACE</v>
      </c>
      <c r="G1118" s="8" t="str">
        <f>IF(
   SUMIFS(Stockreport!$D:$D,
          Stockreport!$A:$A, $A1118,
          Stockreport!$B:$B, $B1118)
   -SUMIFS(Stockreport!$D:$D,
           Stockreport!$A:$A, $A1118,
           Stockreport!$B:$B, $B1118,
           Stockreport!$C:$C, $C1118)=0,
   "No reserve",
   SUMIFS(Stockreport!$D:$D,
          Stockreport!$A:$A, $A1118,
          Stockreport!$B:$B, $B1118)
   -SUMIFS(Stockreport!$D:$D,
           Stockreport!$A:$A, $A1118,
           Stockreport!$B:$B, $B1118,
           Stockreport!$C:$C, $C1118)
)</f>
        <v>No reserve</v>
      </c>
      <c r="H1118">
        <f t="shared" si="34"/>
        <v>0</v>
      </c>
      <c r="I1118" s="5">
        <f t="shared" si="35"/>
        <v>1</v>
      </c>
    </row>
    <row r="1119" spans="1:9">
      <c r="A1119" s="1">
        <v>30078</v>
      </c>
      <c r="B1119" s="1" t="s">
        <v>1117</v>
      </c>
      <c r="C1119" t="str">
        <f>VLOOKUP(A1119,Config!A:C,3,FALSE)</f>
        <v>MA-B-11-L1-P2</v>
      </c>
      <c r="D1119" cm="1">
        <f t="array" ref="D1119">IFERROR(
  INDEX(Stockreport!$E$2:$E$50151,
    MATCH(1,
      ((Stockreport!$A$2:$A$50151&amp;"")=($A1119&amp;""))*
      ((Stockreport!$B$2:$B$50151&amp;"")=($B1119&amp;""))*
      (TRIM(Stockreport!$C$2:$C$50151)=TRIM($C1119))*
      (Stockreport!$C$2:$C$50151&lt;&gt;""),
    0)
  ),
0)</f>
        <v>170</v>
      </c>
      <c r="E1119">
        <f>VLOOKUP(A1119,Config!A:G,4,FALSE)</f>
        <v>0</v>
      </c>
      <c r="F1119" t="str">
        <f>_xlfn.LET(
  _xlpm.q,   $D1119,
  _xlpm.low, SUMIFS(Config!$E$2:$E$5017, Config!$A$2:$A$5017,$A1119, Config!$C$2:$C$5017,$C1119),
  _xlpm.med, SUMIFS(Config!$F$2:$F$5017, Config!$A$2:$A$5017,$A1119, Config!$C$2:$C$5017,$C1119),
  _xlpm.cap, SUMIFS(Config!$G$2:$G$5017, Config!$A$2:$A$5017,$A1119, Config!$C$2:$C$5017,$C1119),
  IF(_xlpm.cap=0,"SET-PICKFACE",
     IF(_xlpm.q&lt;=_xlpm.low,"LOW",
        IF(_xlpm.q&lt;=_xlpm.med,"MEDIUM",
           IF(_xlpm.q&lt;=_xlpm.cap,"FULL","OVER")
        )
     )
  )
)</f>
        <v>SET-PICKFACE</v>
      </c>
      <c r="G1119" s="8" t="str">
        <f>IF(
   SUMIFS(Stockreport!$D:$D,
          Stockreport!$A:$A, $A1119,
          Stockreport!$B:$B, $B1119)
   -SUMIFS(Stockreport!$D:$D,
           Stockreport!$A:$A, $A1119,
           Stockreport!$B:$B, $B1119,
           Stockreport!$C:$C, $C1119)=0,
   "No reserve",
   SUMIFS(Stockreport!$D:$D,
          Stockreport!$A:$A, $A1119,
          Stockreport!$B:$B, $B1119)
   -SUMIFS(Stockreport!$D:$D,
           Stockreport!$A:$A, $A1119,
           Stockreport!$B:$B, $B1119,
           Stockreport!$C:$C, $C1119)
)</f>
        <v>No reserve</v>
      </c>
      <c r="H1119">
        <f t="shared" si="34"/>
        <v>0</v>
      </c>
      <c r="I1119" s="5">
        <f t="shared" si="35"/>
        <v>1</v>
      </c>
    </row>
    <row r="1120" spans="1:9">
      <c r="A1120" s="1">
        <v>30120</v>
      </c>
      <c r="B1120" s="1" t="s">
        <v>1118</v>
      </c>
      <c r="C1120" t="str">
        <f>VLOOKUP(A1120,Config!A:C,3,FALSE)</f>
        <v>MA-B-11-L1-P2</v>
      </c>
      <c r="D1120" cm="1">
        <f t="array" ref="D1120">IFERROR(
  INDEX(Stockreport!$E$2:$E$50151,
    MATCH(1,
      ((Stockreport!$A$2:$A$50151&amp;"")=($A1120&amp;""))*
      ((Stockreport!$B$2:$B$50151&amp;"")=($B1120&amp;""))*
      (TRIM(Stockreport!$C$2:$C$50151)=TRIM($C1120))*
      (Stockreport!$C$2:$C$50151&lt;&gt;""),
    0)
  ),
0)</f>
        <v>38</v>
      </c>
      <c r="E1120">
        <f>VLOOKUP(A1120,Config!A:G,4,FALSE)</f>
        <v>0</v>
      </c>
      <c r="F1120" t="str">
        <f>_xlfn.LET(
  _xlpm.q,   $D1120,
  _xlpm.low, SUMIFS(Config!$E$2:$E$5017, Config!$A$2:$A$5017,$A1120, Config!$C$2:$C$5017,$C1120),
  _xlpm.med, SUMIFS(Config!$F$2:$F$5017, Config!$A$2:$A$5017,$A1120, Config!$C$2:$C$5017,$C1120),
  _xlpm.cap, SUMIFS(Config!$G$2:$G$5017, Config!$A$2:$A$5017,$A1120, Config!$C$2:$C$5017,$C1120),
  IF(_xlpm.cap=0,"SET-PICKFACE",
     IF(_xlpm.q&lt;=_xlpm.low,"LOW",
        IF(_xlpm.q&lt;=_xlpm.med,"MEDIUM",
           IF(_xlpm.q&lt;=_xlpm.cap,"FULL","OVER")
        )
     )
  )
)</f>
        <v>SET-PICKFACE</v>
      </c>
      <c r="G1120" s="8" t="str">
        <f>IF(
   SUMIFS(Stockreport!$D:$D,
          Stockreport!$A:$A, $A1120,
          Stockreport!$B:$B, $B1120)
   -SUMIFS(Stockreport!$D:$D,
           Stockreport!$A:$A, $A1120,
           Stockreport!$B:$B, $B1120,
           Stockreport!$C:$C, $C1120)=0,
   "No reserve",
   SUMIFS(Stockreport!$D:$D,
          Stockreport!$A:$A, $A1120,
          Stockreport!$B:$B, $B1120)
   -SUMIFS(Stockreport!$D:$D,
           Stockreport!$A:$A, $A1120,
           Stockreport!$B:$B, $B1120,
           Stockreport!$C:$C, $C1120)
)</f>
        <v>No reserve</v>
      </c>
      <c r="H1120">
        <f t="shared" si="34"/>
        <v>0</v>
      </c>
      <c r="I1120" s="5">
        <f t="shared" si="35"/>
        <v>1</v>
      </c>
    </row>
    <row r="1121" spans="1:9">
      <c r="A1121" s="1">
        <v>30163</v>
      </c>
      <c r="B1121" s="1" t="s">
        <v>1119</v>
      </c>
      <c r="C1121" t="str">
        <f>VLOOKUP(A1121,Config!A:C,3,FALSE)</f>
        <v>MA-B-11-L1-P2</v>
      </c>
      <c r="D1121" cm="1">
        <f t="array" ref="D1121">IFERROR(
  INDEX(Stockreport!$E$2:$E$50151,
    MATCH(1,
      ((Stockreport!$A$2:$A$50151&amp;"")=($A1121&amp;""))*
      ((Stockreport!$B$2:$B$50151&amp;"")=($B1121&amp;""))*
      (TRIM(Stockreport!$C$2:$C$50151)=TRIM($C1121))*
      (Stockreport!$C$2:$C$50151&lt;&gt;""),
    0)
  ),
0)</f>
        <v>23</v>
      </c>
      <c r="E1121">
        <f>VLOOKUP(A1121,Config!A:G,4,FALSE)</f>
        <v>0</v>
      </c>
      <c r="F1121" t="str">
        <f>_xlfn.LET(
  _xlpm.q,   $D1121,
  _xlpm.low, SUMIFS(Config!$E$2:$E$5017, Config!$A$2:$A$5017,$A1121, Config!$C$2:$C$5017,$C1121),
  _xlpm.med, SUMIFS(Config!$F$2:$F$5017, Config!$A$2:$A$5017,$A1121, Config!$C$2:$C$5017,$C1121),
  _xlpm.cap, SUMIFS(Config!$G$2:$G$5017, Config!$A$2:$A$5017,$A1121, Config!$C$2:$C$5017,$C1121),
  IF(_xlpm.cap=0,"SET-PICKFACE",
     IF(_xlpm.q&lt;=_xlpm.low,"LOW",
        IF(_xlpm.q&lt;=_xlpm.med,"MEDIUM",
           IF(_xlpm.q&lt;=_xlpm.cap,"FULL","OVER")
        )
     )
  )
)</f>
        <v>SET-PICKFACE</v>
      </c>
      <c r="G1121" s="8" t="str">
        <f>IF(
   SUMIFS(Stockreport!$D:$D,
          Stockreport!$A:$A, $A1121,
          Stockreport!$B:$B, $B1121)
   -SUMIFS(Stockreport!$D:$D,
           Stockreport!$A:$A, $A1121,
           Stockreport!$B:$B, $B1121,
           Stockreport!$C:$C, $C1121)=0,
   "No reserve",
   SUMIFS(Stockreport!$D:$D,
          Stockreport!$A:$A, $A1121,
          Stockreport!$B:$B, $B1121)
   -SUMIFS(Stockreport!$D:$D,
           Stockreport!$A:$A, $A1121,
           Stockreport!$B:$B, $B1121,
           Stockreport!$C:$C, $C1121)
)</f>
        <v>No reserve</v>
      </c>
      <c r="H1121">
        <f t="shared" si="34"/>
        <v>0</v>
      </c>
      <c r="I1121" s="5">
        <f t="shared" si="35"/>
        <v>1</v>
      </c>
    </row>
    <row r="1122" spans="1:9">
      <c r="A1122" s="1">
        <v>30224</v>
      </c>
      <c r="B1122" s="1" t="s">
        <v>1120</v>
      </c>
      <c r="C1122" t="str">
        <f>VLOOKUP(A1122,Config!A:C,3,FALSE)</f>
        <v>MA-B-11-L1-P2</v>
      </c>
      <c r="D1122" cm="1">
        <f t="array" ref="D1122">IFERROR(
  INDEX(Stockreport!$E$2:$E$50151,
    MATCH(1,
      ((Stockreport!$A$2:$A$50151&amp;"")=($A1122&amp;""))*
      ((Stockreport!$B$2:$B$50151&amp;"")=($B1122&amp;""))*
      (TRIM(Stockreport!$C$2:$C$50151)=TRIM($C1122))*
      (Stockreport!$C$2:$C$50151&lt;&gt;""),
    0)
  ),
0)</f>
        <v>0</v>
      </c>
      <c r="E1122">
        <f>VLOOKUP(A1122,Config!A:G,4,FALSE)</f>
        <v>0</v>
      </c>
      <c r="F1122" t="str">
        <f>_xlfn.LET(
  _xlpm.q,   $D1122,
  _xlpm.low, SUMIFS(Config!$E$2:$E$5017, Config!$A$2:$A$5017,$A1122, Config!$C$2:$C$5017,$C1122),
  _xlpm.med, SUMIFS(Config!$F$2:$F$5017, Config!$A$2:$A$5017,$A1122, Config!$C$2:$C$5017,$C1122),
  _xlpm.cap, SUMIFS(Config!$G$2:$G$5017, Config!$A$2:$A$5017,$A1122, Config!$C$2:$C$5017,$C1122),
  IF(_xlpm.cap=0,"SET-PICKFACE",
     IF(_xlpm.q&lt;=_xlpm.low,"LOW",
        IF(_xlpm.q&lt;=_xlpm.med,"MEDIUM",
           IF(_xlpm.q&lt;=_xlpm.cap,"FULL","OVER")
        )
     )
  )
)</f>
        <v>SET-PICKFACE</v>
      </c>
      <c r="G1122" s="8" t="str">
        <f>IF(
   SUMIFS(Stockreport!$D:$D,
          Stockreport!$A:$A, $A1122,
          Stockreport!$B:$B, $B1122)
   -SUMIFS(Stockreport!$D:$D,
           Stockreport!$A:$A, $A1122,
           Stockreport!$B:$B, $B1122,
           Stockreport!$C:$C, $C1122)=0,
   "No reserve",
   SUMIFS(Stockreport!$D:$D,
          Stockreport!$A:$A, $A1122,
          Stockreport!$B:$B, $B1122)
   -SUMIFS(Stockreport!$D:$D,
           Stockreport!$A:$A, $A1122,
           Stockreport!$B:$B, $B1122,
           Stockreport!$C:$C, $C1122)
)</f>
        <v>No reserve</v>
      </c>
      <c r="H1122">
        <f t="shared" si="34"/>
        <v>0</v>
      </c>
      <c r="I1122" s="5">
        <f t="shared" si="35"/>
        <v>1</v>
      </c>
    </row>
    <row r="1123" spans="1:9">
      <c r="A1123" s="1">
        <v>30271</v>
      </c>
      <c r="B1123" s="1" t="s">
        <v>1121</v>
      </c>
      <c r="C1123" t="str">
        <f>VLOOKUP(A1123,Config!A:C,3,FALSE)</f>
        <v>MA-B-11-L1-P2</v>
      </c>
      <c r="D1123" cm="1">
        <f t="array" ref="D1123">IFERROR(
  INDEX(Stockreport!$E$2:$E$50151,
    MATCH(1,
      ((Stockreport!$A$2:$A$50151&amp;"")=($A1123&amp;""))*
      ((Stockreport!$B$2:$B$50151&amp;"")=($B1123&amp;""))*
      (TRIM(Stockreport!$C$2:$C$50151)=TRIM($C1123))*
      (Stockreport!$C$2:$C$50151&lt;&gt;""),
    0)
  ),
0)</f>
        <v>66</v>
      </c>
      <c r="E1123">
        <f>VLOOKUP(A1123,Config!A:G,4,FALSE)</f>
        <v>0</v>
      </c>
      <c r="F1123" t="str">
        <f>_xlfn.LET(
  _xlpm.q,   $D1123,
  _xlpm.low, SUMIFS(Config!$E$2:$E$5017, Config!$A$2:$A$5017,$A1123, Config!$C$2:$C$5017,$C1123),
  _xlpm.med, SUMIFS(Config!$F$2:$F$5017, Config!$A$2:$A$5017,$A1123, Config!$C$2:$C$5017,$C1123),
  _xlpm.cap, SUMIFS(Config!$G$2:$G$5017, Config!$A$2:$A$5017,$A1123, Config!$C$2:$C$5017,$C1123),
  IF(_xlpm.cap=0,"SET-PICKFACE",
     IF(_xlpm.q&lt;=_xlpm.low,"LOW",
        IF(_xlpm.q&lt;=_xlpm.med,"MEDIUM",
           IF(_xlpm.q&lt;=_xlpm.cap,"FULL","OVER")
        )
     )
  )
)</f>
        <v>SET-PICKFACE</v>
      </c>
      <c r="G1123" s="8" t="str">
        <f>IF(
   SUMIFS(Stockreport!$D:$D,
          Stockreport!$A:$A, $A1123,
          Stockreport!$B:$B, $B1123)
   -SUMIFS(Stockreport!$D:$D,
           Stockreport!$A:$A, $A1123,
           Stockreport!$B:$B, $B1123,
           Stockreport!$C:$C, $C1123)=0,
   "No reserve",
   SUMIFS(Stockreport!$D:$D,
          Stockreport!$A:$A, $A1123,
          Stockreport!$B:$B, $B1123)
   -SUMIFS(Stockreport!$D:$D,
           Stockreport!$A:$A, $A1123,
           Stockreport!$B:$B, $B1123,
           Stockreport!$C:$C, $C1123)
)</f>
        <v>No reserve</v>
      </c>
      <c r="H1123">
        <f t="shared" si="34"/>
        <v>0</v>
      </c>
      <c r="I1123" s="5">
        <f t="shared" si="35"/>
        <v>1</v>
      </c>
    </row>
    <row r="1124" spans="1:9">
      <c r="A1124" s="1">
        <v>30277</v>
      </c>
      <c r="B1124" s="1" t="s">
        <v>1122</v>
      </c>
      <c r="C1124" t="str">
        <f>VLOOKUP(A1124,Config!A:C,3,FALSE)</f>
        <v>MA-B-11-L1-P2</v>
      </c>
      <c r="D1124" cm="1">
        <f t="array" ref="D1124">IFERROR(
  INDEX(Stockreport!$E$2:$E$50151,
    MATCH(1,
      ((Stockreport!$A$2:$A$50151&amp;"")=($A1124&amp;""))*
      ((Stockreport!$B$2:$B$50151&amp;"")=($B1124&amp;""))*
      (TRIM(Stockreport!$C$2:$C$50151)=TRIM($C1124))*
      (Stockreport!$C$2:$C$50151&lt;&gt;""),
    0)
  ),
0)</f>
        <v>72</v>
      </c>
      <c r="E1124">
        <f>VLOOKUP(A1124,Config!A:G,4,FALSE)</f>
        <v>0</v>
      </c>
      <c r="F1124" t="str">
        <f>_xlfn.LET(
  _xlpm.q,   $D1124,
  _xlpm.low, SUMIFS(Config!$E$2:$E$5017, Config!$A$2:$A$5017,$A1124, Config!$C$2:$C$5017,$C1124),
  _xlpm.med, SUMIFS(Config!$F$2:$F$5017, Config!$A$2:$A$5017,$A1124, Config!$C$2:$C$5017,$C1124),
  _xlpm.cap, SUMIFS(Config!$G$2:$G$5017, Config!$A$2:$A$5017,$A1124, Config!$C$2:$C$5017,$C1124),
  IF(_xlpm.cap=0,"SET-PICKFACE",
     IF(_xlpm.q&lt;=_xlpm.low,"LOW",
        IF(_xlpm.q&lt;=_xlpm.med,"MEDIUM",
           IF(_xlpm.q&lt;=_xlpm.cap,"FULL","OVER")
        )
     )
  )
)</f>
        <v>SET-PICKFACE</v>
      </c>
      <c r="G1124" s="8" t="str">
        <f>IF(
   SUMIFS(Stockreport!$D:$D,
          Stockreport!$A:$A, $A1124,
          Stockreport!$B:$B, $B1124)
   -SUMIFS(Stockreport!$D:$D,
           Stockreport!$A:$A, $A1124,
           Stockreport!$B:$B, $B1124,
           Stockreport!$C:$C, $C1124)=0,
   "No reserve",
   SUMIFS(Stockreport!$D:$D,
          Stockreport!$A:$A, $A1124,
          Stockreport!$B:$B, $B1124)
   -SUMIFS(Stockreport!$D:$D,
           Stockreport!$A:$A, $A1124,
           Stockreport!$B:$B, $B1124,
           Stockreport!$C:$C, $C1124)
)</f>
        <v>No reserve</v>
      </c>
      <c r="H1124">
        <f t="shared" si="34"/>
        <v>0</v>
      </c>
      <c r="I1124" s="5">
        <f t="shared" si="35"/>
        <v>1</v>
      </c>
    </row>
    <row r="1125" spans="1:9">
      <c r="A1125" s="1">
        <v>30422</v>
      </c>
      <c r="B1125" s="1" t="s">
        <v>1123</v>
      </c>
      <c r="C1125" t="str">
        <f>VLOOKUP(A1125,Config!A:C,3,FALSE)</f>
        <v>MA-B-11-L1-P2</v>
      </c>
      <c r="D1125" cm="1">
        <f t="array" ref="D1125">IFERROR(
  INDEX(Stockreport!$E$2:$E$50151,
    MATCH(1,
      ((Stockreport!$A$2:$A$50151&amp;"")=($A1125&amp;""))*
      ((Stockreport!$B$2:$B$50151&amp;"")=($B1125&amp;""))*
      (TRIM(Stockreport!$C$2:$C$50151)=TRIM($C1125))*
      (Stockreport!$C$2:$C$50151&lt;&gt;""),
    0)
  ),
0)</f>
        <v>4</v>
      </c>
      <c r="E1125">
        <f>VLOOKUP(A1125,Config!A:G,4,FALSE)</f>
        <v>0</v>
      </c>
      <c r="F1125" t="str">
        <f>_xlfn.LET(
  _xlpm.q,   $D1125,
  _xlpm.low, SUMIFS(Config!$E$2:$E$5017, Config!$A$2:$A$5017,$A1125, Config!$C$2:$C$5017,$C1125),
  _xlpm.med, SUMIFS(Config!$F$2:$F$5017, Config!$A$2:$A$5017,$A1125, Config!$C$2:$C$5017,$C1125),
  _xlpm.cap, SUMIFS(Config!$G$2:$G$5017, Config!$A$2:$A$5017,$A1125, Config!$C$2:$C$5017,$C1125),
  IF(_xlpm.cap=0,"SET-PICKFACE",
     IF(_xlpm.q&lt;=_xlpm.low,"LOW",
        IF(_xlpm.q&lt;=_xlpm.med,"MEDIUM",
           IF(_xlpm.q&lt;=_xlpm.cap,"FULL","OVER")
        )
     )
  )
)</f>
        <v>SET-PICKFACE</v>
      </c>
      <c r="G1125" s="8" t="str">
        <f>IF(
   SUMIFS(Stockreport!$D:$D,
          Stockreport!$A:$A, $A1125,
          Stockreport!$B:$B, $B1125)
   -SUMIFS(Stockreport!$D:$D,
           Stockreport!$A:$A, $A1125,
           Stockreport!$B:$B, $B1125,
           Stockreport!$C:$C, $C1125)=0,
   "No reserve",
   SUMIFS(Stockreport!$D:$D,
          Stockreport!$A:$A, $A1125,
          Stockreport!$B:$B, $B1125)
   -SUMIFS(Stockreport!$D:$D,
           Stockreport!$A:$A, $A1125,
           Stockreport!$B:$B, $B1125,
           Stockreport!$C:$C, $C1125)
)</f>
        <v>No reserve</v>
      </c>
      <c r="H1125">
        <f t="shared" si="34"/>
        <v>0</v>
      </c>
      <c r="I1125" s="5">
        <f t="shared" si="35"/>
        <v>1</v>
      </c>
    </row>
    <row r="1126" spans="1:9">
      <c r="A1126" s="1">
        <v>30459</v>
      </c>
      <c r="B1126" s="1" t="s">
        <v>1124</v>
      </c>
      <c r="C1126" t="str">
        <f>VLOOKUP(A1126,Config!A:C,3,FALSE)</f>
        <v>MA-B-11-L1-P2</v>
      </c>
      <c r="D1126" cm="1">
        <f t="array" ref="D1126">IFERROR(
  INDEX(Stockreport!$E$2:$E$50151,
    MATCH(1,
      ((Stockreport!$A$2:$A$50151&amp;"")=($A1126&amp;""))*
      ((Stockreport!$B$2:$B$50151&amp;"")=($B1126&amp;""))*
      (TRIM(Stockreport!$C$2:$C$50151)=TRIM($C1126))*
      (Stockreport!$C$2:$C$50151&lt;&gt;""),
    0)
  ),
0)</f>
        <v>4</v>
      </c>
      <c r="E1126">
        <f>VLOOKUP(A1126,Config!A:G,4,FALSE)</f>
        <v>0</v>
      </c>
      <c r="F1126" t="str">
        <f>_xlfn.LET(
  _xlpm.q,   $D1126,
  _xlpm.low, SUMIFS(Config!$E$2:$E$5017, Config!$A$2:$A$5017,$A1126, Config!$C$2:$C$5017,$C1126),
  _xlpm.med, SUMIFS(Config!$F$2:$F$5017, Config!$A$2:$A$5017,$A1126, Config!$C$2:$C$5017,$C1126),
  _xlpm.cap, SUMIFS(Config!$G$2:$G$5017, Config!$A$2:$A$5017,$A1126, Config!$C$2:$C$5017,$C1126),
  IF(_xlpm.cap=0,"SET-PICKFACE",
     IF(_xlpm.q&lt;=_xlpm.low,"LOW",
        IF(_xlpm.q&lt;=_xlpm.med,"MEDIUM",
           IF(_xlpm.q&lt;=_xlpm.cap,"FULL","OVER")
        )
     )
  )
)</f>
        <v>SET-PICKFACE</v>
      </c>
      <c r="G1126" s="8" t="str">
        <f>IF(
   SUMIFS(Stockreport!$D:$D,
          Stockreport!$A:$A, $A1126,
          Stockreport!$B:$B, $B1126)
   -SUMIFS(Stockreport!$D:$D,
           Stockreport!$A:$A, $A1126,
           Stockreport!$B:$B, $B1126,
           Stockreport!$C:$C, $C1126)=0,
   "No reserve",
   SUMIFS(Stockreport!$D:$D,
          Stockreport!$A:$A, $A1126,
          Stockreport!$B:$B, $B1126)
   -SUMIFS(Stockreport!$D:$D,
           Stockreport!$A:$A, $A1126,
           Stockreport!$B:$B, $B1126,
           Stockreport!$C:$C, $C1126)
)</f>
        <v>No reserve</v>
      </c>
      <c r="H1126">
        <f t="shared" si="34"/>
        <v>0</v>
      </c>
      <c r="I1126" s="5">
        <f t="shared" si="35"/>
        <v>1</v>
      </c>
    </row>
    <row r="1127" spans="1:9">
      <c r="A1127" s="1">
        <v>30468</v>
      </c>
      <c r="B1127" s="1" t="s">
        <v>1125</v>
      </c>
      <c r="C1127" t="str">
        <f>VLOOKUP(A1127,Config!A:C,3,FALSE)</f>
        <v>MA-B-11-L1-P2</v>
      </c>
      <c r="D1127" cm="1">
        <f t="array" ref="D1127">IFERROR(
  INDEX(Stockreport!$E$2:$E$50151,
    MATCH(1,
      ((Stockreport!$A$2:$A$50151&amp;"")=($A1127&amp;""))*
      ((Stockreport!$B$2:$B$50151&amp;"")=($B1127&amp;""))*
      (TRIM(Stockreport!$C$2:$C$50151)=TRIM($C1127))*
      (Stockreport!$C$2:$C$50151&lt;&gt;""),
    0)
  ),
0)</f>
        <v>57</v>
      </c>
      <c r="E1127">
        <f>VLOOKUP(A1127,Config!A:G,4,FALSE)</f>
        <v>0</v>
      </c>
      <c r="F1127" t="str">
        <f>_xlfn.LET(
  _xlpm.q,   $D1127,
  _xlpm.low, SUMIFS(Config!$E$2:$E$5017, Config!$A$2:$A$5017,$A1127, Config!$C$2:$C$5017,$C1127),
  _xlpm.med, SUMIFS(Config!$F$2:$F$5017, Config!$A$2:$A$5017,$A1127, Config!$C$2:$C$5017,$C1127),
  _xlpm.cap, SUMIFS(Config!$G$2:$G$5017, Config!$A$2:$A$5017,$A1127, Config!$C$2:$C$5017,$C1127),
  IF(_xlpm.cap=0,"SET-PICKFACE",
     IF(_xlpm.q&lt;=_xlpm.low,"LOW",
        IF(_xlpm.q&lt;=_xlpm.med,"MEDIUM",
           IF(_xlpm.q&lt;=_xlpm.cap,"FULL","OVER")
        )
     )
  )
)</f>
        <v>SET-PICKFACE</v>
      </c>
      <c r="G1127" s="8" t="str">
        <f>IF(
   SUMIFS(Stockreport!$D:$D,
          Stockreport!$A:$A, $A1127,
          Stockreport!$B:$B, $B1127)
   -SUMIFS(Stockreport!$D:$D,
           Stockreport!$A:$A, $A1127,
           Stockreport!$B:$B, $B1127,
           Stockreport!$C:$C, $C1127)=0,
   "No reserve",
   SUMIFS(Stockreport!$D:$D,
          Stockreport!$A:$A, $A1127,
          Stockreport!$B:$B, $B1127)
   -SUMIFS(Stockreport!$D:$D,
           Stockreport!$A:$A, $A1127,
           Stockreport!$B:$B, $B1127,
           Stockreport!$C:$C, $C1127)
)</f>
        <v>No reserve</v>
      </c>
      <c r="H1127">
        <f t="shared" si="34"/>
        <v>0</v>
      </c>
      <c r="I1127" s="5">
        <f t="shared" si="35"/>
        <v>1</v>
      </c>
    </row>
    <row r="1128" spans="1:9">
      <c r="A1128" s="1">
        <v>30521</v>
      </c>
      <c r="B1128" s="1" t="s">
        <v>1126</v>
      </c>
      <c r="C1128" t="str">
        <f>VLOOKUP(A1128,Config!A:C,3,FALSE)</f>
        <v>MA-B-11-L1-P2</v>
      </c>
      <c r="D1128" cm="1">
        <f t="array" ref="D1128">IFERROR(
  INDEX(Stockreport!$E$2:$E$50151,
    MATCH(1,
      ((Stockreport!$A$2:$A$50151&amp;"")=($A1128&amp;""))*
      ((Stockreport!$B$2:$B$50151&amp;"")=($B1128&amp;""))*
      (TRIM(Stockreport!$C$2:$C$50151)=TRIM($C1128))*
      (Stockreport!$C$2:$C$50151&lt;&gt;""),
    0)
  ),
0)</f>
        <v>0</v>
      </c>
      <c r="E1128">
        <f>VLOOKUP(A1128,Config!A:G,4,FALSE)</f>
        <v>0</v>
      </c>
      <c r="F1128" t="str">
        <f>_xlfn.LET(
  _xlpm.q,   $D1128,
  _xlpm.low, SUMIFS(Config!$E$2:$E$5017, Config!$A$2:$A$5017,$A1128, Config!$C$2:$C$5017,$C1128),
  _xlpm.med, SUMIFS(Config!$F$2:$F$5017, Config!$A$2:$A$5017,$A1128, Config!$C$2:$C$5017,$C1128),
  _xlpm.cap, SUMIFS(Config!$G$2:$G$5017, Config!$A$2:$A$5017,$A1128, Config!$C$2:$C$5017,$C1128),
  IF(_xlpm.cap=0,"SET-PICKFACE",
     IF(_xlpm.q&lt;=_xlpm.low,"LOW",
        IF(_xlpm.q&lt;=_xlpm.med,"MEDIUM",
           IF(_xlpm.q&lt;=_xlpm.cap,"FULL","OVER")
        )
     )
  )
)</f>
        <v>SET-PICKFACE</v>
      </c>
      <c r="G1128" s="8" t="str">
        <f>IF(
   SUMIFS(Stockreport!$D:$D,
          Stockreport!$A:$A, $A1128,
          Stockreport!$B:$B, $B1128)
   -SUMIFS(Stockreport!$D:$D,
           Stockreport!$A:$A, $A1128,
           Stockreport!$B:$B, $B1128,
           Stockreport!$C:$C, $C1128)=0,
   "No reserve",
   SUMIFS(Stockreport!$D:$D,
          Stockreport!$A:$A, $A1128,
          Stockreport!$B:$B, $B1128)
   -SUMIFS(Stockreport!$D:$D,
           Stockreport!$A:$A, $A1128,
           Stockreport!$B:$B, $B1128,
           Stockreport!$C:$C, $C1128)
)</f>
        <v>No reserve</v>
      </c>
      <c r="H1128">
        <f t="shared" si="34"/>
        <v>0</v>
      </c>
      <c r="I1128" s="5">
        <f t="shared" si="35"/>
        <v>1</v>
      </c>
    </row>
    <row r="1129" spans="1:9">
      <c r="A1129" s="1">
        <v>30671</v>
      </c>
      <c r="B1129" s="1" t="s">
        <v>1127</v>
      </c>
      <c r="C1129" t="str">
        <f>VLOOKUP(A1129,Config!A:C,3,FALSE)</f>
        <v>MA-B-11-L1-P2</v>
      </c>
      <c r="D1129" cm="1">
        <f t="array" ref="D1129">IFERROR(
  INDEX(Stockreport!$E$2:$E$50151,
    MATCH(1,
      ((Stockreport!$A$2:$A$50151&amp;"")=($A1129&amp;""))*
      ((Stockreport!$B$2:$B$50151&amp;"")=($B1129&amp;""))*
      (TRIM(Stockreport!$C$2:$C$50151)=TRIM($C1129))*
      (Stockreport!$C$2:$C$50151&lt;&gt;""),
    0)
  ),
0)</f>
        <v>326</v>
      </c>
      <c r="E1129">
        <f>VLOOKUP(A1129,Config!A:G,4,FALSE)</f>
        <v>0</v>
      </c>
      <c r="F1129" t="str">
        <f>_xlfn.LET(
  _xlpm.q,   $D1129,
  _xlpm.low, SUMIFS(Config!$E$2:$E$5017, Config!$A$2:$A$5017,$A1129, Config!$C$2:$C$5017,$C1129),
  _xlpm.med, SUMIFS(Config!$F$2:$F$5017, Config!$A$2:$A$5017,$A1129, Config!$C$2:$C$5017,$C1129),
  _xlpm.cap, SUMIFS(Config!$G$2:$G$5017, Config!$A$2:$A$5017,$A1129, Config!$C$2:$C$5017,$C1129),
  IF(_xlpm.cap=0,"SET-PICKFACE",
     IF(_xlpm.q&lt;=_xlpm.low,"LOW",
        IF(_xlpm.q&lt;=_xlpm.med,"MEDIUM",
           IF(_xlpm.q&lt;=_xlpm.cap,"FULL","OVER")
        )
     )
  )
)</f>
        <v>SET-PICKFACE</v>
      </c>
      <c r="G1129" s="8" t="str">
        <f>IF(
   SUMIFS(Stockreport!$D:$D,
          Stockreport!$A:$A, $A1129,
          Stockreport!$B:$B, $B1129)
   -SUMIFS(Stockreport!$D:$D,
           Stockreport!$A:$A, $A1129,
           Stockreport!$B:$B, $B1129,
           Stockreport!$C:$C, $C1129)=0,
   "No reserve",
   SUMIFS(Stockreport!$D:$D,
          Stockreport!$A:$A, $A1129,
          Stockreport!$B:$B, $B1129)
   -SUMIFS(Stockreport!$D:$D,
           Stockreport!$A:$A, $A1129,
           Stockreport!$B:$B, $B1129,
           Stockreport!$C:$C, $C1129)
)</f>
        <v>No reserve</v>
      </c>
      <c r="H1129">
        <f t="shared" si="34"/>
        <v>0</v>
      </c>
      <c r="I1129" s="5">
        <f t="shared" si="35"/>
        <v>1</v>
      </c>
    </row>
    <row r="1130" spans="1:9">
      <c r="A1130" s="1">
        <v>30883</v>
      </c>
      <c r="B1130" s="1" t="s">
        <v>1128</v>
      </c>
      <c r="C1130" t="str">
        <f>VLOOKUP(A1130,Config!A:C,3,FALSE)</f>
        <v>MA-B-11-L1-P2</v>
      </c>
      <c r="D1130" cm="1">
        <f t="array" ref="D1130">IFERROR(
  INDEX(Stockreport!$E$2:$E$50151,
    MATCH(1,
      ((Stockreport!$A$2:$A$50151&amp;"")=($A1130&amp;""))*
      ((Stockreport!$B$2:$B$50151&amp;"")=($B1130&amp;""))*
      (TRIM(Stockreport!$C$2:$C$50151)=TRIM($C1130))*
      (Stockreport!$C$2:$C$50151&lt;&gt;""),
    0)
  ),
0)</f>
        <v>318</v>
      </c>
      <c r="E1130">
        <f>VLOOKUP(A1130,Config!A:G,4,FALSE)</f>
        <v>0</v>
      </c>
      <c r="F1130" t="str">
        <f>_xlfn.LET(
  _xlpm.q,   $D1130,
  _xlpm.low, SUMIFS(Config!$E$2:$E$5017, Config!$A$2:$A$5017,$A1130, Config!$C$2:$C$5017,$C1130),
  _xlpm.med, SUMIFS(Config!$F$2:$F$5017, Config!$A$2:$A$5017,$A1130, Config!$C$2:$C$5017,$C1130),
  _xlpm.cap, SUMIFS(Config!$G$2:$G$5017, Config!$A$2:$A$5017,$A1130, Config!$C$2:$C$5017,$C1130),
  IF(_xlpm.cap=0,"SET-PICKFACE",
     IF(_xlpm.q&lt;=_xlpm.low,"LOW",
        IF(_xlpm.q&lt;=_xlpm.med,"MEDIUM",
           IF(_xlpm.q&lt;=_xlpm.cap,"FULL","OVER")
        )
     )
  )
)</f>
        <v>SET-PICKFACE</v>
      </c>
      <c r="G1130" s="8">
        <f>IF(
   SUMIFS(Stockreport!$D:$D,
          Stockreport!$A:$A, $A1130,
          Stockreport!$B:$B, $B1130)
   -SUMIFS(Stockreport!$D:$D,
           Stockreport!$A:$A, $A1130,
           Stockreport!$B:$B, $B1130,
           Stockreport!$C:$C, $C1130)=0,
   "No reserve",
   SUMIFS(Stockreport!$D:$D,
          Stockreport!$A:$A, $A1130,
          Stockreport!$B:$B, $B1130)
   -SUMIFS(Stockreport!$D:$D,
           Stockreport!$A:$A, $A1130,
           Stockreport!$B:$B, $B1130,
           Stockreport!$C:$C, $C1130)
)</f>
        <v>1</v>
      </c>
      <c r="H1130">
        <f t="shared" si="34"/>
        <v>0</v>
      </c>
      <c r="I1130" s="5">
        <f t="shared" si="35"/>
        <v>0</v>
      </c>
    </row>
    <row r="1131" spans="1:9">
      <c r="A1131" s="1">
        <v>65115</v>
      </c>
      <c r="B1131" s="1" t="s">
        <v>1129</v>
      </c>
      <c r="C1131" t="str">
        <f>VLOOKUP(A1131,Config!A:C,3,FALSE)</f>
        <v>MA-B-11-L1-P2</v>
      </c>
      <c r="D1131" cm="1">
        <f t="array" ref="D1131">IFERROR(
  INDEX(Stockreport!$E$2:$E$50151,
    MATCH(1,
      ((Stockreport!$A$2:$A$50151&amp;"")=($A1131&amp;""))*
      ((Stockreport!$B$2:$B$50151&amp;"")=($B1131&amp;""))*
      (TRIM(Stockreport!$C$2:$C$50151)=TRIM($C1131))*
      (Stockreport!$C$2:$C$50151&lt;&gt;""),
    0)
  ),
0)</f>
        <v>67</v>
      </c>
      <c r="E1131">
        <f>VLOOKUP(A1131,Config!A:G,4,FALSE)</f>
        <v>0</v>
      </c>
      <c r="F1131" t="str">
        <f>_xlfn.LET(
  _xlpm.q,   $D1131,
  _xlpm.low, SUMIFS(Config!$E$2:$E$5017, Config!$A$2:$A$5017,$A1131, Config!$C$2:$C$5017,$C1131),
  _xlpm.med, SUMIFS(Config!$F$2:$F$5017, Config!$A$2:$A$5017,$A1131, Config!$C$2:$C$5017,$C1131),
  _xlpm.cap, SUMIFS(Config!$G$2:$G$5017, Config!$A$2:$A$5017,$A1131, Config!$C$2:$C$5017,$C1131),
  IF(_xlpm.cap=0,"SET-PICKFACE",
     IF(_xlpm.q&lt;=_xlpm.low,"LOW",
        IF(_xlpm.q&lt;=_xlpm.med,"MEDIUM",
           IF(_xlpm.q&lt;=_xlpm.cap,"FULL","OVER")
        )
     )
  )
)</f>
        <v>SET-PICKFACE</v>
      </c>
      <c r="G1131" s="8" t="str">
        <f>IF(
   SUMIFS(Stockreport!$D:$D,
          Stockreport!$A:$A, $A1131,
          Stockreport!$B:$B, $B1131)
   -SUMIFS(Stockreport!$D:$D,
           Stockreport!$A:$A, $A1131,
           Stockreport!$B:$B, $B1131,
           Stockreport!$C:$C, $C1131)=0,
   "No reserve",
   SUMIFS(Stockreport!$D:$D,
          Stockreport!$A:$A, $A1131,
          Stockreport!$B:$B, $B1131)
   -SUMIFS(Stockreport!$D:$D,
           Stockreport!$A:$A, $A1131,
           Stockreport!$B:$B, $B1131,
           Stockreport!$C:$C, $C1131)
)</f>
        <v>No reserve</v>
      </c>
      <c r="H1131">
        <f t="shared" si="34"/>
        <v>0</v>
      </c>
      <c r="I1131" s="5">
        <f t="shared" si="35"/>
        <v>1</v>
      </c>
    </row>
    <row r="1132" spans="1:9">
      <c r="A1132" s="1">
        <v>92621</v>
      </c>
      <c r="B1132" s="1" t="s">
        <v>1130</v>
      </c>
      <c r="C1132" t="str">
        <f>VLOOKUP(A1132,Config!A:C,3,FALSE)</f>
        <v>MA-B-14-L5-P2</v>
      </c>
      <c r="D1132" cm="1">
        <f t="array" ref="D1132">IFERROR(
  INDEX(Stockreport!$E$2:$E$50151,
    MATCH(1,
      ((Stockreport!$A$2:$A$50151&amp;"")=($A1132&amp;""))*
      ((Stockreport!$B$2:$B$50151&amp;"")=($B1132&amp;""))*
      (TRIM(Stockreport!$C$2:$C$50151)=TRIM($C1132))*
      (Stockreport!$C$2:$C$50151&lt;&gt;""),
    0)
  ),
0)</f>
        <v>494</v>
      </c>
      <c r="E1132">
        <f>VLOOKUP(A1132,Config!A:G,4,FALSE)</f>
        <v>0</v>
      </c>
      <c r="F1132" t="str">
        <f>_xlfn.LET(
  _xlpm.q,   $D1132,
  _xlpm.low, SUMIFS(Config!$E$2:$E$5017, Config!$A$2:$A$5017,$A1132, Config!$C$2:$C$5017,$C1132),
  _xlpm.med, SUMIFS(Config!$F$2:$F$5017, Config!$A$2:$A$5017,$A1132, Config!$C$2:$C$5017,$C1132),
  _xlpm.cap, SUMIFS(Config!$G$2:$G$5017, Config!$A$2:$A$5017,$A1132, Config!$C$2:$C$5017,$C1132),
  IF(_xlpm.cap=0,"SET-PICKFACE",
     IF(_xlpm.q&lt;=_xlpm.low,"LOW",
        IF(_xlpm.q&lt;=_xlpm.med,"MEDIUM",
           IF(_xlpm.q&lt;=_xlpm.cap,"FULL","OVER")
        )
     )
  )
)</f>
        <v>SET-PICKFACE</v>
      </c>
      <c r="G1132" s="8" t="str">
        <f>IF(
   SUMIFS(Stockreport!$D:$D,
          Stockreport!$A:$A, $A1132,
          Stockreport!$B:$B, $B1132)
   -SUMIFS(Stockreport!$D:$D,
           Stockreport!$A:$A, $A1132,
           Stockreport!$B:$B, $B1132,
           Stockreport!$C:$C, $C1132)=0,
   "No reserve",
   SUMIFS(Stockreport!$D:$D,
          Stockreport!$A:$A, $A1132,
          Stockreport!$B:$B, $B1132)
   -SUMIFS(Stockreport!$D:$D,
           Stockreport!$A:$A, $A1132,
           Stockreport!$B:$B, $B1132,
           Stockreport!$C:$C, $C1132)
)</f>
        <v>No reserve</v>
      </c>
      <c r="H1132">
        <f t="shared" si="34"/>
        <v>0</v>
      </c>
      <c r="I1132" s="5">
        <f t="shared" si="35"/>
        <v>1</v>
      </c>
    </row>
    <row r="1133" spans="1:9">
      <c r="A1133" s="1">
        <v>30728</v>
      </c>
      <c r="B1133" s="1" t="s">
        <v>1131</v>
      </c>
      <c r="C1133" t="str">
        <f>VLOOKUP(A1133,Config!A:C,3,FALSE)</f>
        <v>MA-B-15-L1-P2</v>
      </c>
      <c r="D1133" cm="1">
        <f t="array" ref="D1133">IFERROR(
  INDEX(Stockreport!$E$2:$E$50151,
    MATCH(1,
      ((Stockreport!$A$2:$A$50151&amp;"")=($A1133&amp;""))*
      ((Stockreport!$B$2:$B$50151&amp;"")=($B1133&amp;""))*
      (TRIM(Stockreport!$C$2:$C$50151)=TRIM($C1133))*
      (Stockreport!$C$2:$C$50151&lt;&gt;""),
    0)
  ),
0)</f>
        <v>0</v>
      </c>
      <c r="E1133">
        <f>VLOOKUP(A1133,Config!A:G,4,FALSE)</f>
        <v>0</v>
      </c>
      <c r="F1133" t="str">
        <f>_xlfn.LET(
  _xlpm.q,   $D1133,
  _xlpm.low, SUMIFS(Config!$E$2:$E$5017, Config!$A$2:$A$5017,$A1133, Config!$C$2:$C$5017,$C1133),
  _xlpm.med, SUMIFS(Config!$F$2:$F$5017, Config!$A$2:$A$5017,$A1133, Config!$C$2:$C$5017,$C1133),
  _xlpm.cap, SUMIFS(Config!$G$2:$G$5017, Config!$A$2:$A$5017,$A1133, Config!$C$2:$C$5017,$C1133),
  IF(_xlpm.cap=0,"SET-PICKFACE",
     IF(_xlpm.q&lt;=_xlpm.low,"LOW",
        IF(_xlpm.q&lt;=_xlpm.med,"MEDIUM",
           IF(_xlpm.q&lt;=_xlpm.cap,"FULL","OVER")
        )
     )
  )
)</f>
        <v>SET-PICKFACE</v>
      </c>
      <c r="G1133" s="8" t="str">
        <f>IF(
   SUMIFS(Stockreport!$D:$D,
          Stockreport!$A:$A, $A1133,
          Stockreport!$B:$B, $B1133)
   -SUMIFS(Stockreport!$D:$D,
           Stockreport!$A:$A, $A1133,
           Stockreport!$B:$B, $B1133,
           Stockreport!$C:$C, $C1133)=0,
   "No reserve",
   SUMIFS(Stockreport!$D:$D,
          Stockreport!$A:$A, $A1133,
          Stockreport!$B:$B, $B1133)
   -SUMIFS(Stockreport!$D:$D,
           Stockreport!$A:$A, $A1133,
           Stockreport!$B:$B, $B1133,
           Stockreport!$C:$C, $C1133)
)</f>
        <v>No reserve</v>
      </c>
      <c r="H1133">
        <f t="shared" si="34"/>
        <v>0</v>
      </c>
      <c r="I1133" s="5">
        <f t="shared" si="35"/>
        <v>1</v>
      </c>
    </row>
    <row r="1134" spans="1:9">
      <c r="A1134" s="1">
        <v>31054</v>
      </c>
      <c r="B1134" s="1" t="s">
        <v>1132</v>
      </c>
      <c r="C1134" t="str">
        <f>VLOOKUP(A1134,Config!A:C,3,FALSE)</f>
        <v>MA-B-16-L3-P2</v>
      </c>
      <c r="D1134" cm="1">
        <f t="array" ref="D1134">IFERROR(
  INDEX(Stockreport!$E$2:$E$50151,
    MATCH(1,
      ((Stockreport!$A$2:$A$50151&amp;"")=($A1134&amp;""))*
      ((Stockreport!$B$2:$B$50151&amp;"")=($B1134&amp;""))*
      (TRIM(Stockreport!$C$2:$C$50151)=TRIM($C1134))*
      (Stockreport!$C$2:$C$50151&lt;&gt;""),
    0)
  ),
0)</f>
        <v>0</v>
      </c>
      <c r="E1134">
        <f>VLOOKUP(A1134,Config!A:G,4,FALSE)</f>
        <v>0</v>
      </c>
      <c r="F1134" t="str">
        <f>_xlfn.LET(
  _xlpm.q,   $D1134,
  _xlpm.low, SUMIFS(Config!$E$2:$E$5017, Config!$A$2:$A$5017,$A1134, Config!$C$2:$C$5017,$C1134),
  _xlpm.med, SUMIFS(Config!$F$2:$F$5017, Config!$A$2:$A$5017,$A1134, Config!$C$2:$C$5017,$C1134),
  _xlpm.cap, SUMIFS(Config!$G$2:$G$5017, Config!$A$2:$A$5017,$A1134, Config!$C$2:$C$5017,$C1134),
  IF(_xlpm.cap=0,"SET-PICKFACE",
     IF(_xlpm.q&lt;=_xlpm.low,"LOW",
        IF(_xlpm.q&lt;=_xlpm.med,"MEDIUM",
           IF(_xlpm.q&lt;=_xlpm.cap,"FULL","OVER")
        )
     )
  )
)</f>
        <v>SET-PICKFACE</v>
      </c>
      <c r="G1134" s="8" t="str">
        <f>IF(
   SUMIFS(Stockreport!$D:$D,
          Stockreport!$A:$A, $A1134,
          Stockreport!$B:$B, $B1134)
   -SUMIFS(Stockreport!$D:$D,
           Stockreport!$A:$A, $A1134,
           Stockreport!$B:$B, $B1134,
           Stockreport!$C:$C, $C1134)=0,
   "No reserve",
   SUMIFS(Stockreport!$D:$D,
          Stockreport!$A:$A, $A1134,
          Stockreport!$B:$B, $B1134)
   -SUMIFS(Stockreport!$D:$D,
           Stockreport!$A:$A, $A1134,
           Stockreport!$B:$B, $B1134,
           Stockreport!$C:$C, $C1134)
)</f>
        <v>No reserve</v>
      </c>
      <c r="H1134">
        <f t="shared" si="34"/>
        <v>0</v>
      </c>
      <c r="I1134" s="5">
        <f t="shared" si="35"/>
        <v>1</v>
      </c>
    </row>
    <row r="1135" spans="1:9">
      <c r="A1135" s="1">
        <v>30149</v>
      </c>
      <c r="B1135" s="1" t="s">
        <v>1133</v>
      </c>
      <c r="C1135" t="str">
        <f>VLOOKUP(A1135,Config!A:C,3,FALSE)</f>
        <v>MA-B-16-L6-P2</v>
      </c>
      <c r="D1135" cm="1">
        <f t="array" ref="D1135">IFERROR(
  INDEX(Stockreport!$E$2:$E$50151,
    MATCH(1,
      ((Stockreport!$A$2:$A$50151&amp;"")=($A1135&amp;""))*
      ((Stockreport!$B$2:$B$50151&amp;"")=($B1135&amp;""))*
      (TRIM(Stockreport!$C$2:$C$50151)=TRIM($C1135))*
      (Stockreport!$C$2:$C$50151&lt;&gt;""),
    0)
  ),
0)</f>
        <v>0</v>
      </c>
      <c r="E1135">
        <f>VLOOKUP(A1135,Config!A:G,4,FALSE)</f>
        <v>0</v>
      </c>
      <c r="F1135" t="str">
        <f>_xlfn.LET(
  _xlpm.q,   $D1135,
  _xlpm.low, SUMIFS(Config!$E$2:$E$5017, Config!$A$2:$A$5017,$A1135, Config!$C$2:$C$5017,$C1135),
  _xlpm.med, SUMIFS(Config!$F$2:$F$5017, Config!$A$2:$A$5017,$A1135, Config!$C$2:$C$5017,$C1135),
  _xlpm.cap, SUMIFS(Config!$G$2:$G$5017, Config!$A$2:$A$5017,$A1135, Config!$C$2:$C$5017,$C1135),
  IF(_xlpm.cap=0,"SET-PICKFACE",
     IF(_xlpm.q&lt;=_xlpm.low,"LOW",
        IF(_xlpm.q&lt;=_xlpm.med,"MEDIUM",
           IF(_xlpm.q&lt;=_xlpm.cap,"FULL","OVER")
        )
     )
  )
)</f>
        <v>SET-PICKFACE</v>
      </c>
      <c r="G1135" s="8" t="str">
        <f>IF(
   SUMIFS(Stockreport!$D:$D,
          Stockreport!$A:$A, $A1135,
          Stockreport!$B:$B, $B1135)
   -SUMIFS(Stockreport!$D:$D,
           Stockreport!$A:$A, $A1135,
           Stockreport!$B:$B, $B1135,
           Stockreport!$C:$C, $C1135)=0,
   "No reserve",
   SUMIFS(Stockreport!$D:$D,
          Stockreport!$A:$A, $A1135,
          Stockreport!$B:$B, $B1135)
   -SUMIFS(Stockreport!$D:$D,
           Stockreport!$A:$A, $A1135,
           Stockreport!$B:$B, $B1135,
           Stockreport!$C:$C, $C1135)
)</f>
        <v>No reserve</v>
      </c>
      <c r="H1135">
        <f t="shared" si="34"/>
        <v>0</v>
      </c>
      <c r="I1135" s="5">
        <f t="shared" si="35"/>
        <v>1</v>
      </c>
    </row>
    <row r="1136" spans="1:9">
      <c r="A1136" s="1">
        <v>30387</v>
      </c>
      <c r="B1136" s="1" t="s">
        <v>1134</v>
      </c>
      <c r="C1136" t="str">
        <f>VLOOKUP(A1136,Config!A:C,3,FALSE)</f>
        <v>MA-B-16-L6-P2</v>
      </c>
      <c r="D1136" cm="1">
        <f t="array" ref="D1136">IFERROR(
  INDEX(Stockreport!$E$2:$E$50151,
    MATCH(1,
      ((Stockreport!$A$2:$A$50151&amp;"")=($A1136&amp;""))*
      ((Stockreport!$B$2:$B$50151&amp;"")=($B1136&amp;""))*
      (TRIM(Stockreport!$C$2:$C$50151)=TRIM($C1136))*
      (Stockreport!$C$2:$C$50151&lt;&gt;""),
    0)
  ),
0)</f>
        <v>0</v>
      </c>
      <c r="E1136">
        <f>VLOOKUP(A1136,Config!A:G,4,FALSE)</f>
        <v>0</v>
      </c>
      <c r="F1136" t="str">
        <f>_xlfn.LET(
  _xlpm.q,   $D1136,
  _xlpm.low, SUMIFS(Config!$E$2:$E$5017, Config!$A$2:$A$5017,$A1136, Config!$C$2:$C$5017,$C1136),
  _xlpm.med, SUMIFS(Config!$F$2:$F$5017, Config!$A$2:$A$5017,$A1136, Config!$C$2:$C$5017,$C1136),
  _xlpm.cap, SUMIFS(Config!$G$2:$G$5017, Config!$A$2:$A$5017,$A1136, Config!$C$2:$C$5017,$C1136),
  IF(_xlpm.cap=0,"SET-PICKFACE",
     IF(_xlpm.q&lt;=_xlpm.low,"LOW",
        IF(_xlpm.q&lt;=_xlpm.med,"MEDIUM",
           IF(_xlpm.q&lt;=_xlpm.cap,"FULL","OVER")
        )
     )
  )
)</f>
        <v>SET-PICKFACE</v>
      </c>
      <c r="G1136" s="8" t="str">
        <f>IF(
   SUMIFS(Stockreport!$D:$D,
          Stockreport!$A:$A, $A1136,
          Stockreport!$B:$B, $B1136)
   -SUMIFS(Stockreport!$D:$D,
           Stockreport!$A:$A, $A1136,
           Stockreport!$B:$B, $B1136,
           Stockreport!$C:$C, $C1136)=0,
   "No reserve",
   SUMIFS(Stockreport!$D:$D,
          Stockreport!$A:$A, $A1136,
          Stockreport!$B:$B, $B1136)
   -SUMIFS(Stockreport!$D:$D,
           Stockreport!$A:$A, $A1136,
           Stockreport!$B:$B, $B1136,
           Stockreport!$C:$C, $C1136)
)</f>
        <v>No reserve</v>
      </c>
      <c r="H1136">
        <f t="shared" si="34"/>
        <v>0</v>
      </c>
      <c r="I1136" s="5">
        <f t="shared" si="35"/>
        <v>1</v>
      </c>
    </row>
    <row r="1137" spans="1:9">
      <c r="A1137" s="1">
        <v>30448</v>
      </c>
      <c r="B1137" s="1" t="s">
        <v>1135</v>
      </c>
      <c r="C1137" t="str">
        <f>VLOOKUP(A1137,Config!A:C,3,FALSE)</f>
        <v>MA-B-16-L6-P2</v>
      </c>
      <c r="D1137" cm="1">
        <f t="array" ref="D1137">IFERROR(
  INDEX(Stockreport!$E$2:$E$50151,
    MATCH(1,
      ((Stockreport!$A$2:$A$50151&amp;"")=($A1137&amp;""))*
      ((Stockreport!$B$2:$B$50151&amp;"")=($B1137&amp;""))*
      (TRIM(Stockreport!$C$2:$C$50151)=TRIM($C1137))*
      (Stockreport!$C$2:$C$50151&lt;&gt;""),
    0)
  ),
0)</f>
        <v>0</v>
      </c>
      <c r="E1137">
        <f>VLOOKUP(A1137,Config!A:G,4,FALSE)</f>
        <v>0</v>
      </c>
      <c r="F1137" t="str">
        <f>_xlfn.LET(
  _xlpm.q,   $D1137,
  _xlpm.low, SUMIFS(Config!$E$2:$E$5017, Config!$A$2:$A$5017,$A1137, Config!$C$2:$C$5017,$C1137),
  _xlpm.med, SUMIFS(Config!$F$2:$F$5017, Config!$A$2:$A$5017,$A1137, Config!$C$2:$C$5017,$C1137),
  _xlpm.cap, SUMIFS(Config!$G$2:$G$5017, Config!$A$2:$A$5017,$A1137, Config!$C$2:$C$5017,$C1137),
  IF(_xlpm.cap=0,"SET-PICKFACE",
     IF(_xlpm.q&lt;=_xlpm.low,"LOW",
        IF(_xlpm.q&lt;=_xlpm.med,"MEDIUM",
           IF(_xlpm.q&lt;=_xlpm.cap,"FULL","OVER")
        )
     )
  )
)</f>
        <v>SET-PICKFACE</v>
      </c>
      <c r="G1137" s="8" t="str">
        <f>IF(
   SUMIFS(Stockreport!$D:$D,
          Stockreport!$A:$A, $A1137,
          Stockreport!$B:$B, $B1137)
   -SUMIFS(Stockreport!$D:$D,
           Stockreport!$A:$A, $A1137,
           Stockreport!$B:$B, $B1137,
           Stockreport!$C:$C, $C1137)=0,
   "No reserve",
   SUMIFS(Stockreport!$D:$D,
          Stockreport!$A:$A, $A1137,
          Stockreport!$B:$B, $B1137)
   -SUMIFS(Stockreport!$D:$D,
           Stockreport!$A:$A, $A1137,
           Stockreport!$B:$B, $B1137,
           Stockreport!$C:$C, $C1137)
)</f>
        <v>No reserve</v>
      </c>
      <c r="H1137">
        <f t="shared" si="34"/>
        <v>0</v>
      </c>
      <c r="I1137" s="5">
        <f t="shared" si="35"/>
        <v>1</v>
      </c>
    </row>
    <row r="1138" spans="1:9">
      <c r="A1138" s="1">
        <v>29989</v>
      </c>
      <c r="B1138" s="1" t="s">
        <v>1136</v>
      </c>
      <c r="C1138" t="str">
        <f>VLOOKUP(A1138,Config!A:C,3,FALSE)</f>
        <v>MA-BC-01-L2-P1</v>
      </c>
      <c r="D1138" cm="1">
        <f t="array" ref="D1138">IFERROR(
  INDEX(Stockreport!$E$2:$E$50151,
    MATCH(1,
      ((Stockreport!$A$2:$A$50151&amp;"")=($A1138&amp;""))*
      ((Stockreport!$B$2:$B$50151&amp;"")=($B1138&amp;""))*
      (TRIM(Stockreport!$C$2:$C$50151)=TRIM($C1138))*
      (Stockreport!$C$2:$C$50151&lt;&gt;""),
    0)
  ),
0)</f>
        <v>66</v>
      </c>
      <c r="E1138">
        <f>VLOOKUP(A1138,Config!A:G,4,FALSE)</f>
        <v>0</v>
      </c>
      <c r="F1138" t="str">
        <f>_xlfn.LET(
  _xlpm.q,   $D1138,
  _xlpm.low, SUMIFS(Config!$E$2:$E$5017, Config!$A$2:$A$5017,$A1138, Config!$C$2:$C$5017,$C1138),
  _xlpm.med, SUMIFS(Config!$F$2:$F$5017, Config!$A$2:$A$5017,$A1138, Config!$C$2:$C$5017,$C1138),
  _xlpm.cap, SUMIFS(Config!$G$2:$G$5017, Config!$A$2:$A$5017,$A1138, Config!$C$2:$C$5017,$C1138),
  IF(_xlpm.cap=0,"SET-PICKFACE",
     IF(_xlpm.q&lt;=_xlpm.low,"LOW",
        IF(_xlpm.q&lt;=_xlpm.med,"MEDIUM",
           IF(_xlpm.q&lt;=_xlpm.cap,"FULL","OVER")
        )
     )
  )
)</f>
        <v>SET-PICKFACE</v>
      </c>
      <c r="G1138" s="8" t="str">
        <f>IF(
   SUMIFS(Stockreport!$D:$D,
          Stockreport!$A:$A, $A1138,
          Stockreport!$B:$B, $B1138)
   -SUMIFS(Stockreport!$D:$D,
           Stockreport!$A:$A, $A1138,
           Stockreport!$B:$B, $B1138,
           Stockreport!$C:$C, $C1138)=0,
   "No reserve",
   SUMIFS(Stockreport!$D:$D,
          Stockreport!$A:$A, $A1138,
          Stockreport!$B:$B, $B1138)
   -SUMIFS(Stockreport!$D:$D,
           Stockreport!$A:$A, $A1138,
           Stockreport!$B:$B, $B1138,
           Stockreport!$C:$C, $C1138)
)</f>
        <v>No reserve</v>
      </c>
      <c r="H1138">
        <f t="shared" si="34"/>
        <v>0</v>
      </c>
      <c r="I1138" s="5">
        <f t="shared" si="35"/>
        <v>1</v>
      </c>
    </row>
    <row r="1139" spans="1:9">
      <c r="A1139" s="1">
        <v>30534</v>
      </c>
      <c r="B1139" s="1" t="s">
        <v>1137</v>
      </c>
      <c r="C1139" t="str">
        <f>VLOOKUP(A1139,Config!A:C,3,FALSE)</f>
        <v>MA-BC-01-L2-P1</v>
      </c>
      <c r="D1139" cm="1">
        <f t="array" ref="D1139">IFERROR(
  INDEX(Stockreport!$E$2:$E$50151,
    MATCH(1,
      ((Stockreport!$A$2:$A$50151&amp;"")=($A1139&amp;""))*
      ((Stockreport!$B$2:$B$50151&amp;"")=($B1139&amp;""))*
      (TRIM(Stockreport!$C$2:$C$50151)=TRIM($C1139))*
      (Stockreport!$C$2:$C$50151&lt;&gt;""),
    0)
  ),
0)</f>
        <v>38</v>
      </c>
      <c r="E1139">
        <f>VLOOKUP(A1139,Config!A:G,4,FALSE)</f>
        <v>0</v>
      </c>
      <c r="F1139" t="str">
        <f>_xlfn.LET(
  _xlpm.q,   $D1139,
  _xlpm.low, SUMIFS(Config!$E$2:$E$5017, Config!$A$2:$A$5017,$A1139, Config!$C$2:$C$5017,$C1139),
  _xlpm.med, SUMIFS(Config!$F$2:$F$5017, Config!$A$2:$A$5017,$A1139, Config!$C$2:$C$5017,$C1139),
  _xlpm.cap, SUMIFS(Config!$G$2:$G$5017, Config!$A$2:$A$5017,$A1139, Config!$C$2:$C$5017,$C1139),
  IF(_xlpm.cap=0,"SET-PICKFACE",
     IF(_xlpm.q&lt;=_xlpm.low,"LOW",
        IF(_xlpm.q&lt;=_xlpm.med,"MEDIUM",
           IF(_xlpm.q&lt;=_xlpm.cap,"FULL","OVER")
        )
     )
  )
)</f>
        <v>SET-PICKFACE</v>
      </c>
      <c r="G1139" s="8" t="str">
        <f>IF(
   SUMIFS(Stockreport!$D:$D,
          Stockreport!$A:$A, $A1139,
          Stockreport!$B:$B, $B1139)
   -SUMIFS(Stockreport!$D:$D,
           Stockreport!$A:$A, $A1139,
           Stockreport!$B:$B, $B1139,
           Stockreport!$C:$C, $C1139)=0,
   "No reserve",
   SUMIFS(Stockreport!$D:$D,
          Stockreport!$A:$A, $A1139,
          Stockreport!$B:$B, $B1139)
   -SUMIFS(Stockreport!$D:$D,
           Stockreport!$A:$A, $A1139,
           Stockreport!$B:$B, $B1139,
           Stockreport!$C:$C, $C1139)
)</f>
        <v>No reserve</v>
      </c>
      <c r="H1139">
        <f t="shared" si="34"/>
        <v>0</v>
      </c>
      <c r="I1139" s="5">
        <f t="shared" si="35"/>
        <v>1</v>
      </c>
    </row>
    <row r="1140" spans="1:9">
      <c r="A1140" s="1">
        <v>16929</v>
      </c>
      <c r="B1140" s="1" t="s">
        <v>1138</v>
      </c>
      <c r="C1140" t="str">
        <f>VLOOKUP(A1140,Config!A:C,3,FALSE)</f>
        <v>MA-BC-01-L5-P1</v>
      </c>
      <c r="D1140" cm="1">
        <f t="array" ref="D1140">IFERROR(
  INDEX(Stockreport!$E$2:$E$50151,
    MATCH(1,
      ((Stockreport!$A$2:$A$50151&amp;"")=($A1140&amp;""))*
      ((Stockreport!$B$2:$B$50151&amp;"")=($B1140&amp;""))*
      (TRIM(Stockreport!$C$2:$C$50151)=TRIM($C1140))*
      (Stockreport!$C$2:$C$50151&lt;&gt;""),
    0)
  ),
0)</f>
        <v>347</v>
      </c>
      <c r="E1140">
        <f>VLOOKUP(A1140,Config!A:G,4,FALSE)</f>
        <v>0</v>
      </c>
      <c r="F1140" t="str">
        <f>_xlfn.LET(
  _xlpm.q,   $D1140,
  _xlpm.low, SUMIFS(Config!$E$2:$E$5017, Config!$A$2:$A$5017,$A1140, Config!$C$2:$C$5017,$C1140),
  _xlpm.med, SUMIFS(Config!$F$2:$F$5017, Config!$A$2:$A$5017,$A1140, Config!$C$2:$C$5017,$C1140),
  _xlpm.cap, SUMIFS(Config!$G$2:$G$5017, Config!$A$2:$A$5017,$A1140, Config!$C$2:$C$5017,$C1140),
  IF(_xlpm.cap=0,"SET-PICKFACE",
     IF(_xlpm.q&lt;=_xlpm.low,"LOW",
        IF(_xlpm.q&lt;=_xlpm.med,"MEDIUM",
           IF(_xlpm.q&lt;=_xlpm.cap,"FULL","OVER")
        )
     )
  )
)</f>
        <v>SET-PICKFACE</v>
      </c>
      <c r="G1140" s="8" t="str">
        <f>IF(
   SUMIFS(Stockreport!$D:$D,
          Stockreport!$A:$A, $A1140,
          Stockreport!$B:$B, $B1140)
   -SUMIFS(Stockreport!$D:$D,
           Stockreport!$A:$A, $A1140,
           Stockreport!$B:$B, $B1140,
           Stockreport!$C:$C, $C1140)=0,
   "No reserve",
   SUMIFS(Stockreport!$D:$D,
          Stockreport!$A:$A, $A1140,
          Stockreport!$B:$B, $B1140)
   -SUMIFS(Stockreport!$D:$D,
           Stockreport!$A:$A, $A1140,
           Stockreport!$B:$B, $B1140,
           Stockreport!$C:$C, $C1140)
)</f>
        <v>No reserve</v>
      </c>
      <c r="H1140">
        <f t="shared" si="34"/>
        <v>0</v>
      </c>
      <c r="I1140" s="5">
        <f t="shared" si="35"/>
        <v>1</v>
      </c>
    </row>
    <row r="1141" spans="1:9">
      <c r="A1141" s="1">
        <v>16943</v>
      </c>
      <c r="B1141" s="1" t="s">
        <v>1139</v>
      </c>
      <c r="C1141" t="str">
        <f>VLOOKUP(A1141,Config!A:C,3,FALSE)</f>
        <v>MA-BC-01-L5-P1</v>
      </c>
      <c r="D1141" cm="1">
        <f t="array" ref="D1141">IFERROR(
  INDEX(Stockreport!$E$2:$E$50151,
    MATCH(1,
      ((Stockreport!$A$2:$A$50151&amp;"")=($A1141&amp;""))*
      ((Stockreport!$B$2:$B$50151&amp;"")=($B1141&amp;""))*
      (TRIM(Stockreport!$C$2:$C$50151)=TRIM($C1141))*
      (Stockreport!$C$2:$C$50151&lt;&gt;""),
    0)
  ),
0)</f>
        <v>378</v>
      </c>
      <c r="E1141">
        <f>VLOOKUP(A1141,Config!A:G,4,FALSE)</f>
        <v>0</v>
      </c>
      <c r="F1141" t="str">
        <f>_xlfn.LET(
  _xlpm.q,   $D1141,
  _xlpm.low, SUMIFS(Config!$E$2:$E$5017, Config!$A$2:$A$5017,$A1141, Config!$C$2:$C$5017,$C1141),
  _xlpm.med, SUMIFS(Config!$F$2:$F$5017, Config!$A$2:$A$5017,$A1141, Config!$C$2:$C$5017,$C1141),
  _xlpm.cap, SUMIFS(Config!$G$2:$G$5017, Config!$A$2:$A$5017,$A1141, Config!$C$2:$C$5017,$C1141),
  IF(_xlpm.cap=0,"SET-PICKFACE",
     IF(_xlpm.q&lt;=_xlpm.low,"LOW",
        IF(_xlpm.q&lt;=_xlpm.med,"MEDIUM",
           IF(_xlpm.q&lt;=_xlpm.cap,"FULL","OVER")
        )
     )
  )
)</f>
        <v>SET-PICKFACE</v>
      </c>
      <c r="G1141" s="8" t="str">
        <f>IF(
   SUMIFS(Stockreport!$D:$D,
          Stockreport!$A:$A, $A1141,
          Stockreport!$B:$B, $B1141)
   -SUMIFS(Stockreport!$D:$D,
           Stockreport!$A:$A, $A1141,
           Stockreport!$B:$B, $B1141,
           Stockreport!$C:$C, $C1141)=0,
   "No reserve",
   SUMIFS(Stockreport!$D:$D,
          Stockreport!$A:$A, $A1141,
          Stockreport!$B:$B, $B1141)
   -SUMIFS(Stockreport!$D:$D,
           Stockreport!$A:$A, $A1141,
           Stockreport!$B:$B, $B1141,
           Stockreport!$C:$C, $C1141)
)</f>
        <v>No reserve</v>
      </c>
      <c r="H1141">
        <f t="shared" si="34"/>
        <v>0</v>
      </c>
      <c r="I1141" s="5">
        <f t="shared" si="35"/>
        <v>1</v>
      </c>
    </row>
    <row r="1142" spans="1:9">
      <c r="A1142" s="2">
        <v>16970</v>
      </c>
      <c r="B1142" s="2" t="s">
        <v>1140</v>
      </c>
      <c r="C1142" t="str">
        <f>VLOOKUP(A1142,Config!A:C,3,FALSE)</f>
        <v>MA-BC-01-L5-P1</v>
      </c>
      <c r="D1142" cm="1">
        <f t="array" ref="D1142">IFERROR(
  INDEX(Stockreport!$E$2:$E$50151,
    MATCH(1,
      ((Stockreport!$A$2:$A$50151&amp;"")=($A1142&amp;""))*
      ((Stockreport!$B$2:$B$50151&amp;"")=($B1142&amp;""))*
      (TRIM(Stockreport!$C$2:$C$50151)=TRIM($C1142))*
      (Stockreport!$C$2:$C$50151&lt;&gt;""),
    0)
  ),
0)</f>
        <v>299</v>
      </c>
      <c r="E1142">
        <f>VLOOKUP(A1142,Config!A:G,4,FALSE)</f>
        <v>0</v>
      </c>
      <c r="F1142" t="str">
        <f>_xlfn.LET(
  _xlpm.q,   $D1142,
  _xlpm.low, SUMIFS(Config!$E$2:$E$5017, Config!$A$2:$A$5017,$A1142, Config!$C$2:$C$5017,$C1142),
  _xlpm.med, SUMIFS(Config!$F$2:$F$5017, Config!$A$2:$A$5017,$A1142, Config!$C$2:$C$5017,$C1142),
  _xlpm.cap, SUMIFS(Config!$G$2:$G$5017, Config!$A$2:$A$5017,$A1142, Config!$C$2:$C$5017,$C1142),
  IF(_xlpm.cap=0,"SET-PICKFACE",
     IF(_xlpm.q&lt;=_xlpm.low,"LOW",
        IF(_xlpm.q&lt;=_xlpm.med,"MEDIUM",
           IF(_xlpm.q&lt;=_xlpm.cap,"FULL","OVER")
        )
     )
  )
)</f>
        <v>SET-PICKFACE</v>
      </c>
      <c r="G1142" s="8" t="str">
        <f>IF(
   SUMIFS(Stockreport!$D:$D,
          Stockreport!$A:$A, $A1142,
          Stockreport!$B:$B, $B1142)
   -SUMIFS(Stockreport!$D:$D,
           Stockreport!$A:$A, $A1142,
           Stockreport!$B:$B, $B1142,
           Stockreport!$C:$C, $C1142)=0,
   "No reserve",
   SUMIFS(Stockreport!$D:$D,
          Stockreport!$A:$A, $A1142,
          Stockreport!$B:$B, $B1142)
   -SUMIFS(Stockreport!$D:$D,
           Stockreport!$A:$A, $A1142,
           Stockreport!$B:$B, $B1142,
           Stockreport!$C:$C, $C1142)
)</f>
        <v>No reserve</v>
      </c>
      <c r="H1142">
        <f t="shared" si="34"/>
        <v>0</v>
      </c>
      <c r="I1142" s="5">
        <f t="shared" si="35"/>
        <v>1</v>
      </c>
    </row>
    <row r="1143" spans="1:9">
      <c r="A1143" s="1">
        <v>16999</v>
      </c>
      <c r="B1143" s="1" t="s">
        <v>1141</v>
      </c>
      <c r="C1143" t="str">
        <f>VLOOKUP(A1143,Config!A:C,3,FALSE)</f>
        <v>MA-BC-01-L5-P1</v>
      </c>
      <c r="D1143" cm="1">
        <f t="array" ref="D1143">IFERROR(
  INDEX(Stockreport!$E$2:$E$50151,
    MATCH(1,
      ((Stockreport!$A$2:$A$50151&amp;"")=($A1143&amp;""))*
      ((Stockreport!$B$2:$B$50151&amp;"")=($B1143&amp;""))*
      (TRIM(Stockreport!$C$2:$C$50151)=TRIM($C1143))*
      (Stockreport!$C$2:$C$50151&lt;&gt;""),
    0)
  ),
0)</f>
        <v>295</v>
      </c>
      <c r="E1143">
        <f>VLOOKUP(A1143,Config!A:G,4,FALSE)</f>
        <v>0</v>
      </c>
      <c r="F1143" t="str">
        <f>_xlfn.LET(
  _xlpm.q,   $D1143,
  _xlpm.low, SUMIFS(Config!$E$2:$E$5017, Config!$A$2:$A$5017,$A1143, Config!$C$2:$C$5017,$C1143),
  _xlpm.med, SUMIFS(Config!$F$2:$F$5017, Config!$A$2:$A$5017,$A1143, Config!$C$2:$C$5017,$C1143),
  _xlpm.cap, SUMIFS(Config!$G$2:$G$5017, Config!$A$2:$A$5017,$A1143, Config!$C$2:$C$5017,$C1143),
  IF(_xlpm.cap=0,"SET-PICKFACE",
     IF(_xlpm.q&lt;=_xlpm.low,"LOW",
        IF(_xlpm.q&lt;=_xlpm.med,"MEDIUM",
           IF(_xlpm.q&lt;=_xlpm.cap,"FULL","OVER")
        )
     )
  )
)</f>
        <v>SET-PICKFACE</v>
      </c>
      <c r="G1143" s="8" t="str">
        <f>IF(
   SUMIFS(Stockreport!$D:$D,
          Stockreport!$A:$A, $A1143,
          Stockreport!$B:$B, $B1143)
   -SUMIFS(Stockreport!$D:$D,
           Stockreport!$A:$A, $A1143,
           Stockreport!$B:$B, $B1143,
           Stockreport!$C:$C, $C1143)=0,
   "No reserve",
   SUMIFS(Stockreport!$D:$D,
          Stockreport!$A:$A, $A1143,
          Stockreport!$B:$B, $B1143)
   -SUMIFS(Stockreport!$D:$D,
           Stockreport!$A:$A, $A1143,
           Stockreport!$B:$B, $B1143,
           Stockreport!$C:$C, $C1143)
)</f>
        <v>No reserve</v>
      </c>
      <c r="H1143">
        <f t="shared" si="34"/>
        <v>0</v>
      </c>
      <c r="I1143" s="5">
        <f t="shared" si="35"/>
        <v>1</v>
      </c>
    </row>
    <row r="1144" spans="1:9">
      <c r="A1144" s="1">
        <v>17034</v>
      </c>
      <c r="B1144" s="1" t="s">
        <v>1142</v>
      </c>
      <c r="C1144" t="str">
        <f>VLOOKUP(A1144,Config!A:C,3,FALSE)</f>
        <v>MA-BC-01-L5-P1</v>
      </c>
      <c r="D1144" cm="1">
        <f t="array" ref="D1144">IFERROR(
  INDEX(Stockreport!$E$2:$E$50151,
    MATCH(1,
      ((Stockreport!$A$2:$A$50151&amp;"")=($A1144&amp;""))*
      ((Stockreport!$B$2:$B$50151&amp;"")=($B1144&amp;""))*
      (TRIM(Stockreport!$C$2:$C$50151)=TRIM($C1144))*
      (Stockreport!$C$2:$C$50151&lt;&gt;""),
    0)
  ),
0)</f>
        <v>385</v>
      </c>
      <c r="E1144">
        <f>VLOOKUP(A1144,Config!A:G,4,FALSE)</f>
        <v>0</v>
      </c>
      <c r="F1144" t="str">
        <f>_xlfn.LET(
  _xlpm.q,   $D1144,
  _xlpm.low, SUMIFS(Config!$E$2:$E$5017, Config!$A$2:$A$5017,$A1144, Config!$C$2:$C$5017,$C1144),
  _xlpm.med, SUMIFS(Config!$F$2:$F$5017, Config!$A$2:$A$5017,$A1144, Config!$C$2:$C$5017,$C1144),
  _xlpm.cap, SUMIFS(Config!$G$2:$G$5017, Config!$A$2:$A$5017,$A1144, Config!$C$2:$C$5017,$C1144),
  IF(_xlpm.cap=0,"SET-PICKFACE",
     IF(_xlpm.q&lt;=_xlpm.low,"LOW",
        IF(_xlpm.q&lt;=_xlpm.med,"MEDIUM",
           IF(_xlpm.q&lt;=_xlpm.cap,"FULL","OVER")
        )
     )
  )
)</f>
        <v>SET-PICKFACE</v>
      </c>
      <c r="G1144" s="8" t="str">
        <f>IF(
   SUMIFS(Stockreport!$D:$D,
          Stockreport!$A:$A, $A1144,
          Stockreport!$B:$B, $B1144)
   -SUMIFS(Stockreport!$D:$D,
           Stockreport!$A:$A, $A1144,
           Stockreport!$B:$B, $B1144,
           Stockreport!$C:$C, $C1144)=0,
   "No reserve",
   SUMIFS(Stockreport!$D:$D,
          Stockreport!$A:$A, $A1144,
          Stockreport!$B:$B, $B1144)
   -SUMIFS(Stockreport!$D:$D,
           Stockreport!$A:$A, $A1144,
           Stockreport!$B:$B, $B1144,
           Stockreport!$C:$C, $C1144)
)</f>
        <v>No reserve</v>
      </c>
      <c r="H1144">
        <f t="shared" si="34"/>
        <v>0</v>
      </c>
      <c r="I1144" s="5">
        <f t="shared" si="35"/>
        <v>1</v>
      </c>
    </row>
    <row r="1145" spans="1:9">
      <c r="A1145" s="1">
        <v>17057</v>
      </c>
      <c r="B1145" s="1" t="s">
        <v>1143</v>
      </c>
      <c r="C1145" t="str">
        <f>VLOOKUP(A1145,Config!A:C,3,FALSE)</f>
        <v>MA-BC-01-L5-P1</v>
      </c>
      <c r="D1145" cm="1">
        <f t="array" ref="D1145">IFERROR(
  INDEX(Stockreport!$E$2:$E$50151,
    MATCH(1,
      ((Stockreport!$A$2:$A$50151&amp;"")=($A1145&amp;""))*
      ((Stockreport!$B$2:$B$50151&amp;"")=($B1145&amp;""))*
      (TRIM(Stockreport!$C$2:$C$50151)=TRIM($C1145))*
      (Stockreport!$C$2:$C$50151&lt;&gt;""),
    0)
  ),
0)</f>
        <v>419</v>
      </c>
      <c r="E1145">
        <f>VLOOKUP(A1145,Config!A:G,4,FALSE)</f>
        <v>0</v>
      </c>
      <c r="F1145" t="str">
        <f>_xlfn.LET(
  _xlpm.q,   $D1145,
  _xlpm.low, SUMIFS(Config!$E$2:$E$5017, Config!$A$2:$A$5017,$A1145, Config!$C$2:$C$5017,$C1145),
  _xlpm.med, SUMIFS(Config!$F$2:$F$5017, Config!$A$2:$A$5017,$A1145, Config!$C$2:$C$5017,$C1145),
  _xlpm.cap, SUMIFS(Config!$G$2:$G$5017, Config!$A$2:$A$5017,$A1145, Config!$C$2:$C$5017,$C1145),
  IF(_xlpm.cap=0,"SET-PICKFACE",
     IF(_xlpm.q&lt;=_xlpm.low,"LOW",
        IF(_xlpm.q&lt;=_xlpm.med,"MEDIUM",
           IF(_xlpm.q&lt;=_xlpm.cap,"FULL","OVER")
        )
     )
  )
)</f>
        <v>SET-PICKFACE</v>
      </c>
      <c r="G1145" s="8" t="str">
        <f>IF(
   SUMIFS(Stockreport!$D:$D,
          Stockreport!$A:$A, $A1145,
          Stockreport!$B:$B, $B1145)
   -SUMIFS(Stockreport!$D:$D,
           Stockreport!$A:$A, $A1145,
           Stockreport!$B:$B, $B1145,
           Stockreport!$C:$C, $C1145)=0,
   "No reserve",
   SUMIFS(Stockreport!$D:$D,
          Stockreport!$A:$A, $A1145,
          Stockreport!$B:$B, $B1145)
   -SUMIFS(Stockreport!$D:$D,
           Stockreport!$A:$A, $A1145,
           Stockreport!$B:$B, $B1145,
           Stockreport!$C:$C, $C1145)
)</f>
        <v>No reserve</v>
      </c>
      <c r="H1145">
        <f t="shared" si="34"/>
        <v>0</v>
      </c>
      <c r="I1145" s="5">
        <f t="shared" si="35"/>
        <v>1</v>
      </c>
    </row>
    <row r="1146" spans="1:9">
      <c r="A1146" s="1">
        <v>17074</v>
      </c>
      <c r="B1146" s="1" t="s">
        <v>1144</v>
      </c>
      <c r="C1146" t="str">
        <f>VLOOKUP(A1146,Config!A:C,3,FALSE)</f>
        <v>MA-BC-01-L5-P1</v>
      </c>
      <c r="D1146" cm="1">
        <f t="array" ref="D1146">IFERROR(
  INDEX(Stockreport!$E$2:$E$50151,
    MATCH(1,
      ((Stockreport!$A$2:$A$50151&amp;"")=($A1146&amp;""))*
      ((Stockreport!$B$2:$B$50151&amp;"")=($B1146&amp;""))*
      (TRIM(Stockreport!$C$2:$C$50151)=TRIM($C1146))*
      (Stockreport!$C$2:$C$50151&lt;&gt;""),
    0)
  ),
0)</f>
        <v>332</v>
      </c>
      <c r="E1146">
        <f>VLOOKUP(A1146,Config!A:G,4,FALSE)</f>
        <v>0</v>
      </c>
      <c r="F1146" t="str">
        <f>_xlfn.LET(
  _xlpm.q,   $D1146,
  _xlpm.low, SUMIFS(Config!$E$2:$E$5017, Config!$A$2:$A$5017,$A1146, Config!$C$2:$C$5017,$C1146),
  _xlpm.med, SUMIFS(Config!$F$2:$F$5017, Config!$A$2:$A$5017,$A1146, Config!$C$2:$C$5017,$C1146),
  _xlpm.cap, SUMIFS(Config!$G$2:$G$5017, Config!$A$2:$A$5017,$A1146, Config!$C$2:$C$5017,$C1146),
  IF(_xlpm.cap=0,"SET-PICKFACE",
     IF(_xlpm.q&lt;=_xlpm.low,"LOW",
        IF(_xlpm.q&lt;=_xlpm.med,"MEDIUM",
           IF(_xlpm.q&lt;=_xlpm.cap,"FULL","OVER")
        )
     )
  )
)</f>
        <v>SET-PICKFACE</v>
      </c>
      <c r="G1146" s="8" t="str">
        <f>IF(
   SUMIFS(Stockreport!$D:$D,
          Stockreport!$A:$A, $A1146,
          Stockreport!$B:$B, $B1146)
   -SUMIFS(Stockreport!$D:$D,
           Stockreport!$A:$A, $A1146,
           Stockreport!$B:$B, $B1146,
           Stockreport!$C:$C, $C1146)=0,
   "No reserve",
   SUMIFS(Stockreport!$D:$D,
          Stockreport!$A:$A, $A1146,
          Stockreport!$B:$B, $B1146)
   -SUMIFS(Stockreport!$D:$D,
           Stockreport!$A:$A, $A1146,
           Stockreport!$B:$B, $B1146,
           Stockreport!$C:$C, $C1146)
)</f>
        <v>No reserve</v>
      </c>
      <c r="H1146">
        <f t="shared" si="34"/>
        <v>0</v>
      </c>
      <c r="I1146" s="5">
        <f t="shared" si="35"/>
        <v>1</v>
      </c>
    </row>
    <row r="1147" spans="1:9">
      <c r="A1147" s="1">
        <v>55599</v>
      </c>
      <c r="B1147" s="1" t="s">
        <v>1145</v>
      </c>
      <c r="C1147" t="str">
        <f>VLOOKUP(A1147,Config!A:C,3,FALSE)</f>
        <v>MA-C-01-L2-P1</v>
      </c>
      <c r="D1147" cm="1">
        <f t="array" ref="D1147">IFERROR(
  INDEX(Stockreport!$E$2:$E$50151,
    MATCH(1,
      ((Stockreport!$A$2:$A$50151&amp;"")=($A1147&amp;""))*
      ((Stockreport!$B$2:$B$50151&amp;"")=($B1147&amp;""))*
      (TRIM(Stockreport!$C$2:$C$50151)=TRIM($C1147))*
      (Stockreport!$C$2:$C$50151&lt;&gt;""),
    0)
  ),
0)</f>
        <v>38</v>
      </c>
      <c r="E1147">
        <f>VLOOKUP(A1147,Config!A:G,4,FALSE)</f>
        <v>0</v>
      </c>
      <c r="F1147" t="str">
        <f>_xlfn.LET(
  _xlpm.q,   $D1147,
  _xlpm.low, SUMIFS(Config!$E$2:$E$5017, Config!$A$2:$A$5017,$A1147, Config!$C$2:$C$5017,$C1147),
  _xlpm.med, SUMIFS(Config!$F$2:$F$5017, Config!$A$2:$A$5017,$A1147, Config!$C$2:$C$5017,$C1147),
  _xlpm.cap, SUMIFS(Config!$G$2:$G$5017, Config!$A$2:$A$5017,$A1147, Config!$C$2:$C$5017,$C1147),
  IF(_xlpm.cap=0,"SET-PICKFACE",
     IF(_xlpm.q&lt;=_xlpm.low,"LOW",
        IF(_xlpm.q&lt;=_xlpm.med,"MEDIUM",
           IF(_xlpm.q&lt;=_xlpm.cap,"FULL","OVER")
        )
     )
  )
)</f>
        <v>SET-PICKFACE</v>
      </c>
      <c r="G1147" s="8" t="str">
        <f>IF(
   SUMIFS(Stockreport!$D:$D,
          Stockreport!$A:$A, $A1147,
          Stockreport!$B:$B, $B1147)
   -SUMIFS(Stockreport!$D:$D,
           Stockreport!$A:$A, $A1147,
           Stockreport!$B:$B, $B1147,
           Stockreport!$C:$C, $C1147)=0,
   "No reserve",
   SUMIFS(Stockreport!$D:$D,
          Stockreport!$A:$A, $A1147,
          Stockreport!$B:$B, $B1147)
   -SUMIFS(Stockreport!$D:$D,
           Stockreport!$A:$A, $A1147,
           Stockreport!$B:$B, $B1147,
           Stockreport!$C:$C, $C1147)
)</f>
        <v>No reserve</v>
      </c>
      <c r="H1147">
        <f t="shared" si="34"/>
        <v>0</v>
      </c>
      <c r="I1147" s="5">
        <f t="shared" si="35"/>
        <v>1</v>
      </c>
    </row>
    <row r="1148" spans="1:9">
      <c r="A1148" s="1">
        <v>86079</v>
      </c>
      <c r="B1148" s="1" t="s">
        <v>1146</v>
      </c>
      <c r="C1148" t="str">
        <f>VLOOKUP(A1148,Config!A:C,3,FALSE)</f>
        <v>MA-C-01-L2-P1</v>
      </c>
      <c r="D1148" cm="1">
        <f t="array" ref="D1148">IFERROR(
  INDEX(Stockreport!$E$2:$E$50151,
    MATCH(1,
      ((Stockreport!$A$2:$A$50151&amp;"")=($A1148&amp;""))*
      ((Stockreport!$B$2:$B$50151&amp;"")=($B1148&amp;""))*
      (TRIM(Stockreport!$C$2:$C$50151)=TRIM($C1148))*
      (Stockreport!$C$2:$C$50151&lt;&gt;""),
    0)
  ),
0)</f>
        <v>19</v>
      </c>
      <c r="E1148">
        <f>VLOOKUP(A1148,Config!A:G,4,FALSE)</f>
        <v>0</v>
      </c>
      <c r="F1148" t="str">
        <f>_xlfn.LET(
  _xlpm.q,   $D1148,
  _xlpm.low, SUMIFS(Config!$E$2:$E$5017, Config!$A$2:$A$5017,$A1148, Config!$C$2:$C$5017,$C1148),
  _xlpm.med, SUMIFS(Config!$F$2:$F$5017, Config!$A$2:$A$5017,$A1148, Config!$C$2:$C$5017,$C1148),
  _xlpm.cap, SUMIFS(Config!$G$2:$G$5017, Config!$A$2:$A$5017,$A1148, Config!$C$2:$C$5017,$C1148),
  IF(_xlpm.cap=0,"SET-PICKFACE",
     IF(_xlpm.q&lt;=_xlpm.low,"LOW",
        IF(_xlpm.q&lt;=_xlpm.med,"MEDIUM",
           IF(_xlpm.q&lt;=_xlpm.cap,"FULL","OVER")
        )
     )
  )
)</f>
        <v>SET-PICKFACE</v>
      </c>
      <c r="G1148" s="8" t="str">
        <f>IF(
   SUMIFS(Stockreport!$D:$D,
          Stockreport!$A:$A, $A1148,
          Stockreport!$B:$B, $B1148)
   -SUMIFS(Stockreport!$D:$D,
           Stockreport!$A:$A, $A1148,
           Stockreport!$B:$B, $B1148,
           Stockreport!$C:$C, $C1148)=0,
   "No reserve",
   SUMIFS(Stockreport!$D:$D,
          Stockreport!$A:$A, $A1148,
          Stockreport!$B:$B, $B1148)
   -SUMIFS(Stockreport!$D:$D,
           Stockreport!$A:$A, $A1148,
           Stockreport!$B:$B, $B1148,
           Stockreport!$C:$C, $C1148)
)</f>
        <v>No reserve</v>
      </c>
      <c r="H1148">
        <f t="shared" si="34"/>
        <v>0</v>
      </c>
      <c r="I1148" s="5">
        <f t="shared" si="35"/>
        <v>1</v>
      </c>
    </row>
    <row r="1149" spans="1:9">
      <c r="A1149" s="1">
        <v>31144</v>
      </c>
      <c r="B1149" s="1" t="s">
        <v>1147</v>
      </c>
      <c r="C1149" t="str">
        <f>VLOOKUP(A1149,Config!A:C,3,FALSE)</f>
        <v>MA-C-01-L2-P2</v>
      </c>
      <c r="D1149" cm="1">
        <f t="array" ref="D1149">IFERROR(
  INDEX(Stockreport!$E$2:$E$50151,
    MATCH(1,
      ((Stockreport!$A$2:$A$50151&amp;"")=($A1149&amp;""))*
      ((Stockreport!$B$2:$B$50151&amp;"")=($B1149&amp;""))*
      (TRIM(Stockreport!$C$2:$C$50151)=TRIM($C1149))*
      (Stockreport!$C$2:$C$50151&lt;&gt;""),
    0)
  ),
0)</f>
        <v>323</v>
      </c>
      <c r="E1149">
        <f>VLOOKUP(A1149,Config!A:G,4,FALSE)</f>
        <v>0</v>
      </c>
      <c r="F1149" t="str">
        <f>_xlfn.LET(
  _xlpm.q,   $D1149,
  _xlpm.low, SUMIFS(Config!$E$2:$E$5017, Config!$A$2:$A$5017,$A1149, Config!$C$2:$C$5017,$C1149),
  _xlpm.med, SUMIFS(Config!$F$2:$F$5017, Config!$A$2:$A$5017,$A1149, Config!$C$2:$C$5017,$C1149),
  _xlpm.cap, SUMIFS(Config!$G$2:$G$5017, Config!$A$2:$A$5017,$A1149, Config!$C$2:$C$5017,$C1149),
  IF(_xlpm.cap=0,"SET-PICKFACE",
     IF(_xlpm.q&lt;=_xlpm.low,"LOW",
        IF(_xlpm.q&lt;=_xlpm.med,"MEDIUM",
           IF(_xlpm.q&lt;=_xlpm.cap,"FULL","OVER")
        )
     )
  )
)</f>
        <v>SET-PICKFACE</v>
      </c>
      <c r="G1149" s="8" t="str">
        <f>IF(
   SUMIFS(Stockreport!$D:$D,
          Stockreport!$A:$A, $A1149,
          Stockreport!$B:$B, $B1149)
   -SUMIFS(Stockreport!$D:$D,
           Stockreport!$A:$A, $A1149,
           Stockreport!$B:$B, $B1149,
           Stockreport!$C:$C, $C1149)=0,
   "No reserve",
   SUMIFS(Stockreport!$D:$D,
          Stockreport!$A:$A, $A1149,
          Stockreport!$B:$B, $B1149)
   -SUMIFS(Stockreport!$D:$D,
           Stockreport!$A:$A, $A1149,
           Stockreport!$B:$B, $B1149,
           Stockreport!$C:$C, $C1149)
)</f>
        <v>No reserve</v>
      </c>
      <c r="H1149">
        <f t="shared" si="34"/>
        <v>0</v>
      </c>
      <c r="I1149" s="5">
        <f t="shared" si="35"/>
        <v>1</v>
      </c>
    </row>
    <row r="1150" spans="1:9">
      <c r="A1150" s="1">
        <v>54824</v>
      </c>
      <c r="B1150" s="1" t="s">
        <v>1148</v>
      </c>
      <c r="C1150" t="str">
        <f>VLOOKUP(A1150,Config!A:C,3,FALSE)</f>
        <v>MA-C-01-L2-P2</v>
      </c>
      <c r="D1150" cm="1">
        <f t="array" ref="D1150">IFERROR(
  INDEX(Stockreport!$E$2:$E$50151,
    MATCH(1,
      ((Stockreport!$A$2:$A$50151&amp;"")=($A1150&amp;""))*
      ((Stockreport!$B$2:$B$50151&amp;"")=($B1150&amp;""))*
      (TRIM(Stockreport!$C$2:$C$50151)=TRIM($C1150))*
      (Stockreport!$C$2:$C$50151&lt;&gt;""),
    0)
  ),
0)</f>
        <v>27</v>
      </c>
      <c r="E1150">
        <f>VLOOKUP(A1150,Config!A:G,4,FALSE)</f>
        <v>0</v>
      </c>
      <c r="F1150" t="str">
        <f>_xlfn.LET(
  _xlpm.q,   $D1150,
  _xlpm.low, SUMIFS(Config!$E$2:$E$5017, Config!$A$2:$A$5017,$A1150, Config!$C$2:$C$5017,$C1150),
  _xlpm.med, SUMIFS(Config!$F$2:$F$5017, Config!$A$2:$A$5017,$A1150, Config!$C$2:$C$5017,$C1150),
  _xlpm.cap, SUMIFS(Config!$G$2:$G$5017, Config!$A$2:$A$5017,$A1150, Config!$C$2:$C$5017,$C1150),
  IF(_xlpm.cap=0,"SET-PICKFACE",
     IF(_xlpm.q&lt;=_xlpm.low,"LOW",
        IF(_xlpm.q&lt;=_xlpm.med,"MEDIUM",
           IF(_xlpm.q&lt;=_xlpm.cap,"FULL","OVER")
        )
     )
  )
)</f>
        <v>SET-PICKFACE</v>
      </c>
      <c r="G1150" s="8" t="str">
        <f>IF(
   SUMIFS(Stockreport!$D:$D,
          Stockreport!$A:$A, $A1150,
          Stockreport!$B:$B, $B1150)
   -SUMIFS(Stockreport!$D:$D,
           Stockreport!$A:$A, $A1150,
           Stockreport!$B:$B, $B1150,
           Stockreport!$C:$C, $C1150)=0,
   "No reserve",
   SUMIFS(Stockreport!$D:$D,
          Stockreport!$A:$A, $A1150,
          Stockreport!$B:$B, $B1150)
   -SUMIFS(Stockreport!$D:$D,
           Stockreport!$A:$A, $A1150,
           Stockreport!$B:$B, $B1150,
           Stockreport!$C:$C, $C1150)
)</f>
        <v>No reserve</v>
      </c>
      <c r="H1150">
        <f t="shared" si="34"/>
        <v>0</v>
      </c>
      <c r="I1150" s="5">
        <f t="shared" si="35"/>
        <v>1</v>
      </c>
    </row>
    <row r="1151" spans="1:9">
      <c r="A1151" s="1">
        <v>71454</v>
      </c>
      <c r="B1151" s="1" t="s">
        <v>1149</v>
      </c>
      <c r="C1151" t="str">
        <f>VLOOKUP(A1151,Config!A:C,3,FALSE)</f>
        <v>MA-C-02-L1-P1</v>
      </c>
      <c r="D1151" cm="1">
        <f t="array" ref="D1151">IFERROR(
  INDEX(Stockreport!$E$2:$E$50151,
    MATCH(1,
      ((Stockreport!$A$2:$A$50151&amp;"")=($A1151&amp;""))*
      ((Stockreport!$B$2:$B$50151&amp;"")=($B1151&amp;""))*
      (TRIM(Stockreport!$C$2:$C$50151)=TRIM($C1151))*
      (Stockreport!$C$2:$C$50151&lt;&gt;""),
    0)
  ),
0)</f>
        <v>0</v>
      </c>
      <c r="E1151">
        <f>VLOOKUP(A1151,Config!A:G,4,FALSE)</f>
        <v>0</v>
      </c>
      <c r="F1151" t="str">
        <f>_xlfn.LET(
  _xlpm.q,   $D1151,
  _xlpm.low, SUMIFS(Config!$E$2:$E$5017, Config!$A$2:$A$5017,$A1151, Config!$C$2:$C$5017,$C1151),
  _xlpm.med, SUMIFS(Config!$F$2:$F$5017, Config!$A$2:$A$5017,$A1151, Config!$C$2:$C$5017,$C1151),
  _xlpm.cap, SUMIFS(Config!$G$2:$G$5017, Config!$A$2:$A$5017,$A1151, Config!$C$2:$C$5017,$C1151),
  IF(_xlpm.cap=0,"SET-PICKFACE",
     IF(_xlpm.q&lt;=_xlpm.low,"LOW",
        IF(_xlpm.q&lt;=_xlpm.med,"MEDIUM",
           IF(_xlpm.q&lt;=_xlpm.cap,"FULL","OVER")
        )
     )
  )
)</f>
        <v>SET-PICKFACE</v>
      </c>
      <c r="G1151" s="8" t="str">
        <f>IF(
   SUMIFS(Stockreport!$D:$D,
          Stockreport!$A:$A, $A1151,
          Stockreport!$B:$B, $B1151)
   -SUMIFS(Stockreport!$D:$D,
           Stockreport!$A:$A, $A1151,
           Stockreport!$B:$B, $B1151,
           Stockreport!$C:$C, $C1151)=0,
   "No reserve",
   SUMIFS(Stockreport!$D:$D,
          Stockreport!$A:$A, $A1151,
          Stockreport!$B:$B, $B1151)
   -SUMIFS(Stockreport!$D:$D,
           Stockreport!$A:$A, $A1151,
           Stockreport!$B:$B, $B1151,
           Stockreport!$C:$C, $C1151)
)</f>
        <v>No reserve</v>
      </c>
      <c r="H1151">
        <f t="shared" si="34"/>
        <v>0</v>
      </c>
      <c r="I1151" s="5">
        <f t="shared" si="35"/>
        <v>1</v>
      </c>
    </row>
    <row r="1152" spans="1:9">
      <c r="A1152" s="1">
        <v>31015</v>
      </c>
      <c r="B1152" s="1" t="s">
        <v>1150</v>
      </c>
      <c r="C1152" t="str">
        <f>VLOOKUP(A1152,Config!A:C,3,FALSE)</f>
        <v>MA-C-03-L2-P1</v>
      </c>
      <c r="D1152" cm="1">
        <f t="array" ref="D1152">IFERROR(
  INDEX(Stockreport!$E$2:$E$50151,
    MATCH(1,
      ((Stockreport!$A$2:$A$50151&amp;"")=($A1152&amp;""))*
      ((Stockreport!$B$2:$B$50151&amp;"")=($B1152&amp;""))*
      (TRIM(Stockreport!$C$2:$C$50151)=TRIM($C1152))*
      (Stockreport!$C$2:$C$50151&lt;&gt;""),
    0)
  ),
0)</f>
        <v>1</v>
      </c>
      <c r="E1152">
        <f>VLOOKUP(A1152,Config!A:G,4,FALSE)</f>
        <v>0</v>
      </c>
      <c r="F1152" t="str">
        <f>_xlfn.LET(
  _xlpm.q,   $D1152,
  _xlpm.low, SUMIFS(Config!$E$2:$E$5017, Config!$A$2:$A$5017,$A1152, Config!$C$2:$C$5017,$C1152),
  _xlpm.med, SUMIFS(Config!$F$2:$F$5017, Config!$A$2:$A$5017,$A1152, Config!$C$2:$C$5017,$C1152),
  _xlpm.cap, SUMIFS(Config!$G$2:$G$5017, Config!$A$2:$A$5017,$A1152, Config!$C$2:$C$5017,$C1152),
  IF(_xlpm.cap=0,"SET-PICKFACE",
     IF(_xlpm.q&lt;=_xlpm.low,"LOW",
        IF(_xlpm.q&lt;=_xlpm.med,"MEDIUM",
           IF(_xlpm.q&lt;=_xlpm.cap,"FULL","OVER")
        )
     )
  )
)</f>
        <v>SET-PICKFACE</v>
      </c>
      <c r="G1152" s="8" t="str">
        <f>IF(
   SUMIFS(Stockreport!$D:$D,
          Stockreport!$A:$A, $A1152,
          Stockreport!$B:$B, $B1152)
   -SUMIFS(Stockreport!$D:$D,
           Stockreport!$A:$A, $A1152,
           Stockreport!$B:$B, $B1152,
           Stockreport!$C:$C, $C1152)=0,
   "No reserve",
   SUMIFS(Stockreport!$D:$D,
          Stockreport!$A:$A, $A1152,
          Stockreport!$B:$B, $B1152)
   -SUMIFS(Stockreport!$D:$D,
           Stockreport!$A:$A, $A1152,
           Stockreport!$B:$B, $B1152,
           Stockreport!$C:$C, $C1152)
)</f>
        <v>No reserve</v>
      </c>
      <c r="H1152">
        <f t="shared" si="34"/>
        <v>0</v>
      </c>
      <c r="I1152" s="5">
        <f t="shared" si="35"/>
        <v>1</v>
      </c>
    </row>
    <row r="1153" spans="1:9">
      <c r="A1153" s="1">
        <v>30142</v>
      </c>
      <c r="B1153" s="1" t="s">
        <v>1151</v>
      </c>
      <c r="C1153" t="str">
        <f>VLOOKUP(A1153,Config!A:C,3,FALSE)</f>
        <v>MA-C-04-L2-P1</v>
      </c>
      <c r="D1153" cm="1">
        <f t="array" ref="D1153">IFERROR(
  INDEX(Stockreport!$E$2:$E$50151,
    MATCH(1,
      ((Stockreport!$A$2:$A$50151&amp;"")=($A1153&amp;""))*
      ((Stockreport!$B$2:$B$50151&amp;"")=($B1153&amp;""))*
      (TRIM(Stockreport!$C$2:$C$50151)=TRIM($C1153))*
      (Stockreport!$C$2:$C$50151&lt;&gt;""),
    0)
  ),
0)</f>
        <v>10</v>
      </c>
      <c r="E1153">
        <f>VLOOKUP(A1153,Config!A:G,4,FALSE)</f>
        <v>0</v>
      </c>
      <c r="F1153" t="str">
        <f>_xlfn.LET(
  _xlpm.q,   $D1153,
  _xlpm.low, SUMIFS(Config!$E$2:$E$5017, Config!$A$2:$A$5017,$A1153, Config!$C$2:$C$5017,$C1153),
  _xlpm.med, SUMIFS(Config!$F$2:$F$5017, Config!$A$2:$A$5017,$A1153, Config!$C$2:$C$5017,$C1153),
  _xlpm.cap, SUMIFS(Config!$G$2:$G$5017, Config!$A$2:$A$5017,$A1153, Config!$C$2:$C$5017,$C1153),
  IF(_xlpm.cap=0,"SET-PICKFACE",
     IF(_xlpm.q&lt;=_xlpm.low,"LOW",
        IF(_xlpm.q&lt;=_xlpm.med,"MEDIUM",
           IF(_xlpm.q&lt;=_xlpm.cap,"FULL","OVER")
        )
     )
  )
)</f>
        <v>SET-PICKFACE</v>
      </c>
      <c r="G1153" s="8" t="str">
        <f>IF(
   SUMIFS(Stockreport!$D:$D,
          Stockreport!$A:$A, $A1153,
          Stockreport!$B:$B, $B1153)
   -SUMIFS(Stockreport!$D:$D,
           Stockreport!$A:$A, $A1153,
           Stockreport!$B:$B, $B1153,
           Stockreport!$C:$C, $C1153)=0,
   "No reserve",
   SUMIFS(Stockreport!$D:$D,
          Stockreport!$A:$A, $A1153,
          Stockreport!$B:$B, $B1153)
   -SUMIFS(Stockreport!$D:$D,
           Stockreport!$A:$A, $A1153,
           Stockreport!$B:$B, $B1153,
           Stockreport!$C:$C, $C1153)
)</f>
        <v>No reserve</v>
      </c>
      <c r="H1153">
        <f t="shared" si="34"/>
        <v>0</v>
      </c>
      <c r="I1153" s="5">
        <f t="shared" si="35"/>
        <v>1</v>
      </c>
    </row>
    <row r="1154" spans="1:9">
      <c r="A1154" s="1">
        <v>30073</v>
      </c>
      <c r="B1154" s="1" t="s">
        <v>1152</v>
      </c>
      <c r="C1154" t="str">
        <f>VLOOKUP(A1154,Config!A:C,3,FALSE)</f>
        <v>MA-C-04-L2-P2</v>
      </c>
      <c r="D1154" cm="1">
        <f t="array" ref="D1154">IFERROR(
  INDEX(Stockreport!$E$2:$E$50151,
    MATCH(1,
      ((Stockreport!$A$2:$A$50151&amp;"")=($A1154&amp;""))*
      ((Stockreport!$B$2:$B$50151&amp;"")=($B1154&amp;""))*
      (TRIM(Stockreport!$C$2:$C$50151)=TRIM($C1154))*
      (Stockreport!$C$2:$C$50151&lt;&gt;""),
    0)
  ),
0)</f>
        <v>380</v>
      </c>
      <c r="E1154">
        <f>VLOOKUP(A1154,Config!A:G,4,FALSE)</f>
        <v>0</v>
      </c>
      <c r="F1154" t="str">
        <f>_xlfn.LET(
  _xlpm.q,   $D1154,
  _xlpm.low, SUMIFS(Config!$E$2:$E$5017, Config!$A$2:$A$5017,$A1154, Config!$C$2:$C$5017,$C1154),
  _xlpm.med, SUMIFS(Config!$F$2:$F$5017, Config!$A$2:$A$5017,$A1154, Config!$C$2:$C$5017,$C1154),
  _xlpm.cap, SUMIFS(Config!$G$2:$G$5017, Config!$A$2:$A$5017,$A1154, Config!$C$2:$C$5017,$C1154),
  IF(_xlpm.cap=0,"SET-PICKFACE",
     IF(_xlpm.q&lt;=_xlpm.low,"LOW",
        IF(_xlpm.q&lt;=_xlpm.med,"MEDIUM",
           IF(_xlpm.q&lt;=_xlpm.cap,"FULL","OVER")
        )
     )
  )
)</f>
        <v>SET-PICKFACE</v>
      </c>
      <c r="G1154" s="8">
        <f>IF(
   SUMIFS(Stockreport!$D:$D,
          Stockreport!$A:$A, $A1154,
          Stockreport!$B:$B, $B1154)
   -SUMIFS(Stockreport!$D:$D,
           Stockreport!$A:$A, $A1154,
           Stockreport!$B:$B, $B1154,
           Stockreport!$C:$C, $C1154)=0,
   "No reserve",
   SUMIFS(Stockreport!$D:$D,
          Stockreport!$A:$A, $A1154,
          Stockreport!$B:$B, $B1154)
   -SUMIFS(Stockreport!$D:$D,
           Stockreport!$A:$A, $A1154,
           Stockreport!$B:$B, $B1154,
           Stockreport!$C:$C, $C1154)
)</f>
        <v>1</v>
      </c>
      <c r="H1154">
        <f t="shared" ref="H1154:H1217" si="36">_xlfn.LET(_xlpm.cap,$E1154, _xlpm.curr,$D1154, MAX(0, _xlpm.cap-_xlpm.curr))</f>
        <v>0</v>
      </c>
      <c r="I1154" s="5">
        <f t="shared" ref="I1154:I1217" si="37">IF(ISNUMBER(G1154),0,1)</f>
        <v>0</v>
      </c>
    </row>
    <row r="1155" spans="1:9">
      <c r="A1155" s="1">
        <v>30190</v>
      </c>
      <c r="B1155" s="1" t="s">
        <v>1153</v>
      </c>
      <c r="C1155" t="str">
        <f>VLOOKUP(A1155,Config!A:C,3,FALSE)</f>
        <v>MA-C-04-L2-P2</v>
      </c>
      <c r="D1155" cm="1">
        <f t="array" ref="D1155">IFERROR(
  INDEX(Stockreport!$E$2:$E$50151,
    MATCH(1,
      ((Stockreport!$A$2:$A$50151&amp;"")=($A1155&amp;""))*
      ((Stockreport!$B$2:$B$50151&amp;"")=($B1155&amp;""))*
      (TRIM(Stockreport!$C$2:$C$50151)=TRIM($C1155))*
      (Stockreport!$C$2:$C$50151&lt;&gt;""),
    0)
  ),
0)</f>
        <v>40</v>
      </c>
      <c r="E1155">
        <f>VLOOKUP(A1155,Config!A:G,4,FALSE)</f>
        <v>0</v>
      </c>
      <c r="F1155" t="str">
        <f>_xlfn.LET(
  _xlpm.q,   $D1155,
  _xlpm.low, SUMIFS(Config!$E$2:$E$5017, Config!$A$2:$A$5017,$A1155, Config!$C$2:$C$5017,$C1155),
  _xlpm.med, SUMIFS(Config!$F$2:$F$5017, Config!$A$2:$A$5017,$A1155, Config!$C$2:$C$5017,$C1155),
  _xlpm.cap, SUMIFS(Config!$G$2:$G$5017, Config!$A$2:$A$5017,$A1155, Config!$C$2:$C$5017,$C1155),
  IF(_xlpm.cap=0,"SET-PICKFACE",
     IF(_xlpm.q&lt;=_xlpm.low,"LOW",
        IF(_xlpm.q&lt;=_xlpm.med,"MEDIUM",
           IF(_xlpm.q&lt;=_xlpm.cap,"FULL","OVER")
        )
     )
  )
)</f>
        <v>SET-PICKFACE</v>
      </c>
      <c r="G1155" s="8" t="str">
        <f>IF(
   SUMIFS(Stockreport!$D:$D,
          Stockreport!$A:$A, $A1155,
          Stockreport!$B:$B, $B1155)
   -SUMIFS(Stockreport!$D:$D,
           Stockreport!$A:$A, $A1155,
           Stockreport!$B:$B, $B1155,
           Stockreport!$C:$C, $C1155)=0,
   "No reserve",
   SUMIFS(Stockreport!$D:$D,
          Stockreport!$A:$A, $A1155,
          Stockreport!$B:$B, $B1155)
   -SUMIFS(Stockreport!$D:$D,
           Stockreport!$A:$A, $A1155,
           Stockreport!$B:$B, $B1155,
           Stockreport!$C:$C, $C1155)
)</f>
        <v>No reserve</v>
      </c>
      <c r="H1155">
        <f t="shared" si="36"/>
        <v>0</v>
      </c>
      <c r="I1155" s="5">
        <f t="shared" si="37"/>
        <v>1</v>
      </c>
    </row>
    <row r="1156" spans="1:9">
      <c r="A1156" s="1">
        <v>30252</v>
      </c>
      <c r="B1156" s="1" t="s">
        <v>1154</v>
      </c>
      <c r="C1156" t="str">
        <f>VLOOKUP(A1156,Config!A:C,3,FALSE)</f>
        <v>MA-C-07-L2-P2</v>
      </c>
      <c r="D1156" cm="1">
        <f t="array" ref="D1156">IFERROR(
  INDEX(Stockreport!$E$2:$E$50151,
    MATCH(1,
      ((Stockreport!$A$2:$A$50151&amp;"")=($A1156&amp;""))*
      ((Stockreport!$B$2:$B$50151&amp;"")=($B1156&amp;""))*
      (TRIM(Stockreport!$C$2:$C$50151)=TRIM($C1156))*
      (Stockreport!$C$2:$C$50151&lt;&gt;""),
    0)
  ),
0)</f>
        <v>64</v>
      </c>
      <c r="E1156">
        <f>VLOOKUP(A1156,Config!A:G,4,FALSE)</f>
        <v>0</v>
      </c>
      <c r="F1156" t="str">
        <f>_xlfn.LET(
  _xlpm.q,   $D1156,
  _xlpm.low, SUMIFS(Config!$E$2:$E$5017, Config!$A$2:$A$5017,$A1156, Config!$C$2:$C$5017,$C1156),
  _xlpm.med, SUMIFS(Config!$F$2:$F$5017, Config!$A$2:$A$5017,$A1156, Config!$C$2:$C$5017,$C1156),
  _xlpm.cap, SUMIFS(Config!$G$2:$G$5017, Config!$A$2:$A$5017,$A1156, Config!$C$2:$C$5017,$C1156),
  IF(_xlpm.cap=0,"SET-PICKFACE",
     IF(_xlpm.q&lt;=_xlpm.low,"LOW",
        IF(_xlpm.q&lt;=_xlpm.med,"MEDIUM",
           IF(_xlpm.q&lt;=_xlpm.cap,"FULL","OVER")
        )
     )
  )
)</f>
        <v>SET-PICKFACE</v>
      </c>
      <c r="G1156" s="8" t="str">
        <f>IF(
   SUMIFS(Stockreport!$D:$D,
          Stockreport!$A:$A, $A1156,
          Stockreport!$B:$B, $B1156)
   -SUMIFS(Stockreport!$D:$D,
           Stockreport!$A:$A, $A1156,
           Stockreport!$B:$B, $B1156,
           Stockreport!$C:$C, $C1156)=0,
   "No reserve",
   SUMIFS(Stockreport!$D:$D,
          Stockreport!$A:$A, $A1156,
          Stockreport!$B:$B, $B1156)
   -SUMIFS(Stockreport!$D:$D,
           Stockreport!$A:$A, $A1156,
           Stockreport!$B:$B, $B1156,
           Stockreport!$C:$C, $C1156)
)</f>
        <v>No reserve</v>
      </c>
      <c r="H1156">
        <f t="shared" si="36"/>
        <v>0</v>
      </c>
      <c r="I1156" s="5">
        <f t="shared" si="37"/>
        <v>1</v>
      </c>
    </row>
    <row r="1157" spans="1:9">
      <c r="A1157" s="1">
        <v>30538</v>
      </c>
      <c r="B1157" s="1" t="s">
        <v>1155</v>
      </c>
      <c r="C1157" t="str">
        <f>VLOOKUP(A1157,Config!A:C,3,FALSE)</f>
        <v>MA-C-07-L2-P2</v>
      </c>
      <c r="D1157" cm="1">
        <f t="array" ref="D1157">IFERROR(
  INDEX(Stockreport!$E$2:$E$50151,
    MATCH(1,
      ((Stockreport!$A$2:$A$50151&amp;"")=($A1157&amp;""))*
      ((Stockreport!$B$2:$B$50151&amp;"")=($B1157&amp;""))*
      (TRIM(Stockreport!$C$2:$C$50151)=TRIM($C1157))*
      (Stockreport!$C$2:$C$50151&lt;&gt;""),
    0)
  ),
0)</f>
        <v>20</v>
      </c>
      <c r="E1157">
        <f>VLOOKUP(A1157,Config!A:G,4,FALSE)</f>
        <v>0</v>
      </c>
      <c r="F1157" t="str">
        <f>_xlfn.LET(
  _xlpm.q,   $D1157,
  _xlpm.low, SUMIFS(Config!$E$2:$E$5017, Config!$A$2:$A$5017,$A1157, Config!$C$2:$C$5017,$C1157),
  _xlpm.med, SUMIFS(Config!$F$2:$F$5017, Config!$A$2:$A$5017,$A1157, Config!$C$2:$C$5017,$C1157),
  _xlpm.cap, SUMIFS(Config!$G$2:$G$5017, Config!$A$2:$A$5017,$A1157, Config!$C$2:$C$5017,$C1157),
  IF(_xlpm.cap=0,"SET-PICKFACE",
     IF(_xlpm.q&lt;=_xlpm.low,"LOW",
        IF(_xlpm.q&lt;=_xlpm.med,"MEDIUM",
           IF(_xlpm.q&lt;=_xlpm.cap,"FULL","OVER")
        )
     )
  )
)</f>
        <v>SET-PICKFACE</v>
      </c>
      <c r="G1157" s="8" t="str">
        <f>IF(
   SUMIFS(Stockreport!$D:$D,
          Stockreport!$A:$A, $A1157,
          Stockreport!$B:$B, $B1157)
   -SUMIFS(Stockreport!$D:$D,
           Stockreport!$A:$A, $A1157,
           Stockreport!$B:$B, $B1157,
           Stockreport!$C:$C, $C1157)=0,
   "No reserve",
   SUMIFS(Stockreport!$D:$D,
          Stockreport!$A:$A, $A1157,
          Stockreport!$B:$B, $B1157)
   -SUMIFS(Stockreport!$D:$D,
           Stockreport!$A:$A, $A1157,
           Stockreport!$B:$B, $B1157,
           Stockreport!$C:$C, $C1157)
)</f>
        <v>No reserve</v>
      </c>
      <c r="H1157">
        <f t="shared" si="36"/>
        <v>0</v>
      </c>
      <c r="I1157" s="5">
        <f t="shared" si="37"/>
        <v>1</v>
      </c>
    </row>
    <row r="1158" spans="1:9">
      <c r="A1158" s="1">
        <v>30637</v>
      </c>
      <c r="B1158" s="1" t="s">
        <v>1156</v>
      </c>
      <c r="C1158" t="str">
        <f>VLOOKUP(A1158,Config!A:C,3,FALSE)</f>
        <v>MA-C-08-L2-P1</v>
      </c>
      <c r="D1158" cm="1">
        <f t="array" ref="D1158">IFERROR(
  INDEX(Stockreport!$E$2:$E$50151,
    MATCH(1,
      ((Stockreport!$A$2:$A$50151&amp;"")=($A1158&amp;""))*
      ((Stockreport!$B$2:$B$50151&amp;"")=($B1158&amp;""))*
      (TRIM(Stockreport!$C$2:$C$50151)=TRIM($C1158))*
      (Stockreport!$C$2:$C$50151&lt;&gt;""),
    0)
  ),
0)</f>
        <v>72</v>
      </c>
      <c r="E1158">
        <f>VLOOKUP(A1158,Config!A:G,4,FALSE)</f>
        <v>0</v>
      </c>
      <c r="F1158" t="str">
        <f>_xlfn.LET(
  _xlpm.q,   $D1158,
  _xlpm.low, SUMIFS(Config!$E$2:$E$5017, Config!$A$2:$A$5017,$A1158, Config!$C$2:$C$5017,$C1158),
  _xlpm.med, SUMIFS(Config!$F$2:$F$5017, Config!$A$2:$A$5017,$A1158, Config!$C$2:$C$5017,$C1158),
  _xlpm.cap, SUMIFS(Config!$G$2:$G$5017, Config!$A$2:$A$5017,$A1158, Config!$C$2:$C$5017,$C1158),
  IF(_xlpm.cap=0,"SET-PICKFACE",
     IF(_xlpm.q&lt;=_xlpm.low,"LOW",
        IF(_xlpm.q&lt;=_xlpm.med,"MEDIUM",
           IF(_xlpm.q&lt;=_xlpm.cap,"FULL","OVER")
        )
     )
  )
)</f>
        <v>SET-PICKFACE</v>
      </c>
      <c r="G1158" s="8" t="str">
        <f>IF(
   SUMIFS(Stockreport!$D:$D,
          Stockreport!$A:$A, $A1158,
          Stockreport!$B:$B, $B1158)
   -SUMIFS(Stockreport!$D:$D,
           Stockreport!$A:$A, $A1158,
           Stockreport!$B:$B, $B1158,
           Stockreport!$C:$C, $C1158)=0,
   "No reserve",
   SUMIFS(Stockreport!$D:$D,
          Stockreport!$A:$A, $A1158,
          Stockreport!$B:$B, $B1158)
   -SUMIFS(Stockreport!$D:$D,
           Stockreport!$A:$A, $A1158,
           Stockreport!$B:$B, $B1158,
           Stockreport!$C:$C, $C1158)
)</f>
        <v>No reserve</v>
      </c>
      <c r="H1158">
        <f t="shared" si="36"/>
        <v>0</v>
      </c>
      <c r="I1158" s="5">
        <f t="shared" si="37"/>
        <v>1</v>
      </c>
    </row>
    <row r="1159" spans="1:9">
      <c r="A1159" s="1">
        <v>66202</v>
      </c>
      <c r="B1159" s="1" t="s">
        <v>1157</v>
      </c>
      <c r="C1159" t="str">
        <f>VLOOKUP(A1159,Config!A:C,3,FALSE)</f>
        <v>MA-C-08-L2-P1</v>
      </c>
      <c r="D1159" cm="1">
        <f t="array" ref="D1159">IFERROR(
  INDEX(Stockreport!$E$2:$E$50151,
    MATCH(1,
      ((Stockreport!$A$2:$A$50151&amp;"")=($A1159&amp;""))*
      ((Stockreport!$B$2:$B$50151&amp;"")=($B1159&amp;""))*
      (TRIM(Stockreport!$C$2:$C$50151)=TRIM($C1159))*
      (Stockreport!$C$2:$C$50151&lt;&gt;""),
    0)
  ),
0)</f>
        <v>0</v>
      </c>
      <c r="E1159">
        <f>VLOOKUP(A1159,Config!A:G,4,FALSE)</f>
        <v>0</v>
      </c>
      <c r="F1159" t="str">
        <f>_xlfn.LET(
  _xlpm.q,   $D1159,
  _xlpm.low, SUMIFS(Config!$E$2:$E$5017, Config!$A$2:$A$5017,$A1159, Config!$C$2:$C$5017,$C1159),
  _xlpm.med, SUMIFS(Config!$F$2:$F$5017, Config!$A$2:$A$5017,$A1159, Config!$C$2:$C$5017,$C1159),
  _xlpm.cap, SUMIFS(Config!$G$2:$G$5017, Config!$A$2:$A$5017,$A1159, Config!$C$2:$C$5017,$C1159),
  IF(_xlpm.cap=0,"SET-PICKFACE",
     IF(_xlpm.q&lt;=_xlpm.low,"LOW",
        IF(_xlpm.q&lt;=_xlpm.med,"MEDIUM",
           IF(_xlpm.q&lt;=_xlpm.cap,"FULL","OVER")
        )
     )
  )
)</f>
        <v>SET-PICKFACE</v>
      </c>
      <c r="G1159" s="8" t="str">
        <f>IF(
   SUMIFS(Stockreport!$D:$D,
          Stockreport!$A:$A, $A1159,
          Stockreport!$B:$B, $B1159)
   -SUMIFS(Stockreport!$D:$D,
           Stockreport!$A:$A, $A1159,
           Stockreport!$B:$B, $B1159,
           Stockreport!$C:$C, $C1159)=0,
   "No reserve",
   SUMIFS(Stockreport!$D:$D,
          Stockreport!$A:$A, $A1159,
          Stockreport!$B:$B, $B1159)
   -SUMIFS(Stockreport!$D:$D,
           Stockreport!$A:$A, $A1159,
           Stockreport!$B:$B, $B1159,
           Stockreport!$C:$C, $C1159)
)</f>
        <v>No reserve</v>
      </c>
      <c r="H1159">
        <f t="shared" si="36"/>
        <v>0</v>
      </c>
      <c r="I1159" s="5">
        <f t="shared" si="37"/>
        <v>1</v>
      </c>
    </row>
    <row r="1160" spans="1:9">
      <c r="A1160" s="1">
        <v>47626</v>
      </c>
      <c r="B1160" s="1" t="s">
        <v>1158</v>
      </c>
      <c r="C1160" t="str">
        <f>VLOOKUP(A1160,Config!A:C,3,FALSE)</f>
        <v>MA-C-08-L3-P1</v>
      </c>
      <c r="D1160" cm="1">
        <f t="array" ref="D1160">IFERROR(
  INDEX(Stockreport!$E$2:$E$50151,
    MATCH(1,
      ((Stockreport!$A$2:$A$50151&amp;"")=($A1160&amp;""))*
      ((Stockreport!$B$2:$B$50151&amp;"")=($B1160&amp;""))*
      (TRIM(Stockreport!$C$2:$C$50151)=TRIM($C1160))*
      (Stockreport!$C$2:$C$50151&lt;&gt;""),
    0)
  ),
0)</f>
        <v>63</v>
      </c>
      <c r="E1160">
        <f>VLOOKUP(A1160,Config!A:G,4,FALSE)</f>
        <v>0</v>
      </c>
      <c r="F1160" t="str">
        <f>_xlfn.LET(
  _xlpm.q,   $D1160,
  _xlpm.low, SUMIFS(Config!$E$2:$E$5017, Config!$A$2:$A$5017,$A1160, Config!$C$2:$C$5017,$C1160),
  _xlpm.med, SUMIFS(Config!$F$2:$F$5017, Config!$A$2:$A$5017,$A1160, Config!$C$2:$C$5017,$C1160),
  _xlpm.cap, SUMIFS(Config!$G$2:$G$5017, Config!$A$2:$A$5017,$A1160, Config!$C$2:$C$5017,$C1160),
  IF(_xlpm.cap=0,"SET-PICKFACE",
     IF(_xlpm.q&lt;=_xlpm.low,"LOW",
        IF(_xlpm.q&lt;=_xlpm.med,"MEDIUM",
           IF(_xlpm.q&lt;=_xlpm.cap,"FULL","OVER")
        )
     )
  )
)</f>
        <v>SET-PICKFACE</v>
      </c>
      <c r="G1160" s="8" t="str">
        <f>IF(
   SUMIFS(Stockreport!$D:$D,
          Stockreport!$A:$A, $A1160,
          Stockreport!$B:$B, $B1160)
   -SUMIFS(Stockreport!$D:$D,
           Stockreport!$A:$A, $A1160,
           Stockreport!$B:$B, $B1160,
           Stockreport!$C:$C, $C1160)=0,
   "No reserve",
   SUMIFS(Stockreport!$D:$D,
          Stockreport!$A:$A, $A1160,
          Stockreport!$B:$B, $B1160)
   -SUMIFS(Stockreport!$D:$D,
           Stockreport!$A:$A, $A1160,
           Stockreport!$B:$B, $B1160,
           Stockreport!$C:$C, $C1160)
)</f>
        <v>No reserve</v>
      </c>
      <c r="H1160">
        <f t="shared" si="36"/>
        <v>0</v>
      </c>
      <c r="I1160" s="5">
        <f t="shared" si="37"/>
        <v>1</v>
      </c>
    </row>
    <row r="1161" spans="1:9">
      <c r="A1161" s="1">
        <v>30452</v>
      </c>
      <c r="B1161" s="1" t="s">
        <v>1159</v>
      </c>
      <c r="C1161" t="str">
        <f>VLOOKUP(A1161,Config!A:C,3,FALSE)</f>
        <v>MA-C-08-L3-P2</v>
      </c>
      <c r="D1161" cm="1">
        <f t="array" ref="D1161">IFERROR(
  INDEX(Stockreport!$E$2:$E$50151,
    MATCH(1,
      ((Stockreport!$A$2:$A$50151&amp;"")=($A1161&amp;""))*
      ((Stockreport!$B$2:$B$50151&amp;"")=($B1161&amp;""))*
      (TRIM(Stockreport!$C$2:$C$50151)=TRIM($C1161))*
      (Stockreport!$C$2:$C$50151&lt;&gt;""),
    0)
  ),
0)</f>
        <v>0</v>
      </c>
      <c r="E1161">
        <f>VLOOKUP(A1161,Config!A:G,4,FALSE)</f>
        <v>0</v>
      </c>
      <c r="F1161" t="str">
        <f>_xlfn.LET(
  _xlpm.q,   $D1161,
  _xlpm.low, SUMIFS(Config!$E$2:$E$5017, Config!$A$2:$A$5017,$A1161, Config!$C$2:$C$5017,$C1161),
  _xlpm.med, SUMIFS(Config!$F$2:$F$5017, Config!$A$2:$A$5017,$A1161, Config!$C$2:$C$5017,$C1161),
  _xlpm.cap, SUMIFS(Config!$G$2:$G$5017, Config!$A$2:$A$5017,$A1161, Config!$C$2:$C$5017,$C1161),
  IF(_xlpm.cap=0,"SET-PICKFACE",
     IF(_xlpm.q&lt;=_xlpm.low,"LOW",
        IF(_xlpm.q&lt;=_xlpm.med,"MEDIUM",
           IF(_xlpm.q&lt;=_xlpm.cap,"FULL","OVER")
        )
     )
  )
)</f>
        <v>SET-PICKFACE</v>
      </c>
      <c r="G1161" s="8" t="str">
        <f>IF(
   SUMIFS(Stockreport!$D:$D,
          Stockreport!$A:$A, $A1161,
          Stockreport!$B:$B, $B1161)
   -SUMIFS(Stockreport!$D:$D,
           Stockreport!$A:$A, $A1161,
           Stockreport!$B:$B, $B1161,
           Stockreport!$C:$C, $C1161)=0,
   "No reserve",
   SUMIFS(Stockreport!$D:$D,
          Stockreport!$A:$A, $A1161,
          Stockreport!$B:$B, $B1161)
   -SUMIFS(Stockreport!$D:$D,
           Stockreport!$A:$A, $A1161,
           Stockreport!$B:$B, $B1161,
           Stockreport!$C:$C, $C1161)
)</f>
        <v>No reserve</v>
      </c>
      <c r="H1161">
        <f t="shared" si="36"/>
        <v>0</v>
      </c>
      <c r="I1161" s="5">
        <f t="shared" si="37"/>
        <v>1</v>
      </c>
    </row>
    <row r="1162" spans="1:9">
      <c r="A1162" s="1">
        <v>47060</v>
      </c>
      <c r="B1162" s="1" t="s">
        <v>1160</v>
      </c>
      <c r="C1162" t="str">
        <f>VLOOKUP(A1162,Config!A:C,3,FALSE)</f>
        <v>MA-C-08-L3-P2</v>
      </c>
      <c r="D1162" cm="1">
        <f t="array" ref="D1162">IFERROR(
  INDEX(Stockreport!$E$2:$E$50151,
    MATCH(1,
      ((Stockreport!$A$2:$A$50151&amp;"")=($A1162&amp;""))*
      ((Stockreport!$B$2:$B$50151&amp;"")=($B1162&amp;""))*
      (TRIM(Stockreport!$C$2:$C$50151)=TRIM($C1162))*
      (Stockreport!$C$2:$C$50151&lt;&gt;""),
    0)
  ),
0)</f>
        <v>34</v>
      </c>
      <c r="E1162">
        <f>VLOOKUP(A1162,Config!A:G,4,FALSE)</f>
        <v>0</v>
      </c>
      <c r="F1162" t="str">
        <f>_xlfn.LET(
  _xlpm.q,   $D1162,
  _xlpm.low, SUMIFS(Config!$E$2:$E$5017, Config!$A$2:$A$5017,$A1162, Config!$C$2:$C$5017,$C1162),
  _xlpm.med, SUMIFS(Config!$F$2:$F$5017, Config!$A$2:$A$5017,$A1162, Config!$C$2:$C$5017,$C1162),
  _xlpm.cap, SUMIFS(Config!$G$2:$G$5017, Config!$A$2:$A$5017,$A1162, Config!$C$2:$C$5017,$C1162),
  IF(_xlpm.cap=0,"SET-PICKFACE",
     IF(_xlpm.q&lt;=_xlpm.low,"LOW",
        IF(_xlpm.q&lt;=_xlpm.med,"MEDIUM",
           IF(_xlpm.q&lt;=_xlpm.cap,"FULL","OVER")
        )
     )
  )
)</f>
        <v>SET-PICKFACE</v>
      </c>
      <c r="G1162" s="8" t="str">
        <f>IF(
   SUMIFS(Stockreport!$D:$D,
          Stockreport!$A:$A, $A1162,
          Stockreport!$B:$B, $B1162)
   -SUMIFS(Stockreport!$D:$D,
           Stockreport!$A:$A, $A1162,
           Stockreport!$B:$B, $B1162,
           Stockreport!$C:$C, $C1162)=0,
   "No reserve",
   SUMIFS(Stockreport!$D:$D,
          Stockreport!$A:$A, $A1162,
          Stockreport!$B:$B, $B1162)
   -SUMIFS(Stockreport!$D:$D,
           Stockreport!$A:$A, $A1162,
           Stockreport!$B:$B, $B1162,
           Stockreport!$C:$C, $C1162)
)</f>
        <v>No reserve</v>
      </c>
      <c r="H1162">
        <f t="shared" si="36"/>
        <v>0</v>
      </c>
      <c r="I1162" s="5">
        <f t="shared" si="37"/>
        <v>1</v>
      </c>
    </row>
    <row r="1163" spans="1:9">
      <c r="A1163" s="1">
        <v>30245</v>
      </c>
      <c r="B1163" s="1" t="s">
        <v>1161</v>
      </c>
      <c r="C1163" t="str">
        <f>VLOOKUP(A1163,Config!A:C,3,FALSE)</f>
        <v>MA-C-09-L2-P1</v>
      </c>
      <c r="D1163" cm="1">
        <f t="array" ref="D1163">IFERROR(
  INDEX(Stockreport!$E$2:$E$50151,
    MATCH(1,
      ((Stockreport!$A$2:$A$50151&amp;"")=($A1163&amp;""))*
      ((Stockreport!$B$2:$B$50151&amp;"")=($B1163&amp;""))*
      (TRIM(Stockreport!$C$2:$C$50151)=TRIM($C1163))*
      (Stockreport!$C$2:$C$50151&lt;&gt;""),
    0)
  ),
0)</f>
        <v>0</v>
      </c>
      <c r="E1163">
        <f>VLOOKUP(A1163,Config!A:G,4,FALSE)</f>
        <v>0</v>
      </c>
      <c r="F1163" t="str">
        <f>_xlfn.LET(
  _xlpm.q,   $D1163,
  _xlpm.low, SUMIFS(Config!$E$2:$E$5017, Config!$A$2:$A$5017,$A1163, Config!$C$2:$C$5017,$C1163),
  _xlpm.med, SUMIFS(Config!$F$2:$F$5017, Config!$A$2:$A$5017,$A1163, Config!$C$2:$C$5017,$C1163),
  _xlpm.cap, SUMIFS(Config!$G$2:$G$5017, Config!$A$2:$A$5017,$A1163, Config!$C$2:$C$5017,$C1163),
  IF(_xlpm.cap=0,"SET-PICKFACE",
     IF(_xlpm.q&lt;=_xlpm.low,"LOW",
        IF(_xlpm.q&lt;=_xlpm.med,"MEDIUM",
           IF(_xlpm.q&lt;=_xlpm.cap,"FULL","OVER")
        )
     )
  )
)</f>
        <v>SET-PICKFACE</v>
      </c>
      <c r="G1163" s="8" t="str">
        <f>IF(
   SUMIFS(Stockreport!$D:$D,
          Stockreport!$A:$A, $A1163,
          Stockreport!$B:$B, $B1163)
   -SUMIFS(Stockreport!$D:$D,
           Stockreport!$A:$A, $A1163,
           Stockreport!$B:$B, $B1163,
           Stockreport!$C:$C, $C1163)=0,
   "No reserve",
   SUMIFS(Stockreport!$D:$D,
          Stockreport!$A:$A, $A1163,
          Stockreport!$B:$B, $B1163)
   -SUMIFS(Stockreport!$D:$D,
           Stockreport!$A:$A, $A1163,
           Stockreport!$B:$B, $B1163,
           Stockreport!$C:$C, $C1163)
)</f>
        <v>No reserve</v>
      </c>
      <c r="H1163">
        <f t="shared" si="36"/>
        <v>0</v>
      </c>
      <c r="I1163" s="5">
        <f t="shared" si="37"/>
        <v>1</v>
      </c>
    </row>
    <row r="1164" spans="1:9">
      <c r="A1164" s="1">
        <v>30457</v>
      </c>
      <c r="B1164" s="1" t="s">
        <v>1162</v>
      </c>
      <c r="C1164" t="str">
        <f>VLOOKUP(A1164,Config!A:C,3,FALSE)</f>
        <v>MA-C-09-L2-P2</v>
      </c>
      <c r="D1164" cm="1">
        <f t="array" ref="D1164">IFERROR(
  INDEX(Stockreport!$E$2:$E$50151,
    MATCH(1,
      ((Stockreport!$A$2:$A$50151&amp;"")=($A1164&amp;""))*
      ((Stockreport!$B$2:$B$50151&amp;"")=($B1164&amp;""))*
      (TRIM(Stockreport!$C$2:$C$50151)=TRIM($C1164))*
      (Stockreport!$C$2:$C$50151&lt;&gt;""),
    0)
  ),
0)</f>
        <v>28</v>
      </c>
      <c r="E1164">
        <f>VLOOKUP(A1164,Config!A:G,4,FALSE)</f>
        <v>0</v>
      </c>
      <c r="F1164" t="str">
        <f>_xlfn.LET(
  _xlpm.q,   $D1164,
  _xlpm.low, SUMIFS(Config!$E$2:$E$5017, Config!$A$2:$A$5017,$A1164, Config!$C$2:$C$5017,$C1164),
  _xlpm.med, SUMIFS(Config!$F$2:$F$5017, Config!$A$2:$A$5017,$A1164, Config!$C$2:$C$5017,$C1164),
  _xlpm.cap, SUMIFS(Config!$G$2:$G$5017, Config!$A$2:$A$5017,$A1164, Config!$C$2:$C$5017,$C1164),
  IF(_xlpm.cap=0,"SET-PICKFACE",
     IF(_xlpm.q&lt;=_xlpm.low,"LOW",
        IF(_xlpm.q&lt;=_xlpm.med,"MEDIUM",
           IF(_xlpm.q&lt;=_xlpm.cap,"FULL","OVER")
        )
     )
  )
)</f>
        <v>SET-PICKFACE</v>
      </c>
      <c r="G1164" s="8" t="str">
        <f>IF(
   SUMIFS(Stockreport!$D:$D,
          Stockreport!$A:$A, $A1164,
          Stockreport!$B:$B, $B1164)
   -SUMIFS(Stockreport!$D:$D,
           Stockreport!$A:$A, $A1164,
           Stockreport!$B:$B, $B1164,
           Stockreport!$C:$C, $C1164)=0,
   "No reserve",
   SUMIFS(Stockreport!$D:$D,
          Stockreport!$A:$A, $A1164,
          Stockreport!$B:$B, $B1164)
   -SUMIFS(Stockreport!$D:$D,
           Stockreport!$A:$A, $A1164,
           Stockreport!$B:$B, $B1164,
           Stockreport!$C:$C, $C1164)
)</f>
        <v>No reserve</v>
      </c>
      <c r="H1164">
        <f t="shared" si="36"/>
        <v>0</v>
      </c>
      <c r="I1164" s="5">
        <f t="shared" si="37"/>
        <v>1</v>
      </c>
    </row>
    <row r="1165" spans="1:9">
      <c r="A1165" s="1">
        <v>47795</v>
      </c>
      <c r="B1165" s="1" t="s">
        <v>1163</v>
      </c>
      <c r="C1165" t="str">
        <f>VLOOKUP(A1165,Config!A:C,3,FALSE)</f>
        <v>MA-C-09-L3-P1</v>
      </c>
      <c r="D1165" cm="1">
        <f t="array" ref="D1165">IFERROR(
  INDEX(Stockreport!$E$2:$E$50151,
    MATCH(1,
      ((Stockreport!$A$2:$A$50151&amp;"")=($A1165&amp;""))*
      ((Stockreport!$B$2:$B$50151&amp;"")=($B1165&amp;""))*
      (TRIM(Stockreport!$C$2:$C$50151)=TRIM($C1165))*
      (Stockreport!$C$2:$C$50151&lt;&gt;""),
    0)
  ),
0)</f>
        <v>19</v>
      </c>
      <c r="E1165">
        <f>VLOOKUP(A1165,Config!A:G,4,FALSE)</f>
        <v>0</v>
      </c>
      <c r="F1165" t="str">
        <f>_xlfn.LET(
  _xlpm.q,   $D1165,
  _xlpm.low, SUMIFS(Config!$E$2:$E$5017, Config!$A$2:$A$5017,$A1165, Config!$C$2:$C$5017,$C1165),
  _xlpm.med, SUMIFS(Config!$F$2:$F$5017, Config!$A$2:$A$5017,$A1165, Config!$C$2:$C$5017,$C1165),
  _xlpm.cap, SUMIFS(Config!$G$2:$G$5017, Config!$A$2:$A$5017,$A1165, Config!$C$2:$C$5017,$C1165),
  IF(_xlpm.cap=0,"SET-PICKFACE",
     IF(_xlpm.q&lt;=_xlpm.low,"LOW",
        IF(_xlpm.q&lt;=_xlpm.med,"MEDIUM",
           IF(_xlpm.q&lt;=_xlpm.cap,"FULL","OVER")
        )
     )
  )
)</f>
        <v>SET-PICKFACE</v>
      </c>
      <c r="G1165" s="8" t="str">
        <f>IF(
   SUMIFS(Stockreport!$D:$D,
          Stockreport!$A:$A, $A1165,
          Stockreport!$B:$B, $B1165)
   -SUMIFS(Stockreport!$D:$D,
           Stockreport!$A:$A, $A1165,
           Stockreport!$B:$B, $B1165,
           Stockreport!$C:$C, $C1165)=0,
   "No reserve",
   SUMIFS(Stockreport!$D:$D,
          Stockreport!$A:$A, $A1165,
          Stockreport!$B:$B, $B1165)
   -SUMIFS(Stockreport!$D:$D,
           Stockreport!$A:$A, $A1165,
           Stockreport!$B:$B, $B1165,
           Stockreport!$C:$C, $C1165)
)</f>
        <v>No reserve</v>
      </c>
      <c r="H1165">
        <f t="shared" si="36"/>
        <v>0</v>
      </c>
      <c r="I1165" s="5">
        <f t="shared" si="37"/>
        <v>1</v>
      </c>
    </row>
    <row r="1166" spans="1:9">
      <c r="A1166" s="1">
        <v>47884</v>
      </c>
      <c r="B1166" s="1" t="s">
        <v>1164</v>
      </c>
      <c r="C1166" t="str">
        <f>VLOOKUP(A1166,Config!A:C,3,FALSE)</f>
        <v>MA-C-09-L3-P2</v>
      </c>
      <c r="D1166" cm="1">
        <f t="array" ref="D1166">IFERROR(
  INDEX(Stockreport!$E$2:$E$50151,
    MATCH(1,
      ((Stockreport!$A$2:$A$50151&amp;"")=($A1166&amp;""))*
      ((Stockreport!$B$2:$B$50151&amp;"")=($B1166&amp;""))*
      (TRIM(Stockreport!$C$2:$C$50151)=TRIM($C1166))*
      (Stockreport!$C$2:$C$50151&lt;&gt;""),
    0)
  ),
0)</f>
        <v>61</v>
      </c>
      <c r="E1166">
        <f>VLOOKUP(A1166,Config!A:G,4,FALSE)</f>
        <v>0</v>
      </c>
      <c r="F1166" t="str">
        <f>_xlfn.LET(
  _xlpm.q,   $D1166,
  _xlpm.low, SUMIFS(Config!$E$2:$E$5017, Config!$A$2:$A$5017,$A1166, Config!$C$2:$C$5017,$C1166),
  _xlpm.med, SUMIFS(Config!$F$2:$F$5017, Config!$A$2:$A$5017,$A1166, Config!$C$2:$C$5017,$C1166),
  _xlpm.cap, SUMIFS(Config!$G$2:$G$5017, Config!$A$2:$A$5017,$A1166, Config!$C$2:$C$5017,$C1166),
  IF(_xlpm.cap=0,"SET-PICKFACE",
     IF(_xlpm.q&lt;=_xlpm.low,"LOW",
        IF(_xlpm.q&lt;=_xlpm.med,"MEDIUM",
           IF(_xlpm.q&lt;=_xlpm.cap,"FULL","OVER")
        )
     )
  )
)</f>
        <v>SET-PICKFACE</v>
      </c>
      <c r="G1166" s="8" t="str">
        <f>IF(
   SUMIFS(Stockreport!$D:$D,
          Stockreport!$A:$A, $A1166,
          Stockreport!$B:$B, $B1166)
   -SUMIFS(Stockreport!$D:$D,
           Stockreport!$A:$A, $A1166,
           Stockreport!$B:$B, $B1166,
           Stockreport!$C:$C, $C1166)=0,
   "No reserve",
   SUMIFS(Stockreport!$D:$D,
          Stockreport!$A:$A, $A1166,
          Stockreport!$B:$B, $B1166)
   -SUMIFS(Stockreport!$D:$D,
           Stockreport!$A:$A, $A1166,
           Stockreport!$B:$B, $B1166,
           Stockreport!$C:$C, $C1166)
)</f>
        <v>No reserve</v>
      </c>
      <c r="H1166">
        <f t="shared" si="36"/>
        <v>0</v>
      </c>
      <c r="I1166" s="5">
        <f t="shared" si="37"/>
        <v>1</v>
      </c>
    </row>
    <row r="1167" spans="1:9">
      <c r="A1167" s="1">
        <v>47933</v>
      </c>
      <c r="B1167" s="1" t="s">
        <v>1165</v>
      </c>
      <c r="C1167" t="str">
        <f>VLOOKUP(A1167,Config!A:C,3,FALSE)</f>
        <v>MA-C-09-L3-P2</v>
      </c>
      <c r="D1167" cm="1">
        <f t="array" ref="D1167">IFERROR(
  INDEX(Stockreport!$E$2:$E$50151,
    MATCH(1,
      ((Stockreport!$A$2:$A$50151&amp;"")=($A1167&amp;""))*
      ((Stockreport!$B$2:$B$50151&amp;"")=($B1167&amp;""))*
      (TRIM(Stockreport!$C$2:$C$50151)=TRIM($C1167))*
      (Stockreport!$C$2:$C$50151&lt;&gt;""),
    0)
  ),
0)</f>
        <v>102</v>
      </c>
      <c r="E1167">
        <f>VLOOKUP(A1167,Config!A:G,4,FALSE)</f>
        <v>0</v>
      </c>
      <c r="F1167" t="str">
        <f>_xlfn.LET(
  _xlpm.q,   $D1167,
  _xlpm.low, SUMIFS(Config!$E$2:$E$5017, Config!$A$2:$A$5017,$A1167, Config!$C$2:$C$5017,$C1167),
  _xlpm.med, SUMIFS(Config!$F$2:$F$5017, Config!$A$2:$A$5017,$A1167, Config!$C$2:$C$5017,$C1167),
  _xlpm.cap, SUMIFS(Config!$G$2:$G$5017, Config!$A$2:$A$5017,$A1167, Config!$C$2:$C$5017,$C1167),
  IF(_xlpm.cap=0,"SET-PICKFACE",
     IF(_xlpm.q&lt;=_xlpm.low,"LOW",
        IF(_xlpm.q&lt;=_xlpm.med,"MEDIUM",
           IF(_xlpm.q&lt;=_xlpm.cap,"FULL","OVER")
        )
     )
  )
)</f>
        <v>SET-PICKFACE</v>
      </c>
      <c r="G1167" s="8" t="str">
        <f>IF(
   SUMIFS(Stockreport!$D:$D,
          Stockreport!$A:$A, $A1167,
          Stockreport!$B:$B, $B1167)
   -SUMIFS(Stockreport!$D:$D,
           Stockreport!$A:$A, $A1167,
           Stockreport!$B:$B, $B1167,
           Stockreport!$C:$C, $C1167)=0,
   "No reserve",
   SUMIFS(Stockreport!$D:$D,
          Stockreport!$A:$A, $A1167,
          Stockreport!$B:$B, $B1167)
   -SUMIFS(Stockreport!$D:$D,
           Stockreport!$A:$A, $A1167,
           Stockreport!$B:$B, $B1167,
           Stockreport!$C:$C, $C1167)
)</f>
        <v>No reserve</v>
      </c>
      <c r="H1167">
        <f t="shared" si="36"/>
        <v>0</v>
      </c>
      <c r="I1167" s="5">
        <f t="shared" si="37"/>
        <v>1</v>
      </c>
    </row>
    <row r="1168" spans="1:9">
      <c r="A1168" s="1">
        <v>17150</v>
      </c>
      <c r="B1168" s="1" t="s">
        <v>1166</v>
      </c>
      <c r="C1168" t="str">
        <f>VLOOKUP(A1168,Config!A:C,3,FALSE)</f>
        <v>MA-C-10-L2-P2</v>
      </c>
      <c r="D1168" cm="1">
        <f t="array" ref="D1168">IFERROR(
  INDEX(Stockreport!$E$2:$E$50151,
    MATCH(1,
      ((Stockreport!$A$2:$A$50151&amp;"")=($A1168&amp;""))*
      ((Stockreport!$B$2:$B$50151&amp;"")=($B1168&amp;""))*
      (TRIM(Stockreport!$C$2:$C$50151)=TRIM($C1168))*
      (Stockreport!$C$2:$C$50151&lt;&gt;""),
    0)
  ),
0)</f>
        <v>71</v>
      </c>
      <c r="E1168">
        <f>VLOOKUP(A1168,Config!A:G,4,FALSE)</f>
        <v>0</v>
      </c>
      <c r="F1168" t="str">
        <f>_xlfn.LET(
  _xlpm.q,   $D1168,
  _xlpm.low, SUMIFS(Config!$E$2:$E$5017, Config!$A$2:$A$5017,$A1168, Config!$C$2:$C$5017,$C1168),
  _xlpm.med, SUMIFS(Config!$F$2:$F$5017, Config!$A$2:$A$5017,$A1168, Config!$C$2:$C$5017,$C1168),
  _xlpm.cap, SUMIFS(Config!$G$2:$G$5017, Config!$A$2:$A$5017,$A1168, Config!$C$2:$C$5017,$C1168),
  IF(_xlpm.cap=0,"SET-PICKFACE",
     IF(_xlpm.q&lt;=_xlpm.low,"LOW",
        IF(_xlpm.q&lt;=_xlpm.med,"MEDIUM",
           IF(_xlpm.q&lt;=_xlpm.cap,"FULL","OVER")
        )
     )
  )
)</f>
        <v>SET-PICKFACE</v>
      </c>
      <c r="G1168" s="8" t="str">
        <f>IF(
   SUMIFS(Stockreport!$D:$D,
          Stockreport!$A:$A, $A1168,
          Stockreport!$B:$B, $B1168)
   -SUMIFS(Stockreport!$D:$D,
           Stockreport!$A:$A, $A1168,
           Stockreport!$B:$B, $B1168,
           Stockreport!$C:$C, $C1168)=0,
   "No reserve",
   SUMIFS(Stockreport!$D:$D,
          Stockreport!$A:$A, $A1168,
          Stockreport!$B:$B, $B1168)
   -SUMIFS(Stockreport!$D:$D,
           Stockreport!$A:$A, $A1168,
           Stockreport!$B:$B, $B1168,
           Stockreport!$C:$C, $C1168)
)</f>
        <v>No reserve</v>
      </c>
      <c r="H1168">
        <f t="shared" si="36"/>
        <v>0</v>
      </c>
      <c r="I1168" s="5">
        <f t="shared" si="37"/>
        <v>1</v>
      </c>
    </row>
    <row r="1169" spans="1:9">
      <c r="A1169" s="1">
        <v>17171</v>
      </c>
      <c r="B1169" s="1" t="s">
        <v>1167</v>
      </c>
      <c r="C1169" t="str">
        <f>VLOOKUP(A1169,Config!A:C,3,FALSE)</f>
        <v>MA-C-10-L2-P2</v>
      </c>
      <c r="D1169" cm="1">
        <f t="array" ref="D1169">IFERROR(
  INDEX(Stockreport!$E$2:$E$50151,
    MATCH(1,
      ((Stockreport!$A$2:$A$50151&amp;"")=($A1169&amp;""))*
      ((Stockreport!$B$2:$B$50151&amp;"")=($B1169&amp;""))*
      (TRIM(Stockreport!$C$2:$C$50151)=TRIM($C1169))*
      (Stockreport!$C$2:$C$50151&lt;&gt;""),
    0)
  ),
0)</f>
        <v>98</v>
      </c>
      <c r="E1169">
        <f>VLOOKUP(A1169,Config!A:G,4,FALSE)</f>
        <v>0</v>
      </c>
      <c r="F1169" t="str">
        <f>_xlfn.LET(
  _xlpm.q,   $D1169,
  _xlpm.low, SUMIFS(Config!$E$2:$E$5017, Config!$A$2:$A$5017,$A1169, Config!$C$2:$C$5017,$C1169),
  _xlpm.med, SUMIFS(Config!$F$2:$F$5017, Config!$A$2:$A$5017,$A1169, Config!$C$2:$C$5017,$C1169),
  _xlpm.cap, SUMIFS(Config!$G$2:$G$5017, Config!$A$2:$A$5017,$A1169, Config!$C$2:$C$5017,$C1169),
  IF(_xlpm.cap=0,"SET-PICKFACE",
     IF(_xlpm.q&lt;=_xlpm.low,"LOW",
        IF(_xlpm.q&lt;=_xlpm.med,"MEDIUM",
           IF(_xlpm.q&lt;=_xlpm.cap,"FULL","OVER")
        )
     )
  )
)</f>
        <v>SET-PICKFACE</v>
      </c>
      <c r="G1169" s="8">
        <f>IF(
   SUMIFS(Stockreport!$D:$D,
          Stockreport!$A:$A, $A1169,
          Stockreport!$B:$B, $B1169)
   -SUMIFS(Stockreport!$D:$D,
           Stockreport!$A:$A, $A1169,
           Stockreport!$B:$B, $B1169,
           Stockreport!$C:$C, $C1169)=0,
   "No reserve",
   SUMIFS(Stockreport!$D:$D,
          Stockreport!$A:$A, $A1169,
          Stockreport!$B:$B, $B1169)
   -SUMIFS(Stockreport!$D:$D,
           Stockreport!$A:$A, $A1169,
           Stockreport!$B:$B, $B1169,
           Stockreport!$C:$C, $C1169)
)</f>
        <v>90</v>
      </c>
      <c r="H1169">
        <f t="shared" si="36"/>
        <v>0</v>
      </c>
      <c r="I1169" s="5">
        <f t="shared" si="37"/>
        <v>0</v>
      </c>
    </row>
    <row r="1170" spans="1:9">
      <c r="A1170" s="1">
        <v>30011</v>
      </c>
      <c r="B1170" s="1" t="s">
        <v>1168</v>
      </c>
      <c r="C1170" t="str">
        <f>VLOOKUP(A1170,Config!A:C,3,FALSE)</f>
        <v>MA-C-12-L2-P1</v>
      </c>
      <c r="D1170" cm="1">
        <f t="array" ref="D1170">IFERROR(
  INDEX(Stockreport!$E$2:$E$50151,
    MATCH(1,
      ((Stockreport!$A$2:$A$50151&amp;"")=($A1170&amp;""))*
      ((Stockreport!$B$2:$B$50151&amp;"")=($B1170&amp;""))*
      (TRIM(Stockreport!$C$2:$C$50151)=TRIM($C1170))*
      (Stockreport!$C$2:$C$50151&lt;&gt;""),
    0)
  ),
0)</f>
        <v>8</v>
      </c>
      <c r="E1170">
        <f>VLOOKUP(A1170,Config!A:G,4,FALSE)</f>
        <v>0</v>
      </c>
      <c r="F1170" t="str">
        <f>_xlfn.LET(
  _xlpm.q,   $D1170,
  _xlpm.low, SUMIFS(Config!$E$2:$E$5017, Config!$A$2:$A$5017,$A1170, Config!$C$2:$C$5017,$C1170),
  _xlpm.med, SUMIFS(Config!$F$2:$F$5017, Config!$A$2:$A$5017,$A1170, Config!$C$2:$C$5017,$C1170),
  _xlpm.cap, SUMIFS(Config!$G$2:$G$5017, Config!$A$2:$A$5017,$A1170, Config!$C$2:$C$5017,$C1170),
  IF(_xlpm.cap=0,"SET-PICKFACE",
     IF(_xlpm.q&lt;=_xlpm.low,"LOW",
        IF(_xlpm.q&lt;=_xlpm.med,"MEDIUM",
           IF(_xlpm.q&lt;=_xlpm.cap,"FULL","OVER")
        )
     )
  )
)</f>
        <v>SET-PICKFACE</v>
      </c>
      <c r="G1170" s="8" t="str">
        <f>IF(
   SUMIFS(Stockreport!$D:$D,
          Stockreport!$A:$A, $A1170,
          Stockreport!$B:$B, $B1170)
   -SUMIFS(Stockreport!$D:$D,
           Stockreport!$A:$A, $A1170,
           Stockreport!$B:$B, $B1170,
           Stockreport!$C:$C, $C1170)=0,
   "No reserve",
   SUMIFS(Stockreport!$D:$D,
          Stockreport!$A:$A, $A1170,
          Stockreport!$B:$B, $B1170)
   -SUMIFS(Stockreport!$D:$D,
           Stockreport!$A:$A, $A1170,
           Stockreport!$B:$B, $B1170,
           Stockreport!$C:$C, $C1170)
)</f>
        <v>No reserve</v>
      </c>
      <c r="H1170">
        <f t="shared" si="36"/>
        <v>0</v>
      </c>
      <c r="I1170" s="5">
        <f t="shared" si="37"/>
        <v>1</v>
      </c>
    </row>
    <row r="1171" spans="1:9">
      <c r="A1171" s="1">
        <v>30427</v>
      </c>
      <c r="B1171" s="1" t="s">
        <v>1169</v>
      </c>
      <c r="C1171" t="str">
        <f>VLOOKUP(A1171,Config!A:C,3,FALSE)</f>
        <v>MA-C-12-L2-P2</v>
      </c>
      <c r="D1171" cm="1">
        <f t="array" ref="D1171">IFERROR(
  INDEX(Stockreport!$E$2:$E$50151,
    MATCH(1,
      ((Stockreport!$A$2:$A$50151&amp;"")=($A1171&amp;""))*
      ((Stockreport!$B$2:$B$50151&amp;"")=($B1171&amp;""))*
      (TRIM(Stockreport!$C$2:$C$50151)=TRIM($C1171))*
      (Stockreport!$C$2:$C$50151&lt;&gt;""),
    0)
  ),
0)</f>
        <v>76</v>
      </c>
      <c r="E1171">
        <f>VLOOKUP(A1171,Config!A:G,4,FALSE)</f>
        <v>0</v>
      </c>
      <c r="F1171" t="str">
        <f>_xlfn.LET(
  _xlpm.q,   $D1171,
  _xlpm.low, SUMIFS(Config!$E$2:$E$5017, Config!$A$2:$A$5017,$A1171, Config!$C$2:$C$5017,$C1171),
  _xlpm.med, SUMIFS(Config!$F$2:$F$5017, Config!$A$2:$A$5017,$A1171, Config!$C$2:$C$5017,$C1171),
  _xlpm.cap, SUMIFS(Config!$G$2:$G$5017, Config!$A$2:$A$5017,$A1171, Config!$C$2:$C$5017,$C1171),
  IF(_xlpm.cap=0,"SET-PICKFACE",
     IF(_xlpm.q&lt;=_xlpm.low,"LOW",
        IF(_xlpm.q&lt;=_xlpm.med,"MEDIUM",
           IF(_xlpm.q&lt;=_xlpm.cap,"FULL","OVER")
        )
     )
  )
)</f>
        <v>SET-PICKFACE</v>
      </c>
      <c r="G1171" s="8">
        <f>IF(
   SUMIFS(Stockreport!$D:$D,
          Stockreport!$A:$A, $A1171,
          Stockreport!$B:$B, $B1171)
   -SUMIFS(Stockreport!$D:$D,
           Stockreport!$A:$A, $A1171,
           Stockreport!$B:$B, $B1171,
           Stockreport!$C:$C, $C1171)=0,
   "No reserve",
   SUMIFS(Stockreport!$D:$D,
          Stockreport!$A:$A, $A1171,
          Stockreport!$B:$B, $B1171)
   -SUMIFS(Stockreport!$D:$D,
           Stockreport!$A:$A, $A1171,
           Stockreport!$B:$B, $B1171,
           Stockreport!$C:$C, $C1171)
)</f>
        <v>9</v>
      </c>
      <c r="H1171">
        <f t="shared" si="36"/>
        <v>0</v>
      </c>
      <c r="I1171" s="5">
        <f t="shared" si="37"/>
        <v>0</v>
      </c>
    </row>
    <row r="1172" spans="1:9">
      <c r="A1172" s="1">
        <v>31036</v>
      </c>
      <c r="B1172" s="1" t="s">
        <v>1170</v>
      </c>
      <c r="C1172" t="str">
        <f>VLOOKUP(A1172,Config!A:C,3,FALSE)</f>
        <v>MA-C-12-L3-P1</v>
      </c>
      <c r="D1172" cm="1">
        <f t="array" ref="D1172">IFERROR(
  INDEX(Stockreport!$E$2:$E$50151,
    MATCH(1,
      ((Stockreport!$A$2:$A$50151&amp;"")=($A1172&amp;""))*
      ((Stockreport!$B$2:$B$50151&amp;"")=($B1172&amp;""))*
      (TRIM(Stockreport!$C$2:$C$50151)=TRIM($C1172))*
      (Stockreport!$C$2:$C$50151&lt;&gt;""),
    0)
  ),
0)</f>
        <v>25</v>
      </c>
      <c r="E1172">
        <f>VLOOKUP(A1172,Config!A:G,4,FALSE)</f>
        <v>0</v>
      </c>
      <c r="F1172" t="str">
        <f>_xlfn.LET(
  _xlpm.q,   $D1172,
  _xlpm.low, SUMIFS(Config!$E$2:$E$5017, Config!$A$2:$A$5017,$A1172, Config!$C$2:$C$5017,$C1172),
  _xlpm.med, SUMIFS(Config!$F$2:$F$5017, Config!$A$2:$A$5017,$A1172, Config!$C$2:$C$5017,$C1172),
  _xlpm.cap, SUMIFS(Config!$G$2:$G$5017, Config!$A$2:$A$5017,$A1172, Config!$C$2:$C$5017,$C1172),
  IF(_xlpm.cap=0,"SET-PICKFACE",
     IF(_xlpm.q&lt;=_xlpm.low,"LOW",
        IF(_xlpm.q&lt;=_xlpm.med,"MEDIUM",
           IF(_xlpm.q&lt;=_xlpm.cap,"FULL","OVER")
        )
     )
  )
)</f>
        <v>SET-PICKFACE</v>
      </c>
      <c r="G1172" s="8" t="str">
        <f>IF(
   SUMIFS(Stockreport!$D:$D,
          Stockreport!$A:$A, $A1172,
          Stockreport!$B:$B, $B1172)
   -SUMIFS(Stockreport!$D:$D,
           Stockreport!$A:$A, $A1172,
           Stockreport!$B:$B, $B1172,
           Stockreport!$C:$C, $C1172)=0,
   "No reserve",
   SUMIFS(Stockreport!$D:$D,
          Stockreport!$A:$A, $A1172,
          Stockreport!$B:$B, $B1172)
   -SUMIFS(Stockreport!$D:$D,
           Stockreport!$A:$A, $A1172,
           Stockreport!$B:$B, $B1172,
           Stockreport!$C:$C, $C1172)
)</f>
        <v>No reserve</v>
      </c>
      <c r="H1172">
        <f t="shared" si="36"/>
        <v>0</v>
      </c>
      <c r="I1172" s="5">
        <f t="shared" si="37"/>
        <v>1</v>
      </c>
    </row>
    <row r="1173" spans="1:9">
      <c r="A1173" s="1">
        <v>31067</v>
      </c>
      <c r="B1173" s="1" t="s">
        <v>1171</v>
      </c>
      <c r="C1173" t="str">
        <f>VLOOKUP(A1173,Config!A:C,3,FALSE)</f>
        <v>MA-C-12-L3-P1</v>
      </c>
      <c r="D1173" cm="1">
        <f t="array" ref="D1173">IFERROR(
  INDEX(Stockreport!$E$2:$E$50151,
    MATCH(1,
      ((Stockreport!$A$2:$A$50151&amp;"")=($A1173&amp;""))*
      ((Stockreport!$B$2:$B$50151&amp;"")=($B1173&amp;""))*
      (TRIM(Stockreport!$C$2:$C$50151)=TRIM($C1173))*
      (Stockreport!$C$2:$C$50151&lt;&gt;""),
    0)
  ),
0)</f>
        <v>45</v>
      </c>
      <c r="E1173">
        <f>VLOOKUP(A1173,Config!A:G,4,FALSE)</f>
        <v>0</v>
      </c>
      <c r="F1173" t="str">
        <f>_xlfn.LET(
  _xlpm.q,   $D1173,
  _xlpm.low, SUMIFS(Config!$E$2:$E$5017, Config!$A$2:$A$5017,$A1173, Config!$C$2:$C$5017,$C1173),
  _xlpm.med, SUMIFS(Config!$F$2:$F$5017, Config!$A$2:$A$5017,$A1173, Config!$C$2:$C$5017,$C1173),
  _xlpm.cap, SUMIFS(Config!$G$2:$G$5017, Config!$A$2:$A$5017,$A1173, Config!$C$2:$C$5017,$C1173),
  IF(_xlpm.cap=0,"SET-PICKFACE",
     IF(_xlpm.q&lt;=_xlpm.low,"LOW",
        IF(_xlpm.q&lt;=_xlpm.med,"MEDIUM",
           IF(_xlpm.q&lt;=_xlpm.cap,"FULL","OVER")
        )
     )
  )
)</f>
        <v>SET-PICKFACE</v>
      </c>
      <c r="G1173" s="8" t="str">
        <f>IF(
   SUMIFS(Stockreport!$D:$D,
          Stockreport!$A:$A, $A1173,
          Stockreport!$B:$B, $B1173)
   -SUMIFS(Stockreport!$D:$D,
           Stockreport!$A:$A, $A1173,
           Stockreport!$B:$B, $B1173,
           Stockreport!$C:$C, $C1173)=0,
   "No reserve",
   SUMIFS(Stockreport!$D:$D,
          Stockreport!$A:$A, $A1173,
          Stockreport!$B:$B, $B1173)
   -SUMIFS(Stockreport!$D:$D,
           Stockreport!$A:$A, $A1173,
           Stockreport!$B:$B, $B1173,
           Stockreport!$C:$C, $C1173)
)</f>
        <v>No reserve</v>
      </c>
      <c r="H1173">
        <f t="shared" si="36"/>
        <v>0</v>
      </c>
      <c r="I1173" s="5">
        <f t="shared" si="37"/>
        <v>1</v>
      </c>
    </row>
    <row r="1174" spans="1:9">
      <c r="A1174" s="1">
        <v>31082</v>
      </c>
      <c r="B1174" s="1" t="s">
        <v>1172</v>
      </c>
      <c r="C1174" t="str">
        <f>VLOOKUP(A1174,Config!A:C,3,FALSE)</f>
        <v>MA-C-12-L3-P1</v>
      </c>
      <c r="D1174" cm="1">
        <f t="array" ref="D1174">IFERROR(
  INDEX(Stockreport!$E$2:$E$50151,
    MATCH(1,
      ((Stockreport!$A$2:$A$50151&amp;"")=($A1174&amp;""))*
      ((Stockreport!$B$2:$B$50151&amp;"")=($B1174&amp;""))*
      (TRIM(Stockreport!$C$2:$C$50151)=TRIM($C1174))*
      (Stockreport!$C$2:$C$50151&lt;&gt;""),
    0)
  ),
0)</f>
        <v>39</v>
      </c>
      <c r="E1174">
        <f>VLOOKUP(A1174,Config!A:G,4,FALSE)</f>
        <v>0</v>
      </c>
      <c r="F1174" t="str">
        <f>_xlfn.LET(
  _xlpm.q,   $D1174,
  _xlpm.low, SUMIFS(Config!$E$2:$E$5017, Config!$A$2:$A$5017,$A1174, Config!$C$2:$C$5017,$C1174),
  _xlpm.med, SUMIFS(Config!$F$2:$F$5017, Config!$A$2:$A$5017,$A1174, Config!$C$2:$C$5017,$C1174),
  _xlpm.cap, SUMIFS(Config!$G$2:$G$5017, Config!$A$2:$A$5017,$A1174, Config!$C$2:$C$5017,$C1174),
  IF(_xlpm.cap=0,"SET-PICKFACE",
     IF(_xlpm.q&lt;=_xlpm.low,"LOW",
        IF(_xlpm.q&lt;=_xlpm.med,"MEDIUM",
           IF(_xlpm.q&lt;=_xlpm.cap,"FULL","OVER")
        )
     )
  )
)</f>
        <v>SET-PICKFACE</v>
      </c>
      <c r="G1174" s="8" t="str">
        <f>IF(
   SUMIFS(Stockreport!$D:$D,
          Stockreport!$A:$A, $A1174,
          Stockreport!$B:$B, $B1174)
   -SUMIFS(Stockreport!$D:$D,
           Stockreport!$A:$A, $A1174,
           Stockreport!$B:$B, $B1174,
           Stockreport!$C:$C, $C1174)=0,
   "No reserve",
   SUMIFS(Stockreport!$D:$D,
          Stockreport!$A:$A, $A1174,
          Stockreport!$B:$B, $B1174)
   -SUMIFS(Stockreport!$D:$D,
           Stockreport!$A:$A, $A1174,
           Stockreport!$B:$B, $B1174,
           Stockreport!$C:$C, $C1174)
)</f>
        <v>No reserve</v>
      </c>
      <c r="H1174">
        <f t="shared" si="36"/>
        <v>0</v>
      </c>
      <c r="I1174" s="5">
        <f t="shared" si="37"/>
        <v>1</v>
      </c>
    </row>
    <row r="1175" spans="1:9">
      <c r="A1175" s="1">
        <v>31103</v>
      </c>
      <c r="B1175" s="1" t="s">
        <v>1173</v>
      </c>
      <c r="C1175" t="str">
        <f>VLOOKUP(A1175,Config!A:C,3,FALSE)</f>
        <v>MA-C-12-L3-P1</v>
      </c>
      <c r="D1175" cm="1">
        <f t="array" ref="D1175">IFERROR(
  INDEX(Stockreport!$E$2:$E$50151,
    MATCH(1,
      ((Stockreport!$A$2:$A$50151&amp;"")=($A1175&amp;""))*
      ((Stockreport!$B$2:$B$50151&amp;"")=($B1175&amp;""))*
      (TRIM(Stockreport!$C$2:$C$50151)=TRIM($C1175))*
      (Stockreport!$C$2:$C$50151&lt;&gt;""),
    0)
  ),
0)</f>
        <v>44</v>
      </c>
      <c r="E1175">
        <f>VLOOKUP(A1175,Config!A:G,4,FALSE)</f>
        <v>0</v>
      </c>
      <c r="F1175" t="str">
        <f>_xlfn.LET(
  _xlpm.q,   $D1175,
  _xlpm.low, SUMIFS(Config!$E$2:$E$5017, Config!$A$2:$A$5017,$A1175, Config!$C$2:$C$5017,$C1175),
  _xlpm.med, SUMIFS(Config!$F$2:$F$5017, Config!$A$2:$A$5017,$A1175, Config!$C$2:$C$5017,$C1175),
  _xlpm.cap, SUMIFS(Config!$G$2:$G$5017, Config!$A$2:$A$5017,$A1175, Config!$C$2:$C$5017,$C1175),
  IF(_xlpm.cap=0,"SET-PICKFACE",
     IF(_xlpm.q&lt;=_xlpm.low,"LOW",
        IF(_xlpm.q&lt;=_xlpm.med,"MEDIUM",
           IF(_xlpm.q&lt;=_xlpm.cap,"FULL","OVER")
        )
     )
  )
)</f>
        <v>SET-PICKFACE</v>
      </c>
      <c r="G1175" s="8" t="str">
        <f>IF(
   SUMIFS(Stockreport!$D:$D,
          Stockreport!$A:$A, $A1175,
          Stockreport!$B:$B, $B1175)
   -SUMIFS(Stockreport!$D:$D,
           Stockreport!$A:$A, $A1175,
           Stockreport!$B:$B, $B1175,
           Stockreport!$C:$C, $C1175)=0,
   "No reserve",
   SUMIFS(Stockreport!$D:$D,
          Stockreport!$A:$A, $A1175,
          Stockreport!$B:$B, $B1175)
   -SUMIFS(Stockreport!$D:$D,
           Stockreport!$A:$A, $A1175,
           Stockreport!$B:$B, $B1175,
           Stockreport!$C:$C, $C1175)
)</f>
        <v>No reserve</v>
      </c>
      <c r="H1175">
        <f t="shared" si="36"/>
        <v>0</v>
      </c>
      <c r="I1175" s="5">
        <f t="shared" si="37"/>
        <v>1</v>
      </c>
    </row>
    <row r="1176" spans="1:9">
      <c r="A1176" s="1">
        <v>31114</v>
      </c>
      <c r="B1176" s="1" t="s">
        <v>1174</v>
      </c>
      <c r="C1176" t="str">
        <f>VLOOKUP(A1176,Config!A:C,3,FALSE)</f>
        <v>MA-C-12-L3-P2</v>
      </c>
      <c r="D1176" cm="1">
        <f t="array" ref="D1176">IFERROR(
  INDEX(Stockreport!$E$2:$E$50151,
    MATCH(1,
      ((Stockreport!$A$2:$A$50151&amp;"")=($A1176&amp;""))*
      ((Stockreport!$B$2:$B$50151&amp;"")=($B1176&amp;""))*
      (TRIM(Stockreport!$C$2:$C$50151)=TRIM($C1176))*
      (Stockreport!$C$2:$C$50151&lt;&gt;""),
    0)
  ),
0)</f>
        <v>52</v>
      </c>
      <c r="E1176">
        <f>VLOOKUP(A1176,Config!A:G,4,FALSE)</f>
        <v>0</v>
      </c>
      <c r="F1176" t="str">
        <f>_xlfn.LET(
  _xlpm.q,   $D1176,
  _xlpm.low, SUMIFS(Config!$E$2:$E$5017, Config!$A$2:$A$5017,$A1176, Config!$C$2:$C$5017,$C1176),
  _xlpm.med, SUMIFS(Config!$F$2:$F$5017, Config!$A$2:$A$5017,$A1176, Config!$C$2:$C$5017,$C1176),
  _xlpm.cap, SUMIFS(Config!$G$2:$G$5017, Config!$A$2:$A$5017,$A1176, Config!$C$2:$C$5017,$C1176),
  IF(_xlpm.cap=0,"SET-PICKFACE",
     IF(_xlpm.q&lt;=_xlpm.low,"LOW",
        IF(_xlpm.q&lt;=_xlpm.med,"MEDIUM",
           IF(_xlpm.q&lt;=_xlpm.cap,"FULL","OVER")
        )
     )
  )
)</f>
        <v>SET-PICKFACE</v>
      </c>
      <c r="G1176" s="8" t="str">
        <f>IF(
   SUMIFS(Stockreport!$D:$D,
          Stockreport!$A:$A, $A1176,
          Stockreport!$B:$B, $B1176)
   -SUMIFS(Stockreport!$D:$D,
           Stockreport!$A:$A, $A1176,
           Stockreport!$B:$B, $B1176,
           Stockreport!$C:$C, $C1176)=0,
   "No reserve",
   SUMIFS(Stockreport!$D:$D,
          Stockreport!$A:$A, $A1176,
          Stockreport!$B:$B, $B1176)
   -SUMIFS(Stockreport!$D:$D,
           Stockreport!$A:$A, $A1176,
           Stockreport!$B:$B, $B1176,
           Stockreport!$C:$C, $C1176)
)</f>
        <v>No reserve</v>
      </c>
      <c r="H1176">
        <f t="shared" si="36"/>
        <v>0</v>
      </c>
      <c r="I1176" s="5">
        <f t="shared" si="37"/>
        <v>1</v>
      </c>
    </row>
    <row r="1177" spans="1:9">
      <c r="A1177" s="1">
        <v>31130</v>
      </c>
      <c r="B1177" s="1" t="s">
        <v>1175</v>
      </c>
      <c r="C1177" t="str">
        <f>VLOOKUP(A1177,Config!A:C,3,FALSE)</f>
        <v>MA-C-12-L3-P2</v>
      </c>
      <c r="D1177" cm="1">
        <f t="array" ref="D1177">IFERROR(
  INDEX(Stockreport!$E$2:$E$50151,
    MATCH(1,
      ((Stockreport!$A$2:$A$50151&amp;"")=($A1177&amp;""))*
      ((Stockreport!$B$2:$B$50151&amp;"")=($B1177&amp;""))*
      (TRIM(Stockreport!$C$2:$C$50151)=TRIM($C1177))*
      (Stockreport!$C$2:$C$50151&lt;&gt;""),
    0)
  ),
0)</f>
        <v>60</v>
      </c>
      <c r="E1177">
        <f>VLOOKUP(A1177,Config!A:G,4,FALSE)</f>
        <v>0</v>
      </c>
      <c r="F1177" t="str">
        <f>_xlfn.LET(
  _xlpm.q,   $D1177,
  _xlpm.low, SUMIFS(Config!$E$2:$E$5017, Config!$A$2:$A$5017,$A1177, Config!$C$2:$C$5017,$C1177),
  _xlpm.med, SUMIFS(Config!$F$2:$F$5017, Config!$A$2:$A$5017,$A1177, Config!$C$2:$C$5017,$C1177),
  _xlpm.cap, SUMIFS(Config!$G$2:$G$5017, Config!$A$2:$A$5017,$A1177, Config!$C$2:$C$5017,$C1177),
  IF(_xlpm.cap=0,"SET-PICKFACE",
     IF(_xlpm.q&lt;=_xlpm.low,"LOW",
        IF(_xlpm.q&lt;=_xlpm.med,"MEDIUM",
           IF(_xlpm.q&lt;=_xlpm.cap,"FULL","OVER")
        )
     )
  )
)</f>
        <v>SET-PICKFACE</v>
      </c>
      <c r="G1177" s="8" t="str">
        <f>IF(
   SUMIFS(Stockreport!$D:$D,
          Stockreport!$A:$A, $A1177,
          Stockreport!$B:$B, $B1177)
   -SUMIFS(Stockreport!$D:$D,
           Stockreport!$A:$A, $A1177,
           Stockreport!$B:$B, $B1177,
           Stockreport!$C:$C, $C1177)=0,
   "No reserve",
   SUMIFS(Stockreport!$D:$D,
          Stockreport!$A:$A, $A1177,
          Stockreport!$B:$B, $B1177)
   -SUMIFS(Stockreport!$D:$D,
           Stockreport!$A:$A, $A1177,
           Stockreport!$B:$B, $B1177,
           Stockreport!$C:$C, $C1177)
)</f>
        <v>No reserve</v>
      </c>
      <c r="H1177">
        <f t="shared" si="36"/>
        <v>0</v>
      </c>
      <c r="I1177" s="5">
        <f t="shared" si="37"/>
        <v>1</v>
      </c>
    </row>
    <row r="1178" spans="1:9">
      <c r="A1178" s="1">
        <v>31153</v>
      </c>
      <c r="B1178" s="1" t="s">
        <v>1176</v>
      </c>
      <c r="C1178" t="str">
        <f>VLOOKUP(A1178,Config!A:C,3,FALSE)</f>
        <v>MA-C-12-L3-P2</v>
      </c>
      <c r="D1178" cm="1">
        <f t="array" ref="D1178">IFERROR(
  INDEX(Stockreport!$E$2:$E$50151,
    MATCH(1,
      ((Stockreport!$A$2:$A$50151&amp;"")=($A1178&amp;""))*
      ((Stockreport!$B$2:$B$50151&amp;"")=($B1178&amp;""))*
      (TRIM(Stockreport!$C$2:$C$50151)=TRIM($C1178))*
      (Stockreport!$C$2:$C$50151&lt;&gt;""),
    0)
  ),
0)</f>
        <v>46</v>
      </c>
      <c r="E1178">
        <f>VLOOKUP(A1178,Config!A:G,4,FALSE)</f>
        <v>0</v>
      </c>
      <c r="F1178" t="str">
        <f>_xlfn.LET(
  _xlpm.q,   $D1178,
  _xlpm.low, SUMIFS(Config!$E$2:$E$5017, Config!$A$2:$A$5017,$A1178, Config!$C$2:$C$5017,$C1178),
  _xlpm.med, SUMIFS(Config!$F$2:$F$5017, Config!$A$2:$A$5017,$A1178, Config!$C$2:$C$5017,$C1178),
  _xlpm.cap, SUMIFS(Config!$G$2:$G$5017, Config!$A$2:$A$5017,$A1178, Config!$C$2:$C$5017,$C1178),
  IF(_xlpm.cap=0,"SET-PICKFACE",
     IF(_xlpm.q&lt;=_xlpm.low,"LOW",
        IF(_xlpm.q&lt;=_xlpm.med,"MEDIUM",
           IF(_xlpm.q&lt;=_xlpm.cap,"FULL","OVER")
        )
     )
  )
)</f>
        <v>SET-PICKFACE</v>
      </c>
      <c r="G1178" s="8" t="str">
        <f>IF(
   SUMIFS(Stockreport!$D:$D,
          Stockreport!$A:$A, $A1178,
          Stockreport!$B:$B, $B1178)
   -SUMIFS(Stockreport!$D:$D,
           Stockreport!$A:$A, $A1178,
           Stockreport!$B:$B, $B1178,
           Stockreport!$C:$C, $C1178)=0,
   "No reserve",
   SUMIFS(Stockreport!$D:$D,
          Stockreport!$A:$A, $A1178,
          Stockreport!$B:$B, $B1178)
   -SUMIFS(Stockreport!$D:$D,
           Stockreport!$A:$A, $A1178,
           Stockreport!$B:$B, $B1178,
           Stockreport!$C:$C, $C1178)
)</f>
        <v>No reserve</v>
      </c>
      <c r="H1178">
        <f t="shared" si="36"/>
        <v>0</v>
      </c>
      <c r="I1178" s="5">
        <f t="shared" si="37"/>
        <v>1</v>
      </c>
    </row>
    <row r="1179" spans="1:9">
      <c r="A1179" s="1">
        <v>31197</v>
      </c>
      <c r="B1179" s="1" t="s">
        <v>1177</v>
      </c>
      <c r="C1179" t="str">
        <f>VLOOKUP(A1179,Config!A:C,3,FALSE)</f>
        <v>MA-C-12-L3-P2</v>
      </c>
      <c r="D1179" cm="1">
        <f t="array" ref="D1179">IFERROR(
  INDEX(Stockreport!$E$2:$E$50151,
    MATCH(1,
      ((Stockreport!$A$2:$A$50151&amp;"")=($A1179&amp;""))*
      ((Stockreport!$B$2:$B$50151&amp;"")=($B1179&amp;""))*
      (TRIM(Stockreport!$C$2:$C$50151)=TRIM($C1179))*
      (Stockreport!$C$2:$C$50151&lt;&gt;""),
    0)
  ),
0)</f>
        <v>33</v>
      </c>
      <c r="E1179">
        <f>VLOOKUP(A1179,Config!A:G,4,FALSE)</f>
        <v>0</v>
      </c>
      <c r="F1179" t="str">
        <f>_xlfn.LET(
  _xlpm.q,   $D1179,
  _xlpm.low, SUMIFS(Config!$E$2:$E$5017, Config!$A$2:$A$5017,$A1179, Config!$C$2:$C$5017,$C1179),
  _xlpm.med, SUMIFS(Config!$F$2:$F$5017, Config!$A$2:$A$5017,$A1179, Config!$C$2:$C$5017,$C1179),
  _xlpm.cap, SUMIFS(Config!$G$2:$G$5017, Config!$A$2:$A$5017,$A1179, Config!$C$2:$C$5017,$C1179),
  IF(_xlpm.cap=0,"SET-PICKFACE",
     IF(_xlpm.q&lt;=_xlpm.low,"LOW",
        IF(_xlpm.q&lt;=_xlpm.med,"MEDIUM",
           IF(_xlpm.q&lt;=_xlpm.cap,"FULL","OVER")
        )
     )
  )
)</f>
        <v>SET-PICKFACE</v>
      </c>
      <c r="G1179" s="8" t="str">
        <f>IF(
   SUMIFS(Stockreport!$D:$D,
          Stockreport!$A:$A, $A1179,
          Stockreport!$B:$B, $B1179)
   -SUMIFS(Stockreport!$D:$D,
           Stockreport!$A:$A, $A1179,
           Stockreport!$B:$B, $B1179,
           Stockreport!$C:$C, $C1179)=0,
   "No reserve",
   SUMIFS(Stockreport!$D:$D,
          Stockreport!$A:$A, $A1179,
          Stockreport!$B:$B, $B1179)
   -SUMIFS(Stockreport!$D:$D,
           Stockreport!$A:$A, $A1179,
           Stockreport!$B:$B, $B1179,
           Stockreport!$C:$C, $C1179)
)</f>
        <v>No reserve</v>
      </c>
      <c r="H1179">
        <f t="shared" si="36"/>
        <v>0</v>
      </c>
      <c r="I1179" s="5">
        <f t="shared" si="37"/>
        <v>1</v>
      </c>
    </row>
    <row r="1180" spans="1:9">
      <c r="A1180" s="1">
        <v>30058</v>
      </c>
      <c r="B1180" s="1" t="s">
        <v>1178</v>
      </c>
      <c r="C1180" t="str">
        <f>VLOOKUP(A1180,Config!A:C,3,FALSE)</f>
        <v>MA-C-12-L6-P2</v>
      </c>
      <c r="D1180" cm="1">
        <f t="array" ref="D1180">IFERROR(
  INDEX(Stockreport!$E$2:$E$50151,
    MATCH(1,
      ((Stockreport!$A$2:$A$50151&amp;"")=($A1180&amp;""))*
      ((Stockreport!$B$2:$B$50151&amp;"")=($B1180&amp;""))*
      (TRIM(Stockreport!$C$2:$C$50151)=TRIM($C1180))*
      (Stockreport!$C$2:$C$50151&lt;&gt;""),
    0)
  ),
0)</f>
        <v>20</v>
      </c>
      <c r="E1180">
        <f>VLOOKUP(A1180,Config!A:G,4,FALSE)</f>
        <v>0</v>
      </c>
      <c r="F1180" t="str">
        <f>_xlfn.LET(
  _xlpm.q,   $D1180,
  _xlpm.low, SUMIFS(Config!$E$2:$E$5017, Config!$A$2:$A$5017,$A1180, Config!$C$2:$C$5017,$C1180),
  _xlpm.med, SUMIFS(Config!$F$2:$F$5017, Config!$A$2:$A$5017,$A1180, Config!$C$2:$C$5017,$C1180),
  _xlpm.cap, SUMIFS(Config!$G$2:$G$5017, Config!$A$2:$A$5017,$A1180, Config!$C$2:$C$5017,$C1180),
  IF(_xlpm.cap=0,"SET-PICKFACE",
     IF(_xlpm.q&lt;=_xlpm.low,"LOW",
        IF(_xlpm.q&lt;=_xlpm.med,"MEDIUM",
           IF(_xlpm.q&lt;=_xlpm.cap,"FULL","OVER")
        )
     )
  )
)</f>
        <v>SET-PICKFACE</v>
      </c>
      <c r="G1180" s="8" t="str">
        <f>IF(
   SUMIFS(Stockreport!$D:$D,
          Stockreport!$A:$A, $A1180,
          Stockreport!$B:$B, $B1180)
   -SUMIFS(Stockreport!$D:$D,
           Stockreport!$A:$A, $A1180,
           Stockreport!$B:$B, $B1180,
           Stockreport!$C:$C, $C1180)=0,
   "No reserve",
   SUMIFS(Stockreport!$D:$D,
          Stockreport!$A:$A, $A1180,
          Stockreport!$B:$B, $B1180)
   -SUMIFS(Stockreport!$D:$D,
           Stockreport!$A:$A, $A1180,
           Stockreport!$B:$B, $B1180,
           Stockreport!$C:$C, $C1180)
)</f>
        <v>No reserve</v>
      </c>
      <c r="H1180">
        <f t="shared" si="36"/>
        <v>0</v>
      </c>
      <c r="I1180" s="5">
        <f t="shared" si="37"/>
        <v>1</v>
      </c>
    </row>
    <row r="1181" spans="1:9">
      <c r="A1181" s="1">
        <v>30177</v>
      </c>
      <c r="B1181" s="1" t="s">
        <v>1179</v>
      </c>
      <c r="C1181" t="str">
        <f>VLOOKUP(A1181,Config!A:C,3,FALSE)</f>
        <v>MA-C-13-L2-P1</v>
      </c>
      <c r="D1181" cm="1">
        <f t="array" ref="D1181">IFERROR(
  INDEX(Stockreport!$E$2:$E$50151,
    MATCH(1,
      ((Stockreport!$A$2:$A$50151&amp;"")=($A1181&amp;""))*
      ((Stockreport!$B$2:$B$50151&amp;"")=($B1181&amp;""))*
      (TRIM(Stockreport!$C$2:$C$50151)=TRIM($C1181))*
      (Stockreport!$C$2:$C$50151&lt;&gt;""),
    0)
  ),
0)</f>
        <v>0</v>
      </c>
      <c r="E1181">
        <f>VLOOKUP(A1181,Config!A:G,4,FALSE)</f>
        <v>0</v>
      </c>
      <c r="F1181" t="str">
        <f>_xlfn.LET(
  _xlpm.q,   $D1181,
  _xlpm.low, SUMIFS(Config!$E$2:$E$5017, Config!$A$2:$A$5017,$A1181, Config!$C$2:$C$5017,$C1181),
  _xlpm.med, SUMIFS(Config!$F$2:$F$5017, Config!$A$2:$A$5017,$A1181, Config!$C$2:$C$5017,$C1181),
  _xlpm.cap, SUMIFS(Config!$G$2:$G$5017, Config!$A$2:$A$5017,$A1181, Config!$C$2:$C$5017,$C1181),
  IF(_xlpm.cap=0,"SET-PICKFACE",
     IF(_xlpm.q&lt;=_xlpm.low,"LOW",
        IF(_xlpm.q&lt;=_xlpm.med,"MEDIUM",
           IF(_xlpm.q&lt;=_xlpm.cap,"FULL","OVER")
        )
     )
  )
)</f>
        <v>SET-PICKFACE</v>
      </c>
      <c r="G1181" s="8" t="str">
        <f>IF(
   SUMIFS(Stockreport!$D:$D,
          Stockreport!$A:$A, $A1181,
          Stockreport!$B:$B, $B1181)
   -SUMIFS(Stockreport!$D:$D,
           Stockreport!$A:$A, $A1181,
           Stockreport!$B:$B, $B1181,
           Stockreport!$C:$C, $C1181)=0,
   "No reserve",
   SUMIFS(Stockreport!$D:$D,
          Stockreport!$A:$A, $A1181,
          Stockreport!$B:$B, $B1181)
   -SUMIFS(Stockreport!$D:$D,
           Stockreport!$A:$A, $A1181,
           Stockreport!$B:$B, $B1181,
           Stockreport!$C:$C, $C1181)
)</f>
        <v>No reserve</v>
      </c>
      <c r="H1181">
        <f t="shared" si="36"/>
        <v>0</v>
      </c>
      <c r="I1181" s="5">
        <f t="shared" si="37"/>
        <v>1</v>
      </c>
    </row>
    <row r="1182" spans="1:9">
      <c r="A1182" s="1">
        <v>30424</v>
      </c>
      <c r="B1182" s="1" t="s">
        <v>1180</v>
      </c>
      <c r="C1182" t="str">
        <f>VLOOKUP(A1182,Config!A:C,3,FALSE)</f>
        <v>MA-C-13-L2-P1</v>
      </c>
      <c r="D1182" cm="1">
        <f t="array" ref="D1182">IFERROR(
  INDEX(Stockreport!$E$2:$E$50151,
    MATCH(1,
      ((Stockreport!$A$2:$A$50151&amp;"")=($A1182&amp;""))*
      ((Stockreport!$B$2:$B$50151&amp;"")=($B1182&amp;""))*
      (TRIM(Stockreport!$C$2:$C$50151)=TRIM($C1182))*
      (Stockreport!$C$2:$C$50151&lt;&gt;""),
    0)
  ),
0)</f>
        <v>171</v>
      </c>
      <c r="E1182">
        <f>VLOOKUP(A1182,Config!A:G,4,FALSE)</f>
        <v>0</v>
      </c>
      <c r="F1182" t="str">
        <f>_xlfn.LET(
  _xlpm.q,   $D1182,
  _xlpm.low, SUMIFS(Config!$E$2:$E$5017, Config!$A$2:$A$5017,$A1182, Config!$C$2:$C$5017,$C1182),
  _xlpm.med, SUMIFS(Config!$F$2:$F$5017, Config!$A$2:$A$5017,$A1182, Config!$C$2:$C$5017,$C1182),
  _xlpm.cap, SUMIFS(Config!$G$2:$G$5017, Config!$A$2:$A$5017,$A1182, Config!$C$2:$C$5017,$C1182),
  IF(_xlpm.cap=0,"SET-PICKFACE",
     IF(_xlpm.q&lt;=_xlpm.low,"LOW",
        IF(_xlpm.q&lt;=_xlpm.med,"MEDIUM",
           IF(_xlpm.q&lt;=_xlpm.cap,"FULL","OVER")
        )
     )
  )
)</f>
        <v>SET-PICKFACE</v>
      </c>
      <c r="G1182" s="8" t="str">
        <f>IF(
   SUMIFS(Stockreport!$D:$D,
          Stockreport!$A:$A, $A1182,
          Stockreport!$B:$B, $B1182)
   -SUMIFS(Stockreport!$D:$D,
           Stockreport!$A:$A, $A1182,
           Stockreport!$B:$B, $B1182,
           Stockreport!$C:$C, $C1182)=0,
   "No reserve",
   SUMIFS(Stockreport!$D:$D,
          Stockreport!$A:$A, $A1182,
          Stockreport!$B:$B, $B1182)
   -SUMIFS(Stockreport!$D:$D,
           Stockreport!$A:$A, $A1182,
           Stockreport!$B:$B, $B1182,
           Stockreport!$C:$C, $C1182)
)</f>
        <v>No reserve</v>
      </c>
      <c r="H1182">
        <f t="shared" si="36"/>
        <v>0</v>
      </c>
      <c r="I1182" s="5">
        <f t="shared" si="37"/>
        <v>1</v>
      </c>
    </row>
    <row r="1183" spans="1:9">
      <c r="A1183" s="1">
        <v>30525</v>
      </c>
      <c r="B1183" s="1" t="s">
        <v>1181</v>
      </c>
      <c r="C1183" t="str">
        <f>VLOOKUP(A1183,Config!A:C,3,FALSE)</f>
        <v>MA-C-13-L2-P2</v>
      </c>
      <c r="D1183" cm="1">
        <f t="array" ref="D1183">IFERROR(
  INDEX(Stockreport!$E$2:$E$50151,
    MATCH(1,
      ((Stockreport!$A$2:$A$50151&amp;"")=($A1183&amp;""))*
      ((Stockreport!$B$2:$B$50151&amp;"")=($B1183&amp;""))*
      (TRIM(Stockreport!$C$2:$C$50151)=TRIM($C1183))*
      (Stockreport!$C$2:$C$50151&lt;&gt;""),
    0)
  ),
0)</f>
        <v>50</v>
      </c>
      <c r="E1183">
        <f>VLOOKUP(A1183,Config!A:G,4,FALSE)</f>
        <v>0</v>
      </c>
      <c r="F1183" t="str">
        <f>_xlfn.LET(
  _xlpm.q,   $D1183,
  _xlpm.low, SUMIFS(Config!$E$2:$E$5017, Config!$A$2:$A$5017,$A1183, Config!$C$2:$C$5017,$C1183),
  _xlpm.med, SUMIFS(Config!$F$2:$F$5017, Config!$A$2:$A$5017,$A1183, Config!$C$2:$C$5017,$C1183),
  _xlpm.cap, SUMIFS(Config!$G$2:$G$5017, Config!$A$2:$A$5017,$A1183, Config!$C$2:$C$5017,$C1183),
  IF(_xlpm.cap=0,"SET-PICKFACE",
     IF(_xlpm.q&lt;=_xlpm.low,"LOW",
        IF(_xlpm.q&lt;=_xlpm.med,"MEDIUM",
           IF(_xlpm.q&lt;=_xlpm.cap,"FULL","OVER")
        )
     )
  )
)</f>
        <v>SET-PICKFACE</v>
      </c>
      <c r="G1183" s="8" t="str">
        <f>IF(
   SUMIFS(Stockreport!$D:$D,
          Stockreport!$A:$A, $A1183,
          Stockreport!$B:$B, $B1183)
   -SUMIFS(Stockreport!$D:$D,
           Stockreport!$A:$A, $A1183,
           Stockreport!$B:$B, $B1183,
           Stockreport!$C:$C, $C1183)=0,
   "No reserve",
   SUMIFS(Stockreport!$D:$D,
          Stockreport!$A:$A, $A1183,
          Stockreport!$B:$B, $B1183)
   -SUMIFS(Stockreport!$D:$D,
           Stockreport!$A:$A, $A1183,
           Stockreport!$B:$B, $B1183,
           Stockreport!$C:$C, $C1183)
)</f>
        <v>No reserve</v>
      </c>
      <c r="H1183">
        <f t="shared" si="36"/>
        <v>0</v>
      </c>
      <c r="I1183" s="5">
        <f t="shared" si="37"/>
        <v>1</v>
      </c>
    </row>
    <row r="1184" spans="1:9">
      <c r="A1184" s="1">
        <v>31212</v>
      </c>
      <c r="B1184" s="1" t="s">
        <v>1182</v>
      </c>
      <c r="C1184" t="str">
        <f>VLOOKUP(A1184,Config!A:C,3,FALSE)</f>
        <v>MA-C-13-L3-P1</v>
      </c>
      <c r="D1184" cm="1">
        <f t="array" ref="D1184">IFERROR(
  INDEX(Stockreport!$E$2:$E$50151,
    MATCH(1,
      ((Stockreport!$A$2:$A$50151&amp;"")=($A1184&amp;""))*
      ((Stockreport!$B$2:$B$50151&amp;"")=($B1184&amp;""))*
      (TRIM(Stockreport!$C$2:$C$50151)=TRIM($C1184))*
      (Stockreport!$C$2:$C$50151&lt;&gt;""),
    0)
  ),
0)</f>
        <v>67</v>
      </c>
      <c r="E1184">
        <f>VLOOKUP(A1184,Config!A:G,4,FALSE)</f>
        <v>0</v>
      </c>
      <c r="F1184" t="str">
        <f>_xlfn.LET(
  _xlpm.q,   $D1184,
  _xlpm.low, SUMIFS(Config!$E$2:$E$5017, Config!$A$2:$A$5017,$A1184, Config!$C$2:$C$5017,$C1184),
  _xlpm.med, SUMIFS(Config!$F$2:$F$5017, Config!$A$2:$A$5017,$A1184, Config!$C$2:$C$5017,$C1184),
  _xlpm.cap, SUMIFS(Config!$G$2:$G$5017, Config!$A$2:$A$5017,$A1184, Config!$C$2:$C$5017,$C1184),
  IF(_xlpm.cap=0,"SET-PICKFACE",
     IF(_xlpm.q&lt;=_xlpm.low,"LOW",
        IF(_xlpm.q&lt;=_xlpm.med,"MEDIUM",
           IF(_xlpm.q&lt;=_xlpm.cap,"FULL","OVER")
        )
     )
  )
)</f>
        <v>SET-PICKFACE</v>
      </c>
      <c r="G1184" s="8" t="str">
        <f>IF(
   SUMIFS(Stockreport!$D:$D,
          Stockreport!$A:$A, $A1184,
          Stockreport!$B:$B, $B1184)
   -SUMIFS(Stockreport!$D:$D,
           Stockreport!$A:$A, $A1184,
           Stockreport!$B:$B, $B1184,
           Stockreport!$C:$C, $C1184)=0,
   "No reserve",
   SUMIFS(Stockreport!$D:$D,
          Stockreport!$A:$A, $A1184,
          Stockreport!$B:$B, $B1184)
   -SUMIFS(Stockreport!$D:$D,
           Stockreport!$A:$A, $A1184,
           Stockreport!$B:$B, $B1184,
           Stockreport!$C:$C, $C1184)
)</f>
        <v>No reserve</v>
      </c>
      <c r="H1184">
        <f t="shared" si="36"/>
        <v>0</v>
      </c>
      <c r="I1184" s="5">
        <f t="shared" si="37"/>
        <v>1</v>
      </c>
    </row>
    <row r="1185" spans="1:9">
      <c r="A1185" s="1">
        <v>31311</v>
      </c>
      <c r="B1185" s="1" t="s">
        <v>1183</v>
      </c>
      <c r="C1185" t="str">
        <f>VLOOKUP(A1185,Config!A:C,3,FALSE)</f>
        <v>MA-C-13-L3-P1</v>
      </c>
      <c r="D1185" cm="1">
        <f t="array" ref="D1185">IFERROR(
  INDEX(Stockreport!$E$2:$E$50151,
    MATCH(1,
      ((Stockreport!$A$2:$A$50151&amp;"")=($A1185&amp;""))*
      ((Stockreport!$B$2:$B$50151&amp;"")=($B1185&amp;""))*
      (TRIM(Stockreport!$C$2:$C$50151)=TRIM($C1185))*
      (Stockreport!$C$2:$C$50151&lt;&gt;""),
    0)
  ),
0)</f>
        <v>56</v>
      </c>
      <c r="E1185">
        <f>VLOOKUP(A1185,Config!A:G,4,FALSE)</f>
        <v>0</v>
      </c>
      <c r="F1185" t="str">
        <f>_xlfn.LET(
  _xlpm.q,   $D1185,
  _xlpm.low, SUMIFS(Config!$E$2:$E$5017, Config!$A$2:$A$5017,$A1185, Config!$C$2:$C$5017,$C1185),
  _xlpm.med, SUMIFS(Config!$F$2:$F$5017, Config!$A$2:$A$5017,$A1185, Config!$C$2:$C$5017,$C1185),
  _xlpm.cap, SUMIFS(Config!$G$2:$G$5017, Config!$A$2:$A$5017,$A1185, Config!$C$2:$C$5017,$C1185),
  IF(_xlpm.cap=0,"SET-PICKFACE",
     IF(_xlpm.q&lt;=_xlpm.low,"LOW",
        IF(_xlpm.q&lt;=_xlpm.med,"MEDIUM",
           IF(_xlpm.q&lt;=_xlpm.cap,"FULL","OVER")
        )
     )
  )
)</f>
        <v>SET-PICKFACE</v>
      </c>
      <c r="G1185" s="8" t="str">
        <f>IF(
   SUMIFS(Stockreport!$D:$D,
          Stockreport!$A:$A, $A1185,
          Stockreport!$B:$B, $B1185)
   -SUMIFS(Stockreport!$D:$D,
           Stockreport!$A:$A, $A1185,
           Stockreport!$B:$B, $B1185,
           Stockreport!$C:$C, $C1185)=0,
   "No reserve",
   SUMIFS(Stockreport!$D:$D,
          Stockreport!$A:$A, $A1185,
          Stockreport!$B:$B, $B1185)
   -SUMIFS(Stockreport!$D:$D,
           Stockreport!$A:$A, $A1185,
           Stockreport!$B:$B, $B1185,
           Stockreport!$C:$C, $C1185)
)</f>
        <v>No reserve</v>
      </c>
      <c r="H1185">
        <f t="shared" si="36"/>
        <v>0</v>
      </c>
      <c r="I1185" s="5">
        <f t="shared" si="37"/>
        <v>1</v>
      </c>
    </row>
    <row r="1186" spans="1:9">
      <c r="A1186" s="1">
        <v>31388</v>
      </c>
      <c r="B1186" s="1" t="s">
        <v>1184</v>
      </c>
      <c r="C1186" t="str">
        <f>VLOOKUP(A1186,Config!A:C,3,FALSE)</f>
        <v>MA-C-13-L3-P1</v>
      </c>
      <c r="D1186" cm="1">
        <f t="array" ref="D1186">IFERROR(
  INDEX(Stockreport!$E$2:$E$50151,
    MATCH(1,
      ((Stockreport!$A$2:$A$50151&amp;"")=($A1186&amp;""))*
      ((Stockreport!$B$2:$B$50151&amp;"")=($B1186&amp;""))*
      (TRIM(Stockreport!$C$2:$C$50151)=TRIM($C1186))*
      (Stockreport!$C$2:$C$50151&lt;&gt;""),
    0)
  ),
0)</f>
        <v>30</v>
      </c>
      <c r="E1186">
        <f>VLOOKUP(A1186,Config!A:G,4,FALSE)</f>
        <v>0</v>
      </c>
      <c r="F1186" t="str">
        <f>_xlfn.LET(
  _xlpm.q,   $D1186,
  _xlpm.low, SUMIFS(Config!$E$2:$E$5017, Config!$A$2:$A$5017,$A1186, Config!$C$2:$C$5017,$C1186),
  _xlpm.med, SUMIFS(Config!$F$2:$F$5017, Config!$A$2:$A$5017,$A1186, Config!$C$2:$C$5017,$C1186),
  _xlpm.cap, SUMIFS(Config!$G$2:$G$5017, Config!$A$2:$A$5017,$A1186, Config!$C$2:$C$5017,$C1186),
  IF(_xlpm.cap=0,"SET-PICKFACE",
     IF(_xlpm.q&lt;=_xlpm.low,"LOW",
        IF(_xlpm.q&lt;=_xlpm.med,"MEDIUM",
           IF(_xlpm.q&lt;=_xlpm.cap,"FULL","OVER")
        )
     )
  )
)</f>
        <v>SET-PICKFACE</v>
      </c>
      <c r="G1186" s="8" t="str">
        <f>IF(
   SUMIFS(Stockreport!$D:$D,
          Stockreport!$A:$A, $A1186,
          Stockreport!$B:$B, $B1186)
   -SUMIFS(Stockreport!$D:$D,
           Stockreport!$A:$A, $A1186,
           Stockreport!$B:$B, $B1186,
           Stockreport!$C:$C, $C1186)=0,
   "No reserve",
   SUMIFS(Stockreport!$D:$D,
          Stockreport!$A:$A, $A1186,
          Stockreport!$B:$B, $B1186)
   -SUMIFS(Stockreport!$D:$D,
           Stockreport!$A:$A, $A1186,
           Stockreport!$B:$B, $B1186,
           Stockreport!$C:$C, $C1186)
)</f>
        <v>No reserve</v>
      </c>
      <c r="H1186">
        <f t="shared" si="36"/>
        <v>0</v>
      </c>
      <c r="I1186" s="5">
        <f t="shared" si="37"/>
        <v>1</v>
      </c>
    </row>
    <row r="1187" spans="1:9">
      <c r="A1187" s="1">
        <v>31505</v>
      </c>
      <c r="B1187" s="1" t="s">
        <v>1185</v>
      </c>
      <c r="C1187" t="str">
        <f>VLOOKUP(A1187,Config!A:C,3,FALSE)</f>
        <v>MA-C-13-L3-P1</v>
      </c>
      <c r="D1187" cm="1">
        <f t="array" ref="D1187">IFERROR(
  INDEX(Stockreport!$E$2:$E$50151,
    MATCH(1,
      ((Stockreport!$A$2:$A$50151&amp;"")=($A1187&amp;""))*
      ((Stockreport!$B$2:$B$50151&amp;"")=($B1187&amp;""))*
      (TRIM(Stockreport!$C$2:$C$50151)=TRIM($C1187))*
      (Stockreport!$C$2:$C$50151&lt;&gt;""),
    0)
  ),
0)</f>
        <v>33</v>
      </c>
      <c r="E1187">
        <f>VLOOKUP(A1187,Config!A:G,4,FALSE)</f>
        <v>0</v>
      </c>
      <c r="F1187" t="str">
        <f>_xlfn.LET(
  _xlpm.q,   $D1187,
  _xlpm.low, SUMIFS(Config!$E$2:$E$5017, Config!$A$2:$A$5017,$A1187, Config!$C$2:$C$5017,$C1187),
  _xlpm.med, SUMIFS(Config!$F$2:$F$5017, Config!$A$2:$A$5017,$A1187, Config!$C$2:$C$5017,$C1187),
  _xlpm.cap, SUMIFS(Config!$G$2:$G$5017, Config!$A$2:$A$5017,$A1187, Config!$C$2:$C$5017,$C1187),
  IF(_xlpm.cap=0,"SET-PICKFACE",
     IF(_xlpm.q&lt;=_xlpm.low,"LOW",
        IF(_xlpm.q&lt;=_xlpm.med,"MEDIUM",
           IF(_xlpm.q&lt;=_xlpm.cap,"FULL","OVER")
        )
     )
  )
)</f>
        <v>SET-PICKFACE</v>
      </c>
      <c r="G1187" s="8" t="str">
        <f>IF(
   SUMIFS(Stockreport!$D:$D,
          Stockreport!$A:$A, $A1187,
          Stockreport!$B:$B, $B1187)
   -SUMIFS(Stockreport!$D:$D,
           Stockreport!$A:$A, $A1187,
           Stockreport!$B:$B, $B1187,
           Stockreport!$C:$C, $C1187)=0,
   "No reserve",
   SUMIFS(Stockreport!$D:$D,
          Stockreport!$A:$A, $A1187,
          Stockreport!$B:$B, $B1187)
   -SUMIFS(Stockreport!$D:$D,
           Stockreport!$A:$A, $A1187,
           Stockreport!$B:$B, $B1187,
           Stockreport!$C:$C, $C1187)
)</f>
        <v>No reserve</v>
      </c>
      <c r="H1187">
        <f t="shared" si="36"/>
        <v>0</v>
      </c>
      <c r="I1187" s="5">
        <f t="shared" si="37"/>
        <v>1</v>
      </c>
    </row>
    <row r="1188" spans="1:9">
      <c r="A1188" s="1">
        <v>31517</v>
      </c>
      <c r="B1188" s="1" t="s">
        <v>1186</v>
      </c>
      <c r="C1188" t="str">
        <f>VLOOKUP(A1188,Config!A:C,3,FALSE)</f>
        <v>MA-C-13-L3-P2</v>
      </c>
      <c r="D1188" cm="1">
        <f t="array" ref="D1188">IFERROR(
  INDEX(Stockreport!$E$2:$E$50151,
    MATCH(1,
      ((Stockreport!$A$2:$A$50151&amp;"")=($A1188&amp;""))*
      ((Stockreport!$B$2:$B$50151&amp;"")=($B1188&amp;""))*
      (TRIM(Stockreport!$C$2:$C$50151)=TRIM($C1188))*
      (Stockreport!$C$2:$C$50151&lt;&gt;""),
    0)
  ),
0)</f>
        <v>38</v>
      </c>
      <c r="E1188">
        <f>VLOOKUP(A1188,Config!A:G,4,FALSE)</f>
        <v>0</v>
      </c>
      <c r="F1188" t="str">
        <f>_xlfn.LET(
  _xlpm.q,   $D1188,
  _xlpm.low, SUMIFS(Config!$E$2:$E$5017, Config!$A$2:$A$5017,$A1188, Config!$C$2:$C$5017,$C1188),
  _xlpm.med, SUMIFS(Config!$F$2:$F$5017, Config!$A$2:$A$5017,$A1188, Config!$C$2:$C$5017,$C1188),
  _xlpm.cap, SUMIFS(Config!$G$2:$G$5017, Config!$A$2:$A$5017,$A1188, Config!$C$2:$C$5017,$C1188),
  IF(_xlpm.cap=0,"SET-PICKFACE",
     IF(_xlpm.q&lt;=_xlpm.low,"LOW",
        IF(_xlpm.q&lt;=_xlpm.med,"MEDIUM",
           IF(_xlpm.q&lt;=_xlpm.cap,"FULL","OVER")
        )
     )
  )
)</f>
        <v>SET-PICKFACE</v>
      </c>
      <c r="G1188" s="8" t="str">
        <f>IF(
   SUMIFS(Stockreport!$D:$D,
          Stockreport!$A:$A, $A1188,
          Stockreport!$B:$B, $B1188)
   -SUMIFS(Stockreport!$D:$D,
           Stockreport!$A:$A, $A1188,
           Stockreport!$B:$B, $B1188,
           Stockreport!$C:$C, $C1188)=0,
   "No reserve",
   SUMIFS(Stockreport!$D:$D,
          Stockreport!$A:$A, $A1188,
          Stockreport!$B:$B, $B1188)
   -SUMIFS(Stockreport!$D:$D,
           Stockreport!$A:$A, $A1188,
           Stockreport!$B:$B, $B1188,
           Stockreport!$C:$C, $C1188)
)</f>
        <v>No reserve</v>
      </c>
      <c r="H1188">
        <f t="shared" si="36"/>
        <v>0</v>
      </c>
      <c r="I1188" s="5">
        <f t="shared" si="37"/>
        <v>1</v>
      </c>
    </row>
    <row r="1189" spans="1:9">
      <c r="A1189" s="1">
        <v>31565</v>
      </c>
      <c r="B1189" s="1" t="s">
        <v>1187</v>
      </c>
      <c r="C1189" t="str">
        <f>VLOOKUP(A1189,Config!A:C,3,FALSE)</f>
        <v>MA-C-13-L3-P2</v>
      </c>
      <c r="D1189" cm="1">
        <f t="array" ref="D1189">IFERROR(
  INDEX(Stockreport!$E$2:$E$50151,
    MATCH(1,
      ((Stockreport!$A$2:$A$50151&amp;"")=($A1189&amp;""))*
      ((Stockreport!$B$2:$B$50151&amp;"")=($B1189&amp;""))*
      (TRIM(Stockreport!$C$2:$C$50151)=TRIM($C1189))*
      (Stockreport!$C$2:$C$50151&lt;&gt;""),
    0)
  ),
0)</f>
        <v>20</v>
      </c>
      <c r="E1189">
        <f>VLOOKUP(A1189,Config!A:G,4,FALSE)</f>
        <v>0</v>
      </c>
      <c r="F1189" t="str">
        <f>_xlfn.LET(
  _xlpm.q,   $D1189,
  _xlpm.low, SUMIFS(Config!$E$2:$E$5017, Config!$A$2:$A$5017,$A1189, Config!$C$2:$C$5017,$C1189),
  _xlpm.med, SUMIFS(Config!$F$2:$F$5017, Config!$A$2:$A$5017,$A1189, Config!$C$2:$C$5017,$C1189),
  _xlpm.cap, SUMIFS(Config!$G$2:$G$5017, Config!$A$2:$A$5017,$A1189, Config!$C$2:$C$5017,$C1189),
  IF(_xlpm.cap=0,"SET-PICKFACE",
     IF(_xlpm.q&lt;=_xlpm.low,"LOW",
        IF(_xlpm.q&lt;=_xlpm.med,"MEDIUM",
           IF(_xlpm.q&lt;=_xlpm.cap,"FULL","OVER")
        )
     )
  )
)</f>
        <v>SET-PICKFACE</v>
      </c>
      <c r="G1189" s="8" t="str">
        <f>IF(
   SUMIFS(Stockreport!$D:$D,
          Stockreport!$A:$A, $A1189,
          Stockreport!$B:$B, $B1189)
   -SUMIFS(Stockreport!$D:$D,
           Stockreport!$A:$A, $A1189,
           Stockreport!$B:$B, $B1189,
           Stockreport!$C:$C, $C1189)=0,
   "No reserve",
   SUMIFS(Stockreport!$D:$D,
          Stockreport!$A:$A, $A1189,
          Stockreport!$B:$B, $B1189)
   -SUMIFS(Stockreport!$D:$D,
           Stockreport!$A:$A, $A1189,
           Stockreport!$B:$B, $B1189,
           Stockreport!$C:$C, $C1189)
)</f>
        <v>No reserve</v>
      </c>
      <c r="H1189">
        <f t="shared" si="36"/>
        <v>0</v>
      </c>
      <c r="I1189" s="5">
        <f t="shared" si="37"/>
        <v>1</v>
      </c>
    </row>
    <row r="1190" spans="1:9">
      <c r="A1190" s="1">
        <v>31596</v>
      </c>
      <c r="B1190" s="1" t="s">
        <v>1188</v>
      </c>
      <c r="C1190" t="str">
        <f>VLOOKUP(A1190,Config!A:C,3,FALSE)</f>
        <v>MA-C-13-L3-P2</v>
      </c>
      <c r="D1190" cm="1">
        <f t="array" ref="D1190">IFERROR(
  INDEX(Stockreport!$E$2:$E$50151,
    MATCH(1,
      ((Stockreport!$A$2:$A$50151&amp;"")=($A1190&amp;""))*
      ((Stockreport!$B$2:$B$50151&amp;"")=($B1190&amp;""))*
      (TRIM(Stockreport!$C$2:$C$50151)=TRIM($C1190))*
      (Stockreport!$C$2:$C$50151&lt;&gt;""),
    0)
  ),
0)</f>
        <v>30</v>
      </c>
      <c r="E1190">
        <f>VLOOKUP(A1190,Config!A:G,4,FALSE)</f>
        <v>0</v>
      </c>
      <c r="F1190" t="str">
        <f>_xlfn.LET(
  _xlpm.q,   $D1190,
  _xlpm.low, SUMIFS(Config!$E$2:$E$5017, Config!$A$2:$A$5017,$A1190, Config!$C$2:$C$5017,$C1190),
  _xlpm.med, SUMIFS(Config!$F$2:$F$5017, Config!$A$2:$A$5017,$A1190, Config!$C$2:$C$5017,$C1190),
  _xlpm.cap, SUMIFS(Config!$G$2:$G$5017, Config!$A$2:$A$5017,$A1190, Config!$C$2:$C$5017,$C1190),
  IF(_xlpm.cap=0,"SET-PICKFACE",
     IF(_xlpm.q&lt;=_xlpm.low,"LOW",
        IF(_xlpm.q&lt;=_xlpm.med,"MEDIUM",
           IF(_xlpm.q&lt;=_xlpm.cap,"FULL","OVER")
        )
     )
  )
)</f>
        <v>SET-PICKFACE</v>
      </c>
      <c r="G1190" s="8" t="str">
        <f>IF(
   SUMIFS(Stockreport!$D:$D,
          Stockreport!$A:$A, $A1190,
          Stockreport!$B:$B, $B1190)
   -SUMIFS(Stockreport!$D:$D,
           Stockreport!$A:$A, $A1190,
           Stockreport!$B:$B, $B1190,
           Stockreport!$C:$C, $C1190)=0,
   "No reserve",
   SUMIFS(Stockreport!$D:$D,
          Stockreport!$A:$A, $A1190,
          Stockreport!$B:$B, $B1190)
   -SUMIFS(Stockreport!$D:$D,
           Stockreport!$A:$A, $A1190,
           Stockreport!$B:$B, $B1190,
           Stockreport!$C:$C, $C1190)
)</f>
        <v>No reserve</v>
      </c>
      <c r="H1190">
        <f t="shared" si="36"/>
        <v>0</v>
      </c>
      <c r="I1190" s="5">
        <f t="shared" si="37"/>
        <v>1</v>
      </c>
    </row>
    <row r="1191" spans="1:9">
      <c r="A1191" s="1">
        <v>31700</v>
      </c>
      <c r="B1191" s="1" t="s">
        <v>1189</v>
      </c>
      <c r="C1191" t="str">
        <f>VLOOKUP(A1191,Config!A:C,3,FALSE)</f>
        <v>MA-C-13-L3-P2</v>
      </c>
      <c r="D1191" cm="1">
        <f t="array" ref="D1191">IFERROR(
  INDEX(Stockreport!$E$2:$E$50151,
    MATCH(1,
      ((Stockreport!$A$2:$A$50151&amp;"")=($A1191&amp;""))*
      ((Stockreport!$B$2:$B$50151&amp;"")=($B1191&amp;""))*
      (TRIM(Stockreport!$C$2:$C$50151)=TRIM($C1191))*
      (Stockreport!$C$2:$C$50151&lt;&gt;""),
    0)
  ),
0)</f>
        <v>28</v>
      </c>
      <c r="E1191">
        <f>VLOOKUP(A1191,Config!A:G,4,FALSE)</f>
        <v>0</v>
      </c>
      <c r="F1191" t="str">
        <f>_xlfn.LET(
  _xlpm.q,   $D1191,
  _xlpm.low, SUMIFS(Config!$E$2:$E$5017, Config!$A$2:$A$5017,$A1191, Config!$C$2:$C$5017,$C1191),
  _xlpm.med, SUMIFS(Config!$F$2:$F$5017, Config!$A$2:$A$5017,$A1191, Config!$C$2:$C$5017,$C1191),
  _xlpm.cap, SUMIFS(Config!$G$2:$G$5017, Config!$A$2:$A$5017,$A1191, Config!$C$2:$C$5017,$C1191),
  IF(_xlpm.cap=0,"SET-PICKFACE",
     IF(_xlpm.q&lt;=_xlpm.low,"LOW",
        IF(_xlpm.q&lt;=_xlpm.med,"MEDIUM",
           IF(_xlpm.q&lt;=_xlpm.cap,"FULL","OVER")
        )
     )
  )
)</f>
        <v>SET-PICKFACE</v>
      </c>
      <c r="G1191" s="8" t="str">
        <f>IF(
   SUMIFS(Stockreport!$D:$D,
          Stockreport!$A:$A, $A1191,
          Stockreport!$B:$B, $B1191)
   -SUMIFS(Stockreport!$D:$D,
           Stockreport!$A:$A, $A1191,
           Stockreport!$B:$B, $B1191,
           Stockreport!$C:$C, $C1191)=0,
   "No reserve",
   SUMIFS(Stockreport!$D:$D,
          Stockreport!$A:$A, $A1191,
          Stockreport!$B:$B, $B1191)
   -SUMIFS(Stockreport!$D:$D,
           Stockreport!$A:$A, $A1191,
           Stockreport!$B:$B, $B1191,
           Stockreport!$C:$C, $C1191)
)</f>
        <v>No reserve</v>
      </c>
      <c r="H1191">
        <f t="shared" si="36"/>
        <v>0</v>
      </c>
      <c r="I1191" s="5">
        <f t="shared" si="37"/>
        <v>1</v>
      </c>
    </row>
    <row r="1192" spans="1:9">
      <c r="A1192" s="1">
        <v>30071</v>
      </c>
      <c r="B1192" s="1" t="s">
        <v>1190</v>
      </c>
      <c r="C1192" t="str">
        <f>VLOOKUP(A1192,Config!A:C,3,FALSE)</f>
        <v>MA-C-14-L2-P1</v>
      </c>
      <c r="D1192" cm="1">
        <f t="array" ref="D1192">IFERROR(
  INDEX(Stockreport!$E$2:$E$50151,
    MATCH(1,
      ((Stockreport!$A$2:$A$50151&amp;"")=($A1192&amp;""))*
      ((Stockreport!$B$2:$B$50151&amp;"")=($B1192&amp;""))*
      (TRIM(Stockreport!$C$2:$C$50151)=TRIM($C1192))*
      (Stockreport!$C$2:$C$50151&lt;&gt;""),
    0)
  ),
0)</f>
        <v>0</v>
      </c>
      <c r="E1192">
        <f>VLOOKUP(A1192,Config!A:G,4,FALSE)</f>
        <v>0</v>
      </c>
      <c r="F1192" t="str">
        <f>_xlfn.LET(
  _xlpm.q,   $D1192,
  _xlpm.low, SUMIFS(Config!$E$2:$E$5017, Config!$A$2:$A$5017,$A1192, Config!$C$2:$C$5017,$C1192),
  _xlpm.med, SUMIFS(Config!$F$2:$F$5017, Config!$A$2:$A$5017,$A1192, Config!$C$2:$C$5017,$C1192),
  _xlpm.cap, SUMIFS(Config!$G$2:$G$5017, Config!$A$2:$A$5017,$A1192, Config!$C$2:$C$5017,$C1192),
  IF(_xlpm.cap=0,"SET-PICKFACE",
     IF(_xlpm.q&lt;=_xlpm.low,"LOW",
        IF(_xlpm.q&lt;=_xlpm.med,"MEDIUM",
           IF(_xlpm.q&lt;=_xlpm.cap,"FULL","OVER")
        )
     )
  )
)</f>
        <v>SET-PICKFACE</v>
      </c>
      <c r="G1192" s="8" t="str">
        <f>IF(
   SUMIFS(Stockreport!$D:$D,
          Stockreport!$A:$A, $A1192,
          Stockreport!$B:$B, $B1192)
   -SUMIFS(Stockreport!$D:$D,
           Stockreport!$A:$A, $A1192,
           Stockreport!$B:$B, $B1192,
           Stockreport!$C:$C, $C1192)=0,
   "No reserve",
   SUMIFS(Stockreport!$D:$D,
          Stockreport!$A:$A, $A1192,
          Stockreport!$B:$B, $B1192)
   -SUMIFS(Stockreport!$D:$D,
           Stockreport!$A:$A, $A1192,
           Stockreport!$B:$B, $B1192,
           Stockreport!$C:$C, $C1192)
)</f>
        <v>No reserve</v>
      </c>
      <c r="H1192">
        <f t="shared" si="36"/>
        <v>0</v>
      </c>
      <c r="I1192" s="5">
        <f t="shared" si="37"/>
        <v>1</v>
      </c>
    </row>
    <row r="1193" spans="1:9">
      <c r="A1193" s="1">
        <v>30634</v>
      </c>
      <c r="B1193" s="1" t="s">
        <v>1191</v>
      </c>
      <c r="C1193" t="str">
        <f>VLOOKUP(A1193,Config!A:C,3,FALSE)</f>
        <v>MA-C-14-L2-P2</v>
      </c>
      <c r="D1193" cm="1">
        <f t="array" ref="D1193">IFERROR(
  INDEX(Stockreport!$E$2:$E$50151,
    MATCH(1,
      ((Stockreport!$A$2:$A$50151&amp;"")=($A1193&amp;""))*
      ((Stockreport!$B$2:$B$50151&amp;"")=($B1193&amp;""))*
      (TRIM(Stockreport!$C$2:$C$50151)=TRIM($C1193))*
      (Stockreport!$C$2:$C$50151&lt;&gt;""),
    0)
  ),
0)</f>
        <v>19</v>
      </c>
      <c r="E1193">
        <f>VLOOKUP(A1193,Config!A:G,4,FALSE)</f>
        <v>0</v>
      </c>
      <c r="F1193" t="str">
        <f>_xlfn.LET(
  _xlpm.q,   $D1193,
  _xlpm.low, SUMIFS(Config!$E$2:$E$5017, Config!$A$2:$A$5017,$A1193, Config!$C$2:$C$5017,$C1193),
  _xlpm.med, SUMIFS(Config!$F$2:$F$5017, Config!$A$2:$A$5017,$A1193, Config!$C$2:$C$5017,$C1193),
  _xlpm.cap, SUMIFS(Config!$G$2:$G$5017, Config!$A$2:$A$5017,$A1193, Config!$C$2:$C$5017,$C1193),
  IF(_xlpm.cap=0,"SET-PICKFACE",
     IF(_xlpm.q&lt;=_xlpm.low,"LOW",
        IF(_xlpm.q&lt;=_xlpm.med,"MEDIUM",
           IF(_xlpm.q&lt;=_xlpm.cap,"FULL","OVER")
        )
     )
  )
)</f>
        <v>SET-PICKFACE</v>
      </c>
      <c r="G1193" s="8" t="str">
        <f>IF(
   SUMIFS(Stockreport!$D:$D,
          Stockreport!$A:$A, $A1193,
          Stockreport!$B:$B, $B1193)
   -SUMIFS(Stockreport!$D:$D,
           Stockreport!$A:$A, $A1193,
           Stockreport!$B:$B, $B1193,
           Stockreport!$C:$C, $C1193)=0,
   "No reserve",
   SUMIFS(Stockreport!$D:$D,
          Stockreport!$A:$A, $A1193,
          Stockreport!$B:$B, $B1193)
   -SUMIFS(Stockreport!$D:$D,
           Stockreport!$A:$A, $A1193,
           Stockreport!$B:$B, $B1193,
           Stockreport!$C:$C, $C1193)
)</f>
        <v>No reserve</v>
      </c>
      <c r="H1193">
        <f t="shared" si="36"/>
        <v>0</v>
      </c>
      <c r="I1193" s="5">
        <f t="shared" si="37"/>
        <v>1</v>
      </c>
    </row>
    <row r="1194" spans="1:9">
      <c r="A1194" s="1">
        <v>30156</v>
      </c>
      <c r="B1194" s="1" t="s">
        <v>1192</v>
      </c>
      <c r="C1194" t="str">
        <f>VLOOKUP(A1194,Config!A:C,3,FALSE)</f>
        <v>MA-C-14-L3-P1</v>
      </c>
      <c r="D1194" cm="1">
        <f t="array" ref="D1194">IFERROR(
  INDEX(Stockreport!$E$2:$E$50151,
    MATCH(1,
      ((Stockreport!$A$2:$A$50151&amp;"")=($A1194&amp;""))*
      ((Stockreport!$B$2:$B$50151&amp;"")=($B1194&amp;""))*
      (TRIM(Stockreport!$C$2:$C$50151)=TRIM($C1194))*
      (Stockreport!$C$2:$C$50151&lt;&gt;""),
    0)
  ),
0)</f>
        <v>35</v>
      </c>
      <c r="E1194">
        <f>VLOOKUP(A1194,Config!A:G,4,FALSE)</f>
        <v>0</v>
      </c>
      <c r="F1194" t="str">
        <f>_xlfn.LET(
  _xlpm.q,   $D1194,
  _xlpm.low, SUMIFS(Config!$E$2:$E$5017, Config!$A$2:$A$5017,$A1194, Config!$C$2:$C$5017,$C1194),
  _xlpm.med, SUMIFS(Config!$F$2:$F$5017, Config!$A$2:$A$5017,$A1194, Config!$C$2:$C$5017,$C1194),
  _xlpm.cap, SUMIFS(Config!$G$2:$G$5017, Config!$A$2:$A$5017,$A1194, Config!$C$2:$C$5017,$C1194),
  IF(_xlpm.cap=0,"SET-PICKFACE",
     IF(_xlpm.q&lt;=_xlpm.low,"LOW",
        IF(_xlpm.q&lt;=_xlpm.med,"MEDIUM",
           IF(_xlpm.q&lt;=_xlpm.cap,"FULL","OVER")
        )
     )
  )
)</f>
        <v>SET-PICKFACE</v>
      </c>
      <c r="G1194" s="8" t="str">
        <f>IF(
   SUMIFS(Stockreport!$D:$D,
          Stockreport!$A:$A, $A1194,
          Stockreport!$B:$B, $B1194)
   -SUMIFS(Stockreport!$D:$D,
           Stockreport!$A:$A, $A1194,
           Stockreport!$B:$B, $B1194,
           Stockreport!$C:$C, $C1194)=0,
   "No reserve",
   SUMIFS(Stockreport!$D:$D,
          Stockreport!$A:$A, $A1194,
          Stockreport!$B:$B, $B1194)
   -SUMIFS(Stockreport!$D:$D,
           Stockreport!$A:$A, $A1194,
           Stockreport!$B:$B, $B1194,
           Stockreport!$C:$C, $C1194)
)</f>
        <v>No reserve</v>
      </c>
      <c r="H1194">
        <f t="shared" si="36"/>
        <v>0</v>
      </c>
      <c r="I1194" s="5">
        <f t="shared" si="37"/>
        <v>1</v>
      </c>
    </row>
    <row r="1195" spans="1:9">
      <c r="A1195" s="1">
        <v>31629</v>
      </c>
      <c r="B1195" s="1" t="s">
        <v>1193</v>
      </c>
      <c r="C1195" t="str">
        <f>VLOOKUP(A1195,Config!A:C,3,FALSE)</f>
        <v>MA-C-14-L3-P1</v>
      </c>
      <c r="D1195" cm="1">
        <f t="array" ref="D1195">IFERROR(
  INDEX(Stockreport!$E$2:$E$50151,
    MATCH(1,
      ((Stockreport!$A$2:$A$50151&amp;"")=($A1195&amp;""))*
      ((Stockreport!$B$2:$B$50151&amp;"")=($B1195&amp;""))*
      (TRIM(Stockreport!$C$2:$C$50151)=TRIM($C1195))*
      (Stockreport!$C$2:$C$50151&lt;&gt;""),
    0)
  ),
0)</f>
        <v>27</v>
      </c>
      <c r="E1195">
        <f>VLOOKUP(A1195,Config!A:G,4,FALSE)</f>
        <v>0</v>
      </c>
      <c r="F1195" t="str">
        <f>_xlfn.LET(
  _xlpm.q,   $D1195,
  _xlpm.low, SUMIFS(Config!$E$2:$E$5017, Config!$A$2:$A$5017,$A1195, Config!$C$2:$C$5017,$C1195),
  _xlpm.med, SUMIFS(Config!$F$2:$F$5017, Config!$A$2:$A$5017,$A1195, Config!$C$2:$C$5017,$C1195),
  _xlpm.cap, SUMIFS(Config!$G$2:$G$5017, Config!$A$2:$A$5017,$A1195, Config!$C$2:$C$5017,$C1195),
  IF(_xlpm.cap=0,"SET-PICKFACE",
     IF(_xlpm.q&lt;=_xlpm.low,"LOW",
        IF(_xlpm.q&lt;=_xlpm.med,"MEDIUM",
           IF(_xlpm.q&lt;=_xlpm.cap,"FULL","OVER")
        )
     )
  )
)</f>
        <v>SET-PICKFACE</v>
      </c>
      <c r="G1195" s="8" t="str">
        <f>IF(
   SUMIFS(Stockreport!$D:$D,
          Stockreport!$A:$A, $A1195,
          Stockreport!$B:$B, $B1195)
   -SUMIFS(Stockreport!$D:$D,
           Stockreport!$A:$A, $A1195,
           Stockreport!$B:$B, $B1195,
           Stockreport!$C:$C, $C1195)=0,
   "No reserve",
   SUMIFS(Stockreport!$D:$D,
          Stockreport!$A:$A, $A1195,
          Stockreport!$B:$B, $B1195)
   -SUMIFS(Stockreport!$D:$D,
           Stockreport!$A:$A, $A1195,
           Stockreport!$B:$B, $B1195,
           Stockreport!$C:$C, $C1195)
)</f>
        <v>No reserve</v>
      </c>
      <c r="H1195">
        <f t="shared" si="36"/>
        <v>0</v>
      </c>
      <c r="I1195" s="5">
        <f t="shared" si="37"/>
        <v>1</v>
      </c>
    </row>
    <row r="1196" spans="1:9">
      <c r="A1196" s="1">
        <v>31744</v>
      </c>
      <c r="B1196" s="1" t="s">
        <v>1194</v>
      </c>
      <c r="C1196" t="str">
        <f>VLOOKUP(A1196,Config!A:C,3,FALSE)</f>
        <v>MA-C-14-L3-P1</v>
      </c>
      <c r="D1196" cm="1">
        <f t="array" ref="D1196">IFERROR(
  INDEX(Stockreport!$E$2:$E$50151,
    MATCH(1,
      ((Stockreport!$A$2:$A$50151&amp;"")=($A1196&amp;""))*
      ((Stockreport!$B$2:$B$50151&amp;"")=($B1196&amp;""))*
      (TRIM(Stockreport!$C$2:$C$50151)=TRIM($C1196))*
      (Stockreport!$C$2:$C$50151&lt;&gt;""),
    0)
  ),
0)</f>
        <v>420</v>
      </c>
      <c r="E1196">
        <f>VLOOKUP(A1196,Config!A:G,4,FALSE)</f>
        <v>0</v>
      </c>
      <c r="F1196" t="str">
        <f>_xlfn.LET(
  _xlpm.q,   $D1196,
  _xlpm.low, SUMIFS(Config!$E$2:$E$5017, Config!$A$2:$A$5017,$A1196, Config!$C$2:$C$5017,$C1196),
  _xlpm.med, SUMIFS(Config!$F$2:$F$5017, Config!$A$2:$A$5017,$A1196, Config!$C$2:$C$5017,$C1196),
  _xlpm.cap, SUMIFS(Config!$G$2:$G$5017, Config!$A$2:$A$5017,$A1196, Config!$C$2:$C$5017,$C1196),
  IF(_xlpm.cap=0,"SET-PICKFACE",
     IF(_xlpm.q&lt;=_xlpm.low,"LOW",
        IF(_xlpm.q&lt;=_xlpm.med,"MEDIUM",
           IF(_xlpm.q&lt;=_xlpm.cap,"FULL","OVER")
        )
     )
  )
)</f>
        <v>SET-PICKFACE</v>
      </c>
      <c r="G1196" s="8" t="str">
        <f>IF(
   SUMIFS(Stockreport!$D:$D,
          Stockreport!$A:$A, $A1196,
          Stockreport!$B:$B, $B1196)
   -SUMIFS(Stockreport!$D:$D,
           Stockreport!$A:$A, $A1196,
           Stockreport!$B:$B, $B1196,
           Stockreport!$C:$C, $C1196)=0,
   "No reserve",
   SUMIFS(Stockreport!$D:$D,
          Stockreport!$A:$A, $A1196,
          Stockreport!$B:$B, $B1196)
   -SUMIFS(Stockreport!$D:$D,
           Stockreport!$A:$A, $A1196,
           Stockreport!$B:$B, $B1196,
           Stockreport!$C:$C, $C1196)
)</f>
        <v>No reserve</v>
      </c>
      <c r="H1196">
        <f t="shared" si="36"/>
        <v>0</v>
      </c>
      <c r="I1196" s="5">
        <f t="shared" si="37"/>
        <v>1</v>
      </c>
    </row>
    <row r="1197" spans="1:9">
      <c r="A1197" s="1">
        <v>30076</v>
      </c>
      <c r="B1197" s="1" t="s">
        <v>1195</v>
      </c>
      <c r="C1197" t="str">
        <f>VLOOKUP(A1197,Config!A:C,3,FALSE)</f>
        <v>MA-C-14-L3-P2</v>
      </c>
      <c r="D1197" cm="1">
        <f t="array" ref="D1197">IFERROR(
  INDEX(Stockreport!$E$2:$E$50151,
    MATCH(1,
      ((Stockreport!$A$2:$A$50151&amp;"")=($A1197&amp;""))*
      ((Stockreport!$B$2:$B$50151&amp;"")=($B1197&amp;""))*
      (TRIM(Stockreport!$C$2:$C$50151)=TRIM($C1197))*
      (Stockreport!$C$2:$C$50151&lt;&gt;""),
    0)
  ),
0)</f>
        <v>71</v>
      </c>
      <c r="E1197">
        <f>VLOOKUP(A1197,Config!A:G,4,FALSE)</f>
        <v>0</v>
      </c>
      <c r="F1197" t="str">
        <f>_xlfn.LET(
  _xlpm.q,   $D1197,
  _xlpm.low, SUMIFS(Config!$E$2:$E$5017, Config!$A$2:$A$5017,$A1197, Config!$C$2:$C$5017,$C1197),
  _xlpm.med, SUMIFS(Config!$F$2:$F$5017, Config!$A$2:$A$5017,$A1197, Config!$C$2:$C$5017,$C1197),
  _xlpm.cap, SUMIFS(Config!$G$2:$G$5017, Config!$A$2:$A$5017,$A1197, Config!$C$2:$C$5017,$C1197),
  IF(_xlpm.cap=0,"SET-PICKFACE",
     IF(_xlpm.q&lt;=_xlpm.low,"LOW",
        IF(_xlpm.q&lt;=_xlpm.med,"MEDIUM",
           IF(_xlpm.q&lt;=_xlpm.cap,"FULL","OVER")
        )
     )
  )
)</f>
        <v>SET-PICKFACE</v>
      </c>
      <c r="G1197" s="8" t="str">
        <f>IF(
   SUMIFS(Stockreport!$D:$D,
          Stockreport!$A:$A, $A1197,
          Stockreport!$B:$B, $B1197)
   -SUMIFS(Stockreport!$D:$D,
           Stockreport!$A:$A, $A1197,
           Stockreport!$B:$B, $B1197,
           Stockreport!$C:$C, $C1197)=0,
   "No reserve",
   SUMIFS(Stockreport!$D:$D,
          Stockreport!$A:$A, $A1197,
          Stockreport!$B:$B, $B1197)
   -SUMIFS(Stockreport!$D:$D,
           Stockreport!$A:$A, $A1197,
           Stockreport!$B:$B, $B1197,
           Stockreport!$C:$C, $C1197)
)</f>
        <v>No reserve</v>
      </c>
      <c r="H1197">
        <f t="shared" si="36"/>
        <v>0</v>
      </c>
      <c r="I1197" s="5">
        <f t="shared" si="37"/>
        <v>1</v>
      </c>
    </row>
    <row r="1198" spans="1:9">
      <c r="A1198" s="1">
        <v>30746</v>
      </c>
      <c r="B1198" s="1" t="s">
        <v>1196</v>
      </c>
      <c r="C1198" t="str">
        <f>VLOOKUP(A1198,Config!A:C,3,FALSE)</f>
        <v>MA-C-14-L3-P2</v>
      </c>
      <c r="D1198" cm="1">
        <f t="array" ref="D1198">IFERROR(
  INDEX(Stockreport!$E$2:$E$50151,
    MATCH(1,
      ((Stockreport!$A$2:$A$50151&amp;"")=($A1198&amp;""))*
      ((Stockreport!$B$2:$B$50151&amp;"")=($B1198&amp;""))*
      (TRIM(Stockreport!$C$2:$C$50151)=TRIM($C1198))*
      (Stockreport!$C$2:$C$50151&lt;&gt;""),
    0)
  ),
0)</f>
        <v>26</v>
      </c>
      <c r="E1198">
        <f>VLOOKUP(A1198,Config!A:G,4,FALSE)</f>
        <v>0</v>
      </c>
      <c r="F1198" t="str">
        <f>_xlfn.LET(
  _xlpm.q,   $D1198,
  _xlpm.low, SUMIFS(Config!$E$2:$E$5017, Config!$A$2:$A$5017,$A1198, Config!$C$2:$C$5017,$C1198),
  _xlpm.med, SUMIFS(Config!$F$2:$F$5017, Config!$A$2:$A$5017,$A1198, Config!$C$2:$C$5017,$C1198),
  _xlpm.cap, SUMIFS(Config!$G$2:$G$5017, Config!$A$2:$A$5017,$A1198, Config!$C$2:$C$5017,$C1198),
  IF(_xlpm.cap=0,"SET-PICKFACE",
     IF(_xlpm.q&lt;=_xlpm.low,"LOW",
        IF(_xlpm.q&lt;=_xlpm.med,"MEDIUM",
           IF(_xlpm.q&lt;=_xlpm.cap,"FULL","OVER")
        )
     )
  )
)</f>
        <v>SET-PICKFACE</v>
      </c>
      <c r="G1198" s="8" t="str">
        <f>IF(
   SUMIFS(Stockreport!$D:$D,
          Stockreport!$A:$A, $A1198,
          Stockreport!$B:$B, $B1198)
   -SUMIFS(Stockreport!$D:$D,
           Stockreport!$A:$A, $A1198,
           Stockreport!$B:$B, $B1198,
           Stockreport!$C:$C, $C1198)=0,
   "No reserve",
   SUMIFS(Stockreport!$D:$D,
          Stockreport!$A:$A, $A1198,
          Stockreport!$B:$B, $B1198)
   -SUMIFS(Stockreport!$D:$D,
           Stockreport!$A:$A, $A1198,
           Stockreport!$B:$B, $B1198,
           Stockreport!$C:$C, $C1198)
)</f>
        <v>No reserve</v>
      </c>
      <c r="H1198">
        <f t="shared" si="36"/>
        <v>0</v>
      </c>
      <c r="I1198" s="5">
        <f t="shared" si="37"/>
        <v>1</v>
      </c>
    </row>
    <row r="1199" spans="1:9">
      <c r="A1199" s="1">
        <v>32950</v>
      </c>
      <c r="B1199" s="1" t="s">
        <v>1197</v>
      </c>
      <c r="C1199" t="str">
        <f>VLOOKUP(A1199,Config!A:C,3,FALSE)</f>
        <v>MA-C-15-L1-P2</v>
      </c>
      <c r="D1199" cm="1">
        <f t="array" ref="D1199">IFERROR(
  INDEX(Stockreport!$E$2:$E$50151,
    MATCH(1,
      ((Stockreport!$A$2:$A$50151&amp;"")=($A1199&amp;""))*
      ((Stockreport!$B$2:$B$50151&amp;"")=($B1199&amp;""))*
      (TRIM(Stockreport!$C$2:$C$50151)=TRIM($C1199))*
      (Stockreport!$C$2:$C$50151&lt;&gt;""),
    0)
  ),
0)</f>
        <v>562</v>
      </c>
      <c r="E1199">
        <f>VLOOKUP(A1199,Config!A:G,4,FALSE)</f>
        <v>0</v>
      </c>
      <c r="F1199" t="str">
        <f>_xlfn.LET(
  _xlpm.q,   $D1199,
  _xlpm.low, SUMIFS(Config!$E$2:$E$5017, Config!$A$2:$A$5017,$A1199, Config!$C$2:$C$5017,$C1199),
  _xlpm.med, SUMIFS(Config!$F$2:$F$5017, Config!$A$2:$A$5017,$A1199, Config!$C$2:$C$5017,$C1199),
  _xlpm.cap, SUMIFS(Config!$G$2:$G$5017, Config!$A$2:$A$5017,$A1199, Config!$C$2:$C$5017,$C1199),
  IF(_xlpm.cap=0,"SET-PICKFACE",
     IF(_xlpm.q&lt;=_xlpm.low,"LOW",
        IF(_xlpm.q&lt;=_xlpm.med,"MEDIUM",
           IF(_xlpm.q&lt;=_xlpm.cap,"FULL","OVER")
        )
     )
  )
)</f>
        <v>SET-PICKFACE</v>
      </c>
      <c r="G1199" s="8" t="str">
        <f>IF(
   SUMIFS(Stockreport!$D:$D,
          Stockreport!$A:$A, $A1199,
          Stockreport!$B:$B, $B1199)
   -SUMIFS(Stockreport!$D:$D,
           Stockreport!$A:$A, $A1199,
           Stockreport!$B:$B, $B1199,
           Stockreport!$C:$C, $C1199)=0,
   "No reserve",
   SUMIFS(Stockreport!$D:$D,
          Stockreport!$A:$A, $A1199,
          Stockreport!$B:$B, $B1199)
   -SUMIFS(Stockreport!$D:$D,
           Stockreport!$A:$A, $A1199,
           Stockreport!$B:$B, $B1199,
           Stockreport!$C:$C, $C1199)
)</f>
        <v>No reserve</v>
      </c>
      <c r="H1199">
        <f t="shared" si="36"/>
        <v>0</v>
      </c>
      <c r="I1199" s="5">
        <f t="shared" si="37"/>
        <v>1</v>
      </c>
    </row>
    <row r="1200" spans="1:9">
      <c r="A1200" s="1">
        <v>17160</v>
      </c>
      <c r="B1200" s="1" t="s">
        <v>1198</v>
      </c>
      <c r="C1200" t="str">
        <f>VLOOKUP(A1200,Config!A:C,3,FALSE)</f>
        <v>MA-C-15-L2-P1</v>
      </c>
      <c r="D1200" cm="1">
        <f t="array" ref="D1200">IFERROR(
  INDEX(Stockreport!$E$2:$E$50151,
    MATCH(1,
      ((Stockreport!$A$2:$A$50151&amp;"")=($A1200&amp;""))*
      ((Stockreport!$B$2:$B$50151&amp;"")=($B1200&amp;""))*
      (TRIM(Stockreport!$C$2:$C$50151)=TRIM($C1200))*
      (Stockreport!$C$2:$C$50151&lt;&gt;""),
    0)
  ),
0)</f>
        <v>32</v>
      </c>
      <c r="E1200">
        <f>VLOOKUP(A1200,Config!A:G,4,FALSE)</f>
        <v>0</v>
      </c>
      <c r="F1200" t="str">
        <f>_xlfn.LET(
  _xlpm.q,   $D1200,
  _xlpm.low, SUMIFS(Config!$E$2:$E$5017, Config!$A$2:$A$5017,$A1200, Config!$C$2:$C$5017,$C1200),
  _xlpm.med, SUMIFS(Config!$F$2:$F$5017, Config!$A$2:$A$5017,$A1200, Config!$C$2:$C$5017,$C1200),
  _xlpm.cap, SUMIFS(Config!$G$2:$G$5017, Config!$A$2:$A$5017,$A1200, Config!$C$2:$C$5017,$C1200),
  IF(_xlpm.cap=0,"SET-PICKFACE",
     IF(_xlpm.q&lt;=_xlpm.low,"LOW",
        IF(_xlpm.q&lt;=_xlpm.med,"MEDIUM",
           IF(_xlpm.q&lt;=_xlpm.cap,"FULL","OVER")
        )
     )
  )
)</f>
        <v>SET-PICKFACE</v>
      </c>
      <c r="G1200" s="8">
        <f>IF(
   SUMIFS(Stockreport!$D:$D,
          Stockreport!$A:$A, $A1200,
          Stockreport!$B:$B, $B1200)
   -SUMIFS(Stockreport!$D:$D,
           Stockreport!$A:$A, $A1200,
           Stockreport!$B:$B, $B1200,
           Stockreport!$C:$C, $C1200)=0,
   "No reserve",
   SUMIFS(Stockreport!$D:$D,
          Stockreport!$A:$A, $A1200,
          Stockreport!$B:$B, $B1200)
   -SUMIFS(Stockreport!$D:$D,
           Stockreport!$A:$A, $A1200,
           Stockreport!$B:$B, $B1200,
           Stockreport!$C:$C, $C1200)
)</f>
        <v>2</v>
      </c>
      <c r="H1200">
        <f t="shared" si="36"/>
        <v>0</v>
      </c>
      <c r="I1200" s="5">
        <f t="shared" si="37"/>
        <v>0</v>
      </c>
    </row>
    <row r="1201" spans="1:9">
      <c r="A1201" s="1">
        <v>30906</v>
      </c>
      <c r="B1201" s="1" t="s">
        <v>1199</v>
      </c>
      <c r="C1201" t="str">
        <f>VLOOKUP(A1201,Config!A:C,3,FALSE)</f>
        <v>MA-C-15-L2-P1</v>
      </c>
      <c r="D1201" cm="1">
        <f t="array" ref="D1201">IFERROR(
  INDEX(Stockreport!$E$2:$E$50151,
    MATCH(1,
      ((Stockreport!$A$2:$A$50151&amp;"")=($A1201&amp;""))*
      ((Stockreport!$B$2:$B$50151&amp;"")=($B1201&amp;""))*
      (TRIM(Stockreport!$C$2:$C$50151)=TRIM($C1201))*
      (Stockreport!$C$2:$C$50151&lt;&gt;""),
    0)
  ),
0)</f>
        <v>0</v>
      </c>
      <c r="E1201">
        <f>VLOOKUP(A1201,Config!A:G,4,FALSE)</f>
        <v>0</v>
      </c>
      <c r="F1201" t="str">
        <f>_xlfn.LET(
  _xlpm.q,   $D1201,
  _xlpm.low, SUMIFS(Config!$E$2:$E$5017, Config!$A$2:$A$5017,$A1201, Config!$C$2:$C$5017,$C1201),
  _xlpm.med, SUMIFS(Config!$F$2:$F$5017, Config!$A$2:$A$5017,$A1201, Config!$C$2:$C$5017,$C1201),
  _xlpm.cap, SUMIFS(Config!$G$2:$G$5017, Config!$A$2:$A$5017,$A1201, Config!$C$2:$C$5017,$C1201),
  IF(_xlpm.cap=0,"SET-PICKFACE",
     IF(_xlpm.q&lt;=_xlpm.low,"LOW",
        IF(_xlpm.q&lt;=_xlpm.med,"MEDIUM",
           IF(_xlpm.q&lt;=_xlpm.cap,"FULL","OVER")
        )
     )
  )
)</f>
        <v>SET-PICKFACE</v>
      </c>
      <c r="G1201" s="8" t="str">
        <f>IF(
   SUMIFS(Stockreport!$D:$D,
          Stockreport!$A:$A, $A1201,
          Stockreport!$B:$B, $B1201)
   -SUMIFS(Stockreport!$D:$D,
           Stockreport!$A:$A, $A1201,
           Stockreport!$B:$B, $B1201,
           Stockreport!$C:$C, $C1201)=0,
   "No reserve",
   SUMIFS(Stockreport!$D:$D,
          Stockreport!$A:$A, $A1201,
          Stockreport!$B:$B, $B1201)
   -SUMIFS(Stockreport!$D:$D,
           Stockreport!$A:$A, $A1201,
           Stockreport!$B:$B, $B1201,
           Stockreport!$C:$C, $C1201)
)</f>
        <v>No reserve</v>
      </c>
      <c r="H1201">
        <f t="shared" si="36"/>
        <v>0</v>
      </c>
      <c r="I1201" s="5">
        <f t="shared" si="37"/>
        <v>1</v>
      </c>
    </row>
    <row r="1202" spans="1:9">
      <c r="A1202" s="1">
        <v>30198</v>
      </c>
      <c r="B1202" s="1" t="s">
        <v>1200</v>
      </c>
      <c r="C1202" t="str">
        <f>VLOOKUP(A1202,Config!A:C,3,FALSE)</f>
        <v>MA-C-15-L3-P2</v>
      </c>
      <c r="D1202" cm="1">
        <f t="array" ref="D1202">IFERROR(
  INDEX(Stockreport!$E$2:$E$50151,
    MATCH(1,
      ((Stockreport!$A$2:$A$50151&amp;"")=($A1202&amp;""))*
      ((Stockreport!$B$2:$B$50151&amp;"")=($B1202&amp;""))*
      (TRIM(Stockreport!$C$2:$C$50151)=TRIM($C1202))*
      (Stockreport!$C$2:$C$50151&lt;&gt;""),
    0)
  ),
0)</f>
        <v>59</v>
      </c>
      <c r="E1202">
        <f>VLOOKUP(A1202,Config!A:G,4,FALSE)</f>
        <v>0</v>
      </c>
      <c r="F1202" t="str">
        <f>_xlfn.LET(
  _xlpm.q,   $D1202,
  _xlpm.low, SUMIFS(Config!$E$2:$E$5017, Config!$A$2:$A$5017,$A1202, Config!$C$2:$C$5017,$C1202),
  _xlpm.med, SUMIFS(Config!$F$2:$F$5017, Config!$A$2:$A$5017,$A1202, Config!$C$2:$C$5017,$C1202),
  _xlpm.cap, SUMIFS(Config!$G$2:$G$5017, Config!$A$2:$A$5017,$A1202, Config!$C$2:$C$5017,$C1202),
  IF(_xlpm.cap=0,"SET-PICKFACE",
     IF(_xlpm.q&lt;=_xlpm.low,"LOW",
        IF(_xlpm.q&lt;=_xlpm.med,"MEDIUM",
           IF(_xlpm.q&lt;=_xlpm.cap,"FULL","OVER")
        )
     )
  )
)</f>
        <v>SET-PICKFACE</v>
      </c>
      <c r="G1202" s="8" t="str">
        <f>IF(
   SUMIFS(Stockreport!$D:$D,
          Stockreport!$A:$A, $A1202,
          Stockreport!$B:$B, $B1202)
   -SUMIFS(Stockreport!$D:$D,
           Stockreport!$A:$A, $A1202,
           Stockreport!$B:$B, $B1202,
           Stockreport!$C:$C, $C1202)=0,
   "No reserve",
   SUMIFS(Stockreport!$D:$D,
          Stockreport!$A:$A, $A1202,
          Stockreport!$B:$B, $B1202)
   -SUMIFS(Stockreport!$D:$D,
           Stockreport!$A:$A, $A1202,
           Stockreport!$B:$B, $B1202,
           Stockreport!$C:$C, $C1202)
)</f>
        <v>No reserve</v>
      </c>
      <c r="H1202">
        <f t="shared" si="36"/>
        <v>0</v>
      </c>
      <c r="I1202" s="5">
        <f t="shared" si="37"/>
        <v>1</v>
      </c>
    </row>
    <row r="1203" spans="1:9">
      <c r="A1203" s="1">
        <v>31515</v>
      </c>
      <c r="B1203" s="1" t="s">
        <v>1201</v>
      </c>
      <c r="C1203" t="str">
        <f>VLOOKUP(A1203,Config!A:C,3,FALSE)</f>
        <v>MA-C-15-L4-P2</v>
      </c>
      <c r="D1203" cm="1">
        <f t="array" ref="D1203">IFERROR(
  INDEX(Stockreport!$E$2:$E$50151,
    MATCH(1,
      ((Stockreport!$A$2:$A$50151&amp;"")=($A1203&amp;""))*
      ((Stockreport!$B$2:$B$50151&amp;"")=($B1203&amp;""))*
      (TRIM(Stockreport!$C$2:$C$50151)=TRIM($C1203))*
      (Stockreport!$C$2:$C$50151&lt;&gt;""),
    0)
  ),
0)</f>
        <v>0</v>
      </c>
      <c r="E1203">
        <f>VLOOKUP(A1203,Config!A:G,4,FALSE)</f>
        <v>0</v>
      </c>
      <c r="F1203" t="str">
        <f>_xlfn.LET(
  _xlpm.q,   $D1203,
  _xlpm.low, SUMIFS(Config!$E$2:$E$5017, Config!$A$2:$A$5017,$A1203, Config!$C$2:$C$5017,$C1203),
  _xlpm.med, SUMIFS(Config!$F$2:$F$5017, Config!$A$2:$A$5017,$A1203, Config!$C$2:$C$5017,$C1203),
  _xlpm.cap, SUMIFS(Config!$G$2:$G$5017, Config!$A$2:$A$5017,$A1203, Config!$C$2:$C$5017,$C1203),
  IF(_xlpm.cap=0,"SET-PICKFACE",
     IF(_xlpm.q&lt;=_xlpm.low,"LOW",
        IF(_xlpm.q&lt;=_xlpm.med,"MEDIUM",
           IF(_xlpm.q&lt;=_xlpm.cap,"FULL","OVER")
        )
     )
  )
)</f>
        <v>SET-PICKFACE</v>
      </c>
      <c r="G1203" s="8" t="str">
        <f>IF(
   SUMIFS(Stockreport!$D:$D,
          Stockreport!$A:$A, $A1203,
          Stockreport!$B:$B, $B1203)
   -SUMIFS(Stockreport!$D:$D,
           Stockreport!$A:$A, $A1203,
           Stockreport!$B:$B, $B1203,
           Stockreport!$C:$C, $C1203)=0,
   "No reserve",
   SUMIFS(Stockreport!$D:$D,
          Stockreport!$A:$A, $A1203,
          Stockreport!$B:$B, $B1203)
   -SUMIFS(Stockreport!$D:$D,
           Stockreport!$A:$A, $A1203,
           Stockreport!$B:$B, $B1203,
           Stockreport!$C:$C, $C1203)
)</f>
        <v>No reserve</v>
      </c>
      <c r="H1203">
        <f t="shared" si="36"/>
        <v>0</v>
      </c>
      <c r="I1203" s="5">
        <f t="shared" si="37"/>
        <v>1</v>
      </c>
    </row>
    <row r="1204" spans="1:9">
      <c r="A1204" s="1">
        <v>15702</v>
      </c>
      <c r="B1204" s="1" t="s">
        <v>1202</v>
      </c>
      <c r="C1204" t="str">
        <f>VLOOKUP(A1204,Config!A:C,3,FALSE)</f>
        <v>MA-C-16-L1-P2</v>
      </c>
      <c r="D1204" cm="1">
        <f t="array" ref="D1204">IFERROR(
  INDEX(Stockreport!$E$2:$E$50151,
    MATCH(1,
      ((Stockreport!$A$2:$A$50151&amp;"")=($A1204&amp;""))*
      ((Stockreport!$B$2:$B$50151&amp;"")=($B1204&amp;""))*
      (TRIM(Stockreport!$C$2:$C$50151)=TRIM($C1204))*
      (Stockreport!$C$2:$C$50151&lt;&gt;""),
    0)
  ),
0)</f>
        <v>25</v>
      </c>
      <c r="E1204">
        <f>VLOOKUP(A1204,Config!A:G,4,FALSE)</f>
        <v>0</v>
      </c>
      <c r="F1204" t="str">
        <f>_xlfn.LET(
  _xlpm.q,   $D1204,
  _xlpm.low, SUMIFS(Config!$E$2:$E$5017, Config!$A$2:$A$5017,$A1204, Config!$C$2:$C$5017,$C1204),
  _xlpm.med, SUMIFS(Config!$F$2:$F$5017, Config!$A$2:$A$5017,$A1204, Config!$C$2:$C$5017,$C1204),
  _xlpm.cap, SUMIFS(Config!$G$2:$G$5017, Config!$A$2:$A$5017,$A1204, Config!$C$2:$C$5017,$C1204),
  IF(_xlpm.cap=0,"SET-PICKFACE",
     IF(_xlpm.q&lt;=_xlpm.low,"LOW",
        IF(_xlpm.q&lt;=_xlpm.med,"MEDIUM",
           IF(_xlpm.q&lt;=_xlpm.cap,"FULL","OVER")
        )
     )
  )
)</f>
        <v>SET-PICKFACE</v>
      </c>
      <c r="G1204" s="8" t="str">
        <f>IF(
   SUMIFS(Stockreport!$D:$D,
          Stockreport!$A:$A, $A1204,
          Stockreport!$B:$B, $B1204)
   -SUMIFS(Stockreport!$D:$D,
           Stockreport!$A:$A, $A1204,
           Stockreport!$B:$B, $B1204,
           Stockreport!$C:$C, $C1204)=0,
   "No reserve",
   SUMIFS(Stockreport!$D:$D,
          Stockreport!$A:$A, $A1204,
          Stockreport!$B:$B, $B1204)
   -SUMIFS(Stockreport!$D:$D,
           Stockreport!$A:$A, $A1204,
           Stockreport!$B:$B, $B1204,
           Stockreport!$C:$C, $C1204)
)</f>
        <v>No reserve</v>
      </c>
      <c r="H1204">
        <f t="shared" si="36"/>
        <v>0</v>
      </c>
      <c r="I1204" s="5">
        <f t="shared" si="37"/>
        <v>1</v>
      </c>
    </row>
    <row r="1205" spans="1:9">
      <c r="A1205" s="1">
        <v>15998</v>
      </c>
      <c r="B1205" s="1" t="s">
        <v>1203</v>
      </c>
      <c r="C1205" t="str">
        <f>VLOOKUP(A1205,Config!A:C,3,FALSE)</f>
        <v>MA-C-16-L1-P2</v>
      </c>
      <c r="D1205" cm="1">
        <f t="array" ref="D1205">IFERROR(
  INDEX(Stockreport!$E$2:$E$50151,
    MATCH(1,
      ((Stockreport!$A$2:$A$50151&amp;"")=($A1205&amp;""))*
      ((Stockreport!$B$2:$B$50151&amp;"")=($B1205&amp;""))*
      (TRIM(Stockreport!$C$2:$C$50151)=TRIM($C1205))*
      (Stockreport!$C$2:$C$50151&lt;&gt;""),
    0)
  ),
0)</f>
        <v>29</v>
      </c>
      <c r="E1205">
        <f>VLOOKUP(A1205,Config!A:G,4,FALSE)</f>
        <v>0</v>
      </c>
      <c r="F1205" t="str">
        <f>_xlfn.LET(
  _xlpm.q,   $D1205,
  _xlpm.low, SUMIFS(Config!$E$2:$E$5017, Config!$A$2:$A$5017,$A1205, Config!$C$2:$C$5017,$C1205),
  _xlpm.med, SUMIFS(Config!$F$2:$F$5017, Config!$A$2:$A$5017,$A1205, Config!$C$2:$C$5017,$C1205),
  _xlpm.cap, SUMIFS(Config!$G$2:$G$5017, Config!$A$2:$A$5017,$A1205, Config!$C$2:$C$5017,$C1205),
  IF(_xlpm.cap=0,"SET-PICKFACE",
     IF(_xlpm.q&lt;=_xlpm.low,"LOW",
        IF(_xlpm.q&lt;=_xlpm.med,"MEDIUM",
           IF(_xlpm.q&lt;=_xlpm.cap,"FULL","OVER")
        )
     )
  )
)</f>
        <v>SET-PICKFACE</v>
      </c>
      <c r="G1205" s="8" t="str">
        <f>IF(
   SUMIFS(Stockreport!$D:$D,
          Stockreport!$A:$A, $A1205,
          Stockreport!$B:$B, $B1205)
   -SUMIFS(Stockreport!$D:$D,
           Stockreport!$A:$A, $A1205,
           Stockreport!$B:$B, $B1205,
           Stockreport!$C:$C, $C1205)=0,
   "No reserve",
   SUMIFS(Stockreport!$D:$D,
          Stockreport!$A:$A, $A1205,
          Stockreport!$B:$B, $B1205)
   -SUMIFS(Stockreport!$D:$D,
           Stockreport!$A:$A, $A1205,
           Stockreport!$B:$B, $B1205,
           Stockreport!$C:$C, $C1205)
)</f>
        <v>No reserve</v>
      </c>
      <c r="H1205">
        <f t="shared" si="36"/>
        <v>0</v>
      </c>
      <c r="I1205" s="5">
        <f t="shared" si="37"/>
        <v>1</v>
      </c>
    </row>
    <row r="1206" spans="1:9">
      <c r="A1206" s="1">
        <v>30279</v>
      </c>
      <c r="B1206" s="1" t="s">
        <v>1204</v>
      </c>
      <c r="C1206" t="str">
        <f>VLOOKUP(A1206,Config!A:C,3,FALSE)</f>
        <v>MA-C-16-L2-P1</v>
      </c>
      <c r="D1206" cm="1">
        <f t="array" ref="D1206">IFERROR(
  INDEX(Stockreport!$E$2:$E$50151,
    MATCH(1,
      ((Stockreport!$A$2:$A$50151&amp;"")=($A1206&amp;""))*
      ((Stockreport!$B$2:$B$50151&amp;"")=($B1206&amp;""))*
      (TRIM(Stockreport!$C$2:$C$50151)=TRIM($C1206))*
      (Stockreport!$C$2:$C$50151&lt;&gt;""),
    0)
  ),
0)</f>
        <v>82</v>
      </c>
      <c r="E1206">
        <f>VLOOKUP(A1206,Config!A:G,4,FALSE)</f>
        <v>0</v>
      </c>
      <c r="F1206" t="str">
        <f>_xlfn.LET(
  _xlpm.q,   $D1206,
  _xlpm.low, SUMIFS(Config!$E$2:$E$5017, Config!$A$2:$A$5017,$A1206, Config!$C$2:$C$5017,$C1206),
  _xlpm.med, SUMIFS(Config!$F$2:$F$5017, Config!$A$2:$A$5017,$A1206, Config!$C$2:$C$5017,$C1206),
  _xlpm.cap, SUMIFS(Config!$G$2:$G$5017, Config!$A$2:$A$5017,$A1206, Config!$C$2:$C$5017,$C1206),
  IF(_xlpm.cap=0,"SET-PICKFACE",
     IF(_xlpm.q&lt;=_xlpm.low,"LOW",
        IF(_xlpm.q&lt;=_xlpm.med,"MEDIUM",
           IF(_xlpm.q&lt;=_xlpm.cap,"FULL","OVER")
        )
     )
  )
)</f>
        <v>SET-PICKFACE</v>
      </c>
      <c r="G1206" s="8" t="str">
        <f>IF(
   SUMIFS(Stockreport!$D:$D,
          Stockreport!$A:$A, $A1206,
          Stockreport!$B:$B, $B1206)
   -SUMIFS(Stockreport!$D:$D,
           Stockreport!$A:$A, $A1206,
           Stockreport!$B:$B, $B1206,
           Stockreport!$C:$C, $C1206)=0,
   "No reserve",
   SUMIFS(Stockreport!$D:$D,
          Stockreport!$A:$A, $A1206,
          Stockreport!$B:$B, $B1206)
   -SUMIFS(Stockreport!$D:$D,
           Stockreport!$A:$A, $A1206,
           Stockreport!$B:$B, $B1206,
           Stockreport!$C:$C, $C1206)
)</f>
        <v>No reserve</v>
      </c>
      <c r="H1206">
        <f t="shared" si="36"/>
        <v>0</v>
      </c>
      <c r="I1206" s="5">
        <f t="shared" si="37"/>
        <v>1</v>
      </c>
    </row>
    <row r="1207" spans="1:9">
      <c r="A1207" s="1">
        <v>30292</v>
      </c>
      <c r="B1207" s="1" t="s">
        <v>1205</v>
      </c>
      <c r="C1207" t="str">
        <f>VLOOKUP(A1207,Config!A:C,3,FALSE)</f>
        <v>MA-C-16-L2-P1</v>
      </c>
      <c r="D1207" cm="1">
        <f t="array" ref="D1207">IFERROR(
  INDEX(Stockreport!$E$2:$E$50151,
    MATCH(1,
      ((Stockreport!$A$2:$A$50151&amp;"")=($A1207&amp;""))*
      ((Stockreport!$B$2:$B$50151&amp;"")=($B1207&amp;""))*
      (TRIM(Stockreport!$C$2:$C$50151)=TRIM($C1207))*
      (Stockreport!$C$2:$C$50151&lt;&gt;""),
    0)
  ),
0)</f>
        <v>46</v>
      </c>
      <c r="E1207">
        <f>VLOOKUP(A1207,Config!A:G,4,FALSE)</f>
        <v>0</v>
      </c>
      <c r="F1207" t="str">
        <f>_xlfn.LET(
  _xlpm.q,   $D1207,
  _xlpm.low, SUMIFS(Config!$E$2:$E$5017, Config!$A$2:$A$5017,$A1207, Config!$C$2:$C$5017,$C1207),
  _xlpm.med, SUMIFS(Config!$F$2:$F$5017, Config!$A$2:$A$5017,$A1207, Config!$C$2:$C$5017,$C1207),
  _xlpm.cap, SUMIFS(Config!$G$2:$G$5017, Config!$A$2:$A$5017,$A1207, Config!$C$2:$C$5017,$C1207),
  IF(_xlpm.cap=0,"SET-PICKFACE",
     IF(_xlpm.q&lt;=_xlpm.low,"LOW",
        IF(_xlpm.q&lt;=_xlpm.med,"MEDIUM",
           IF(_xlpm.q&lt;=_xlpm.cap,"FULL","OVER")
        )
     )
  )
)</f>
        <v>SET-PICKFACE</v>
      </c>
      <c r="G1207" s="8" t="str">
        <f>IF(
   SUMIFS(Stockreport!$D:$D,
          Stockreport!$A:$A, $A1207,
          Stockreport!$B:$B, $B1207)
   -SUMIFS(Stockreport!$D:$D,
           Stockreport!$A:$A, $A1207,
           Stockreport!$B:$B, $B1207,
           Stockreport!$C:$C, $C1207)=0,
   "No reserve",
   SUMIFS(Stockreport!$D:$D,
          Stockreport!$A:$A, $A1207,
          Stockreport!$B:$B, $B1207)
   -SUMIFS(Stockreport!$D:$D,
           Stockreport!$A:$A, $A1207,
           Stockreport!$B:$B, $B1207,
           Stockreport!$C:$C, $C1207)
)</f>
        <v>No reserve</v>
      </c>
      <c r="H1207">
        <f t="shared" si="36"/>
        <v>0</v>
      </c>
      <c r="I1207" s="5">
        <f t="shared" si="37"/>
        <v>1</v>
      </c>
    </row>
    <row r="1208" spans="1:9">
      <c r="A1208" s="1">
        <v>30315</v>
      </c>
      <c r="B1208" s="1" t="s">
        <v>1206</v>
      </c>
      <c r="C1208" t="str">
        <f>VLOOKUP(A1208,Config!A:C,3,FALSE)</f>
        <v>MA-C-16-L2-P2</v>
      </c>
      <c r="D1208" cm="1">
        <f t="array" ref="D1208">IFERROR(
  INDEX(Stockreport!$E$2:$E$50151,
    MATCH(1,
      ((Stockreport!$A$2:$A$50151&amp;"")=($A1208&amp;""))*
      ((Stockreport!$B$2:$B$50151&amp;"")=($B1208&amp;""))*
      (TRIM(Stockreport!$C$2:$C$50151)=TRIM($C1208))*
      (Stockreport!$C$2:$C$50151&lt;&gt;""),
    0)
  ),
0)</f>
        <v>92</v>
      </c>
      <c r="E1208">
        <f>VLOOKUP(A1208,Config!A:G,4,FALSE)</f>
        <v>0</v>
      </c>
      <c r="F1208" t="str">
        <f>_xlfn.LET(
  _xlpm.q,   $D1208,
  _xlpm.low, SUMIFS(Config!$E$2:$E$5017, Config!$A$2:$A$5017,$A1208, Config!$C$2:$C$5017,$C1208),
  _xlpm.med, SUMIFS(Config!$F$2:$F$5017, Config!$A$2:$A$5017,$A1208, Config!$C$2:$C$5017,$C1208),
  _xlpm.cap, SUMIFS(Config!$G$2:$G$5017, Config!$A$2:$A$5017,$A1208, Config!$C$2:$C$5017,$C1208),
  IF(_xlpm.cap=0,"SET-PICKFACE",
     IF(_xlpm.q&lt;=_xlpm.low,"LOW",
        IF(_xlpm.q&lt;=_xlpm.med,"MEDIUM",
           IF(_xlpm.q&lt;=_xlpm.cap,"FULL","OVER")
        )
     )
  )
)</f>
        <v>SET-PICKFACE</v>
      </c>
      <c r="G1208" s="8" t="str">
        <f>IF(
   SUMIFS(Stockreport!$D:$D,
          Stockreport!$A:$A, $A1208,
          Stockreport!$B:$B, $B1208)
   -SUMIFS(Stockreport!$D:$D,
           Stockreport!$A:$A, $A1208,
           Stockreport!$B:$B, $B1208,
           Stockreport!$C:$C, $C1208)=0,
   "No reserve",
   SUMIFS(Stockreport!$D:$D,
          Stockreport!$A:$A, $A1208,
          Stockreport!$B:$B, $B1208)
   -SUMIFS(Stockreport!$D:$D,
           Stockreport!$A:$A, $A1208,
           Stockreport!$B:$B, $B1208,
           Stockreport!$C:$C, $C1208)
)</f>
        <v>No reserve</v>
      </c>
      <c r="H1208">
        <f t="shared" si="36"/>
        <v>0</v>
      </c>
      <c r="I1208" s="5">
        <f t="shared" si="37"/>
        <v>1</v>
      </c>
    </row>
    <row r="1209" spans="1:9">
      <c r="A1209" s="1">
        <v>30326</v>
      </c>
      <c r="B1209" s="1" t="s">
        <v>1207</v>
      </c>
      <c r="C1209" t="str">
        <f>VLOOKUP(A1209,Config!A:C,3,FALSE)</f>
        <v>MA-C-16-L2-P2</v>
      </c>
      <c r="D1209" cm="1">
        <f t="array" ref="D1209">IFERROR(
  INDEX(Stockreport!$E$2:$E$50151,
    MATCH(1,
      ((Stockreport!$A$2:$A$50151&amp;"")=($A1209&amp;""))*
      ((Stockreport!$B$2:$B$50151&amp;"")=($B1209&amp;""))*
      (TRIM(Stockreport!$C$2:$C$50151)=TRIM($C1209))*
      (Stockreport!$C$2:$C$50151&lt;&gt;""),
    0)
  ),
0)</f>
        <v>52</v>
      </c>
      <c r="E1209">
        <f>VLOOKUP(A1209,Config!A:G,4,FALSE)</f>
        <v>0</v>
      </c>
      <c r="F1209" t="str">
        <f>_xlfn.LET(
  _xlpm.q,   $D1209,
  _xlpm.low, SUMIFS(Config!$E$2:$E$5017, Config!$A$2:$A$5017,$A1209, Config!$C$2:$C$5017,$C1209),
  _xlpm.med, SUMIFS(Config!$F$2:$F$5017, Config!$A$2:$A$5017,$A1209, Config!$C$2:$C$5017,$C1209),
  _xlpm.cap, SUMIFS(Config!$G$2:$G$5017, Config!$A$2:$A$5017,$A1209, Config!$C$2:$C$5017,$C1209),
  IF(_xlpm.cap=0,"SET-PICKFACE",
     IF(_xlpm.q&lt;=_xlpm.low,"LOW",
        IF(_xlpm.q&lt;=_xlpm.med,"MEDIUM",
           IF(_xlpm.q&lt;=_xlpm.cap,"FULL","OVER")
        )
     )
  )
)</f>
        <v>SET-PICKFACE</v>
      </c>
      <c r="G1209" s="8">
        <f>IF(
   SUMIFS(Stockreport!$D:$D,
          Stockreport!$A:$A, $A1209,
          Stockreport!$B:$B, $B1209)
   -SUMIFS(Stockreport!$D:$D,
           Stockreport!$A:$A, $A1209,
           Stockreport!$B:$B, $B1209,
           Stockreport!$C:$C, $C1209)=0,
   "No reserve",
   SUMIFS(Stockreport!$D:$D,
          Stockreport!$A:$A, $A1209,
          Stockreport!$B:$B, $B1209)
   -SUMIFS(Stockreport!$D:$D,
           Stockreport!$A:$A, $A1209,
           Stockreport!$B:$B, $B1209,
           Stockreport!$C:$C, $C1209)
)</f>
        <v>1</v>
      </c>
      <c r="H1209">
        <f t="shared" si="36"/>
        <v>0</v>
      </c>
      <c r="I1209" s="5">
        <f t="shared" si="37"/>
        <v>0</v>
      </c>
    </row>
    <row r="1210" spans="1:9">
      <c r="A1210" s="1">
        <v>15578</v>
      </c>
      <c r="B1210" s="1" t="s">
        <v>1208</v>
      </c>
      <c r="C1210" t="str">
        <f>VLOOKUP(A1210,Config!A:C,3,FALSE)</f>
        <v>MA-C-16-L3-P1</v>
      </c>
      <c r="D1210" cm="1">
        <f t="array" ref="D1210">IFERROR(
  INDEX(Stockreport!$E$2:$E$50151,
    MATCH(1,
      ((Stockreport!$A$2:$A$50151&amp;"")=($A1210&amp;""))*
      ((Stockreport!$B$2:$B$50151&amp;"")=($B1210&amp;""))*
      (TRIM(Stockreport!$C$2:$C$50151)=TRIM($C1210))*
      (Stockreport!$C$2:$C$50151&lt;&gt;""),
    0)
  ),
0)</f>
        <v>32</v>
      </c>
      <c r="E1210">
        <f>VLOOKUP(A1210,Config!A:G,4,FALSE)</f>
        <v>0</v>
      </c>
      <c r="F1210" t="str">
        <f>_xlfn.LET(
  _xlpm.q,   $D1210,
  _xlpm.low, SUMIFS(Config!$E$2:$E$5017, Config!$A$2:$A$5017,$A1210, Config!$C$2:$C$5017,$C1210),
  _xlpm.med, SUMIFS(Config!$F$2:$F$5017, Config!$A$2:$A$5017,$A1210, Config!$C$2:$C$5017,$C1210),
  _xlpm.cap, SUMIFS(Config!$G$2:$G$5017, Config!$A$2:$A$5017,$A1210, Config!$C$2:$C$5017,$C1210),
  IF(_xlpm.cap=0,"SET-PICKFACE",
     IF(_xlpm.q&lt;=_xlpm.low,"LOW",
        IF(_xlpm.q&lt;=_xlpm.med,"MEDIUM",
           IF(_xlpm.q&lt;=_xlpm.cap,"FULL","OVER")
        )
     )
  )
)</f>
        <v>SET-PICKFACE</v>
      </c>
      <c r="G1210" s="8" t="str">
        <f>IF(
   SUMIFS(Stockreport!$D:$D,
          Stockreport!$A:$A, $A1210,
          Stockreport!$B:$B, $B1210)
   -SUMIFS(Stockreport!$D:$D,
           Stockreport!$A:$A, $A1210,
           Stockreport!$B:$B, $B1210,
           Stockreport!$C:$C, $C1210)=0,
   "No reserve",
   SUMIFS(Stockreport!$D:$D,
          Stockreport!$A:$A, $A1210,
          Stockreport!$B:$B, $B1210)
   -SUMIFS(Stockreport!$D:$D,
           Stockreport!$A:$A, $A1210,
           Stockreport!$B:$B, $B1210,
           Stockreport!$C:$C, $C1210)
)</f>
        <v>No reserve</v>
      </c>
      <c r="H1210">
        <f t="shared" si="36"/>
        <v>0</v>
      </c>
      <c r="I1210" s="5">
        <f t="shared" si="37"/>
        <v>1</v>
      </c>
    </row>
    <row r="1211" spans="1:9">
      <c r="A1211" s="1">
        <v>15647</v>
      </c>
      <c r="B1211" s="1" t="s">
        <v>1209</v>
      </c>
      <c r="C1211" t="str">
        <f>VLOOKUP(A1211,Config!A:C,3,FALSE)</f>
        <v>MA-C-16-L3-P1</v>
      </c>
      <c r="D1211" cm="1">
        <f t="array" ref="D1211">IFERROR(
  INDEX(Stockreport!$E$2:$E$50151,
    MATCH(1,
      ((Stockreport!$A$2:$A$50151&amp;"")=($A1211&amp;""))*
      ((Stockreport!$B$2:$B$50151&amp;"")=($B1211&amp;""))*
      (TRIM(Stockreport!$C$2:$C$50151)=TRIM($C1211))*
      (Stockreport!$C$2:$C$50151&lt;&gt;""),
    0)
  ),
0)</f>
        <v>54</v>
      </c>
      <c r="E1211">
        <f>VLOOKUP(A1211,Config!A:G,4,FALSE)</f>
        <v>0</v>
      </c>
      <c r="F1211" t="str">
        <f>_xlfn.LET(
  _xlpm.q,   $D1211,
  _xlpm.low, SUMIFS(Config!$E$2:$E$5017, Config!$A$2:$A$5017,$A1211, Config!$C$2:$C$5017,$C1211),
  _xlpm.med, SUMIFS(Config!$F$2:$F$5017, Config!$A$2:$A$5017,$A1211, Config!$C$2:$C$5017,$C1211),
  _xlpm.cap, SUMIFS(Config!$G$2:$G$5017, Config!$A$2:$A$5017,$A1211, Config!$C$2:$C$5017,$C1211),
  IF(_xlpm.cap=0,"SET-PICKFACE",
     IF(_xlpm.q&lt;=_xlpm.low,"LOW",
        IF(_xlpm.q&lt;=_xlpm.med,"MEDIUM",
           IF(_xlpm.q&lt;=_xlpm.cap,"FULL","OVER")
        )
     )
  )
)</f>
        <v>SET-PICKFACE</v>
      </c>
      <c r="G1211" s="8" t="str">
        <f>IF(
   SUMIFS(Stockreport!$D:$D,
          Stockreport!$A:$A, $A1211,
          Stockreport!$B:$B, $B1211)
   -SUMIFS(Stockreport!$D:$D,
           Stockreport!$A:$A, $A1211,
           Stockreport!$B:$B, $B1211,
           Stockreport!$C:$C, $C1211)=0,
   "No reserve",
   SUMIFS(Stockreport!$D:$D,
          Stockreport!$A:$A, $A1211,
          Stockreport!$B:$B, $B1211)
   -SUMIFS(Stockreport!$D:$D,
           Stockreport!$A:$A, $A1211,
           Stockreport!$B:$B, $B1211,
           Stockreport!$C:$C, $C1211)
)</f>
        <v>No reserve</v>
      </c>
      <c r="H1211">
        <f t="shared" si="36"/>
        <v>0</v>
      </c>
      <c r="I1211" s="5">
        <f t="shared" si="37"/>
        <v>1</v>
      </c>
    </row>
    <row r="1212" spans="1:9">
      <c r="A1212" s="1">
        <v>15813</v>
      </c>
      <c r="B1212" s="1" t="s">
        <v>1210</v>
      </c>
      <c r="C1212" t="str">
        <f>VLOOKUP(A1212,Config!A:C,3,FALSE)</f>
        <v>MA-C-16-L3-P1</v>
      </c>
      <c r="D1212" cm="1">
        <f t="array" ref="D1212">IFERROR(
  INDEX(Stockreport!$E$2:$E$50151,
    MATCH(1,
      ((Stockreport!$A$2:$A$50151&amp;"")=($A1212&amp;""))*
      ((Stockreport!$B$2:$B$50151&amp;"")=($B1212&amp;""))*
      (TRIM(Stockreport!$C$2:$C$50151)=TRIM($C1212))*
      (Stockreport!$C$2:$C$50151&lt;&gt;""),
    0)
  ),
0)</f>
        <v>53</v>
      </c>
      <c r="E1212">
        <f>VLOOKUP(A1212,Config!A:G,4,FALSE)</f>
        <v>0</v>
      </c>
      <c r="F1212" t="str">
        <f>_xlfn.LET(
  _xlpm.q,   $D1212,
  _xlpm.low, SUMIFS(Config!$E$2:$E$5017, Config!$A$2:$A$5017,$A1212, Config!$C$2:$C$5017,$C1212),
  _xlpm.med, SUMIFS(Config!$F$2:$F$5017, Config!$A$2:$A$5017,$A1212, Config!$C$2:$C$5017,$C1212),
  _xlpm.cap, SUMIFS(Config!$G$2:$G$5017, Config!$A$2:$A$5017,$A1212, Config!$C$2:$C$5017,$C1212),
  IF(_xlpm.cap=0,"SET-PICKFACE",
     IF(_xlpm.q&lt;=_xlpm.low,"LOW",
        IF(_xlpm.q&lt;=_xlpm.med,"MEDIUM",
           IF(_xlpm.q&lt;=_xlpm.cap,"FULL","OVER")
        )
     )
  )
)</f>
        <v>SET-PICKFACE</v>
      </c>
      <c r="G1212" s="8" t="str">
        <f>IF(
   SUMIFS(Stockreport!$D:$D,
          Stockreport!$A:$A, $A1212,
          Stockreport!$B:$B, $B1212)
   -SUMIFS(Stockreport!$D:$D,
           Stockreport!$A:$A, $A1212,
           Stockreport!$B:$B, $B1212,
           Stockreport!$C:$C, $C1212)=0,
   "No reserve",
   SUMIFS(Stockreport!$D:$D,
          Stockreport!$A:$A, $A1212,
          Stockreport!$B:$B, $B1212)
   -SUMIFS(Stockreport!$D:$D,
           Stockreport!$A:$A, $A1212,
           Stockreport!$B:$B, $B1212,
           Stockreport!$C:$C, $C1212)
)</f>
        <v>No reserve</v>
      </c>
      <c r="H1212">
        <f t="shared" si="36"/>
        <v>0</v>
      </c>
      <c r="I1212" s="5">
        <f t="shared" si="37"/>
        <v>1</v>
      </c>
    </row>
    <row r="1213" spans="1:9">
      <c r="A1213" s="1">
        <v>15907</v>
      </c>
      <c r="B1213" s="1" t="s">
        <v>1211</v>
      </c>
      <c r="C1213" t="str">
        <f>VLOOKUP(A1213,Config!A:C,3,FALSE)</f>
        <v>MA-C-16-L3-P1</v>
      </c>
      <c r="D1213" cm="1">
        <f t="array" ref="D1213">IFERROR(
  INDEX(Stockreport!$E$2:$E$50151,
    MATCH(1,
      ((Stockreport!$A$2:$A$50151&amp;"")=($A1213&amp;""))*
      ((Stockreport!$B$2:$B$50151&amp;"")=($B1213&amp;""))*
      (TRIM(Stockreport!$C$2:$C$50151)=TRIM($C1213))*
      (Stockreport!$C$2:$C$50151&lt;&gt;""),
    0)
  ),
0)</f>
        <v>35</v>
      </c>
      <c r="E1213">
        <f>VLOOKUP(A1213,Config!A:G,4,FALSE)</f>
        <v>0</v>
      </c>
      <c r="F1213" t="str">
        <f>_xlfn.LET(
  _xlpm.q,   $D1213,
  _xlpm.low, SUMIFS(Config!$E$2:$E$5017, Config!$A$2:$A$5017,$A1213, Config!$C$2:$C$5017,$C1213),
  _xlpm.med, SUMIFS(Config!$F$2:$F$5017, Config!$A$2:$A$5017,$A1213, Config!$C$2:$C$5017,$C1213),
  _xlpm.cap, SUMIFS(Config!$G$2:$G$5017, Config!$A$2:$A$5017,$A1213, Config!$C$2:$C$5017,$C1213),
  IF(_xlpm.cap=0,"SET-PICKFACE",
     IF(_xlpm.q&lt;=_xlpm.low,"LOW",
        IF(_xlpm.q&lt;=_xlpm.med,"MEDIUM",
           IF(_xlpm.q&lt;=_xlpm.cap,"FULL","OVER")
        )
     )
  )
)</f>
        <v>SET-PICKFACE</v>
      </c>
      <c r="G1213" s="8" t="str">
        <f>IF(
   SUMIFS(Stockreport!$D:$D,
          Stockreport!$A:$A, $A1213,
          Stockreport!$B:$B, $B1213)
   -SUMIFS(Stockreport!$D:$D,
           Stockreport!$A:$A, $A1213,
           Stockreport!$B:$B, $B1213,
           Stockreport!$C:$C, $C1213)=0,
   "No reserve",
   SUMIFS(Stockreport!$D:$D,
          Stockreport!$A:$A, $A1213,
          Stockreport!$B:$B, $B1213)
   -SUMIFS(Stockreport!$D:$D,
           Stockreport!$A:$A, $A1213,
           Stockreport!$B:$B, $B1213,
           Stockreport!$C:$C, $C1213)
)</f>
        <v>No reserve</v>
      </c>
      <c r="H1213">
        <f t="shared" si="36"/>
        <v>0</v>
      </c>
      <c r="I1213" s="5">
        <f t="shared" si="37"/>
        <v>1</v>
      </c>
    </row>
    <row r="1214" spans="1:9">
      <c r="A1214" s="1">
        <v>16618</v>
      </c>
      <c r="B1214" s="1" t="s">
        <v>1212</v>
      </c>
      <c r="C1214" t="str">
        <f>VLOOKUP(A1214,Config!A:C,3,FALSE)</f>
        <v>MA-C-16-L3-P2</v>
      </c>
      <c r="D1214" cm="1">
        <f t="array" ref="D1214">IFERROR(
  INDEX(Stockreport!$E$2:$E$50151,
    MATCH(1,
      ((Stockreport!$A$2:$A$50151&amp;"")=($A1214&amp;""))*
      ((Stockreport!$B$2:$B$50151&amp;"")=($B1214&amp;""))*
      (TRIM(Stockreport!$C$2:$C$50151)=TRIM($C1214))*
      (Stockreport!$C$2:$C$50151&lt;&gt;""),
    0)
  ),
0)</f>
        <v>38</v>
      </c>
      <c r="E1214">
        <f>VLOOKUP(A1214,Config!A:G,4,FALSE)</f>
        <v>0</v>
      </c>
      <c r="F1214" t="str">
        <f>_xlfn.LET(
  _xlpm.q,   $D1214,
  _xlpm.low, SUMIFS(Config!$E$2:$E$5017, Config!$A$2:$A$5017,$A1214, Config!$C$2:$C$5017,$C1214),
  _xlpm.med, SUMIFS(Config!$F$2:$F$5017, Config!$A$2:$A$5017,$A1214, Config!$C$2:$C$5017,$C1214),
  _xlpm.cap, SUMIFS(Config!$G$2:$G$5017, Config!$A$2:$A$5017,$A1214, Config!$C$2:$C$5017,$C1214),
  IF(_xlpm.cap=0,"SET-PICKFACE",
     IF(_xlpm.q&lt;=_xlpm.low,"LOW",
        IF(_xlpm.q&lt;=_xlpm.med,"MEDIUM",
           IF(_xlpm.q&lt;=_xlpm.cap,"FULL","OVER")
        )
     )
  )
)</f>
        <v>SET-PICKFACE</v>
      </c>
      <c r="G1214" s="8" t="str">
        <f>IF(
   SUMIFS(Stockreport!$D:$D,
          Stockreport!$A:$A, $A1214,
          Stockreport!$B:$B, $B1214)
   -SUMIFS(Stockreport!$D:$D,
           Stockreport!$A:$A, $A1214,
           Stockreport!$B:$B, $B1214,
           Stockreport!$C:$C, $C1214)=0,
   "No reserve",
   SUMIFS(Stockreport!$D:$D,
          Stockreport!$A:$A, $A1214,
          Stockreport!$B:$B, $B1214)
   -SUMIFS(Stockreport!$D:$D,
           Stockreport!$A:$A, $A1214,
           Stockreport!$B:$B, $B1214,
           Stockreport!$C:$C, $C1214)
)</f>
        <v>No reserve</v>
      </c>
      <c r="H1214">
        <f t="shared" si="36"/>
        <v>0</v>
      </c>
      <c r="I1214" s="5">
        <f t="shared" si="37"/>
        <v>1</v>
      </c>
    </row>
    <row r="1215" spans="1:9">
      <c r="A1215" s="1">
        <v>16719</v>
      </c>
      <c r="B1215" s="1" t="s">
        <v>1213</v>
      </c>
      <c r="C1215" t="str">
        <f>VLOOKUP(A1215,Config!A:C,3,FALSE)</f>
        <v>MA-C-16-L3-P2</v>
      </c>
      <c r="D1215" cm="1">
        <f t="array" ref="D1215">IFERROR(
  INDEX(Stockreport!$E$2:$E$50151,
    MATCH(1,
      ((Stockreport!$A$2:$A$50151&amp;"")=($A1215&amp;""))*
      ((Stockreport!$B$2:$B$50151&amp;"")=($B1215&amp;""))*
      (TRIM(Stockreport!$C$2:$C$50151)=TRIM($C1215))*
      (Stockreport!$C$2:$C$50151&lt;&gt;""),
    0)
  ),
0)</f>
        <v>77</v>
      </c>
      <c r="E1215">
        <f>VLOOKUP(A1215,Config!A:G,4,FALSE)</f>
        <v>0</v>
      </c>
      <c r="F1215" t="str">
        <f>_xlfn.LET(
  _xlpm.q,   $D1215,
  _xlpm.low, SUMIFS(Config!$E$2:$E$5017, Config!$A$2:$A$5017,$A1215, Config!$C$2:$C$5017,$C1215),
  _xlpm.med, SUMIFS(Config!$F$2:$F$5017, Config!$A$2:$A$5017,$A1215, Config!$C$2:$C$5017,$C1215),
  _xlpm.cap, SUMIFS(Config!$G$2:$G$5017, Config!$A$2:$A$5017,$A1215, Config!$C$2:$C$5017,$C1215),
  IF(_xlpm.cap=0,"SET-PICKFACE",
     IF(_xlpm.q&lt;=_xlpm.low,"LOW",
        IF(_xlpm.q&lt;=_xlpm.med,"MEDIUM",
           IF(_xlpm.q&lt;=_xlpm.cap,"FULL","OVER")
        )
     )
  )
)</f>
        <v>SET-PICKFACE</v>
      </c>
      <c r="G1215" s="8" t="str">
        <f>IF(
   SUMIFS(Stockreport!$D:$D,
          Stockreport!$A:$A, $A1215,
          Stockreport!$B:$B, $B1215)
   -SUMIFS(Stockreport!$D:$D,
           Stockreport!$A:$A, $A1215,
           Stockreport!$B:$B, $B1215,
           Stockreport!$C:$C, $C1215)=0,
   "No reserve",
   SUMIFS(Stockreport!$D:$D,
          Stockreport!$A:$A, $A1215,
          Stockreport!$B:$B, $B1215)
   -SUMIFS(Stockreport!$D:$D,
           Stockreport!$A:$A, $A1215,
           Stockreport!$B:$B, $B1215,
           Stockreport!$C:$C, $C1215)
)</f>
        <v>No reserve</v>
      </c>
      <c r="H1215">
        <f t="shared" si="36"/>
        <v>0</v>
      </c>
      <c r="I1215" s="5">
        <f t="shared" si="37"/>
        <v>1</v>
      </c>
    </row>
    <row r="1216" spans="1:9">
      <c r="A1216" s="1">
        <v>16931</v>
      </c>
      <c r="B1216" s="1" t="s">
        <v>1214</v>
      </c>
      <c r="C1216" t="str">
        <f>VLOOKUP(A1216,Config!A:C,3,FALSE)</f>
        <v>MA-C-16-L3-P2</v>
      </c>
      <c r="D1216" cm="1">
        <f t="array" ref="D1216">IFERROR(
  INDEX(Stockreport!$E$2:$E$50151,
    MATCH(1,
      ((Stockreport!$A$2:$A$50151&amp;"")=($A1216&amp;""))*
      ((Stockreport!$B$2:$B$50151&amp;"")=($B1216&amp;""))*
      (TRIM(Stockreport!$C$2:$C$50151)=TRIM($C1216))*
      (Stockreport!$C$2:$C$50151&lt;&gt;""),
    0)
  ),
0)</f>
        <v>85</v>
      </c>
      <c r="E1216">
        <f>VLOOKUP(A1216,Config!A:G,4,FALSE)</f>
        <v>0</v>
      </c>
      <c r="F1216" t="str">
        <f>_xlfn.LET(
  _xlpm.q,   $D1216,
  _xlpm.low, SUMIFS(Config!$E$2:$E$5017, Config!$A$2:$A$5017,$A1216, Config!$C$2:$C$5017,$C1216),
  _xlpm.med, SUMIFS(Config!$F$2:$F$5017, Config!$A$2:$A$5017,$A1216, Config!$C$2:$C$5017,$C1216),
  _xlpm.cap, SUMIFS(Config!$G$2:$G$5017, Config!$A$2:$A$5017,$A1216, Config!$C$2:$C$5017,$C1216),
  IF(_xlpm.cap=0,"SET-PICKFACE",
     IF(_xlpm.q&lt;=_xlpm.low,"LOW",
        IF(_xlpm.q&lt;=_xlpm.med,"MEDIUM",
           IF(_xlpm.q&lt;=_xlpm.cap,"FULL","OVER")
        )
     )
  )
)</f>
        <v>SET-PICKFACE</v>
      </c>
      <c r="G1216" s="8" t="str">
        <f>IF(
   SUMIFS(Stockreport!$D:$D,
          Stockreport!$A:$A, $A1216,
          Stockreport!$B:$B, $B1216)
   -SUMIFS(Stockreport!$D:$D,
           Stockreport!$A:$A, $A1216,
           Stockreport!$B:$B, $B1216,
           Stockreport!$C:$C, $C1216)=0,
   "No reserve",
   SUMIFS(Stockreport!$D:$D,
          Stockreport!$A:$A, $A1216,
          Stockreport!$B:$B, $B1216)
   -SUMIFS(Stockreport!$D:$D,
           Stockreport!$A:$A, $A1216,
           Stockreport!$B:$B, $B1216,
           Stockreport!$C:$C, $C1216)
)</f>
        <v>No reserve</v>
      </c>
      <c r="H1216">
        <f t="shared" si="36"/>
        <v>0</v>
      </c>
      <c r="I1216" s="5">
        <f t="shared" si="37"/>
        <v>1</v>
      </c>
    </row>
    <row r="1217" spans="1:9">
      <c r="A1217" s="1">
        <v>17017</v>
      </c>
      <c r="B1217" s="1" t="s">
        <v>1215</v>
      </c>
      <c r="C1217" t="str">
        <f>VLOOKUP(A1217,Config!A:C,3,FALSE)</f>
        <v>MA-C-16-L3-P2</v>
      </c>
      <c r="D1217" cm="1">
        <f t="array" ref="D1217">IFERROR(
  INDEX(Stockreport!$E$2:$E$50151,
    MATCH(1,
      ((Stockreport!$A$2:$A$50151&amp;"")=($A1217&amp;""))*
      ((Stockreport!$B$2:$B$50151&amp;"")=($B1217&amp;""))*
      (TRIM(Stockreport!$C$2:$C$50151)=TRIM($C1217))*
      (Stockreport!$C$2:$C$50151&lt;&gt;""),
    0)
  ),
0)</f>
        <v>36</v>
      </c>
      <c r="E1217">
        <f>VLOOKUP(A1217,Config!A:G,4,FALSE)</f>
        <v>0</v>
      </c>
      <c r="F1217" t="str">
        <f>_xlfn.LET(
  _xlpm.q,   $D1217,
  _xlpm.low, SUMIFS(Config!$E$2:$E$5017, Config!$A$2:$A$5017,$A1217, Config!$C$2:$C$5017,$C1217),
  _xlpm.med, SUMIFS(Config!$F$2:$F$5017, Config!$A$2:$A$5017,$A1217, Config!$C$2:$C$5017,$C1217),
  _xlpm.cap, SUMIFS(Config!$G$2:$G$5017, Config!$A$2:$A$5017,$A1217, Config!$C$2:$C$5017,$C1217),
  IF(_xlpm.cap=0,"SET-PICKFACE",
     IF(_xlpm.q&lt;=_xlpm.low,"LOW",
        IF(_xlpm.q&lt;=_xlpm.med,"MEDIUM",
           IF(_xlpm.q&lt;=_xlpm.cap,"FULL","OVER")
        )
     )
  )
)</f>
        <v>SET-PICKFACE</v>
      </c>
      <c r="G1217" s="8" t="str">
        <f>IF(
   SUMIFS(Stockreport!$D:$D,
          Stockreport!$A:$A, $A1217,
          Stockreport!$B:$B, $B1217)
   -SUMIFS(Stockreport!$D:$D,
           Stockreport!$A:$A, $A1217,
           Stockreport!$B:$B, $B1217,
           Stockreport!$C:$C, $C1217)=0,
   "No reserve",
   SUMIFS(Stockreport!$D:$D,
          Stockreport!$A:$A, $A1217,
          Stockreport!$B:$B, $B1217)
   -SUMIFS(Stockreport!$D:$D,
           Stockreport!$A:$A, $A1217,
           Stockreport!$B:$B, $B1217,
           Stockreport!$C:$C, $C1217)
)</f>
        <v>No reserve</v>
      </c>
      <c r="H1217">
        <f t="shared" si="36"/>
        <v>0</v>
      </c>
      <c r="I1217" s="5">
        <f t="shared" si="37"/>
        <v>1</v>
      </c>
    </row>
    <row r="1218" spans="1:9">
      <c r="A1218" s="1">
        <v>16119</v>
      </c>
      <c r="B1218" s="1" t="s">
        <v>1216</v>
      </c>
      <c r="C1218" t="str">
        <f>VLOOKUP(A1218,Config!A:C,3,FALSE)</f>
        <v>MA-C-16-L4-P1</v>
      </c>
      <c r="D1218" cm="1">
        <f t="array" ref="D1218">IFERROR(
  INDEX(Stockreport!$E$2:$E$50151,
    MATCH(1,
      ((Stockreport!$A$2:$A$50151&amp;"")=($A1218&amp;""))*
      ((Stockreport!$B$2:$B$50151&amp;"")=($B1218&amp;""))*
      (TRIM(Stockreport!$C$2:$C$50151)=TRIM($C1218))*
      (Stockreport!$C$2:$C$50151&lt;&gt;""),
    0)
  ),
0)</f>
        <v>32</v>
      </c>
      <c r="E1218">
        <f>VLOOKUP(A1218,Config!A:G,4,FALSE)</f>
        <v>0</v>
      </c>
      <c r="F1218" t="str">
        <f>_xlfn.LET(
  _xlpm.q,   $D1218,
  _xlpm.low, SUMIFS(Config!$E$2:$E$5017, Config!$A$2:$A$5017,$A1218, Config!$C$2:$C$5017,$C1218),
  _xlpm.med, SUMIFS(Config!$F$2:$F$5017, Config!$A$2:$A$5017,$A1218, Config!$C$2:$C$5017,$C1218),
  _xlpm.cap, SUMIFS(Config!$G$2:$G$5017, Config!$A$2:$A$5017,$A1218, Config!$C$2:$C$5017,$C1218),
  IF(_xlpm.cap=0,"SET-PICKFACE",
     IF(_xlpm.q&lt;=_xlpm.low,"LOW",
        IF(_xlpm.q&lt;=_xlpm.med,"MEDIUM",
           IF(_xlpm.q&lt;=_xlpm.cap,"FULL","OVER")
        )
     )
  )
)</f>
        <v>SET-PICKFACE</v>
      </c>
      <c r="G1218" s="8" t="str">
        <f>IF(
   SUMIFS(Stockreport!$D:$D,
          Stockreport!$A:$A, $A1218,
          Stockreport!$B:$B, $B1218)
   -SUMIFS(Stockreport!$D:$D,
           Stockreport!$A:$A, $A1218,
           Stockreport!$B:$B, $B1218,
           Stockreport!$C:$C, $C1218)=0,
   "No reserve",
   SUMIFS(Stockreport!$D:$D,
          Stockreport!$A:$A, $A1218,
          Stockreport!$B:$B, $B1218)
   -SUMIFS(Stockreport!$D:$D,
           Stockreport!$A:$A, $A1218,
           Stockreport!$B:$B, $B1218,
           Stockreport!$C:$C, $C1218)
)</f>
        <v>No reserve</v>
      </c>
      <c r="H1218">
        <f t="shared" ref="H1218:H1281" si="38">_xlfn.LET(_xlpm.cap,$E1218, _xlpm.curr,$D1218, MAX(0, _xlpm.cap-_xlpm.curr))</f>
        <v>0</v>
      </c>
      <c r="I1218" s="5">
        <f t="shared" ref="I1218:I1281" si="39">IF(ISNUMBER(G1218),0,1)</f>
        <v>1</v>
      </c>
    </row>
    <row r="1219" spans="1:9">
      <c r="A1219" s="1">
        <v>16448</v>
      </c>
      <c r="B1219" s="1" t="s">
        <v>1217</v>
      </c>
      <c r="C1219" t="str">
        <f>VLOOKUP(A1219,Config!A:C,3,FALSE)</f>
        <v>MA-C-16-L4-P1</v>
      </c>
      <c r="D1219" cm="1">
        <f t="array" ref="D1219">IFERROR(
  INDEX(Stockreport!$E$2:$E$50151,
    MATCH(1,
      ((Stockreport!$A$2:$A$50151&amp;"")=($A1219&amp;""))*
      ((Stockreport!$B$2:$B$50151&amp;"")=($B1219&amp;""))*
      (TRIM(Stockreport!$C$2:$C$50151)=TRIM($C1219))*
      (Stockreport!$C$2:$C$50151&lt;&gt;""),
    0)
  ),
0)</f>
        <v>51</v>
      </c>
      <c r="E1219">
        <f>VLOOKUP(A1219,Config!A:G,4,FALSE)</f>
        <v>0</v>
      </c>
      <c r="F1219" t="str">
        <f>_xlfn.LET(
  _xlpm.q,   $D1219,
  _xlpm.low, SUMIFS(Config!$E$2:$E$5017, Config!$A$2:$A$5017,$A1219, Config!$C$2:$C$5017,$C1219),
  _xlpm.med, SUMIFS(Config!$F$2:$F$5017, Config!$A$2:$A$5017,$A1219, Config!$C$2:$C$5017,$C1219),
  _xlpm.cap, SUMIFS(Config!$G$2:$G$5017, Config!$A$2:$A$5017,$A1219, Config!$C$2:$C$5017,$C1219),
  IF(_xlpm.cap=0,"SET-PICKFACE",
     IF(_xlpm.q&lt;=_xlpm.low,"LOW",
        IF(_xlpm.q&lt;=_xlpm.med,"MEDIUM",
           IF(_xlpm.q&lt;=_xlpm.cap,"FULL","OVER")
        )
     )
  )
)</f>
        <v>SET-PICKFACE</v>
      </c>
      <c r="G1219" s="8" t="str">
        <f>IF(
   SUMIFS(Stockreport!$D:$D,
          Stockreport!$A:$A, $A1219,
          Stockreport!$B:$B, $B1219)
   -SUMIFS(Stockreport!$D:$D,
           Stockreport!$A:$A, $A1219,
           Stockreport!$B:$B, $B1219,
           Stockreport!$C:$C, $C1219)=0,
   "No reserve",
   SUMIFS(Stockreport!$D:$D,
          Stockreport!$A:$A, $A1219,
          Stockreport!$B:$B, $B1219)
   -SUMIFS(Stockreport!$D:$D,
           Stockreport!$A:$A, $A1219,
           Stockreport!$B:$B, $B1219,
           Stockreport!$C:$C, $C1219)
)</f>
        <v>No reserve</v>
      </c>
      <c r="H1219">
        <f t="shared" si="38"/>
        <v>0</v>
      </c>
      <c r="I1219" s="5">
        <f t="shared" si="39"/>
        <v>1</v>
      </c>
    </row>
    <row r="1220" spans="1:9">
      <c r="A1220" s="1">
        <v>16558</v>
      </c>
      <c r="B1220" s="1" t="s">
        <v>1218</v>
      </c>
      <c r="C1220" t="str">
        <f>VLOOKUP(A1220,Config!A:C,3,FALSE)</f>
        <v>MA-C-16-L4-P1</v>
      </c>
      <c r="D1220" cm="1">
        <f t="array" ref="D1220">IFERROR(
  INDEX(Stockreport!$E$2:$E$50151,
    MATCH(1,
      ((Stockreport!$A$2:$A$50151&amp;"")=($A1220&amp;""))*
      ((Stockreport!$B$2:$B$50151&amp;"")=($B1220&amp;""))*
      (TRIM(Stockreport!$C$2:$C$50151)=TRIM($C1220))*
      (Stockreport!$C$2:$C$50151&lt;&gt;""),
    0)
  ),
0)</f>
        <v>17</v>
      </c>
      <c r="E1220">
        <f>VLOOKUP(A1220,Config!A:G,4,FALSE)</f>
        <v>0</v>
      </c>
      <c r="F1220" t="str">
        <f>_xlfn.LET(
  _xlpm.q,   $D1220,
  _xlpm.low, SUMIFS(Config!$E$2:$E$5017, Config!$A$2:$A$5017,$A1220, Config!$C$2:$C$5017,$C1220),
  _xlpm.med, SUMIFS(Config!$F$2:$F$5017, Config!$A$2:$A$5017,$A1220, Config!$C$2:$C$5017,$C1220),
  _xlpm.cap, SUMIFS(Config!$G$2:$G$5017, Config!$A$2:$A$5017,$A1220, Config!$C$2:$C$5017,$C1220),
  IF(_xlpm.cap=0,"SET-PICKFACE",
     IF(_xlpm.q&lt;=_xlpm.low,"LOW",
        IF(_xlpm.q&lt;=_xlpm.med,"MEDIUM",
           IF(_xlpm.q&lt;=_xlpm.cap,"FULL","OVER")
        )
     )
  )
)</f>
        <v>SET-PICKFACE</v>
      </c>
      <c r="G1220" s="8" t="str">
        <f>IF(
   SUMIFS(Stockreport!$D:$D,
          Stockreport!$A:$A, $A1220,
          Stockreport!$B:$B, $B1220)
   -SUMIFS(Stockreport!$D:$D,
           Stockreport!$A:$A, $A1220,
           Stockreport!$B:$B, $B1220,
           Stockreport!$C:$C, $C1220)=0,
   "No reserve",
   SUMIFS(Stockreport!$D:$D,
          Stockreport!$A:$A, $A1220,
          Stockreport!$B:$B, $B1220)
   -SUMIFS(Stockreport!$D:$D,
           Stockreport!$A:$A, $A1220,
           Stockreport!$B:$B, $B1220,
           Stockreport!$C:$C, $C1220)
)</f>
        <v>No reserve</v>
      </c>
      <c r="H1220">
        <f t="shared" si="38"/>
        <v>0</v>
      </c>
      <c r="I1220" s="5">
        <f t="shared" si="39"/>
        <v>1</v>
      </c>
    </row>
    <row r="1221" spans="1:9">
      <c r="A1221" s="1">
        <v>17233</v>
      </c>
      <c r="B1221" s="1" t="s">
        <v>1219</v>
      </c>
      <c r="C1221" t="str">
        <f>VLOOKUP(A1221,Config!A:C,3,FALSE)</f>
        <v>MA-C-16-L4-P2</v>
      </c>
      <c r="D1221" cm="1">
        <f t="array" ref="D1221">IFERROR(
  INDEX(Stockreport!$E$2:$E$50151,
    MATCH(1,
      ((Stockreport!$A$2:$A$50151&amp;"")=($A1221&amp;""))*
      ((Stockreport!$B$2:$B$50151&amp;"")=($B1221&amp;""))*
      (TRIM(Stockreport!$C$2:$C$50151)=TRIM($C1221))*
      (Stockreport!$C$2:$C$50151&lt;&gt;""),
    0)
  ),
0)</f>
        <v>36</v>
      </c>
      <c r="E1221">
        <f>VLOOKUP(A1221,Config!A:G,4,FALSE)</f>
        <v>0</v>
      </c>
      <c r="F1221" t="str">
        <f>_xlfn.LET(
  _xlpm.q,   $D1221,
  _xlpm.low, SUMIFS(Config!$E$2:$E$5017, Config!$A$2:$A$5017,$A1221, Config!$C$2:$C$5017,$C1221),
  _xlpm.med, SUMIFS(Config!$F$2:$F$5017, Config!$A$2:$A$5017,$A1221, Config!$C$2:$C$5017,$C1221),
  _xlpm.cap, SUMIFS(Config!$G$2:$G$5017, Config!$A$2:$A$5017,$A1221, Config!$C$2:$C$5017,$C1221),
  IF(_xlpm.cap=0,"SET-PICKFACE",
     IF(_xlpm.q&lt;=_xlpm.low,"LOW",
        IF(_xlpm.q&lt;=_xlpm.med,"MEDIUM",
           IF(_xlpm.q&lt;=_xlpm.cap,"FULL","OVER")
        )
     )
  )
)</f>
        <v>SET-PICKFACE</v>
      </c>
      <c r="G1221" s="8" t="str">
        <f>IF(
   SUMIFS(Stockreport!$D:$D,
          Stockreport!$A:$A, $A1221,
          Stockreport!$B:$B, $B1221)
   -SUMIFS(Stockreport!$D:$D,
           Stockreport!$A:$A, $A1221,
           Stockreport!$B:$B, $B1221,
           Stockreport!$C:$C, $C1221)=0,
   "No reserve",
   SUMIFS(Stockreport!$D:$D,
          Stockreport!$A:$A, $A1221,
          Stockreport!$B:$B, $B1221)
   -SUMIFS(Stockreport!$D:$D,
           Stockreport!$A:$A, $A1221,
           Stockreport!$B:$B, $B1221,
           Stockreport!$C:$C, $C1221)
)</f>
        <v>No reserve</v>
      </c>
      <c r="H1221">
        <f t="shared" si="38"/>
        <v>0</v>
      </c>
      <c r="I1221" s="5">
        <f t="shared" si="39"/>
        <v>1</v>
      </c>
    </row>
    <row r="1222" spans="1:9">
      <c r="A1222" s="1">
        <v>17357</v>
      </c>
      <c r="B1222" s="1" t="s">
        <v>1220</v>
      </c>
      <c r="C1222" t="str">
        <f>VLOOKUP(A1222,Config!A:C,3,FALSE)</f>
        <v>MA-C-16-L4-P2</v>
      </c>
      <c r="D1222" cm="1">
        <f t="array" ref="D1222">IFERROR(
  INDEX(Stockreport!$E$2:$E$50151,
    MATCH(1,
      ((Stockreport!$A$2:$A$50151&amp;"")=($A1222&amp;""))*
      ((Stockreport!$B$2:$B$50151&amp;"")=($B1222&amp;""))*
      (TRIM(Stockreport!$C$2:$C$50151)=TRIM($C1222))*
      (Stockreport!$C$2:$C$50151&lt;&gt;""),
    0)
  ),
0)</f>
        <v>32</v>
      </c>
      <c r="E1222">
        <f>VLOOKUP(A1222,Config!A:G,4,FALSE)</f>
        <v>0</v>
      </c>
      <c r="F1222" t="str">
        <f>_xlfn.LET(
  _xlpm.q,   $D1222,
  _xlpm.low, SUMIFS(Config!$E$2:$E$5017, Config!$A$2:$A$5017,$A1222, Config!$C$2:$C$5017,$C1222),
  _xlpm.med, SUMIFS(Config!$F$2:$F$5017, Config!$A$2:$A$5017,$A1222, Config!$C$2:$C$5017,$C1222),
  _xlpm.cap, SUMIFS(Config!$G$2:$G$5017, Config!$A$2:$A$5017,$A1222, Config!$C$2:$C$5017,$C1222),
  IF(_xlpm.cap=0,"SET-PICKFACE",
     IF(_xlpm.q&lt;=_xlpm.low,"LOW",
        IF(_xlpm.q&lt;=_xlpm.med,"MEDIUM",
           IF(_xlpm.q&lt;=_xlpm.cap,"FULL","OVER")
        )
     )
  )
)</f>
        <v>SET-PICKFACE</v>
      </c>
      <c r="G1222" s="8" t="str">
        <f>IF(
   SUMIFS(Stockreport!$D:$D,
          Stockreport!$A:$A, $A1222,
          Stockreport!$B:$B, $B1222)
   -SUMIFS(Stockreport!$D:$D,
           Stockreport!$A:$A, $A1222,
           Stockreport!$B:$B, $B1222,
           Stockreport!$C:$C, $C1222)=0,
   "No reserve",
   SUMIFS(Stockreport!$D:$D,
          Stockreport!$A:$A, $A1222,
          Stockreport!$B:$B, $B1222)
   -SUMIFS(Stockreport!$D:$D,
           Stockreport!$A:$A, $A1222,
           Stockreport!$B:$B, $B1222,
           Stockreport!$C:$C, $C1222)
)</f>
        <v>No reserve</v>
      </c>
      <c r="H1222">
        <f t="shared" si="38"/>
        <v>0</v>
      </c>
      <c r="I1222" s="5">
        <f t="shared" si="39"/>
        <v>1</v>
      </c>
    </row>
    <row r="1223" spans="1:9">
      <c r="A1223" s="1">
        <v>17504</v>
      </c>
      <c r="B1223" s="1" t="s">
        <v>1221</v>
      </c>
      <c r="C1223" t="str">
        <f>VLOOKUP(A1223,Config!A:C,3,FALSE)</f>
        <v>MA-C-16-L4-P2</v>
      </c>
      <c r="D1223" cm="1">
        <f t="array" ref="D1223">IFERROR(
  INDEX(Stockreport!$E$2:$E$50151,
    MATCH(1,
      ((Stockreport!$A$2:$A$50151&amp;"")=($A1223&amp;""))*
      ((Stockreport!$B$2:$B$50151&amp;"")=($B1223&amp;""))*
      (TRIM(Stockreport!$C$2:$C$50151)=TRIM($C1223))*
      (Stockreport!$C$2:$C$50151&lt;&gt;""),
    0)
  ),
0)</f>
        <v>15</v>
      </c>
      <c r="E1223">
        <f>VLOOKUP(A1223,Config!A:G,4,FALSE)</f>
        <v>0</v>
      </c>
      <c r="F1223" t="str">
        <f>_xlfn.LET(
  _xlpm.q,   $D1223,
  _xlpm.low, SUMIFS(Config!$E$2:$E$5017, Config!$A$2:$A$5017,$A1223, Config!$C$2:$C$5017,$C1223),
  _xlpm.med, SUMIFS(Config!$F$2:$F$5017, Config!$A$2:$A$5017,$A1223, Config!$C$2:$C$5017,$C1223),
  _xlpm.cap, SUMIFS(Config!$G$2:$G$5017, Config!$A$2:$A$5017,$A1223, Config!$C$2:$C$5017,$C1223),
  IF(_xlpm.cap=0,"SET-PICKFACE",
     IF(_xlpm.q&lt;=_xlpm.low,"LOW",
        IF(_xlpm.q&lt;=_xlpm.med,"MEDIUM",
           IF(_xlpm.q&lt;=_xlpm.cap,"FULL","OVER")
        )
     )
  )
)</f>
        <v>SET-PICKFACE</v>
      </c>
      <c r="G1223" s="8" t="str">
        <f>IF(
   SUMIFS(Stockreport!$D:$D,
          Stockreport!$A:$A, $A1223,
          Stockreport!$B:$B, $B1223)
   -SUMIFS(Stockreport!$D:$D,
           Stockreport!$A:$A, $A1223,
           Stockreport!$B:$B, $B1223,
           Stockreport!$C:$C, $C1223)=0,
   "No reserve",
   SUMIFS(Stockreport!$D:$D,
          Stockreport!$A:$A, $A1223,
          Stockreport!$B:$B, $B1223)
   -SUMIFS(Stockreport!$D:$D,
           Stockreport!$A:$A, $A1223,
           Stockreport!$B:$B, $B1223,
           Stockreport!$C:$C, $C1223)
)</f>
        <v>No reserve</v>
      </c>
      <c r="H1223">
        <f t="shared" si="38"/>
        <v>0</v>
      </c>
      <c r="I1223" s="5">
        <f t="shared" si="39"/>
        <v>1</v>
      </c>
    </row>
    <row r="1224" spans="1:9">
      <c r="A1224" s="1">
        <v>30771</v>
      </c>
      <c r="B1224" s="1" t="s">
        <v>1222</v>
      </c>
      <c r="C1224" t="str">
        <f>VLOOKUP(A1224,Config!A:C,3,FALSE)</f>
        <v>MA-C-16-L5-P2</v>
      </c>
      <c r="D1224" cm="1">
        <f t="array" ref="D1224">IFERROR(
  INDEX(Stockreport!$E$2:$E$50151,
    MATCH(1,
      ((Stockreport!$A$2:$A$50151&amp;"")=($A1224&amp;""))*
      ((Stockreport!$B$2:$B$50151&amp;"")=($B1224&amp;""))*
      (TRIM(Stockreport!$C$2:$C$50151)=TRIM($C1224))*
      (Stockreport!$C$2:$C$50151&lt;&gt;""),
    0)
  ),
0)</f>
        <v>0</v>
      </c>
      <c r="E1224">
        <f>VLOOKUP(A1224,Config!A:G,4,FALSE)</f>
        <v>0</v>
      </c>
      <c r="F1224" t="str">
        <f>_xlfn.LET(
  _xlpm.q,   $D1224,
  _xlpm.low, SUMIFS(Config!$E$2:$E$5017, Config!$A$2:$A$5017,$A1224, Config!$C$2:$C$5017,$C1224),
  _xlpm.med, SUMIFS(Config!$F$2:$F$5017, Config!$A$2:$A$5017,$A1224, Config!$C$2:$C$5017,$C1224),
  _xlpm.cap, SUMIFS(Config!$G$2:$G$5017, Config!$A$2:$A$5017,$A1224, Config!$C$2:$C$5017,$C1224),
  IF(_xlpm.cap=0,"SET-PICKFACE",
     IF(_xlpm.q&lt;=_xlpm.low,"LOW",
        IF(_xlpm.q&lt;=_xlpm.med,"MEDIUM",
           IF(_xlpm.q&lt;=_xlpm.cap,"FULL","OVER")
        )
     )
  )
)</f>
        <v>SET-PICKFACE</v>
      </c>
      <c r="G1224" s="8" t="str">
        <f>IF(
   SUMIFS(Stockreport!$D:$D,
          Stockreport!$A:$A, $A1224,
          Stockreport!$B:$B, $B1224)
   -SUMIFS(Stockreport!$D:$D,
           Stockreport!$A:$A, $A1224,
           Stockreport!$B:$B, $B1224,
           Stockreport!$C:$C, $C1224)=0,
   "No reserve",
   SUMIFS(Stockreport!$D:$D,
          Stockreport!$A:$A, $A1224,
          Stockreport!$B:$B, $B1224)
   -SUMIFS(Stockreport!$D:$D,
           Stockreport!$A:$A, $A1224,
           Stockreport!$B:$B, $B1224,
           Stockreport!$C:$C, $C1224)
)</f>
        <v>No reserve</v>
      </c>
      <c r="H1224">
        <f t="shared" si="38"/>
        <v>0</v>
      </c>
      <c r="I1224" s="5">
        <f t="shared" si="39"/>
        <v>1</v>
      </c>
    </row>
    <row r="1225" spans="1:9">
      <c r="A1225" s="1">
        <v>44152</v>
      </c>
      <c r="B1225" s="1" t="s">
        <v>1223</v>
      </c>
      <c r="C1225" t="str">
        <f>VLOOKUP(A1225,Config!A:C,3,FALSE)</f>
        <v>MA-D-01-L1-P1</v>
      </c>
      <c r="D1225" cm="1">
        <f t="array" ref="D1225">IFERROR(
  INDEX(Stockreport!$E$2:$E$50151,
    MATCH(1,
      ((Stockreport!$A$2:$A$50151&amp;"")=($A1225&amp;""))*
      ((Stockreport!$B$2:$B$50151&amp;"")=($B1225&amp;""))*
      (TRIM(Stockreport!$C$2:$C$50151)=TRIM($C1225))*
      (Stockreport!$C$2:$C$50151&lt;&gt;""),
    0)
  ),
0)</f>
        <v>1161</v>
      </c>
      <c r="E1225">
        <f>VLOOKUP(A1225,Config!A:G,4,FALSE)</f>
        <v>0</v>
      </c>
      <c r="F1225" t="str">
        <f>_xlfn.LET(
  _xlpm.q,   $D1225,
  _xlpm.low, SUMIFS(Config!$E$2:$E$5017, Config!$A$2:$A$5017,$A1225, Config!$C$2:$C$5017,$C1225),
  _xlpm.med, SUMIFS(Config!$F$2:$F$5017, Config!$A$2:$A$5017,$A1225, Config!$C$2:$C$5017,$C1225),
  _xlpm.cap, SUMIFS(Config!$G$2:$G$5017, Config!$A$2:$A$5017,$A1225, Config!$C$2:$C$5017,$C1225),
  IF(_xlpm.cap=0,"SET-PICKFACE",
     IF(_xlpm.q&lt;=_xlpm.low,"LOW",
        IF(_xlpm.q&lt;=_xlpm.med,"MEDIUM",
           IF(_xlpm.q&lt;=_xlpm.cap,"FULL","OVER")
        )
     )
  )
)</f>
        <v>SET-PICKFACE</v>
      </c>
      <c r="G1225" s="8" t="str">
        <f>IF(
   SUMIFS(Stockreport!$D:$D,
          Stockreport!$A:$A, $A1225,
          Stockreport!$B:$B, $B1225)
   -SUMIFS(Stockreport!$D:$D,
           Stockreport!$A:$A, $A1225,
           Stockreport!$B:$B, $B1225,
           Stockreport!$C:$C, $C1225)=0,
   "No reserve",
   SUMIFS(Stockreport!$D:$D,
          Stockreport!$A:$A, $A1225,
          Stockreport!$B:$B, $B1225)
   -SUMIFS(Stockreport!$D:$D,
           Stockreport!$A:$A, $A1225,
           Stockreport!$B:$B, $B1225,
           Stockreport!$C:$C, $C1225)
)</f>
        <v>No reserve</v>
      </c>
      <c r="H1225">
        <f t="shared" si="38"/>
        <v>0</v>
      </c>
      <c r="I1225" s="5">
        <f t="shared" si="39"/>
        <v>1</v>
      </c>
    </row>
    <row r="1226" spans="1:9">
      <c r="A1226" s="1">
        <v>61906</v>
      </c>
      <c r="B1226" s="1" t="s">
        <v>1224</v>
      </c>
      <c r="C1226" t="str">
        <f>VLOOKUP(A1226,Config!A:C,3,FALSE)</f>
        <v>MA-D-01-L2-P2</v>
      </c>
      <c r="D1226" cm="1">
        <f t="array" ref="D1226">IFERROR(
  INDEX(Stockreport!$E$2:$E$50151,
    MATCH(1,
      ((Stockreport!$A$2:$A$50151&amp;"")=($A1226&amp;""))*
      ((Stockreport!$B$2:$B$50151&amp;"")=($B1226&amp;""))*
      (TRIM(Stockreport!$C$2:$C$50151)=TRIM($C1226))*
      (Stockreport!$C$2:$C$50151&lt;&gt;""),
    0)
  ),
0)</f>
        <v>49</v>
      </c>
      <c r="E1226">
        <f>VLOOKUP(A1226,Config!A:G,4,FALSE)</f>
        <v>0</v>
      </c>
      <c r="F1226" t="str">
        <f>_xlfn.LET(
  _xlpm.q,   $D1226,
  _xlpm.low, SUMIFS(Config!$E$2:$E$5017, Config!$A$2:$A$5017,$A1226, Config!$C$2:$C$5017,$C1226),
  _xlpm.med, SUMIFS(Config!$F$2:$F$5017, Config!$A$2:$A$5017,$A1226, Config!$C$2:$C$5017,$C1226),
  _xlpm.cap, SUMIFS(Config!$G$2:$G$5017, Config!$A$2:$A$5017,$A1226, Config!$C$2:$C$5017,$C1226),
  IF(_xlpm.cap=0,"SET-PICKFACE",
     IF(_xlpm.q&lt;=_xlpm.low,"LOW",
        IF(_xlpm.q&lt;=_xlpm.med,"MEDIUM",
           IF(_xlpm.q&lt;=_xlpm.cap,"FULL","OVER")
        )
     )
  )
)</f>
        <v>SET-PICKFACE</v>
      </c>
      <c r="G1226" s="8" t="str">
        <f>IF(
   SUMIFS(Stockreport!$D:$D,
          Stockreport!$A:$A, $A1226,
          Stockreport!$B:$B, $B1226)
   -SUMIFS(Stockreport!$D:$D,
           Stockreport!$A:$A, $A1226,
           Stockreport!$B:$B, $B1226,
           Stockreport!$C:$C, $C1226)=0,
   "No reserve",
   SUMIFS(Stockreport!$D:$D,
          Stockreport!$A:$A, $A1226,
          Stockreport!$B:$B, $B1226)
   -SUMIFS(Stockreport!$D:$D,
           Stockreport!$A:$A, $A1226,
           Stockreport!$B:$B, $B1226,
           Stockreport!$C:$C, $C1226)
)</f>
        <v>No reserve</v>
      </c>
      <c r="H1226">
        <f t="shared" si="38"/>
        <v>0</v>
      </c>
      <c r="I1226" s="5">
        <f t="shared" si="39"/>
        <v>1</v>
      </c>
    </row>
    <row r="1227" spans="1:9">
      <c r="A1227" s="1">
        <v>62274</v>
      </c>
      <c r="B1227" s="1" t="s">
        <v>1225</v>
      </c>
      <c r="C1227" t="str">
        <f>VLOOKUP(A1227,Config!A:C,3,FALSE)</f>
        <v>MA-D-01-L2-P2</v>
      </c>
      <c r="D1227" cm="1">
        <f t="array" ref="D1227">IFERROR(
  INDEX(Stockreport!$E$2:$E$50151,
    MATCH(1,
      ((Stockreport!$A$2:$A$50151&amp;"")=($A1227&amp;""))*
      ((Stockreport!$B$2:$B$50151&amp;"")=($B1227&amp;""))*
      (TRIM(Stockreport!$C$2:$C$50151)=TRIM($C1227))*
      (Stockreport!$C$2:$C$50151&lt;&gt;""),
    0)
  ),
0)</f>
        <v>50</v>
      </c>
      <c r="E1227">
        <f>VLOOKUP(A1227,Config!A:G,4,FALSE)</f>
        <v>0</v>
      </c>
      <c r="F1227" t="str">
        <f>_xlfn.LET(
  _xlpm.q,   $D1227,
  _xlpm.low, SUMIFS(Config!$E$2:$E$5017, Config!$A$2:$A$5017,$A1227, Config!$C$2:$C$5017,$C1227),
  _xlpm.med, SUMIFS(Config!$F$2:$F$5017, Config!$A$2:$A$5017,$A1227, Config!$C$2:$C$5017,$C1227),
  _xlpm.cap, SUMIFS(Config!$G$2:$G$5017, Config!$A$2:$A$5017,$A1227, Config!$C$2:$C$5017,$C1227),
  IF(_xlpm.cap=0,"SET-PICKFACE",
     IF(_xlpm.q&lt;=_xlpm.low,"LOW",
        IF(_xlpm.q&lt;=_xlpm.med,"MEDIUM",
           IF(_xlpm.q&lt;=_xlpm.cap,"FULL","OVER")
        )
     )
  )
)</f>
        <v>SET-PICKFACE</v>
      </c>
      <c r="G1227" s="8" t="str">
        <f>IF(
   SUMIFS(Stockreport!$D:$D,
          Stockreport!$A:$A, $A1227,
          Stockreport!$B:$B, $B1227)
   -SUMIFS(Stockreport!$D:$D,
           Stockreport!$A:$A, $A1227,
           Stockreport!$B:$B, $B1227,
           Stockreport!$C:$C, $C1227)=0,
   "No reserve",
   SUMIFS(Stockreport!$D:$D,
          Stockreport!$A:$A, $A1227,
          Stockreport!$B:$B, $B1227)
   -SUMIFS(Stockreport!$D:$D,
           Stockreport!$A:$A, $A1227,
           Stockreport!$B:$B, $B1227,
           Stockreport!$C:$C, $C1227)
)</f>
        <v>No reserve</v>
      </c>
      <c r="H1227">
        <f t="shared" si="38"/>
        <v>0</v>
      </c>
      <c r="I1227" s="5">
        <f t="shared" si="39"/>
        <v>1</v>
      </c>
    </row>
    <row r="1228" spans="1:9">
      <c r="A1228" s="1">
        <v>60546</v>
      </c>
      <c r="B1228" s="1" t="s">
        <v>1226</v>
      </c>
      <c r="C1228" t="str">
        <f>VLOOKUP(A1228,Config!A:C,3,FALSE)</f>
        <v>MA-D-01-L4-P1</v>
      </c>
      <c r="D1228" cm="1">
        <f t="array" ref="D1228">IFERROR(
  INDEX(Stockreport!$E$2:$E$50151,
    MATCH(1,
      ((Stockreport!$A$2:$A$50151&amp;"")=($A1228&amp;""))*
      ((Stockreport!$B$2:$B$50151&amp;"")=($B1228&amp;""))*
      (TRIM(Stockreport!$C$2:$C$50151)=TRIM($C1228))*
      (Stockreport!$C$2:$C$50151&lt;&gt;""),
    0)
  ),
0)</f>
        <v>38</v>
      </c>
      <c r="E1228">
        <f>VLOOKUP(A1228,Config!A:G,4,FALSE)</f>
        <v>0</v>
      </c>
      <c r="F1228" t="str">
        <f>_xlfn.LET(
  _xlpm.q,   $D1228,
  _xlpm.low, SUMIFS(Config!$E$2:$E$5017, Config!$A$2:$A$5017,$A1228, Config!$C$2:$C$5017,$C1228),
  _xlpm.med, SUMIFS(Config!$F$2:$F$5017, Config!$A$2:$A$5017,$A1228, Config!$C$2:$C$5017,$C1228),
  _xlpm.cap, SUMIFS(Config!$G$2:$G$5017, Config!$A$2:$A$5017,$A1228, Config!$C$2:$C$5017,$C1228),
  IF(_xlpm.cap=0,"SET-PICKFACE",
     IF(_xlpm.q&lt;=_xlpm.low,"LOW",
        IF(_xlpm.q&lt;=_xlpm.med,"MEDIUM",
           IF(_xlpm.q&lt;=_xlpm.cap,"FULL","OVER")
        )
     )
  )
)</f>
        <v>SET-PICKFACE</v>
      </c>
      <c r="G1228" s="8" t="str">
        <f>IF(
   SUMIFS(Stockreport!$D:$D,
          Stockreport!$A:$A, $A1228,
          Stockreport!$B:$B, $B1228)
   -SUMIFS(Stockreport!$D:$D,
           Stockreport!$A:$A, $A1228,
           Stockreport!$B:$B, $B1228,
           Stockreport!$C:$C, $C1228)=0,
   "No reserve",
   SUMIFS(Stockreport!$D:$D,
          Stockreport!$A:$A, $A1228,
          Stockreport!$B:$B, $B1228)
   -SUMIFS(Stockreport!$D:$D,
           Stockreport!$A:$A, $A1228,
           Stockreport!$B:$B, $B1228,
           Stockreport!$C:$C, $C1228)
)</f>
        <v>No reserve</v>
      </c>
      <c r="H1228">
        <f t="shared" si="38"/>
        <v>0</v>
      </c>
      <c r="I1228" s="5">
        <f t="shared" si="39"/>
        <v>1</v>
      </c>
    </row>
    <row r="1229" spans="1:9">
      <c r="A1229" s="1">
        <v>47925</v>
      </c>
      <c r="B1229" s="1" t="s">
        <v>1227</v>
      </c>
      <c r="C1229" t="str">
        <f>VLOOKUP(A1229,Config!A:C,3,FALSE)</f>
        <v>MA-D-01-L7-P1</v>
      </c>
      <c r="D1229" cm="1">
        <f t="array" ref="D1229">IFERROR(
  INDEX(Stockreport!$E$2:$E$50151,
    MATCH(1,
      ((Stockreport!$A$2:$A$50151&amp;"")=($A1229&amp;""))*
      ((Stockreport!$B$2:$B$50151&amp;"")=($B1229&amp;""))*
      (TRIM(Stockreport!$C$2:$C$50151)=TRIM($C1229))*
      (Stockreport!$C$2:$C$50151&lt;&gt;""),
    0)
  ),
0)</f>
        <v>0</v>
      </c>
      <c r="E1229">
        <f>VLOOKUP(A1229,Config!A:G,4,FALSE)</f>
        <v>0</v>
      </c>
      <c r="F1229" t="str">
        <f>_xlfn.LET(
  _xlpm.q,   $D1229,
  _xlpm.low, SUMIFS(Config!$E$2:$E$5017, Config!$A$2:$A$5017,$A1229, Config!$C$2:$C$5017,$C1229),
  _xlpm.med, SUMIFS(Config!$F$2:$F$5017, Config!$A$2:$A$5017,$A1229, Config!$C$2:$C$5017,$C1229),
  _xlpm.cap, SUMIFS(Config!$G$2:$G$5017, Config!$A$2:$A$5017,$A1229, Config!$C$2:$C$5017,$C1229),
  IF(_xlpm.cap=0,"SET-PICKFACE",
     IF(_xlpm.q&lt;=_xlpm.low,"LOW",
        IF(_xlpm.q&lt;=_xlpm.med,"MEDIUM",
           IF(_xlpm.q&lt;=_xlpm.cap,"FULL","OVER")
        )
     )
  )
)</f>
        <v>SET-PICKFACE</v>
      </c>
      <c r="G1229" s="8" t="str">
        <f>IF(
   SUMIFS(Stockreport!$D:$D,
          Stockreport!$A:$A, $A1229,
          Stockreport!$B:$B, $B1229)
   -SUMIFS(Stockreport!$D:$D,
           Stockreport!$A:$A, $A1229,
           Stockreport!$B:$B, $B1229,
           Stockreport!$C:$C, $C1229)=0,
   "No reserve",
   SUMIFS(Stockreport!$D:$D,
          Stockreport!$A:$A, $A1229,
          Stockreport!$B:$B, $B1229)
   -SUMIFS(Stockreport!$D:$D,
           Stockreport!$A:$A, $A1229,
           Stockreport!$B:$B, $B1229,
           Stockreport!$C:$C, $C1229)
)</f>
        <v>No reserve</v>
      </c>
      <c r="H1229">
        <f t="shared" si="38"/>
        <v>0</v>
      </c>
      <c r="I1229" s="5">
        <f t="shared" si="39"/>
        <v>1</v>
      </c>
    </row>
    <row r="1230" spans="1:9">
      <c r="A1230" s="1">
        <v>20257</v>
      </c>
      <c r="B1230" s="1" t="s">
        <v>1228</v>
      </c>
      <c r="C1230" t="str">
        <f>VLOOKUP(A1230,Config!A:C,3,FALSE)</f>
        <v>MA-D-03-L1-P2</v>
      </c>
      <c r="D1230" cm="1">
        <f t="array" ref="D1230">IFERROR(
  INDEX(Stockreport!$E$2:$E$50151,
    MATCH(1,
      ((Stockreport!$A$2:$A$50151&amp;"")=($A1230&amp;""))*
      ((Stockreport!$B$2:$B$50151&amp;"")=($B1230&amp;""))*
      (TRIM(Stockreport!$C$2:$C$50151)=TRIM($C1230))*
      (Stockreport!$C$2:$C$50151&lt;&gt;""),
    0)
  ),
0)</f>
        <v>2</v>
      </c>
      <c r="E1230">
        <f>VLOOKUP(A1230,Config!A:G,4,FALSE)</f>
        <v>0</v>
      </c>
      <c r="F1230" t="str">
        <f>_xlfn.LET(
  _xlpm.q,   $D1230,
  _xlpm.low, SUMIFS(Config!$E$2:$E$5017, Config!$A$2:$A$5017,$A1230, Config!$C$2:$C$5017,$C1230),
  _xlpm.med, SUMIFS(Config!$F$2:$F$5017, Config!$A$2:$A$5017,$A1230, Config!$C$2:$C$5017,$C1230),
  _xlpm.cap, SUMIFS(Config!$G$2:$G$5017, Config!$A$2:$A$5017,$A1230, Config!$C$2:$C$5017,$C1230),
  IF(_xlpm.cap=0,"SET-PICKFACE",
     IF(_xlpm.q&lt;=_xlpm.low,"LOW",
        IF(_xlpm.q&lt;=_xlpm.med,"MEDIUM",
           IF(_xlpm.q&lt;=_xlpm.cap,"FULL","OVER")
        )
     )
  )
)</f>
        <v>SET-PICKFACE</v>
      </c>
      <c r="G1230" s="8" t="str">
        <f>IF(
   SUMIFS(Stockreport!$D:$D,
          Stockreport!$A:$A, $A1230,
          Stockreport!$B:$B, $B1230)
   -SUMIFS(Stockreport!$D:$D,
           Stockreport!$A:$A, $A1230,
           Stockreport!$B:$B, $B1230,
           Stockreport!$C:$C, $C1230)=0,
   "No reserve",
   SUMIFS(Stockreport!$D:$D,
          Stockreport!$A:$A, $A1230,
          Stockreport!$B:$B, $B1230)
   -SUMIFS(Stockreport!$D:$D,
           Stockreport!$A:$A, $A1230,
           Stockreport!$B:$B, $B1230,
           Stockreport!$C:$C, $C1230)
)</f>
        <v>No reserve</v>
      </c>
      <c r="H1230">
        <f t="shared" si="38"/>
        <v>0</v>
      </c>
      <c r="I1230" s="5">
        <f t="shared" si="39"/>
        <v>1</v>
      </c>
    </row>
    <row r="1231" spans="1:9">
      <c r="A1231" s="1">
        <v>30935</v>
      </c>
      <c r="B1231" s="1" t="s">
        <v>1229</v>
      </c>
      <c r="C1231" t="str">
        <f>VLOOKUP(A1231,Config!A:C,3,FALSE)</f>
        <v>MA-D-04-L1-P2</v>
      </c>
      <c r="D1231" cm="1">
        <f t="array" ref="D1231">IFERROR(
  INDEX(Stockreport!$E$2:$E$50151,
    MATCH(1,
      ((Stockreport!$A$2:$A$50151&amp;"")=($A1231&amp;""))*
      ((Stockreport!$B$2:$B$50151&amp;"")=($B1231&amp;""))*
      (TRIM(Stockreport!$C$2:$C$50151)=TRIM($C1231))*
      (Stockreport!$C$2:$C$50151&lt;&gt;""),
    0)
  ),
0)</f>
        <v>20</v>
      </c>
      <c r="E1231">
        <f>VLOOKUP(A1231,Config!A:G,4,FALSE)</f>
        <v>0</v>
      </c>
      <c r="F1231" t="str">
        <f>_xlfn.LET(
  _xlpm.q,   $D1231,
  _xlpm.low, SUMIFS(Config!$E$2:$E$5017, Config!$A$2:$A$5017,$A1231, Config!$C$2:$C$5017,$C1231),
  _xlpm.med, SUMIFS(Config!$F$2:$F$5017, Config!$A$2:$A$5017,$A1231, Config!$C$2:$C$5017,$C1231),
  _xlpm.cap, SUMIFS(Config!$G$2:$G$5017, Config!$A$2:$A$5017,$A1231, Config!$C$2:$C$5017,$C1231),
  IF(_xlpm.cap=0,"SET-PICKFACE",
     IF(_xlpm.q&lt;=_xlpm.low,"LOW",
        IF(_xlpm.q&lt;=_xlpm.med,"MEDIUM",
           IF(_xlpm.q&lt;=_xlpm.cap,"FULL","OVER")
        )
     )
  )
)</f>
        <v>SET-PICKFACE</v>
      </c>
      <c r="G1231" s="8" t="str">
        <f>IF(
   SUMIFS(Stockreport!$D:$D,
          Stockreport!$A:$A, $A1231,
          Stockreport!$B:$B, $B1231)
   -SUMIFS(Stockreport!$D:$D,
           Stockreport!$A:$A, $A1231,
           Stockreport!$B:$B, $B1231,
           Stockreport!$C:$C, $C1231)=0,
   "No reserve",
   SUMIFS(Stockreport!$D:$D,
          Stockreport!$A:$A, $A1231,
          Stockreport!$B:$B, $B1231)
   -SUMIFS(Stockreport!$D:$D,
           Stockreport!$A:$A, $A1231,
           Stockreport!$B:$B, $B1231,
           Stockreport!$C:$C, $C1231)
)</f>
        <v>No reserve</v>
      </c>
      <c r="H1231">
        <f t="shared" si="38"/>
        <v>0</v>
      </c>
      <c r="I1231" s="5">
        <f t="shared" si="39"/>
        <v>1</v>
      </c>
    </row>
    <row r="1232" spans="1:9">
      <c r="A1232" s="1">
        <v>31088</v>
      </c>
      <c r="B1232" s="1" t="s">
        <v>1230</v>
      </c>
      <c r="C1232" t="str">
        <f>VLOOKUP(A1232,Config!A:C,3,FALSE)</f>
        <v>MA-D-05-L1-P2</v>
      </c>
      <c r="D1232" cm="1">
        <f t="array" ref="D1232">IFERROR(
  INDEX(Stockreport!$E$2:$E$50151,
    MATCH(1,
      ((Stockreport!$A$2:$A$50151&amp;"")=($A1232&amp;""))*
      ((Stockreport!$B$2:$B$50151&amp;"")=($B1232&amp;""))*
      (TRIM(Stockreport!$C$2:$C$50151)=TRIM($C1232))*
      (Stockreport!$C$2:$C$50151&lt;&gt;""),
    0)
  ),
0)</f>
        <v>0</v>
      </c>
      <c r="E1232">
        <f>VLOOKUP(A1232,Config!A:G,4,FALSE)</f>
        <v>0</v>
      </c>
      <c r="F1232" t="str">
        <f>_xlfn.LET(
  _xlpm.q,   $D1232,
  _xlpm.low, SUMIFS(Config!$E$2:$E$5017, Config!$A$2:$A$5017,$A1232, Config!$C$2:$C$5017,$C1232),
  _xlpm.med, SUMIFS(Config!$F$2:$F$5017, Config!$A$2:$A$5017,$A1232, Config!$C$2:$C$5017,$C1232),
  _xlpm.cap, SUMIFS(Config!$G$2:$G$5017, Config!$A$2:$A$5017,$A1232, Config!$C$2:$C$5017,$C1232),
  IF(_xlpm.cap=0,"SET-PICKFACE",
     IF(_xlpm.q&lt;=_xlpm.low,"LOW",
        IF(_xlpm.q&lt;=_xlpm.med,"MEDIUM",
           IF(_xlpm.q&lt;=_xlpm.cap,"FULL","OVER")
        )
     )
  )
)</f>
        <v>SET-PICKFACE</v>
      </c>
      <c r="G1232" s="8" t="str">
        <f>IF(
   SUMIFS(Stockreport!$D:$D,
          Stockreport!$A:$A, $A1232,
          Stockreport!$B:$B, $B1232)
   -SUMIFS(Stockreport!$D:$D,
           Stockreport!$A:$A, $A1232,
           Stockreport!$B:$B, $B1232,
           Stockreport!$C:$C, $C1232)=0,
   "No reserve",
   SUMIFS(Stockreport!$D:$D,
          Stockreport!$A:$A, $A1232,
          Stockreport!$B:$B, $B1232)
   -SUMIFS(Stockreport!$D:$D,
           Stockreport!$A:$A, $A1232,
           Stockreport!$B:$B, $B1232,
           Stockreport!$C:$C, $C1232)
)</f>
        <v>No reserve</v>
      </c>
      <c r="H1232">
        <f t="shared" si="38"/>
        <v>0</v>
      </c>
      <c r="I1232" s="5">
        <f t="shared" si="39"/>
        <v>1</v>
      </c>
    </row>
    <row r="1233" spans="1:9">
      <c r="A1233" s="1">
        <v>30853</v>
      </c>
      <c r="B1233" s="1" t="s">
        <v>1231</v>
      </c>
      <c r="C1233" t="str">
        <f>VLOOKUP(A1233,Config!A:C,3,FALSE)</f>
        <v>MA-D-07-L1-P1</v>
      </c>
      <c r="D1233" cm="1">
        <f t="array" ref="D1233">IFERROR(
  INDEX(Stockreport!$E$2:$E$50151,
    MATCH(1,
      ((Stockreport!$A$2:$A$50151&amp;"")=($A1233&amp;""))*
      ((Stockreport!$B$2:$B$50151&amp;"")=($B1233&amp;""))*
      (TRIM(Stockreport!$C$2:$C$50151)=TRIM($C1233))*
      (Stockreport!$C$2:$C$50151&lt;&gt;""),
    0)
  ),
0)</f>
        <v>27</v>
      </c>
      <c r="E1233">
        <f>VLOOKUP(A1233,Config!A:G,4,FALSE)</f>
        <v>0</v>
      </c>
      <c r="F1233" t="str">
        <f>_xlfn.LET(
  _xlpm.q,   $D1233,
  _xlpm.low, SUMIFS(Config!$E$2:$E$5017, Config!$A$2:$A$5017,$A1233, Config!$C$2:$C$5017,$C1233),
  _xlpm.med, SUMIFS(Config!$F$2:$F$5017, Config!$A$2:$A$5017,$A1233, Config!$C$2:$C$5017,$C1233),
  _xlpm.cap, SUMIFS(Config!$G$2:$G$5017, Config!$A$2:$A$5017,$A1233, Config!$C$2:$C$5017,$C1233),
  IF(_xlpm.cap=0,"SET-PICKFACE",
     IF(_xlpm.q&lt;=_xlpm.low,"LOW",
        IF(_xlpm.q&lt;=_xlpm.med,"MEDIUM",
           IF(_xlpm.q&lt;=_xlpm.cap,"FULL","OVER")
        )
     )
  )
)</f>
        <v>SET-PICKFACE</v>
      </c>
      <c r="G1233" s="8" t="str">
        <f>IF(
   SUMIFS(Stockreport!$D:$D,
          Stockreport!$A:$A, $A1233,
          Stockreport!$B:$B, $B1233)
   -SUMIFS(Stockreport!$D:$D,
           Stockreport!$A:$A, $A1233,
           Stockreport!$B:$B, $B1233,
           Stockreport!$C:$C, $C1233)=0,
   "No reserve",
   SUMIFS(Stockreport!$D:$D,
          Stockreport!$A:$A, $A1233,
          Stockreport!$B:$B, $B1233)
   -SUMIFS(Stockreport!$D:$D,
           Stockreport!$A:$A, $A1233,
           Stockreport!$B:$B, $B1233,
           Stockreport!$C:$C, $C1233)
)</f>
        <v>No reserve</v>
      </c>
      <c r="H1233">
        <f t="shared" si="38"/>
        <v>0</v>
      </c>
      <c r="I1233" s="5">
        <f t="shared" si="39"/>
        <v>1</v>
      </c>
    </row>
    <row r="1234" spans="1:9">
      <c r="A1234" s="1">
        <v>30923</v>
      </c>
      <c r="B1234" s="1" t="s">
        <v>1232</v>
      </c>
      <c r="C1234" t="str">
        <f>VLOOKUP(A1234,Config!A:C,3,FALSE)</f>
        <v>MA-D-07-L1-P1</v>
      </c>
      <c r="D1234" cm="1">
        <f t="array" ref="D1234">IFERROR(
  INDEX(Stockreport!$E$2:$E$50151,
    MATCH(1,
      ((Stockreport!$A$2:$A$50151&amp;"")=($A1234&amp;""))*
      ((Stockreport!$B$2:$B$50151&amp;"")=($B1234&amp;""))*
      (TRIM(Stockreport!$C$2:$C$50151)=TRIM($C1234))*
      (Stockreport!$C$2:$C$50151&lt;&gt;""),
    0)
  ),
0)</f>
        <v>24</v>
      </c>
      <c r="E1234">
        <f>VLOOKUP(A1234,Config!A:G,4,FALSE)</f>
        <v>0</v>
      </c>
      <c r="F1234" t="str">
        <f>_xlfn.LET(
  _xlpm.q,   $D1234,
  _xlpm.low, SUMIFS(Config!$E$2:$E$5017, Config!$A$2:$A$5017,$A1234, Config!$C$2:$C$5017,$C1234),
  _xlpm.med, SUMIFS(Config!$F$2:$F$5017, Config!$A$2:$A$5017,$A1234, Config!$C$2:$C$5017,$C1234),
  _xlpm.cap, SUMIFS(Config!$G$2:$G$5017, Config!$A$2:$A$5017,$A1234, Config!$C$2:$C$5017,$C1234),
  IF(_xlpm.cap=0,"SET-PICKFACE",
     IF(_xlpm.q&lt;=_xlpm.low,"LOW",
        IF(_xlpm.q&lt;=_xlpm.med,"MEDIUM",
           IF(_xlpm.q&lt;=_xlpm.cap,"FULL","OVER")
        )
     )
  )
)</f>
        <v>SET-PICKFACE</v>
      </c>
      <c r="G1234" s="8" t="str">
        <f>IF(
   SUMIFS(Stockreport!$D:$D,
          Stockreport!$A:$A, $A1234,
          Stockreport!$B:$B, $B1234)
   -SUMIFS(Stockreport!$D:$D,
           Stockreport!$A:$A, $A1234,
           Stockreport!$B:$B, $B1234,
           Stockreport!$C:$C, $C1234)=0,
   "No reserve",
   SUMIFS(Stockreport!$D:$D,
          Stockreport!$A:$A, $A1234,
          Stockreport!$B:$B, $B1234)
   -SUMIFS(Stockreport!$D:$D,
           Stockreport!$A:$A, $A1234,
           Stockreport!$B:$B, $B1234,
           Stockreport!$C:$C, $C1234)
)</f>
        <v>No reserve</v>
      </c>
      <c r="H1234">
        <f t="shared" si="38"/>
        <v>0</v>
      </c>
      <c r="I1234" s="5">
        <f t="shared" si="39"/>
        <v>1</v>
      </c>
    </row>
    <row r="1235" spans="1:9">
      <c r="A1235" s="1">
        <v>30181</v>
      </c>
      <c r="B1235" s="1" t="s">
        <v>1233</v>
      </c>
      <c r="C1235" t="str">
        <f>VLOOKUP(A1235,Config!A:C,3,FALSE)</f>
        <v>MA-D-07-L1-P2</v>
      </c>
      <c r="D1235" cm="1">
        <f t="array" ref="D1235">IFERROR(
  INDEX(Stockreport!$E$2:$E$50151,
    MATCH(1,
      ((Stockreport!$A$2:$A$50151&amp;"")=($A1235&amp;""))*
      ((Stockreport!$B$2:$B$50151&amp;"")=($B1235&amp;""))*
      (TRIM(Stockreport!$C$2:$C$50151)=TRIM($C1235))*
      (Stockreport!$C$2:$C$50151&lt;&gt;""),
    0)
  ),
0)</f>
        <v>55</v>
      </c>
      <c r="E1235">
        <f>VLOOKUP(A1235,Config!A:G,4,FALSE)</f>
        <v>0</v>
      </c>
      <c r="F1235" t="str">
        <f>_xlfn.LET(
  _xlpm.q,   $D1235,
  _xlpm.low, SUMIFS(Config!$E$2:$E$5017, Config!$A$2:$A$5017,$A1235, Config!$C$2:$C$5017,$C1235),
  _xlpm.med, SUMIFS(Config!$F$2:$F$5017, Config!$A$2:$A$5017,$A1235, Config!$C$2:$C$5017,$C1235),
  _xlpm.cap, SUMIFS(Config!$G$2:$G$5017, Config!$A$2:$A$5017,$A1235, Config!$C$2:$C$5017,$C1235),
  IF(_xlpm.cap=0,"SET-PICKFACE",
     IF(_xlpm.q&lt;=_xlpm.low,"LOW",
        IF(_xlpm.q&lt;=_xlpm.med,"MEDIUM",
           IF(_xlpm.q&lt;=_xlpm.cap,"FULL","OVER")
        )
     )
  )
)</f>
        <v>SET-PICKFACE</v>
      </c>
      <c r="G1235" s="8" t="str">
        <f>IF(
   SUMIFS(Stockreport!$D:$D,
          Stockreport!$A:$A, $A1235,
          Stockreport!$B:$B, $B1235)
   -SUMIFS(Stockreport!$D:$D,
           Stockreport!$A:$A, $A1235,
           Stockreport!$B:$B, $B1235,
           Stockreport!$C:$C, $C1235)=0,
   "No reserve",
   SUMIFS(Stockreport!$D:$D,
          Stockreport!$A:$A, $A1235,
          Stockreport!$B:$B, $B1235)
   -SUMIFS(Stockreport!$D:$D,
           Stockreport!$A:$A, $A1235,
           Stockreport!$B:$B, $B1235,
           Stockreport!$C:$C, $C1235)
)</f>
        <v>No reserve</v>
      </c>
      <c r="H1235">
        <f t="shared" si="38"/>
        <v>0</v>
      </c>
      <c r="I1235" s="5">
        <f t="shared" si="39"/>
        <v>1</v>
      </c>
    </row>
    <row r="1236" spans="1:9">
      <c r="A1236" s="1">
        <v>30801</v>
      </c>
      <c r="B1236" s="1" t="s">
        <v>1234</v>
      </c>
      <c r="C1236" t="str">
        <f>VLOOKUP(A1236,Config!A:C,3,FALSE)</f>
        <v>MA-D-07-L1-P2</v>
      </c>
      <c r="D1236" cm="1">
        <f t="array" ref="D1236">IFERROR(
  INDEX(Stockreport!$E$2:$E$50151,
    MATCH(1,
      ((Stockreport!$A$2:$A$50151&amp;"")=($A1236&amp;""))*
      ((Stockreport!$B$2:$B$50151&amp;"")=($B1236&amp;""))*
      (TRIM(Stockreport!$C$2:$C$50151)=TRIM($C1236))*
      (Stockreport!$C$2:$C$50151&lt;&gt;""),
    0)
  ),
0)</f>
        <v>54</v>
      </c>
      <c r="E1236">
        <f>VLOOKUP(A1236,Config!A:G,4,FALSE)</f>
        <v>0</v>
      </c>
      <c r="F1236" t="str">
        <f>_xlfn.LET(
  _xlpm.q,   $D1236,
  _xlpm.low, SUMIFS(Config!$E$2:$E$5017, Config!$A$2:$A$5017,$A1236, Config!$C$2:$C$5017,$C1236),
  _xlpm.med, SUMIFS(Config!$F$2:$F$5017, Config!$A$2:$A$5017,$A1236, Config!$C$2:$C$5017,$C1236),
  _xlpm.cap, SUMIFS(Config!$G$2:$G$5017, Config!$A$2:$A$5017,$A1236, Config!$C$2:$C$5017,$C1236),
  IF(_xlpm.cap=0,"SET-PICKFACE",
     IF(_xlpm.q&lt;=_xlpm.low,"LOW",
        IF(_xlpm.q&lt;=_xlpm.med,"MEDIUM",
           IF(_xlpm.q&lt;=_xlpm.cap,"FULL","OVER")
        )
     )
  )
)</f>
        <v>SET-PICKFACE</v>
      </c>
      <c r="G1236" s="8" t="str">
        <f>IF(
   SUMIFS(Stockreport!$D:$D,
          Stockreport!$A:$A, $A1236,
          Stockreport!$B:$B, $B1236)
   -SUMIFS(Stockreport!$D:$D,
           Stockreport!$A:$A, $A1236,
           Stockreport!$B:$B, $B1236,
           Stockreport!$C:$C, $C1236)=0,
   "No reserve",
   SUMIFS(Stockreport!$D:$D,
          Stockreport!$A:$A, $A1236,
          Stockreport!$B:$B, $B1236)
   -SUMIFS(Stockreport!$D:$D,
           Stockreport!$A:$A, $A1236,
           Stockreport!$B:$B, $B1236,
           Stockreport!$C:$C, $C1236)
)</f>
        <v>No reserve</v>
      </c>
      <c r="H1236">
        <f t="shared" si="38"/>
        <v>0</v>
      </c>
      <c r="I1236" s="5">
        <f t="shared" si="39"/>
        <v>1</v>
      </c>
    </row>
    <row r="1237" spans="1:9">
      <c r="A1237" s="1">
        <v>30889</v>
      </c>
      <c r="B1237" s="1" t="s">
        <v>1235</v>
      </c>
      <c r="C1237" t="str">
        <f>VLOOKUP(A1237,Config!A:C,3,FALSE)</f>
        <v>MA-D-07-L1-P2</v>
      </c>
      <c r="D1237" cm="1">
        <f t="array" ref="D1237">IFERROR(
  INDEX(Stockreport!$E$2:$E$50151,
    MATCH(1,
      ((Stockreport!$A$2:$A$50151&amp;"")=($A1237&amp;""))*
      ((Stockreport!$B$2:$B$50151&amp;"")=($B1237&amp;""))*
      (TRIM(Stockreport!$C$2:$C$50151)=TRIM($C1237))*
      (Stockreport!$C$2:$C$50151&lt;&gt;""),
    0)
  ),
0)</f>
        <v>10</v>
      </c>
      <c r="E1237">
        <f>VLOOKUP(A1237,Config!A:G,4,FALSE)</f>
        <v>0</v>
      </c>
      <c r="F1237" t="str">
        <f>_xlfn.LET(
  _xlpm.q,   $D1237,
  _xlpm.low, SUMIFS(Config!$E$2:$E$5017, Config!$A$2:$A$5017,$A1237, Config!$C$2:$C$5017,$C1237),
  _xlpm.med, SUMIFS(Config!$F$2:$F$5017, Config!$A$2:$A$5017,$A1237, Config!$C$2:$C$5017,$C1237),
  _xlpm.cap, SUMIFS(Config!$G$2:$G$5017, Config!$A$2:$A$5017,$A1237, Config!$C$2:$C$5017,$C1237),
  IF(_xlpm.cap=0,"SET-PICKFACE",
     IF(_xlpm.q&lt;=_xlpm.low,"LOW",
        IF(_xlpm.q&lt;=_xlpm.med,"MEDIUM",
           IF(_xlpm.q&lt;=_xlpm.cap,"FULL","OVER")
        )
     )
  )
)</f>
        <v>SET-PICKFACE</v>
      </c>
      <c r="G1237" s="8" t="str">
        <f>IF(
   SUMIFS(Stockreport!$D:$D,
          Stockreport!$A:$A, $A1237,
          Stockreport!$B:$B, $B1237)
   -SUMIFS(Stockreport!$D:$D,
           Stockreport!$A:$A, $A1237,
           Stockreport!$B:$B, $B1237,
           Stockreport!$C:$C, $C1237)=0,
   "No reserve",
   SUMIFS(Stockreport!$D:$D,
          Stockreport!$A:$A, $A1237,
          Stockreport!$B:$B, $B1237)
   -SUMIFS(Stockreport!$D:$D,
           Stockreport!$A:$A, $A1237,
           Stockreport!$B:$B, $B1237,
           Stockreport!$C:$C, $C1237)
)</f>
        <v>No reserve</v>
      </c>
      <c r="H1237">
        <f t="shared" si="38"/>
        <v>0</v>
      </c>
      <c r="I1237" s="5">
        <f t="shared" si="39"/>
        <v>1</v>
      </c>
    </row>
    <row r="1238" spans="1:9">
      <c r="A1238" s="1">
        <v>30332</v>
      </c>
      <c r="B1238" s="1" t="s">
        <v>1236</v>
      </c>
      <c r="C1238" t="str">
        <f>VLOOKUP(A1238,Config!A:C,3,FALSE)</f>
        <v>MA-D-07-L2-P1</v>
      </c>
      <c r="D1238" cm="1">
        <f t="array" ref="D1238">IFERROR(
  INDEX(Stockreport!$E$2:$E$50151,
    MATCH(1,
      ((Stockreport!$A$2:$A$50151&amp;"")=($A1238&amp;""))*
      ((Stockreport!$B$2:$B$50151&amp;"")=($B1238&amp;""))*
      (TRIM(Stockreport!$C$2:$C$50151)=TRIM($C1238))*
      (Stockreport!$C$2:$C$50151&lt;&gt;""),
    0)
  ),
0)</f>
        <v>36</v>
      </c>
      <c r="E1238">
        <f>VLOOKUP(A1238,Config!A:G,4,FALSE)</f>
        <v>0</v>
      </c>
      <c r="F1238" t="str">
        <f>_xlfn.LET(
  _xlpm.q,   $D1238,
  _xlpm.low, SUMIFS(Config!$E$2:$E$5017, Config!$A$2:$A$5017,$A1238, Config!$C$2:$C$5017,$C1238),
  _xlpm.med, SUMIFS(Config!$F$2:$F$5017, Config!$A$2:$A$5017,$A1238, Config!$C$2:$C$5017,$C1238),
  _xlpm.cap, SUMIFS(Config!$G$2:$G$5017, Config!$A$2:$A$5017,$A1238, Config!$C$2:$C$5017,$C1238),
  IF(_xlpm.cap=0,"SET-PICKFACE",
     IF(_xlpm.q&lt;=_xlpm.low,"LOW",
        IF(_xlpm.q&lt;=_xlpm.med,"MEDIUM",
           IF(_xlpm.q&lt;=_xlpm.cap,"FULL","OVER")
        )
     )
  )
)</f>
        <v>SET-PICKFACE</v>
      </c>
      <c r="G1238" s="8" t="str">
        <f>IF(
   SUMIFS(Stockreport!$D:$D,
          Stockreport!$A:$A, $A1238,
          Stockreport!$B:$B, $B1238)
   -SUMIFS(Stockreport!$D:$D,
           Stockreport!$A:$A, $A1238,
           Stockreport!$B:$B, $B1238,
           Stockreport!$C:$C, $C1238)=0,
   "No reserve",
   SUMIFS(Stockreport!$D:$D,
          Stockreport!$A:$A, $A1238,
          Stockreport!$B:$B, $B1238)
   -SUMIFS(Stockreport!$D:$D,
           Stockreport!$A:$A, $A1238,
           Stockreport!$B:$B, $B1238,
           Stockreport!$C:$C, $C1238)
)</f>
        <v>No reserve</v>
      </c>
      <c r="H1238">
        <f t="shared" si="38"/>
        <v>0</v>
      </c>
      <c r="I1238" s="5">
        <f t="shared" si="39"/>
        <v>1</v>
      </c>
    </row>
    <row r="1239" spans="1:9">
      <c r="A1239" s="1">
        <v>30862</v>
      </c>
      <c r="B1239" s="1" t="s">
        <v>1237</v>
      </c>
      <c r="C1239" t="str">
        <f>VLOOKUP(A1239,Config!A:C,3,FALSE)</f>
        <v>MA-D-07-L4-P1</v>
      </c>
      <c r="D1239" cm="1">
        <f t="array" ref="D1239">IFERROR(
  INDEX(Stockreport!$E$2:$E$50151,
    MATCH(1,
      ((Stockreport!$A$2:$A$50151&amp;"")=($A1239&amp;""))*
      ((Stockreport!$B$2:$B$50151&amp;"")=($B1239&amp;""))*
      (TRIM(Stockreport!$C$2:$C$50151)=TRIM($C1239))*
      (Stockreport!$C$2:$C$50151&lt;&gt;""),
    0)
  ),
0)</f>
        <v>34</v>
      </c>
      <c r="E1239">
        <f>VLOOKUP(A1239,Config!A:G,4,FALSE)</f>
        <v>0</v>
      </c>
      <c r="F1239" t="str">
        <f>_xlfn.LET(
  _xlpm.q,   $D1239,
  _xlpm.low, SUMIFS(Config!$E$2:$E$5017, Config!$A$2:$A$5017,$A1239, Config!$C$2:$C$5017,$C1239),
  _xlpm.med, SUMIFS(Config!$F$2:$F$5017, Config!$A$2:$A$5017,$A1239, Config!$C$2:$C$5017,$C1239),
  _xlpm.cap, SUMIFS(Config!$G$2:$G$5017, Config!$A$2:$A$5017,$A1239, Config!$C$2:$C$5017,$C1239),
  IF(_xlpm.cap=0,"SET-PICKFACE",
     IF(_xlpm.q&lt;=_xlpm.low,"LOW",
        IF(_xlpm.q&lt;=_xlpm.med,"MEDIUM",
           IF(_xlpm.q&lt;=_xlpm.cap,"FULL","OVER")
        )
     )
  )
)</f>
        <v>SET-PICKFACE</v>
      </c>
      <c r="G1239" s="8" t="str">
        <f>IF(
   SUMIFS(Stockreport!$D:$D,
          Stockreport!$A:$A, $A1239,
          Stockreport!$B:$B, $B1239)
   -SUMIFS(Stockreport!$D:$D,
           Stockreport!$A:$A, $A1239,
           Stockreport!$B:$B, $B1239,
           Stockreport!$C:$C, $C1239)=0,
   "No reserve",
   SUMIFS(Stockreport!$D:$D,
          Stockreport!$A:$A, $A1239,
          Stockreport!$B:$B, $B1239)
   -SUMIFS(Stockreport!$D:$D,
           Stockreport!$A:$A, $A1239,
           Stockreport!$B:$B, $B1239,
           Stockreport!$C:$C, $C1239)
)</f>
        <v>No reserve</v>
      </c>
      <c r="H1239">
        <f t="shared" si="38"/>
        <v>0</v>
      </c>
      <c r="I1239" s="5">
        <f t="shared" si="39"/>
        <v>1</v>
      </c>
    </row>
    <row r="1240" spans="1:9">
      <c r="A1240" s="1">
        <v>30947</v>
      </c>
      <c r="B1240" s="1" t="s">
        <v>1238</v>
      </c>
      <c r="C1240" t="str">
        <f>VLOOKUP(A1240,Config!A:C,3,FALSE)</f>
        <v>MA-D-07-L4-P1</v>
      </c>
      <c r="D1240" cm="1">
        <f t="array" ref="D1240">IFERROR(
  INDEX(Stockreport!$E$2:$E$50151,
    MATCH(1,
      ((Stockreport!$A$2:$A$50151&amp;"")=($A1240&amp;""))*
      ((Stockreport!$B$2:$B$50151&amp;"")=($B1240&amp;""))*
      (TRIM(Stockreport!$C$2:$C$50151)=TRIM($C1240))*
      (Stockreport!$C$2:$C$50151&lt;&gt;""),
    0)
  ),
0)</f>
        <v>0</v>
      </c>
      <c r="E1240">
        <f>VLOOKUP(A1240,Config!A:G,4,FALSE)</f>
        <v>0</v>
      </c>
      <c r="F1240" t="str">
        <f>_xlfn.LET(
  _xlpm.q,   $D1240,
  _xlpm.low, SUMIFS(Config!$E$2:$E$5017, Config!$A$2:$A$5017,$A1240, Config!$C$2:$C$5017,$C1240),
  _xlpm.med, SUMIFS(Config!$F$2:$F$5017, Config!$A$2:$A$5017,$A1240, Config!$C$2:$C$5017,$C1240),
  _xlpm.cap, SUMIFS(Config!$G$2:$G$5017, Config!$A$2:$A$5017,$A1240, Config!$C$2:$C$5017,$C1240),
  IF(_xlpm.cap=0,"SET-PICKFACE",
     IF(_xlpm.q&lt;=_xlpm.low,"LOW",
        IF(_xlpm.q&lt;=_xlpm.med,"MEDIUM",
           IF(_xlpm.q&lt;=_xlpm.cap,"FULL","OVER")
        )
     )
  )
)</f>
        <v>SET-PICKFACE</v>
      </c>
      <c r="G1240" s="8" t="str">
        <f>IF(
   SUMIFS(Stockreport!$D:$D,
          Stockreport!$A:$A, $A1240,
          Stockreport!$B:$B, $B1240)
   -SUMIFS(Stockreport!$D:$D,
           Stockreport!$A:$A, $A1240,
           Stockreport!$B:$B, $B1240,
           Stockreport!$C:$C, $C1240)=0,
   "No reserve",
   SUMIFS(Stockreport!$D:$D,
          Stockreport!$A:$A, $A1240,
          Stockreport!$B:$B, $B1240)
   -SUMIFS(Stockreport!$D:$D,
           Stockreport!$A:$A, $A1240,
           Stockreport!$B:$B, $B1240,
           Stockreport!$C:$C, $C1240)
)</f>
        <v>No reserve</v>
      </c>
      <c r="H1240">
        <f t="shared" si="38"/>
        <v>0</v>
      </c>
      <c r="I1240" s="5">
        <f t="shared" si="39"/>
        <v>1</v>
      </c>
    </row>
    <row r="1241" spans="1:9">
      <c r="A1241" s="1">
        <v>30087</v>
      </c>
      <c r="B1241" s="1" t="s">
        <v>1239</v>
      </c>
      <c r="C1241" t="str">
        <f>VLOOKUP(A1241,Config!A:C,3,FALSE)</f>
        <v>MA-D-07-L4-P2</v>
      </c>
      <c r="D1241" cm="1">
        <f t="array" ref="D1241">IFERROR(
  INDEX(Stockreport!$E$2:$E$50151,
    MATCH(1,
      ((Stockreport!$A$2:$A$50151&amp;"")=($A1241&amp;""))*
      ((Stockreport!$B$2:$B$50151&amp;"")=($B1241&amp;""))*
      (TRIM(Stockreport!$C$2:$C$50151)=TRIM($C1241))*
      (Stockreport!$C$2:$C$50151&lt;&gt;""),
    0)
  ),
0)</f>
        <v>43</v>
      </c>
      <c r="E1241">
        <f>VLOOKUP(A1241,Config!A:G,4,FALSE)</f>
        <v>0</v>
      </c>
      <c r="F1241" t="str">
        <f>_xlfn.LET(
  _xlpm.q,   $D1241,
  _xlpm.low, SUMIFS(Config!$E$2:$E$5017, Config!$A$2:$A$5017,$A1241, Config!$C$2:$C$5017,$C1241),
  _xlpm.med, SUMIFS(Config!$F$2:$F$5017, Config!$A$2:$A$5017,$A1241, Config!$C$2:$C$5017,$C1241),
  _xlpm.cap, SUMIFS(Config!$G$2:$G$5017, Config!$A$2:$A$5017,$A1241, Config!$C$2:$C$5017,$C1241),
  IF(_xlpm.cap=0,"SET-PICKFACE",
     IF(_xlpm.q&lt;=_xlpm.low,"LOW",
        IF(_xlpm.q&lt;=_xlpm.med,"MEDIUM",
           IF(_xlpm.q&lt;=_xlpm.cap,"FULL","OVER")
        )
     )
  )
)</f>
        <v>SET-PICKFACE</v>
      </c>
      <c r="G1241" s="8" t="str">
        <f>IF(
   SUMIFS(Stockreport!$D:$D,
          Stockreport!$A:$A, $A1241,
          Stockreport!$B:$B, $B1241)
   -SUMIFS(Stockreport!$D:$D,
           Stockreport!$A:$A, $A1241,
           Stockreport!$B:$B, $B1241,
           Stockreport!$C:$C, $C1241)=0,
   "No reserve",
   SUMIFS(Stockreport!$D:$D,
          Stockreport!$A:$A, $A1241,
          Stockreport!$B:$B, $B1241)
   -SUMIFS(Stockreport!$D:$D,
           Stockreport!$A:$A, $A1241,
           Stockreport!$B:$B, $B1241,
           Stockreport!$C:$C, $C1241)
)</f>
        <v>No reserve</v>
      </c>
      <c r="H1241">
        <f t="shared" si="38"/>
        <v>0</v>
      </c>
      <c r="I1241" s="5">
        <f t="shared" si="39"/>
        <v>1</v>
      </c>
    </row>
    <row r="1242" spans="1:9">
      <c r="A1242" s="1">
        <v>30217</v>
      </c>
      <c r="B1242" s="1" t="s">
        <v>1240</v>
      </c>
      <c r="C1242" t="str">
        <f>VLOOKUP(A1242,Config!A:C,3,FALSE)</f>
        <v>MA-D-07-L4-P2</v>
      </c>
      <c r="D1242" cm="1">
        <f t="array" ref="D1242">IFERROR(
  INDEX(Stockreport!$E$2:$E$50151,
    MATCH(1,
      ((Stockreport!$A$2:$A$50151&amp;"")=($A1242&amp;""))*
      ((Stockreport!$B$2:$B$50151&amp;"")=($B1242&amp;""))*
      (TRIM(Stockreport!$C$2:$C$50151)=TRIM($C1242))*
      (Stockreport!$C$2:$C$50151&lt;&gt;""),
    0)
  ),
0)</f>
        <v>15</v>
      </c>
      <c r="E1242">
        <f>VLOOKUP(A1242,Config!A:G,4,FALSE)</f>
        <v>0</v>
      </c>
      <c r="F1242" t="str">
        <f>_xlfn.LET(
  _xlpm.q,   $D1242,
  _xlpm.low, SUMIFS(Config!$E$2:$E$5017, Config!$A$2:$A$5017,$A1242, Config!$C$2:$C$5017,$C1242),
  _xlpm.med, SUMIFS(Config!$F$2:$F$5017, Config!$A$2:$A$5017,$A1242, Config!$C$2:$C$5017,$C1242),
  _xlpm.cap, SUMIFS(Config!$G$2:$G$5017, Config!$A$2:$A$5017,$A1242, Config!$C$2:$C$5017,$C1242),
  IF(_xlpm.cap=0,"SET-PICKFACE",
     IF(_xlpm.q&lt;=_xlpm.low,"LOW",
        IF(_xlpm.q&lt;=_xlpm.med,"MEDIUM",
           IF(_xlpm.q&lt;=_xlpm.cap,"FULL","OVER")
        )
     )
  )
)</f>
        <v>SET-PICKFACE</v>
      </c>
      <c r="G1242" s="8" t="str">
        <f>IF(
   SUMIFS(Stockreport!$D:$D,
          Stockreport!$A:$A, $A1242,
          Stockreport!$B:$B, $B1242)
   -SUMIFS(Stockreport!$D:$D,
           Stockreport!$A:$A, $A1242,
           Stockreport!$B:$B, $B1242,
           Stockreport!$C:$C, $C1242)=0,
   "No reserve",
   SUMIFS(Stockreport!$D:$D,
          Stockreport!$A:$A, $A1242,
          Stockreport!$B:$B, $B1242)
   -SUMIFS(Stockreport!$D:$D,
           Stockreport!$A:$A, $A1242,
           Stockreport!$B:$B, $B1242,
           Stockreport!$C:$C, $C1242)
)</f>
        <v>No reserve</v>
      </c>
      <c r="H1242">
        <f t="shared" si="38"/>
        <v>0</v>
      </c>
      <c r="I1242" s="5">
        <f t="shared" si="39"/>
        <v>1</v>
      </c>
    </row>
    <row r="1243" spans="1:9">
      <c r="A1243" s="1">
        <v>30238</v>
      </c>
      <c r="B1243" s="1" t="s">
        <v>1241</v>
      </c>
      <c r="C1243" t="str">
        <f>VLOOKUP(A1243,Config!A:C,3,FALSE)</f>
        <v>MA-D-08-L1-P1</v>
      </c>
      <c r="D1243" cm="1">
        <f t="array" ref="D1243">IFERROR(
  INDEX(Stockreport!$E$2:$E$50151,
    MATCH(1,
      ((Stockreport!$A$2:$A$50151&amp;"")=($A1243&amp;""))*
      ((Stockreport!$B$2:$B$50151&amp;"")=($B1243&amp;""))*
      (TRIM(Stockreport!$C$2:$C$50151)=TRIM($C1243))*
      (Stockreport!$C$2:$C$50151&lt;&gt;""),
    0)
  ),
0)</f>
        <v>52</v>
      </c>
      <c r="E1243">
        <f>VLOOKUP(A1243,Config!A:G,4,FALSE)</f>
        <v>0</v>
      </c>
      <c r="F1243" t="str">
        <f>_xlfn.LET(
  _xlpm.q,   $D1243,
  _xlpm.low, SUMIFS(Config!$E$2:$E$5017, Config!$A$2:$A$5017,$A1243, Config!$C$2:$C$5017,$C1243),
  _xlpm.med, SUMIFS(Config!$F$2:$F$5017, Config!$A$2:$A$5017,$A1243, Config!$C$2:$C$5017,$C1243),
  _xlpm.cap, SUMIFS(Config!$G$2:$G$5017, Config!$A$2:$A$5017,$A1243, Config!$C$2:$C$5017,$C1243),
  IF(_xlpm.cap=0,"SET-PICKFACE",
     IF(_xlpm.q&lt;=_xlpm.low,"LOW",
        IF(_xlpm.q&lt;=_xlpm.med,"MEDIUM",
           IF(_xlpm.q&lt;=_xlpm.cap,"FULL","OVER")
        )
     )
  )
)</f>
        <v>SET-PICKFACE</v>
      </c>
      <c r="G1243" s="8" t="str">
        <f>IF(
   SUMIFS(Stockreport!$D:$D,
          Stockreport!$A:$A, $A1243,
          Stockreport!$B:$B, $B1243)
   -SUMIFS(Stockreport!$D:$D,
           Stockreport!$A:$A, $A1243,
           Stockreport!$B:$B, $B1243,
           Stockreport!$C:$C, $C1243)=0,
   "No reserve",
   SUMIFS(Stockreport!$D:$D,
          Stockreport!$A:$A, $A1243,
          Stockreport!$B:$B, $B1243)
   -SUMIFS(Stockreport!$D:$D,
           Stockreport!$A:$A, $A1243,
           Stockreport!$B:$B, $B1243,
           Stockreport!$C:$C, $C1243)
)</f>
        <v>No reserve</v>
      </c>
      <c r="H1243">
        <f t="shared" si="38"/>
        <v>0</v>
      </c>
      <c r="I1243" s="5">
        <f t="shared" si="39"/>
        <v>1</v>
      </c>
    </row>
    <row r="1244" spans="1:9">
      <c r="A1244" s="1">
        <v>37428</v>
      </c>
      <c r="B1244" s="1" t="s">
        <v>1242</v>
      </c>
      <c r="C1244" t="str">
        <f>VLOOKUP(A1244,Config!A:C,3,FALSE)</f>
        <v>MA-D-08-L1-P2</v>
      </c>
      <c r="D1244" cm="1">
        <f t="array" ref="D1244">IFERROR(
  INDEX(Stockreport!$E$2:$E$50151,
    MATCH(1,
      ((Stockreport!$A$2:$A$50151&amp;"")=($A1244&amp;""))*
      ((Stockreport!$B$2:$B$50151&amp;"")=($B1244&amp;""))*
      (TRIM(Stockreport!$C$2:$C$50151)=TRIM($C1244))*
      (Stockreport!$C$2:$C$50151&lt;&gt;""),
    0)
  ),
0)</f>
        <v>8</v>
      </c>
      <c r="E1244">
        <f>VLOOKUP(A1244,Config!A:G,4,FALSE)</f>
        <v>0</v>
      </c>
      <c r="F1244" t="str">
        <f>_xlfn.LET(
  _xlpm.q,   $D1244,
  _xlpm.low, SUMIFS(Config!$E$2:$E$5017, Config!$A$2:$A$5017,$A1244, Config!$C$2:$C$5017,$C1244),
  _xlpm.med, SUMIFS(Config!$F$2:$F$5017, Config!$A$2:$A$5017,$A1244, Config!$C$2:$C$5017,$C1244),
  _xlpm.cap, SUMIFS(Config!$G$2:$G$5017, Config!$A$2:$A$5017,$A1244, Config!$C$2:$C$5017,$C1244),
  IF(_xlpm.cap=0,"SET-PICKFACE",
     IF(_xlpm.q&lt;=_xlpm.low,"LOW",
        IF(_xlpm.q&lt;=_xlpm.med,"MEDIUM",
           IF(_xlpm.q&lt;=_xlpm.cap,"FULL","OVER")
        )
     )
  )
)</f>
        <v>SET-PICKFACE</v>
      </c>
      <c r="G1244" s="8" t="str">
        <f>IF(
   SUMIFS(Stockreport!$D:$D,
          Stockreport!$A:$A, $A1244,
          Stockreport!$B:$B, $B1244)
   -SUMIFS(Stockreport!$D:$D,
           Stockreport!$A:$A, $A1244,
           Stockreport!$B:$B, $B1244,
           Stockreport!$C:$C, $C1244)=0,
   "No reserve",
   SUMIFS(Stockreport!$D:$D,
          Stockreport!$A:$A, $A1244,
          Stockreport!$B:$B, $B1244)
   -SUMIFS(Stockreport!$D:$D,
           Stockreport!$A:$A, $A1244,
           Stockreport!$B:$B, $B1244,
           Stockreport!$C:$C, $C1244)
)</f>
        <v>No reserve</v>
      </c>
      <c r="H1244">
        <f t="shared" si="38"/>
        <v>0</v>
      </c>
      <c r="I1244" s="5">
        <f t="shared" si="39"/>
        <v>1</v>
      </c>
    </row>
    <row r="1245" spans="1:9">
      <c r="A1245" s="1">
        <v>60159</v>
      </c>
      <c r="B1245" s="1" t="s">
        <v>1243</v>
      </c>
      <c r="C1245" t="str">
        <f>VLOOKUP(A1245,Config!A:C,3,FALSE)</f>
        <v>MA-D-08-L1-P2</v>
      </c>
      <c r="D1245" cm="1">
        <f t="array" ref="D1245">IFERROR(
  INDEX(Stockreport!$E$2:$E$50151,
    MATCH(1,
      ((Stockreport!$A$2:$A$50151&amp;"")=($A1245&amp;""))*
      ((Stockreport!$B$2:$B$50151&amp;"")=($B1245&amp;""))*
      (TRIM(Stockreport!$C$2:$C$50151)=TRIM($C1245))*
      (Stockreport!$C$2:$C$50151&lt;&gt;""),
    0)
  ),
0)</f>
        <v>0</v>
      </c>
      <c r="E1245">
        <f>VLOOKUP(A1245,Config!A:G,4,FALSE)</f>
        <v>0</v>
      </c>
      <c r="F1245" t="str">
        <f>_xlfn.LET(
  _xlpm.q,   $D1245,
  _xlpm.low, SUMIFS(Config!$E$2:$E$5017, Config!$A$2:$A$5017,$A1245, Config!$C$2:$C$5017,$C1245),
  _xlpm.med, SUMIFS(Config!$F$2:$F$5017, Config!$A$2:$A$5017,$A1245, Config!$C$2:$C$5017,$C1245),
  _xlpm.cap, SUMIFS(Config!$G$2:$G$5017, Config!$A$2:$A$5017,$A1245, Config!$C$2:$C$5017,$C1245),
  IF(_xlpm.cap=0,"SET-PICKFACE",
     IF(_xlpm.q&lt;=_xlpm.low,"LOW",
        IF(_xlpm.q&lt;=_xlpm.med,"MEDIUM",
           IF(_xlpm.q&lt;=_xlpm.cap,"FULL","OVER")
        )
     )
  )
)</f>
        <v>SET-PICKFACE</v>
      </c>
      <c r="G1245" s="8" t="str">
        <f>IF(
   SUMIFS(Stockreport!$D:$D,
          Stockreport!$A:$A, $A1245,
          Stockreport!$B:$B, $B1245)
   -SUMIFS(Stockreport!$D:$D,
           Stockreport!$A:$A, $A1245,
           Stockreport!$B:$B, $B1245,
           Stockreport!$C:$C, $C1245)=0,
   "No reserve",
   SUMIFS(Stockreport!$D:$D,
          Stockreport!$A:$A, $A1245,
          Stockreport!$B:$B, $B1245)
   -SUMIFS(Stockreport!$D:$D,
           Stockreport!$A:$A, $A1245,
           Stockreport!$B:$B, $B1245,
           Stockreport!$C:$C, $C1245)
)</f>
        <v>No reserve</v>
      </c>
      <c r="H1245">
        <f t="shared" si="38"/>
        <v>0</v>
      </c>
      <c r="I1245" s="5">
        <f t="shared" si="39"/>
        <v>1</v>
      </c>
    </row>
    <row r="1246" spans="1:9">
      <c r="A1246" s="1">
        <v>30024</v>
      </c>
      <c r="B1246" s="1" t="s">
        <v>1244</v>
      </c>
      <c r="C1246" t="str">
        <f>VLOOKUP(A1246,Config!A:C,3,FALSE)</f>
        <v>MA-D-08-L2-P1</v>
      </c>
      <c r="D1246" cm="1">
        <f t="array" ref="D1246">IFERROR(
  INDEX(Stockreport!$E$2:$E$50151,
    MATCH(1,
      ((Stockreport!$A$2:$A$50151&amp;"")=($A1246&amp;""))*
      ((Stockreport!$B$2:$B$50151&amp;"")=($B1246&amp;""))*
      (TRIM(Stockreport!$C$2:$C$50151)=TRIM($C1246))*
      (Stockreport!$C$2:$C$50151&lt;&gt;""),
    0)
  ),
0)</f>
        <v>44</v>
      </c>
      <c r="E1246">
        <f>VLOOKUP(A1246,Config!A:G,4,FALSE)</f>
        <v>0</v>
      </c>
      <c r="F1246" t="str">
        <f>_xlfn.LET(
  _xlpm.q,   $D1246,
  _xlpm.low, SUMIFS(Config!$E$2:$E$5017, Config!$A$2:$A$5017,$A1246, Config!$C$2:$C$5017,$C1246),
  _xlpm.med, SUMIFS(Config!$F$2:$F$5017, Config!$A$2:$A$5017,$A1246, Config!$C$2:$C$5017,$C1246),
  _xlpm.cap, SUMIFS(Config!$G$2:$G$5017, Config!$A$2:$A$5017,$A1246, Config!$C$2:$C$5017,$C1246),
  IF(_xlpm.cap=0,"SET-PICKFACE",
     IF(_xlpm.q&lt;=_xlpm.low,"LOW",
        IF(_xlpm.q&lt;=_xlpm.med,"MEDIUM",
           IF(_xlpm.q&lt;=_xlpm.cap,"FULL","OVER")
        )
     )
  )
)</f>
        <v>SET-PICKFACE</v>
      </c>
      <c r="G1246" s="8" t="str">
        <f>IF(
   SUMIFS(Stockreport!$D:$D,
          Stockreport!$A:$A, $A1246,
          Stockreport!$B:$B, $B1246)
   -SUMIFS(Stockreport!$D:$D,
           Stockreport!$A:$A, $A1246,
           Stockreport!$B:$B, $B1246,
           Stockreport!$C:$C, $C1246)=0,
   "No reserve",
   SUMIFS(Stockreport!$D:$D,
          Stockreport!$A:$A, $A1246,
          Stockreport!$B:$B, $B1246)
   -SUMIFS(Stockreport!$D:$D,
           Stockreport!$A:$A, $A1246,
           Stockreport!$B:$B, $B1246,
           Stockreport!$C:$C, $C1246)
)</f>
        <v>No reserve</v>
      </c>
      <c r="H1246">
        <f t="shared" si="38"/>
        <v>0</v>
      </c>
      <c r="I1246" s="5">
        <f t="shared" si="39"/>
        <v>1</v>
      </c>
    </row>
    <row r="1247" spans="1:9">
      <c r="A1247" s="1">
        <v>30111</v>
      </c>
      <c r="B1247" s="1" t="s">
        <v>1245</v>
      </c>
      <c r="C1247" t="str">
        <f>VLOOKUP(A1247,Config!A:C,3,FALSE)</f>
        <v>MA-D-08-L2-P1</v>
      </c>
      <c r="D1247" cm="1">
        <f t="array" ref="D1247">IFERROR(
  INDEX(Stockreport!$E$2:$E$50151,
    MATCH(1,
      ((Stockreport!$A$2:$A$50151&amp;"")=($A1247&amp;""))*
      ((Stockreport!$B$2:$B$50151&amp;"")=($B1247&amp;""))*
      (TRIM(Stockreport!$C$2:$C$50151)=TRIM($C1247))*
      (Stockreport!$C$2:$C$50151&lt;&gt;""),
    0)
  ),
0)</f>
        <v>10</v>
      </c>
      <c r="E1247">
        <f>VLOOKUP(A1247,Config!A:G,4,FALSE)</f>
        <v>0</v>
      </c>
      <c r="F1247" t="str">
        <f>_xlfn.LET(
  _xlpm.q,   $D1247,
  _xlpm.low, SUMIFS(Config!$E$2:$E$5017, Config!$A$2:$A$5017,$A1247, Config!$C$2:$C$5017,$C1247),
  _xlpm.med, SUMIFS(Config!$F$2:$F$5017, Config!$A$2:$A$5017,$A1247, Config!$C$2:$C$5017,$C1247),
  _xlpm.cap, SUMIFS(Config!$G$2:$G$5017, Config!$A$2:$A$5017,$A1247, Config!$C$2:$C$5017,$C1247),
  IF(_xlpm.cap=0,"SET-PICKFACE",
     IF(_xlpm.q&lt;=_xlpm.low,"LOW",
        IF(_xlpm.q&lt;=_xlpm.med,"MEDIUM",
           IF(_xlpm.q&lt;=_xlpm.cap,"FULL","OVER")
        )
     )
  )
)</f>
        <v>SET-PICKFACE</v>
      </c>
      <c r="G1247" s="8" t="str">
        <f>IF(
   SUMIFS(Stockreport!$D:$D,
          Stockreport!$A:$A, $A1247,
          Stockreport!$B:$B, $B1247)
   -SUMIFS(Stockreport!$D:$D,
           Stockreport!$A:$A, $A1247,
           Stockreport!$B:$B, $B1247,
           Stockreport!$C:$C, $C1247)=0,
   "No reserve",
   SUMIFS(Stockreport!$D:$D,
          Stockreport!$A:$A, $A1247,
          Stockreport!$B:$B, $B1247)
   -SUMIFS(Stockreport!$D:$D,
           Stockreport!$A:$A, $A1247,
           Stockreport!$B:$B, $B1247,
           Stockreport!$C:$C, $C1247)
)</f>
        <v>No reserve</v>
      </c>
      <c r="H1247">
        <f t="shared" si="38"/>
        <v>0</v>
      </c>
      <c r="I1247" s="5">
        <f t="shared" si="39"/>
        <v>1</v>
      </c>
    </row>
    <row r="1248" spans="1:9">
      <c r="A1248" s="1">
        <v>42616</v>
      </c>
      <c r="B1248" s="1" t="s">
        <v>1246</v>
      </c>
      <c r="C1248" t="str">
        <f>VLOOKUP(A1248,Config!A:C,3,FALSE)</f>
        <v>MA-D-08-L2-P1</v>
      </c>
      <c r="D1248" cm="1">
        <f t="array" ref="D1248">IFERROR(
  INDEX(Stockreport!$E$2:$E$50151,
    MATCH(1,
      ((Stockreport!$A$2:$A$50151&amp;"")=($A1248&amp;""))*
      ((Stockreport!$B$2:$B$50151&amp;"")=($B1248&amp;""))*
      (TRIM(Stockreport!$C$2:$C$50151)=TRIM($C1248))*
      (Stockreport!$C$2:$C$50151&lt;&gt;""),
    0)
  ),
0)</f>
        <v>10</v>
      </c>
      <c r="E1248">
        <f>VLOOKUP(A1248,Config!A:G,4,FALSE)</f>
        <v>0</v>
      </c>
      <c r="F1248" t="str">
        <f>_xlfn.LET(
  _xlpm.q,   $D1248,
  _xlpm.low, SUMIFS(Config!$E$2:$E$5017, Config!$A$2:$A$5017,$A1248, Config!$C$2:$C$5017,$C1248),
  _xlpm.med, SUMIFS(Config!$F$2:$F$5017, Config!$A$2:$A$5017,$A1248, Config!$C$2:$C$5017,$C1248),
  _xlpm.cap, SUMIFS(Config!$G$2:$G$5017, Config!$A$2:$A$5017,$A1248, Config!$C$2:$C$5017,$C1248),
  IF(_xlpm.cap=0,"SET-PICKFACE",
     IF(_xlpm.q&lt;=_xlpm.low,"LOW",
        IF(_xlpm.q&lt;=_xlpm.med,"MEDIUM",
           IF(_xlpm.q&lt;=_xlpm.cap,"FULL","OVER")
        )
     )
  )
)</f>
        <v>SET-PICKFACE</v>
      </c>
      <c r="G1248" s="8" t="str">
        <f>IF(
   SUMIFS(Stockreport!$D:$D,
          Stockreport!$A:$A, $A1248,
          Stockreport!$B:$B, $B1248)
   -SUMIFS(Stockreport!$D:$D,
           Stockreport!$A:$A, $A1248,
           Stockreport!$B:$B, $B1248,
           Stockreport!$C:$C, $C1248)=0,
   "No reserve",
   SUMIFS(Stockreport!$D:$D,
          Stockreport!$A:$A, $A1248,
          Stockreport!$B:$B, $B1248)
   -SUMIFS(Stockreport!$D:$D,
           Stockreport!$A:$A, $A1248,
           Stockreport!$B:$B, $B1248,
           Stockreport!$C:$C, $C1248)
)</f>
        <v>No reserve</v>
      </c>
      <c r="H1248">
        <f t="shared" si="38"/>
        <v>0</v>
      </c>
      <c r="I1248" s="5">
        <f t="shared" si="39"/>
        <v>1</v>
      </c>
    </row>
    <row r="1249" spans="1:9">
      <c r="A1249" s="1">
        <v>30810</v>
      </c>
      <c r="B1249" s="1" t="s">
        <v>1247</v>
      </c>
      <c r="C1249" t="str">
        <f>VLOOKUP(A1249,Config!A:C,3,FALSE)</f>
        <v>MA-D-08-L3-P2</v>
      </c>
      <c r="D1249" cm="1">
        <f t="array" ref="D1249">IFERROR(
  INDEX(Stockreport!$E$2:$E$50151,
    MATCH(1,
      ((Stockreport!$A$2:$A$50151&amp;"")=($A1249&amp;""))*
      ((Stockreport!$B$2:$B$50151&amp;"")=($B1249&amp;""))*
      (TRIM(Stockreport!$C$2:$C$50151)=TRIM($C1249))*
      (Stockreport!$C$2:$C$50151&lt;&gt;""),
    0)
  ),
0)</f>
        <v>26</v>
      </c>
      <c r="E1249">
        <f>VLOOKUP(A1249,Config!A:G,4,FALSE)</f>
        <v>0</v>
      </c>
      <c r="F1249" t="str">
        <f>_xlfn.LET(
  _xlpm.q,   $D1249,
  _xlpm.low, SUMIFS(Config!$E$2:$E$5017, Config!$A$2:$A$5017,$A1249, Config!$C$2:$C$5017,$C1249),
  _xlpm.med, SUMIFS(Config!$F$2:$F$5017, Config!$A$2:$A$5017,$A1249, Config!$C$2:$C$5017,$C1249),
  _xlpm.cap, SUMIFS(Config!$G$2:$G$5017, Config!$A$2:$A$5017,$A1249, Config!$C$2:$C$5017,$C1249),
  IF(_xlpm.cap=0,"SET-PICKFACE",
     IF(_xlpm.q&lt;=_xlpm.low,"LOW",
        IF(_xlpm.q&lt;=_xlpm.med,"MEDIUM",
           IF(_xlpm.q&lt;=_xlpm.cap,"FULL","OVER")
        )
     )
  )
)</f>
        <v>SET-PICKFACE</v>
      </c>
      <c r="G1249" s="8" t="str">
        <f>IF(
   SUMIFS(Stockreport!$D:$D,
          Stockreport!$A:$A, $A1249,
          Stockreport!$B:$B, $B1249)
   -SUMIFS(Stockreport!$D:$D,
           Stockreport!$A:$A, $A1249,
           Stockreport!$B:$B, $B1249,
           Stockreport!$C:$C, $C1249)=0,
   "No reserve",
   SUMIFS(Stockreport!$D:$D,
          Stockreport!$A:$A, $A1249,
          Stockreport!$B:$B, $B1249)
   -SUMIFS(Stockreport!$D:$D,
           Stockreport!$A:$A, $A1249,
           Stockreport!$B:$B, $B1249,
           Stockreport!$C:$C, $C1249)
)</f>
        <v>No reserve</v>
      </c>
      <c r="H1249">
        <f t="shared" si="38"/>
        <v>0</v>
      </c>
      <c r="I1249" s="5">
        <f t="shared" si="39"/>
        <v>1</v>
      </c>
    </row>
    <row r="1250" spans="1:9">
      <c r="A1250" s="1">
        <v>42130</v>
      </c>
      <c r="B1250" s="1" t="s">
        <v>1248</v>
      </c>
      <c r="C1250" t="str">
        <f>VLOOKUP(A1250,Config!A:C,3,FALSE)</f>
        <v>MA-D-08-L3-P2</v>
      </c>
      <c r="D1250" cm="1">
        <f t="array" ref="D1250">IFERROR(
  INDEX(Stockreport!$E$2:$E$50151,
    MATCH(1,
      ((Stockreport!$A$2:$A$50151&amp;"")=($A1250&amp;""))*
      ((Stockreport!$B$2:$B$50151&amp;"")=($B1250&amp;""))*
      (TRIM(Stockreport!$C$2:$C$50151)=TRIM($C1250))*
      (Stockreport!$C$2:$C$50151&lt;&gt;""),
    0)
  ),
0)</f>
        <v>17</v>
      </c>
      <c r="E1250">
        <f>VLOOKUP(A1250,Config!A:G,4,FALSE)</f>
        <v>0</v>
      </c>
      <c r="F1250" t="str">
        <f>_xlfn.LET(
  _xlpm.q,   $D1250,
  _xlpm.low, SUMIFS(Config!$E$2:$E$5017, Config!$A$2:$A$5017,$A1250, Config!$C$2:$C$5017,$C1250),
  _xlpm.med, SUMIFS(Config!$F$2:$F$5017, Config!$A$2:$A$5017,$A1250, Config!$C$2:$C$5017,$C1250),
  _xlpm.cap, SUMIFS(Config!$G$2:$G$5017, Config!$A$2:$A$5017,$A1250, Config!$C$2:$C$5017,$C1250),
  IF(_xlpm.cap=0,"SET-PICKFACE",
     IF(_xlpm.q&lt;=_xlpm.low,"LOW",
        IF(_xlpm.q&lt;=_xlpm.med,"MEDIUM",
           IF(_xlpm.q&lt;=_xlpm.cap,"FULL","OVER")
        )
     )
  )
)</f>
        <v>SET-PICKFACE</v>
      </c>
      <c r="G1250" s="8" t="str">
        <f>IF(
   SUMIFS(Stockreport!$D:$D,
          Stockreport!$A:$A, $A1250,
          Stockreport!$B:$B, $B1250)
   -SUMIFS(Stockreport!$D:$D,
           Stockreport!$A:$A, $A1250,
           Stockreport!$B:$B, $B1250,
           Stockreport!$C:$C, $C1250)=0,
   "No reserve",
   SUMIFS(Stockreport!$D:$D,
          Stockreport!$A:$A, $A1250,
          Stockreport!$B:$B, $B1250)
   -SUMIFS(Stockreport!$D:$D,
           Stockreport!$A:$A, $A1250,
           Stockreport!$B:$B, $B1250,
           Stockreport!$C:$C, $C1250)
)</f>
        <v>No reserve</v>
      </c>
      <c r="H1250">
        <f t="shared" si="38"/>
        <v>0</v>
      </c>
      <c r="I1250" s="5">
        <f t="shared" si="39"/>
        <v>1</v>
      </c>
    </row>
    <row r="1251" spans="1:9">
      <c r="A1251" s="1">
        <v>30285</v>
      </c>
      <c r="B1251" s="1" t="s">
        <v>1249</v>
      </c>
      <c r="C1251" t="str">
        <f>VLOOKUP(A1251,Config!A:C,3,FALSE)</f>
        <v>MA-D-08-L4-P1</v>
      </c>
      <c r="D1251" cm="1">
        <f t="array" ref="D1251">IFERROR(
  INDEX(Stockreport!$E$2:$E$50151,
    MATCH(1,
      ((Stockreport!$A$2:$A$50151&amp;"")=($A1251&amp;""))*
      ((Stockreport!$B$2:$B$50151&amp;"")=($B1251&amp;""))*
      (TRIM(Stockreport!$C$2:$C$50151)=TRIM($C1251))*
      (Stockreport!$C$2:$C$50151&lt;&gt;""),
    0)
  ),
0)</f>
        <v>22</v>
      </c>
      <c r="E1251">
        <f>VLOOKUP(A1251,Config!A:G,4,FALSE)</f>
        <v>0</v>
      </c>
      <c r="F1251" t="str">
        <f>_xlfn.LET(
  _xlpm.q,   $D1251,
  _xlpm.low, SUMIFS(Config!$E$2:$E$5017, Config!$A$2:$A$5017,$A1251, Config!$C$2:$C$5017,$C1251),
  _xlpm.med, SUMIFS(Config!$F$2:$F$5017, Config!$A$2:$A$5017,$A1251, Config!$C$2:$C$5017,$C1251),
  _xlpm.cap, SUMIFS(Config!$G$2:$G$5017, Config!$A$2:$A$5017,$A1251, Config!$C$2:$C$5017,$C1251),
  IF(_xlpm.cap=0,"SET-PICKFACE",
     IF(_xlpm.q&lt;=_xlpm.low,"LOW",
        IF(_xlpm.q&lt;=_xlpm.med,"MEDIUM",
           IF(_xlpm.q&lt;=_xlpm.cap,"FULL","OVER")
        )
     )
  )
)</f>
        <v>SET-PICKFACE</v>
      </c>
      <c r="G1251" s="8" t="str">
        <f>IF(
   SUMIFS(Stockreport!$D:$D,
          Stockreport!$A:$A, $A1251,
          Stockreport!$B:$B, $B1251)
   -SUMIFS(Stockreport!$D:$D,
           Stockreport!$A:$A, $A1251,
           Stockreport!$B:$B, $B1251,
           Stockreport!$C:$C, $C1251)=0,
   "No reserve",
   SUMIFS(Stockreport!$D:$D,
          Stockreport!$A:$A, $A1251,
          Stockreport!$B:$B, $B1251)
   -SUMIFS(Stockreport!$D:$D,
           Stockreport!$A:$A, $A1251,
           Stockreport!$B:$B, $B1251,
           Stockreport!$C:$C, $C1251)
)</f>
        <v>No reserve</v>
      </c>
      <c r="H1251">
        <f t="shared" si="38"/>
        <v>0</v>
      </c>
      <c r="I1251" s="5">
        <f t="shared" si="39"/>
        <v>1</v>
      </c>
    </row>
    <row r="1252" spans="1:9">
      <c r="A1252" s="1">
        <v>30726</v>
      </c>
      <c r="B1252" s="1" t="s">
        <v>1250</v>
      </c>
      <c r="C1252" t="str">
        <f>VLOOKUP(A1252,Config!A:C,3,FALSE)</f>
        <v>MA-D-08-L4-P2</v>
      </c>
      <c r="D1252" cm="1">
        <f t="array" ref="D1252">IFERROR(
  INDEX(Stockreport!$E$2:$E$50151,
    MATCH(1,
      ((Stockreport!$A$2:$A$50151&amp;"")=($A1252&amp;""))*
      ((Stockreport!$B$2:$B$50151&amp;"")=($B1252&amp;""))*
      (TRIM(Stockreport!$C$2:$C$50151)=TRIM($C1252))*
      (Stockreport!$C$2:$C$50151&lt;&gt;""),
    0)
  ),
0)</f>
        <v>28</v>
      </c>
      <c r="E1252">
        <f>VLOOKUP(A1252,Config!A:G,4,FALSE)</f>
        <v>0</v>
      </c>
      <c r="F1252" t="str">
        <f>_xlfn.LET(
  _xlpm.q,   $D1252,
  _xlpm.low, SUMIFS(Config!$E$2:$E$5017, Config!$A$2:$A$5017,$A1252, Config!$C$2:$C$5017,$C1252),
  _xlpm.med, SUMIFS(Config!$F$2:$F$5017, Config!$A$2:$A$5017,$A1252, Config!$C$2:$C$5017,$C1252),
  _xlpm.cap, SUMIFS(Config!$G$2:$G$5017, Config!$A$2:$A$5017,$A1252, Config!$C$2:$C$5017,$C1252),
  IF(_xlpm.cap=0,"SET-PICKFACE",
     IF(_xlpm.q&lt;=_xlpm.low,"LOW",
        IF(_xlpm.q&lt;=_xlpm.med,"MEDIUM",
           IF(_xlpm.q&lt;=_xlpm.cap,"FULL","OVER")
        )
     )
  )
)</f>
        <v>SET-PICKFACE</v>
      </c>
      <c r="G1252" s="8" t="str">
        <f>IF(
   SUMIFS(Stockreport!$D:$D,
          Stockreport!$A:$A, $A1252,
          Stockreport!$B:$B, $B1252)
   -SUMIFS(Stockreport!$D:$D,
           Stockreport!$A:$A, $A1252,
           Stockreport!$B:$B, $B1252,
           Stockreport!$C:$C, $C1252)=0,
   "No reserve",
   SUMIFS(Stockreport!$D:$D,
          Stockreport!$A:$A, $A1252,
          Stockreport!$B:$B, $B1252)
   -SUMIFS(Stockreport!$D:$D,
           Stockreport!$A:$A, $A1252,
           Stockreport!$B:$B, $B1252,
           Stockreport!$C:$C, $C1252)
)</f>
        <v>No reserve</v>
      </c>
      <c r="H1252">
        <f t="shared" si="38"/>
        <v>0</v>
      </c>
      <c r="I1252" s="5">
        <f t="shared" si="39"/>
        <v>1</v>
      </c>
    </row>
    <row r="1253" spans="1:9">
      <c r="A1253" s="1">
        <v>42372</v>
      </c>
      <c r="B1253" s="1" t="s">
        <v>1251</v>
      </c>
      <c r="C1253" t="str">
        <f>VLOOKUP(A1253,Config!A:C,3,FALSE)</f>
        <v>MA-D-08-L4-P2</v>
      </c>
      <c r="D1253" cm="1">
        <f t="array" ref="D1253">IFERROR(
  INDEX(Stockreport!$E$2:$E$50151,
    MATCH(1,
      ((Stockreport!$A$2:$A$50151&amp;"")=($A1253&amp;""))*
      ((Stockreport!$B$2:$B$50151&amp;"")=($B1253&amp;""))*
      (TRIM(Stockreport!$C$2:$C$50151)=TRIM($C1253))*
      (Stockreport!$C$2:$C$50151&lt;&gt;""),
    0)
  ),
0)</f>
        <v>11</v>
      </c>
      <c r="E1253">
        <f>VLOOKUP(A1253,Config!A:G,4,FALSE)</f>
        <v>0</v>
      </c>
      <c r="F1253" t="str">
        <f>_xlfn.LET(
  _xlpm.q,   $D1253,
  _xlpm.low, SUMIFS(Config!$E$2:$E$5017, Config!$A$2:$A$5017,$A1253, Config!$C$2:$C$5017,$C1253),
  _xlpm.med, SUMIFS(Config!$F$2:$F$5017, Config!$A$2:$A$5017,$A1253, Config!$C$2:$C$5017,$C1253),
  _xlpm.cap, SUMIFS(Config!$G$2:$G$5017, Config!$A$2:$A$5017,$A1253, Config!$C$2:$C$5017,$C1253),
  IF(_xlpm.cap=0,"SET-PICKFACE",
     IF(_xlpm.q&lt;=_xlpm.low,"LOW",
        IF(_xlpm.q&lt;=_xlpm.med,"MEDIUM",
           IF(_xlpm.q&lt;=_xlpm.cap,"FULL","OVER")
        )
     )
  )
)</f>
        <v>SET-PICKFACE</v>
      </c>
      <c r="G1253" s="8" t="str">
        <f>IF(
   SUMIFS(Stockreport!$D:$D,
          Stockreport!$A:$A, $A1253,
          Stockreport!$B:$B, $B1253)
   -SUMIFS(Stockreport!$D:$D,
           Stockreport!$A:$A, $A1253,
           Stockreport!$B:$B, $B1253,
           Stockreport!$C:$C, $C1253)=0,
   "No reserve",
   SUMIFS(Stockreport!$D:$D,
          Stockreport!$A:$A, $A1253,
          Stockreport!$B:$B, $B1253)
   -SUMIFS(Stockreport!$D:$D,
           Stockreport!$A:$A, $A1253,
           Stockreport!$B:$B, $B1253,
           Stockreport!$C:$C, $C1253)
)</f>
        <v>No reserve</v>
      </c>
      <c r="H1253">
        <f t="shared" si="38"/>
        <v>0</v>
      </c>
      <c r="I1253" s="5">
        <f t="shared" si="39"/>
        <v>1</v>
      </c>
    </row>
    <row r="1254" spans="1:9">
      <c r="A1254" s="1">
        <v>77142</v>
      </c>
      <c r="B1254" s="1" t="s">
        <v>1252</v>
      </c>
      <c r="C1254" t="str">
        <f>VLOOKUP(A1254,Config!A:C,3,FALSE)</f>
        <v>MA-D-08-L4-P2</v>
      </c>
      <c r="D1254" cm="1">
        <f t="array" ref="D1254">IFERROR(
  INDEX(Stockreport!$E$2:$E$50151,
    MATCH(1,
      ((Stockreport!$A$2:$A$50151&amp;"")=($A1254&amp;""))*
      ((Stockreport!$B$2:$B$50151&amp;"")=($B1254&amp;""))*
      (TRIM(Stockreport!$C$2:$C$50151)=TRIM($C1254))*
      (Stockreport!$C$2:$C$50151&lt;&gt;""),
    0)
  ),
0)</f>
        <v>0</v>
      </c>
      <c r="E1254">
        <f>VLOOKUP(A1254,Config!A:G,4,FALSE)</f>
        <v>0</v>
      </c>
      <c r="F1254" t="str">
        <f>_xlfn.LET(
  _xlpm.q,   $D1254,
  _xlpm.low, SUMIFS(Config!$E$2:$E$5017, Config!$A$2:$A$5017,$A1254, Config!$C$2:$C$5017,$C1254),
  _xlpm.med, SUMIFS(Config!$F$2:$F$5017, Config!$A$2:$A$5017,$A1254, Config!$C$2:$C$5017,$C1254),
  _xlpm.cap, SUMIFS(Config!$G$2:$G$5017, Config!$A$2:$A$5017,$A1254, Config!$C$2:$C$5017,$C1254),
  IF(_xlpm.cap=0,"SET-PICKFACE",
     IF(_xlpm.q&lt;=_xlpm.low,"LOW",
        IF(_xlpm.q&lt;=_xlpm.med,"MEDIUM",
           IF(_xlpm.q&lt;=_xlpm.cap,"FULL","OVER")
        )
     )
  )
)</f>
        <v>SET-PICKFACE</v>
      </c>
      <c r="G1254" s="8" t="str">
        <f>IF(
   SUMIFS(Stockreport!$D:$D,
          Stockreport!$A:$A, $A1254,
          Stockreport!$B:$B, $B1254)
   -SUMIFS(Stockreport!$D:$D,
           Stockreport!$A:$A, $A1254,
           Stockreport!$B:$B, $B1254,
           Stockreport!$C:$C, $C1254)=0,
   "No reserve",
   SUMIFS(Stockreport!$D:$D,
          Stockreport!$A:$A, $A1254,
          Stockreport!$B:$B, $B1254)
   -SUMIFS(Stockreport!$D:$D,
           Stockreport!$A:$A, $A1254,
           Stockreport!$B:$B, $B1254,
           Stockreport!$C:$C, $C1254)
)</f>
        <v>No reserve</v>
      </c>
      <c r="H1254">
        <f t="shared" si="38"/>
        <v>0</v>
      </c>
      <c r="I1254" s="5">
        <f t="shared" si="39"/>
        <v>1</v>
      </c>
    </row>
    <row r="1255" spans="1:9">
      <c r="A1255" s="1">
        <v>30960</v>
      </c>
      <c r="B1255" s="1" t="s">
        <v>1253</v>
      </c>
      <c r="C1255" t="str">
        <f>VLOOKUP(A1255,Config!A:C,3,FALSE)</f>
        <v>MA-D-09-L3-P1</v>
      </c>
      <c r="D1255" cm="1">
        <f t="array" ref="D1255">IFERROR(
  INDEX(Stockreport!$E$2:$E$50151,
    MATCH(1,
      ((Stockreport!$A$2:$A$50151&amp;"")=($A1255&amp;""))*
      ((Stockreport!$B$2:$B$50151&amp;"")=($B1255&amp;""))*
      (TRIM(Stockreport!$C$2:$C$50151)=TRIM($C1255))*
      (Stockreport!$C$2:$C$50151&lt;&gt;""),
    0)
  ),
0)</f>
        <v>0</v>
      </c>
      <c r="E1255">
        <f>VLOOKUP(A1255,Config!A:G,4,FALSE)</f>
        <v>0</v>
      </c>
      <c r="F1255" t="str">
        <f>_xlfn.LET(
  _xlpm.q,   $D1255,
  _xlpm.low, SUMIFS(Config!$E$2:$E$5017, Config!$A$2:$A$5017,$A1255, Config!$C$2:$C$5017,$C1255),
  _xlpm.med, SUMIFS(Config!$F$2:$F$5017, Config!$A$2:$A$5017,$A1255, Config!$C$2:$C$5017,$C1255),
  _xlpm.cap, SUMIFS(Config!$G$2:$G$5017, Config!$A$2:$A$5017,$A1255, Config!$C$2:$C$5017,$C1255),
  IF(_xlpm.cap=0,"SET-PICKFACE",
     IF(_xlpm.q&lt;=_xlpm.low,"LOW",
        IF(_xlpm.q&lt;=_xlpm.med,"MEDIUM",
           IF(_xlpm.q&lt;=_xlpm.cap,"FULL","OVER")
        )
     )
  )
)</f>
        <v>SET-PICKFACE</v>
      </c>
      <c r="G1255" s="8" t="str">
        <f>IF(
   SUMIFS(Stockreport!$D:$D,
          Stockreport!$A:$A, $A1255,
          Stockreport!$B:$B, $B1255)
   -SUMIFS(Stockreport!$D:$D,
           Stockreport!$A:$A, $A1255,
           Stockreport!$B:$B, $B1255,
           Stockreport!$C:$C, $C1255)=0,
   "No reserve",
   SUMIFS(Stockreport!$D:$D,
          Stockreport!$A:$A, $A1255,
          Stockreport!$B:$B, $B1255)
   -SUMIFS(Stockreport!$D:$D,
           Stockreport!$A:$A, $A1255,
           Stockreport!$B:$B, $B1255,
           Stockreport!$C:$C, $C1255)
)</f>
        <v>No reserve</v>
      </c>
      <c r="H1255">
        <f t="shared" si="38"/>
        <v>0</v>
      </c>
      <c r="I1255" s="5">
        <f t="shared" si="39"/>
        <v>1</v>
      </c>
    </row>
    <row r="1256" spans="1:9">
      <c r="A1256" s="1">
        <v>32956</v>
      </c>
      <c r="B1256" s="1" t="s">
        <v>1254</v>
      </c>
      <c r="C1256" t="str">
        <f>VLOOKUP(A1256,Config!A:C,3,FALSE)</f>
        <v>MA-D-09-L3-P1</v>
      </c>
      <c r="D1256" cm="1">
        <f t="array" ref="D1256">IFERROR(
  INDEX(Stockreport!$E$2:$E$50151,
    MATCH(1,
      ((Stockreport!$A$2:$A$50151&amp;"")=($A1256&amp;""))*
      ((Stockreport!$B$2:$B$50151&amp;"")=($B1256&amp;""))*
      (TRIM(Stockreport!$C$2:$C$50151)=TRIM($C1256))*
      (Stockreport!$C$2:$C$50151&lt;&gt;""),
    0)
  ),
0)</f>
        <v>0</v>
      </c>
      <c r="E1256">
        <f>VLOOKUP(A1256,Config!A:G,4,FALSE)</f>
        <v>0</v>
      </c>
      <c r="F1256" t="str">
        <f>_xlfn.LET(
  _xlpm.q,   $D1256,
  _xlpm.low, SUMIFS(Config!$E$2:$E$5017, Config!$A$2:$A$5017,$A1256, Config!$C$2:$C$5017,$C1256),
  _xlpm.med, SUMIFS(Config!$F$2:$F$5017, Config!$A$2:$A$5017,$A1256, Config!$C$2:$C$5017,$C1256),
  _xlpm.cap, SUMIFS(Config!$G$2:$G$5017, Config!$A$2:$A$5017,$A1256, Config!$C$2:$C$5017,$C1256),
  IF(_xlpm.cap=0,"SET-PICKFACE",
     IF(_xlpm.q&lt;=_xlpm.low,"LOW",
        IF(_xlpm.q&lt;=_xlpm.med,"MEDIUM",
           IF(_xlpm.q&lt;=_xlpm.cap,"FULL","OVER")
        )
     )
  )
)</f>
        <v>SET-PICKFACE</v>
      </c>
      <c r="G1256" s="8" t="str">
        <f>IF(
   SUMIFS(Stockreport!$D:$D,
          Stockreport!$A:$A, $A1256,
          Stockreport!$B:$B, $B1256)
   -SUMIFS(Stockreport!$D:$D,
           Stockreport!$A:$A, $A1256,
           Stockreport!$B:$B, $B1256,
           Stockreport!$C:$C, $C1256)=0,
   "No reserve",
   SUMIFS(Stockreport!$D:$D,
          Stockreport!$A:$A, $A1256,
          Stockreport!$B:$B, $B1256)
   -SUMIFS(Stockreport!$D:$D,
           Stockreport!$A:$A, $A1256,
           Stockreport!$B:$B, $B1256,
           Stockreport!$C:$C, $C1256)
)</f>
        <v>No reserve</v>
      </c>
      <c r="H1256">
        <f t="shared" si="38"/>
        <v>0</v>
      </c>
      <c r="I1256" s="5">
        <f t="shared" si="39"/>
        <v>1</v>
      </c>
    </row>
    <row r="1257" spans="1:9">
      <c r="A1257" s="1">
        <v>31712</v>
      </c>
      <c r="B1257" s="1" t="s">
        <v>1255</v>
      </c>
      <c r="C1257" t="str">
        <f>VLOOKUP(A1257,Config!A:C,3,FALSE)</f>
        <v>MA-D-09-L3-P2</v>
      </c>
      <c r="D1257" cm="1">
        <f t="array" ref="D1257">IFERROR(
  INDEX(Stockreport!$E$2:$E$50151,
    MATCH(1,
      ((Stockreport!$A$2:$A$50151&amp;"")=($A1257&amp;""))*
      ((Stockreport!$B$2:$B$50151&amp;"")=($B1257&amp;""))*
      (TRIM(Stockreport!$C$2:$C$50151)=TRIM($C1257))*
      (Stockreport!$C$2:$C$50151&lt;&gt;""),
    0)
  ),
0)</f>
        <v>20</v>
      </c>
      <c r="E1257">
        <f>VLOOKUP(A1257,Config!A:G,4,FALSE)</f>
        <v>0</v>
      </c>
      <c r="F1257" t="str">
        <f>_xlfn.LET(
  _xlpm.q,   $D1257,
  _xlpm.low, SUMIFS(Config!$E$2:$E$5017, Config!$A$2:$A$5017,$A1257, Config!$C$2:$C$5017,$C1257),
  _xlpm.med, SUMIFS(Config!$F$2:$F$5017, Config!$A$2:$A$5017,$A1257, Config!$C$2:$C$5017,$C1257),
  _xlpm.cap, SUMIFS(Config!$G$2:$G$5017, Config!$A$2:$A$5017,$A1257, Config!$C$2:$C$5017,$C1257),
  IF(_xlpm.cap=0,"SET-PICKFACE",
     IF(_xlpm.q&lt;=_xlpm.low,"LOW",
        IF(_xlpm.q&lt;=_xlpm.med,"MEDIUM",
           IF(_xlpm.q&lt;=_xlpm.cap,"FULL","OVER")
        )
     )
  )
)</f>
        <v>SET-PICKFACE</v>
      </c>
      <c r="G1257" s="8" t="str">
        <f>IF(
   SUMIFS(Stockreport!$D:$D,
          Stockreport!$A:$A, $A1257,
          Stockreport!$B:$B, $B1257)
   -SUMIFS(Stockreport!$D:$D,
           Stockreport!$A:$A, $A1257,
           Stockreport!$B:$B, $B1257,
           Stockreport!$C:$C, $C1257)=0,
   "No reserve",
   SUMIFS(Stockreport!$D:$D,
          Stockreport!$A:$A, $A1257,
          Stockreport!$B:$B, $B1257)
   -SUMIFS(Stockreport!$D:$D,
           Stockreport!$A:$A, $A1257,
           Stockreport!$B:$B, $B1257,
           Stockreport!$C:$C, $C1257)
)</f>
        <v>No reserve</v>
      </c>
      <c r="H1257">
        <f t="shared" si="38"/>
        <v>0</v>
      </c>
      <c r="I1257" s="5">
        <f t="shared" si="39"/>
        <v>1</v>
      </c>
    </row>
    <row r="1258" spans="1:9">
      <c r="A1258" s="1">
        <v>16980</v>
      </c>
      <c r="B1258" s="1" t="s">
        <v>1256</v>
      </c>
      <c r="C1258" t="str">
        <f>VLOOKUP(A1258,Config!A:C,3,FALSE)</f>
        <v>MA-D-09-L4-P2</v>
      </c>
      <c r="D1258" cm="1">
        <f t="array" ref="D1258">IFERROR(
  INDEX(Stockreport!$E$2:$E$50151,
    MATCH(1,
      ((Stockreport!$A$2:$A$50151&amp;"")=($A1258&amp;""))*
      ((Stockreport!$B$2:$B$50151&amp;"")=($B1258&amp;""))*
      (TRIM(Stockreport!$C$2:$C$50151)=TRIM($C1258))*
      (Stockreport!$C$2:$C$50151&lt;&gt;""),
    0)
  ),
0)</f>
        <v>0</v>
      </c>
      <c r="E1258">
        <f>VLOOKUP(A1258,Config!A:G,4,FALSE)</f>
        <v>0</v>
      </c>
      <c r="F1258" t="str">
        <f>_xlfn.LET(
  _xlpm.q,   $D1258,
  _xlpm.low, SUMIFS(Config!$E$2:$E$5017, Config!$A$2:$A$5017,$A1258, Config!$C$2:$C$5017,$C1258),
  _xlpm.med, SUMIFS(Config!$F$2:$F$5017, Config!$A$2:$A$5017,$A1258, Config!$C$2:$C$5017,$C1258),
  _xlpm.cap, SUMIFS(Config!$G$2:$G$5017, Config!$A$2:$A$5017,$A1258, Config!$C$2:$C$5017,$C1258),
  IF(_xlpm.cap=0,"SET-PICKFACE",
     IF(_xlpm.q&lt;=_xlpm.low,"LOW",
        IF(_xlpm.q&lt;=_xlpm.med,"MEDIUM",
           IF(_xlpm.q&lt;=_xlpm.cap,"FULL","OVER")
        )
     )
  )
)</f>
        <v>SET-PICKFACE</v>
      </c>
      <c r="G1258" s="8" t="str">
        <f>IF(
   SUMIFS(Stockreport!$D:$D,
          Stockreport!$A:$A, $A1258,
          Stockreport!$B:$B, $B1258)
   -SUMIFS(Stockreport!$D:$D,
           Stockreport!$A:$A, $A1258,
           Stockreport!$B:$B, $B1258,
           Stockreport!$C:$C, $C1258)=0,
   "No reserve",
   SUMIFS(Stockreport!$D:$D,
          Stockreport!$A:$A, $A1258,
          Stockreport!$B:$B, $B1258)
   -SUMIFS(Stockreport!$D:$D,
           Stockreport!$A:$A, $A1258,
           Stockreport!$B:$B, $B1258,
           Stockreport!$C:$C, $C1258)
)</f>
        <v>No reserve</v>
      </c>
      <c r="H1258">
        <f t="shared" si="38"/>
        <v>0</v>
      </c>
      <c r="I1258" s="5">
        <f t="shared" si="39"/>
        <v>1</v>
      </c>
    </row>
    <row r="1259" spans="1:9">
      <c r="A1259" s="1">
        <v>30025</v>
      </c>
      <c r="B1259" s="1" t="s">
        <v>1257</v>
      </c>
      <c r="C1259" t="str">
        <f>VLOOKUP(A1259,Config!A:C,3,FALSE)</f>
        <v>MA-D-09-L4-P2</v>
      </c>
      <c r="D1259" cm="1">
        <f t="array" ref="D1259">IFERROR(
  INDEX(Stockreport!$E$2:$E$50151,
    MATCH(1,
      ((Stockreport!$A$2:$A$50151&amp;"")=($A1259&amp;""))*
      ((Stockreport!$B$2:$B$50151&amp;"")=($B1259&amp;""))*
      (TRIM(Stockreport!$C$2:$C$50151)=TRIM($C1259))*
      (Stockreport!$C$2:$C$50151&lt;&gt;""),
    0)
  ),
0)</f>
        <v>1</v>
      </c>
      <c r="E1259">
        <f>VLOOKUP(A1259,Config!A:G,4,FALSE)</f>
        <v>0</v>
      </c>
      <c r="F1259" t="str">
        <f>_xlfn.LET(
  _xlpm.q,   $D1259,
  _xlpm.low, SUMIFS(Config!$E$2:$E$5017, Config!$A$2:$A$5017,$A1259, Config!$C$2:$C$5017,$C1259),
  _xlpm.med, SUMIFS(Config!$F$2:$F$5017, Config!$A$2:$A$5017,$A1259, Config!$C$2:$C$5017,$C1259),
  _xlpm.cap, SUMIFS(Config!$G$2:$G$5017, Config!$A$2:$A$5017,$A1259, Config!$C$2:$C$5017,$C1259),
  IF(_xlpm.cap=0,"SET-PICKFACE",
     IF(_xlpm.q&lt;=_xlpm.low,"LOW",
        IF(_xlpm.q&lt;=_xlpm.med,"MEDIUM",
           IF(_xlpm.q&lt;=_xlpm.cap,"FULL","OVER")
        )
     )
  )
)</f>
        <v>SET-PICKFACE</v>
      </c>
      <c r="G1259" s="8" t="str">
        <f>IF(
   SUMIFS(Stockreport!$D:$D,
          Stockreport!$A:$A, $A1259,
          Stockreport!$B:$B, $B1259)
   -SUMIFS(Stockreport!$D:$D,
           Stockreport!$A:$A, $A1259,
           Stockreport!$B:$B, $B1259,
           Stockreport!$C:$C, $C1259)=0,
   "No reserve",
   SUMIFS(Stockreport!$D:$D,
          Stockreport!$A:$A, $A1259,
          Stockreport!$B:$B, $B1259)
   -SUMIFS(Stockreport!$D:$D,
           Stockreport!$A:$A, $A1259,
           Stockreport!$B:$B, $B1259,
           Stockreport!$C:$C, $C1259)
)</f>
        <v>No reserve</v>
      </c>
      <c r="H1259">
        <f t="shared" si="38"/>
        <v>0</v>
      </c>
      <c r="I1259" s="5">
        <f t="shared" si="39"/>
        <v>1</v>
      </c>
    </row>
    <row r="1260" spans="1:9">
      <c r="A1260" s="1">
        <v>30053</v>
      </c>
      <c r="B1260" s="1" t="s">
        <v>1258</v>
      </c>
      <c r="C1260" t="str">
        <f>VLOOKUP(A1260,Config!A:C,3,FALSE)</f>
        <v>MA-D-09-L4-P2</v>
      </c>
      <c r="D1260" cm="1">
        <f t="array" ref="D1260">IFERROR(
  INDEX(Stockreport!$E$2:$E$50151,
    MATCH(1,
      ((Stockreport!$A$2:$A$50151&amp;"")=($A1260&amp;""))*
      ((Stockreport!$B$2:$B$50151&amp;"")=($B1260&amp;""))*
      (TRIM(Stockreport!$C$2:$C$50151)=TRIM($C1260))*
      (Stockreport!$C$2:$C$50151&lt;&gt;""),
    0)
  ),
0)</f>
        <v>3</v>
      </c>
      <c r="E1260">
        <f>VLOOKUP(A1260,Config!A:G,4,FALSE)</f>
        <v>0</v>
      </c>
      <c r="F1260" t="str">
        <f>_xlfn.LET(
  _xlpm.q,   $D1260,
  _xlpm.low, SUMIFS(Config!$E$2:$E$5017, Config!$A$2:$A$5017,$A1260, Config!$C$2:$C$5017,$C1260),
  _xlpm.med, SUMIFS(Config!$F$2:$F$5017, Config!$A$2:$A$5017,$A1260, Config!$C$2:$C$5017,$C1260),
  _xlpm.cap, SUMIFS(Config!$G$2:$G$5017, Config!$A$2:$A$5017,$A1260, Config!$C$2:$C$5017,$C1260),
  IF(_xlpm.cap=0,"SET-PICKFACE",
     IF(_xlpm.q&lt;=_xlpm.low,"LOW",
        IF(_xlpm.q&lt;=_xlpm.med,"MEDIUM",
           IF(_xlpm.q&lt;=_xlpm.cap,"FULL","OVER")
        )
     )
  )
)</f>
        <v>SET-PICKFACE</v>
      </c>
      <c r="G1260" s="8" t="str">
        <f>IF(
   SUMIFS(Stockreport!$D:$D,
          Stockreport!$A:$A, $A1260,
          Stockreport!$B:$B, $B1260)
   -SUMIFS(Stockreport!$D:$D,
           Stockreport!$A:$A, $A1260,
           Stockreport!$B:$B, $B1260,
           Stockreport!$C:$C, $C1260)=0,
   "No reserve",
   SUMIFS(Stockreport!$D:$D,
          Stockreport!$A:$A, $A1260,
          Stockreport!$B:$B, $B1260)
   -SUMIFS(Stockreport!$D:$D,
           Stockreport!$A:$A, $A1260,
           Stockreport!$B:$B, $B1260,
           Stockreport!$C:$C, $C1260)
)</f>
        <v>No reserve</v>
      </c>
      <c r="H1260">
        <f t="shared" si="38"/>
        <v>0</v>
      </c>
      <c r="I1260" s="5">
        <f t="shared" si="39"/>
        <v>1</v>
      </c>
    </row>
    <row r="1261" spans="1:9">
      <c r="A1261" s="1">
        <v>30266</v>
      </c>
      <c r="B1261" s="1" t="s">
        <v>1259</v>
      </c>
      <c r="C1261" t="str">
        <f>VLOOKUP(A1261,Config!A:C,3,FALSE)</f>
        <v>MA-D-09-L4-P2</v>
      </c>
      <c r="D1261" cm="1">
        <f t="array" ref="D1261">IFERROR(
  INDEX(Stockreport!$E$2:$E$50151,
    MATCH(1,
      ((Stockreport!$A$2:$A$50151&amp;"")=($A1261&amp;""))*
      ((Stockreport!$B$2:$B$50151&amp;"")=($B1261&amp;""))*
      (TRIM(Stockreport!$C$2:$C$50151)=TRIM($C1261))*
      (Stockreport!$C$2:$C$50151&lt;&gt;""),
    0)
  ),
0)</f>
        <v>8</v>
      </c>
      <c r="E1261">
        <f>VLOOKUP(A1261,Config!A:G,4,FALSE)</f>
        <v>0</v>
      </c>
      <c r="F1261" t="str">
        <f>_xlfn.LET(
  _xlpm.q,   $D1261,
  _xlpm.low, SUMIFS(Config!$E$2:$E$5017, Config!$A$2:$A$5017,$A1261, Config!$C$2:$C$5017,$C1261),
  _xlpm.med, SUMIFS(Config!$F$2:$F$5017, Config!$A$2:$A$5017,$A1261, Config!$C$2:$C$5017,$C1261),
  _xlpm.cap, SUMIFS(Config!$G$2:$G$5017, Config!$A$2:$A$5017,$A1261, Config!$C$2:$C$5017,$C1261),
  IF(_xlpm.cap=0,"SET-PICKFACE",
     IF(_xlpm.q&lt;=_xlpm.low,"LOW",
        IF(_xlpm.q&lt;=_xlpm.med,"MEDIUM",
           IF(_xlpm.q&lt;=_xlpm.cap,"FULL","OVER")
        )
     )
  )
)</f>
        <v>SET-PICKFACE</v>
      </c>
      <c r="G1261" s="8" t="str">
        <f>IF(
   SUMIFS(Stockreport!$D:$D,
          Stockreport!$A:$A, $A1261,
          Stockreport!$B:$B, $B1261)
   -SUMIFS(Stockreport!$D:$D,
           Stockreport!$A:$A, $A1261,
           Stockreport!$B:$B, $B1261,
           Stockreport!$C:$C, $C1261)=0,
   "No reserve",
   SUMIFS(Stockreport!$D:$D,
          Stockreport!$A:$A, $A1261,
          Stockreport!$B:$B, $B1261)
   -SUMIFS(Stockreport!$D:$D,
           Stockreport!$A:$A, $A1261,
           Stockreport!$B:$B, $B1261,
           Stockreport!$C:$C, $C1261)
)</f>
        <v>No reserve</v>
      </c>
      <c r="H1261">
        <f t="shared" si="38"/>
        <v>0</v>
      </c>
      <c r="I1261" s="5">
        <f t="shared" si="39"/>
        <v>1</v>
      </c>
    </row>
    <row r="1262" spans="1:9">
      <c r="A1262" s="1">
        <v>30287</v>
      </c>
      <c r="B1262" s="1" t="s">
        <v>1260</v>
      </c>
      <c r="C1262" t="str">
        <f>VLOOKUP(A1262,Config!A:C,3,FALSE)</f>
        <v>MA-D-09-L4-P2</v>
      </c>
      <c r="D1262" cm="1">
        <f t="array" ref="D1262">IFERROR(
  INDEX(Stockreport!$E$2:$E$50151,
    MATCH(1,
      ((Stockreport!$A$2:$A$50151&amp;"")=($A1262&amp;""))*
      ((Stockreport!$B$2:$B$50151&amp;"")=($B1262&amp;""))*
      (TRIM(Stockreport!$C$2:$C$50151)=TRIM($C1262))*
      (Stockreport!$C$2:$C$50151&lt;&gt;""),
    0)
  ),
0)</f>
        <v>3</v>
      </c>
      <c r="E1262">
        <f>VLOOKUP(A1262,Config!A:G,4,FALSE)</f>
        <v>0</v>
      </c>
      <c r="F1262" t="str">
        <f>_xlfn.LET(
  _xlpm.q,   $D1262,
  _xlpm.low, SUMIFS(Config!$E$2:$E$5017, Config!$A$2:$A$5017,$A1262, Config!$C$2:$C$5017,$C1262),
  _xlpm.med, SUMIFS(Config!$F$2:$F$5017, Config!$A$2:$A$5017,$A1262, Config!$C$2:$C$5017,$C1262),
  _xlpm.cap, SUMIFS(Config!$G$2:$G$5017, Config!$A$2:$A$5017,$A1262, Config!$C$2:$C$5017,$C1262),
  IF(_xlpm.cap=0,"SET-PICKFACE",
     IF(_xlpm.q&lt;=_xlpm.low,"LOW",
        IF(_xlpm.q&lt;=_xlpm.med,"MEDIUM",
           IF(_xlpm.q&lt;=_xlpm.cap,"FULL","OVER")
        )
     )
  )
)</f>
        <v>SET-PICKFACE</v>
      </c>
      <c r="G1262" s="8" t="str">
        <f>IF(
   SUMIFS(Stockreport!$D:$D,
          Stockreport!$A:$A, $A1262,
          Stockreport!$B:$B, $B1262)
   -SUMIFS(Stockreport!$D:$D,
           Stockreport!$A:$A, $A1262,
           Stockreport!$B:$B, $B1262,
           Stockreport!$C:$C, $C1262)=0,
   "No reserve",
   SUMIFS(Stockreport!$D:$D,
          Stockreport!$A:$A, $A1262,
          Stockreport!$B:$B, $B1262)
   -SUMIFS(Stockreport!$D:$D,
           Stockreport!$A:$A, $A1262,
           Stockreport!$B:$B, $B1262,
           Stockreport!$C:$C, $C1262)
)</f>
        <v>No reserve</v>
      </c>
      <c r="H1262">
        <f t="shared" si="38"/>
        <v>0</v>
      </c>
      <c r="I1262" s="5">
        <f t="shared" si="39"/>
        <v>1</v>
      </c>
    </row>
    <row r="1263" spans="1:9">
      <c r="A1263" s="1">
        <v>30560</v>
      </c>
      <c r="B1263" s="1" t="s">
        <v>1261</v>
      </c>
      <c r="C1263" t="str">
        <f>VLOOKUP(A1263,Config!A:C,3,FALSE)</f>
        <v>MA-D-09-L4-P2</v>
      </c>
      <c r="D1263" cm="1">
        <f t="array" ref="D1263">IFERROR(
  INDEX(Stockreport!$E$2:$E$50151,
    MATCH(1,
      ((Stockreport!$A$2:$A$50151&amp;"")=($A1263&amp;""))*
      ((Stockreport!$B$2:$B$50151&amp;"")=($B1263&amp;""))*
      (TRIM(Stockreport!$C$2:$C$50151)=TRIM($C1263))*
      (Stockreport!$C$2:$C$50151&lt;&gt;""),
    0)
  ),
0)</f>
        <v>0</v>
      </c>
      <c r="E1263">
        <f>VLOOKUP(A1263,Config!A:G,4,FALSE)</f>
        <v>0</v>
      </c>
      <c r="F1263" t="str">
        <f>_xlfn.LET(
  _xlpm.q,   $D1263,
  _xlpm.low, SUMIFS(Config!$E$2:$E$5017, Config!$A$2:$A$5017,$A1263, Config!$C$2:$C$5017,$C1263),
  _xlpm.med, SUMIFS(Config!$F$2:$F$5017, Config!$A$2:$A$5017,$A1263, Config!$C$2:$C$5017,$C1263),
  _xlpm.cap, SUMIFS(Config!$G$2:$G$5017, Config!$A$2:$A$5017,$A1263, Config!$C$2:$C$5017,$C1263),
  IF(_xlpm.cap=0,"SET-PICKFACE",
     IF(_xlpm.q&lt;=_xlpm.low,"LOW",
        IF(_xlpm.q&lt;=_xlpm.med,"MEDIUM",
           IF(_xlpm.q&lt;=_xlpm.cap,"FULL","OVER")
        )
     )
  )
)</f>
        <v>SET-PICKFACE</v>
      </c>
      <c r="G1263" s="8" t="str">
        <f>IF(
   SUMIFS(Stockreport!$D:$D,
          Stockreport!$A:$A, $A1263,
          Stockreport!$B:$B, $B1263)
   -SUMIFS(Stockreport!$D:$D,
           Stockreport!$A:$A, $A1263,
           Stockreport!$B:$B, $B1263,
           Stockreport!$C:$C, $C1263)=0,
   "No reserve",
   SUMIFS(Stockreport!$D:$D,
          Stockreport!$A:$A, $A1263,
          Stockreport!$B:$B, $B1263)
   -SUMIFS(Stockreport!$D:$D,
           Stockreport!$A:$A, $A1263,
           Stockreport!$B:$B, $B1263,
           Stockreport!$C:$C, $C1263)
)</f>
        <v>No reserve</v>
      </c>
      <c r="H1263">
        <f t="shared" si="38"/>
        <v>0</v>
      </c>
      <c r="I1263" s="5">
        <f t="shared" si="39"/>
        <v>1</v>
      </c>
    </row>
    <row r="1264" spans="1:9">
      <c r="A1264" s="1">
        <v>30709</v>
      </c>
      <c r="B1264" s="1" t="s">
        <v>1262</v>
      </c>
      <c r="C1264" t="str">
        <f>VLOOKUP(A1264,Config!A:C,3,FALSE)</f>
        <v>MA-D-09-L4-P2</v>
      </c>
      <c r="D1264" cm="1">
        <f t="array" ref="D1264">IFERROR(
  INDEX(Stockreport!$E$2:$E$50151,
    MATCH(1,
      ((Stockreport!$A$2:$A$50151&amp;"")=($A1264&amp;""))*
      ((Stockreport!$B$2:$B$50151&amp;"")=($B1264&amp;""))*
      (TRIM(Stockreport!$C$2:$C$50151)=TRIM($C1264))*
      (Stockreport!$C$2:$C$50151&lt;&gt;""),
    0)
  ),
0)</f>
        <v>2</v>
      </c>
      <c r="E1264">
        <f>VLOOKUP(A1264,Config!A:G,4,FALSE)</f>
        <v>0</v>
      </c>
      <c r="F1264" t="str">
        <f>_xlfn.LET(
  _xlpm.q,   $D1264,
  _xlpm.low, SUMIFS(Config!$E$2:$E$5017, Config!$A$2:$A$5017,$A1264, Config!$C$2:$C$5017,$C1264),
  _xlpm.med, SUMIFS(Config!$F$2:$F$5017, Config!$A$2:$A$5017,$A1264, Config!$C$2:$C$5017,$C1264),
  _xlpm.cap, SUMIFS(Config!$G$2:$G$5017, Config!$A$2:$A$5017,$A1264, Config!$C$2:$C$5017,$C1264),
  IF(_xlpm.cap=0,"SET-PICKFACE",
     IF(_xlpm.q&lt;=_xlpm.low,"LOW",
        IF(_xlpm.q&lt;=_xlpm.med,"MEDIUM",
           IF(_xlpm.q&lt;=_xlpm.cap,"FULL","OVER")
        )
     )
  )
)</f>
        <v>SET-PICKFACE</v>
      </c>
      <c r="G1264" s="8" t="str">
        <f>IF(
   SUMIFS(Stockreport!$D:$D,
          Stockreport!$A:$A, $A1264,
          Stockreport!$B:$B, $B1264)
   -SUMIFS(Stockreport!$D:$D,
           Stockreport!$A:$A, $A1264,
           Stockreport!$B:$B, $B1264,
           Stockreport!$C:$C, $C1264)=0,
   "No reserve",
   SUMIFS(Stockreport!$D:$D,
          Stockreport!$A:$A, $A1264,
          Stockreport!$B:$B, $B1264)
   -SUMIFS(Stockreport!$D:$D,
           Stockreport!$A:$A, $A1264,
           Stockreport!$B:$B, $B1264,
           Stockreport!$C:$C, $C1264)
)</f>
        <v>No reserve</v>
      </c>
      <c r="H1264">
        <f t="shared" si="38"/>
        <v>0</v>
      </c>
      <c r="I1264" s="5">
        <f t="shared" si="39"/>
        <v>1</v>
      </c>
    </row>
    <row r="1265" spans="1:9">
      <c r="A1265" s="1">
        <v>30811</v>
      </c>
      <c r="B1265" s="1" t="s">
        <v>1263</v>
      </c>
      <c r="C1265" t="str">
        <f>VLOOKUP(A1265,Config!A:C,3,FALSE)</f>
        <v>MA-D-09-L4-P2</v>
      </c>
      <c r="D1265" cm="1">
        <f t="array" ref="D1265">IFERROR(
  INDEX(Stockreport!$E$2:$E$50151,
    MATCH(1,
      ((Stockreport!$A$2:$A$50151&amp;"")=($A1265&amp;""))*
      ((Stockreport!$B$2:$B$50151&amp;"")=($B1265&amp;""))*
      (TRIM(Stockreport!$C$2:$C$50151)=TRIM($C1265))*
      (Stockreport!$C$2:$C$50151&lt;&gt;""),
    0)
  ),
0)</f>
        <v>0</v>
      </c>
      <c r="E1265">
        <f>VLOOKUP(A1265,Config!A:G,4,FALSE)</f>
        <v>0</v>
      </c>
      <c r="F1265" t="str">
        <f>_xlfn.LET(
  _xlpm.q,   $D1265,
  _xlpm.low, SUMIFS(Config!$E$2:$E$5017, Config!$A$2:$A$5017,$A1265, Config!$C$2:$C$5017,$C1265),
  _xlpm.med, SUMIFS(Config!$F$2:$F$5017, Config!$A$2:$A$5017,$A1265, Config!$C$2:$C$5017,$C1265),
  _xlpm.cap, SUMIFS(Config!$G$2:$G$5017, Config!$A$2:$A$5017,$A1265, Config!$C$2:$C$5017,$C1265),
  IF(_xlpm.cap=0,"SET-PICKFACE",
     IF(_xlpm.q&lt;=_xlpm.low,"LOW",
        IF(_xlpm.q&lt;=_xlpm.med,"MEDIUM",
           IF(_xlpm.q&lt;=_xlpm.cap,"FULL","OVER")
        )
     )
  )
)</f>
        <v>SET-PICKFACE</v>
      </c>
      <c r="G1265" s="8" t="str">
        <f>IF(
   SUMIFS(Stockreport!$D:$D,
          Stockreport!$A:$A, $A1265,
          Stockreport!$B:$B, $B1265)
   -SUMIFS(Stockreport!$D:$D,
           Stockreport!$A:$A, $A1265,
           Stockreport!$B:$B, $B1265,
           Stockreport!$C:$C, $C1265)=0,
   "No reserve",
   SUMIFS(Stockreport!$D:$D,
          Stockreport!$A:$A, $A1265,
          Stockreport!$B:$B, $B1265)
   -SUMIFS(Stockreport!$D:$D,
           Stockreport!$A:$A, $A1265,
           Stockreport!$B:$B, $B1265,
           Stockreport!$C:$C, $C1265)
)</f>
        <v>No reserve</v>
      </c>
      <c r="H1265">
        <f t="shared" si="38"/>
        <v>0</v>
      </c>
      <c r="I1265" s="5">
        <f t="shared" si="39"/>
        <v>1</v>
      </c>
    </row>
    <row r="1266" spans="1:9">
      <c r="A1266" s="1">
        <v>34316</v>
      </c>
      <c r="B1266" s="1" t="s">
        <v>1264</v>
      </c>
      <c r="C1266" t="str">
        <f>VLOOKUP(A1266,Config!A:C,3,FALSE)</f>
        <v>MA-D-09-L4-P2</v>
      </c>
      <c r="D1266" cm="1">
        <f t="array" ref="D1266">IFERROR(
  INDEX(Stockreport!$E$2:$E$50151,
    MATCH(1,
      ((Stockreport!$A$2:$A$50151&amp;"")=($A1266&amp;""))*
      ((Stockreport!$B$2:$B$50151&amp;"")=($B1266&amp;""))*
      (TRIM(Stockreport!$C$2:$C$50151)=TRIM($C1266))*
      (Stockreport!$C$2:$C$50151&lt;&gt;""),
    0)
  ),
0)</f>
        <v>2</v>
      </c>
      <c r="E1266">
        <f>VLOOKUP(A1266,Config!A:G,4,FALSE)</f>
        <v>0</v>
      </c>
      <c r="F1266" t="str">
        <f>_xlfn.LET(
  _xlpm.q,   $D1266,
  _xlpm.low, SUMIFS(Config!$E$2:$E$5017, Config!$A$2:$A$5017,$A1266, Config!$C$2:$C$5017,$C1266),
  _xlpm.med, SUMIFS(Config!$F$2:$F$5017, Config!$A$2:$A$5017,$A1266, Config!$C$2:$C$5017,$C1266),
  _xlpm.cap, SUMIFS(Config!$G$2:$G$5017, Config!$A$2:$A$5017,$A1266, Config!$C$2:$C$5017,$C1266),
  IF(_xlpm.cap=0,"SET-PICKFACE",
     IF(_xlpm.q&lt;=_xlpm.low,"LOW",
        IF(_xlpm.q&lt;=_xlpm.med,"MEDIUM",
           IF(_xlpm.q&lt;=_xlpm.cap,"FULL","OVER")
        )
     )
  )
)</f>
        <v>SET-PICKFACE</v>
      </c>
      <c r="G1266" s="8" t="str">
        <f>IF(
   SUMIFS(Stockreport!$D:$D,
          Stockreport!$A:$A, $A1266,
          Stockreport!$B:$B, $B1266)
   -SUMIFS(Stockreport!$D:$D,
           Stockreport!$A:$A, $A1266,
           Stockreport!$B:$B, $B1266,
           Stockreport!$C:$C, $C1266)=0,
   "No reserve",
   SUMIFS(Stockreport!$D:$D,
          Stockreport!$A:$A, $A1266,
          Stockreport!$B:$B, $B1266)
   -SUMIFS(Stockreport!$D:$D,
           Stockreport!$A:$A, $A1266,
           Stockreport!$B:$B, $B1266,
           Stockreport!$C:$C, $C1266)
)</f>
        <v>No reserve</v>
      </c>
      <c r="H1266">
        <f t="shared" si="38"/>
        <v>0</v>
      </c>
      <c r="I1266" s="5">
        <f t="shared" si="39"/>
        <v>1</v>
      </c>
    </row>
    <row r="1267" spans="1:9">
      <c r="A1267" s="1">
        <v>31564</v>
      </c>
      <c r="B1267" s="1" t="s">
        <v>1265</v>
      </c>
      <c r="C1267" t="str">
        <f>VLOOKUP(A1267,Config!A:C,3,FALSE)</f>
        <v>MA-D-09-L5-P2</v>
      </c>
      <c r="D1267" cm="1">
        <f t="array" ref="D1267">IFERROR(
  INDEX(Stockreport!$E$2:$E$50151,
    MATCH(1,
      ((Stockreport!$A$2:$A$50151&amp;"")=($A1267&amp;""))*
      ((Stockreport!$B$2:$B$50151&amp;"")=($B1267&amp;""))*
      (TRIM(Stockreport!$C$2:$C$50151)=TRIM($C1267))*
      (Stockreport!$C$2:$C$50151&lt;&gt;""),
    0)
  ),
0)</f>
        <v>0</v>
      </c>
      <c r="E1267">
        <f>VLOOKUP(A1267,Config!A:G,4,FALSE)</f>
        <v>0</v>
      </c>
      <c r="F1267" t="str">
        <f>_xlfn.LET(
  _xlpm.q,   $D1267,
  _xlpm.low, SUMIFS(Config!$E$2:$E$5017, Config!$A$2:$A$5017,$A1267, Config!$C$2:$C$5017,$C1267),
  _xlpm.med, SUMIFS(Config!$F$2:$F$5017, Config!$A$2:$A$5017,$A1267, Config!$C$2:$C$5017,$C1267),
  _xlpm.cap, SUMIFS(Config!$G$2:$G$5017, Config!$A$2:$A$5017,$A1267, Config!$C$2:$C$5017,$C1267),
  IF(_xlpm.cap=0,"SET-PICKFACE",
     IF(_xlpm.q&lt;=_xlpm.low,"LOW",
        IF(_xlpm.q&lt;=_xlpm.med,"MEDIUM",
           IF(_xlpm.q&lt;=_xlpm.cap,"FULL","OVER")
        )
     )
  )
)</f>
        <v>SET-PICKFACE</v>
      </c>
      <c r="G1267" s="8" t="str">
        <f>IF(
   SUMIFS(Stockreport!$D:$D,
          Stockreport!$A:$A, $A1267,
          Stockreport!$B:$B, $B1267)
   -SUMIFS(Stockreport!$D:$D,
           Stockreport!$A:$A, $A1267,
           Stockreport!$B:$B, $B1267,
           Stockreport!$C:$C, $C1267)=0,
   "No reserve",
   SUMIFS(Stockreport!$D:$D,
          Stockreport!$A:$A, $A1267,
          Stockreport!$B:$B, $B1267)
   -SUMIFS(Stockreport!$D:$D,
           Stockreport!$A:$A, $A1267,
           Stockreport!$B:$B, $B1267,
           Stockreport!$C:$C, $C1267)
)</f>
        <v>No reserve</v>
      </c>
      <c r="H1267">
        <f t="shared" si="38"/>
        <v>0</v>
      </c>
      <c r="I1267" s="5">
        <f t="shared" si="39"/>
        <v>1</v>
      </c>
    </row>
    <row r="1268" spans="1:9">
      <c r="A1268" s="2">
        <v>31811</v>
      </c>
      <c r="B1268" s="2" t="s">
        <v>1266</v>
      </c>
      <c r="C1268" t="str">
        <f>VLOOKUP(A1268,Config!A:C,3,FALSE)</f>
        <v>MA-D-09-L5-P2</v>
      </c>
      <c r="D1268" cm="1">
        <f t="array" ref="D1268">IFERROR(
  INDEX(Stockreport!$E$2:$E$50151,
    MATCH(1,
      ((Stockreport!$A$2:$A$50151&amp;"")=($A1268&amp;""))*
      ((Stockreport!$B$2:$B$50151&amp;"")=($B1268&amp;""))*
      (TRIM(Stockreport!$C$2:$C$50151)=TRIM($C1268))*
      (Stockreport!$C$2:$C$50151&lt;&gt;""),
    0)
  ),
0)</f>
        <v>0</v>
      </c>
      <c r="E1268">
        <f>VLOOKUP(A1268,Config!A:G,4,FALSE)</f>
        <v>0</v>
      </c>
      <c r="F1268" t="str">
        <f>_xlfn.LET(
  _xlpm.q,   $D1268,
  _xlpm.low, SUMIFS(Config!$E$2:$E$5017, Config!$A$2:$A$5017,$A1268, Config!$C$2:$C$5017,$C1268),
  _xlpm.med, SUMIFS(Config!$F$2:$F$5017, Config!$A$2:$A$5017,$A1268, Config!$C$2:$C$5017,$C1268),
  _xlpm.cap, SUMIFS(Config!$G$2:$G$5017, Config!$A$2:$A$5017,$A1268, Config!$C$2:$C$5017,$C1268),
  IF(_xlpm.cap=0,"SET-PICKFACE",
     IF(_xlpm.q&lt;=_xlpm.low,"LOW",
        IF(_xlpm.q&lt;=_xlpm.med,"MEDIUM",
           IF(_xlpm.q&lt;=_xlpm.cap,"FULL","OVER")
        )
     )
  )
)</f>
        <v>SET-PICKFACE</v>
      </c>
      <c r="G1268" s="8" t="str">
        <f>IF(
   SUMIFS(Stockreport!$D:$D,
          Stockreport!$A:$A, $A1268,
          Stockreport!$B:$B, $B1268)
   -SUMIFS(Stockreport!$D:$D,
           Stockreport!$A:$A, $A1268,
           Stockreport!$B:$B, $B1268,
           Stockreport!$C:$C, $C1268)=0,
   "No reserve",
   SUMIFS(Stockreport!$D:$D,
          Stockreport!$A:$A, $A1268,
          Stockreport!$B:$B, $B1268)
   -SUMIFS(Stockreport!$D:$D,
           Stockreport!$A:$A, $A1268,
           Stockreport!$B:$B, $B1268,
           Stockreport!$C:$C, $C1268)
)</f>
        <v>No reserve</v>
      </c>
      <c r="H1268">
        <f t="shared" si="38"/>
        <v>0</v>
      </c>
      <c r="I1268" s="5">
        <f t="shared" si="39"/>
        <v>1</v>
      </c>
    </row>
    <row r="1269" spans="1:9">
      <c r="A1269" s="1">
        <v>31872</v>
      </c>
      <c r="B1269" s="1" t="s">
        <v>1267</v>
      </c>
      <c r="C1269" t="str">
        <f>VLOOKUP(A1269,Config!A:C,3,FALSE)</f>
        <v>MA-D-10-L3-P1</v>
      </c>
      <c r="D1269" cm="1">
        <f t="array" ref="D1269">IFERROR(
  INDEX(Stockreport!$E$2:$E$50151,
    MATCH(1,
      ((Stockreport!$A$2:$A$50151&amp;"")=($A1269&amp;""))*
      ((Stockreport!$B$2:$B$50151&amp;"")=($B1269&amp;""))*
      (TRIM(Stockreport!$C$2:$C$50151)=TRIM($C1269))*
      (Stockreport!$C$2:$C$50151&lt;&gt;""),
    0)
  ),
0)</f>
        <v>50</v>
      </c>
      <c r="E1269">
        <f>VLOOKUP(A1269,Config!A:G,4,FALSE)</f>
        <v>0</v>
      </c>
      <c r="F1269" t="str">
        <f>_xlfn.LET(
  _xlpm.q,   $D1269,
  _xlpm.low, SUMIFS(Config!$E$2:$E$5017, Config!$A$2:$A$5017,$A1269, Config!$C$2:$C$5017,$C1269),
  _xlpm.med, SUMIFS(Config!$F$2:$F$5017, Config!$A$2:$A$5017,$A1269, Config!$C$2:$C$5017,$C1269),
  _xlpm.cap, SUMIFS(Config!$G$2:$G$5017, Config!$A$2:$A$5017,$A1269, Config!$C$2:$C$5017,$C1269),
  IF(_xlpm.cap=0,"SET-PICKFACE",
     IF(_xlpm.q&lt;=_xlpm.low,"LOW",
        IF(_xlpm.q&lt;=_xlpm.med,"MEDIUM",
           IF(_xlpm.q&lt;=_xlpm.cap,"FULL","OVER")
        )
     )
  )
)</f>
        <v>SET-PICKFACE</v>
      </c>
      <c r="G1269" s="8" t="str">
        <f>IF(
   SUMIFS(Stockreport!$D:$D,
          Stockreport!$A:$A, $A1269,
          Stockreport!$B:$B, $B1269)
   -SUMIFS(Stockreport!$D:$D,
           Stockreport!$A:$A, $A1269,
           Stockreport!$B:$B, $B1269,
           Stockreport!$C:$C, $C1269)=0,
   "No reserve",
   SUMIFS(Stockreport!$D:$D,
          Stockreport!$A:$A, $A1269,
          Stockreport!$B:$B, $B1269)
   -SUMIFS(Stockreport!$D:$D,
           Stockreport!$A:$A, $A1269,
           Stockreport!$B:$B, $B1269,
           Stockreport!$C:$C, $C1269)
)</f>
        <v>No reserve</v>
      </c>
      <c r="H1269">
        <f t="shared" si="38"/>
        <v>0</v>
      </c>
      <c r="I1269" s="5">
        <f t="shared" si="39"/>
        <v>1</v>
      </c>
    </row>
    <row r="1270" spans="1:9">
      <c r="A1270" s="1">
        <v>30090</v>
      </c>
      <c r="B1270" s="1" t="s">
        <v>1268</v>
      </c>
      <c r="C1270" t="str">
        <f>VLOOKUP(A1270,Config!A:C,3,FALSE)</f>
        <v>MA-D-10-L3-P2</v>
      </c>
      <c r="D1270" cm="1">
        <f t="array" ref="D1270">IFERROR(
  INDEX(Stockreport!$E$2:$E$50151,
    MATCH(1,
      ((Stockreport!$A$2:$A$50151&amp;"")=($A1270&amp;""))*
      ((Stockreport!$B$2:$B$50151&amp;"")=($B1270&amp;""))*
      (TRIM(Stockreport!$C$2:$C$50151)=TRIM($C1270))*
      (Stockreport!$C$2:$C$50151&lt;&gt;""),
    0)
  ),
0)</f>
        <v>54</v>
      </c>
      <c r="E1270">
        <f>VLOOKUP(A1270,Config!A:G,4,FALSE)</f>
        <v>0</v>
      </c>
      <c r="F1270" t="str">
        <f>_xlfn.LET(
  _xlpm.q,   $D1270,
  _xlpm.low, SUMIFS(Config!$E$2:$E$5017, Config!$A$2:$A$5017,$A1270, Config!$C$2:$C$5017,$C1270),
  _xlpm.med, SUMIFS(Config!$F$2:$F$5017, Config!$A$2:$A$5017,$A1270, Config!$C$2:$C$5017,$C1270),
  _xlpm.cap, SUMIFS(Config!$G$2:$G$5017, Config!$A$2:$A$5017,$A1270, Config!$C$2:$C$5017,$C1270),
  IF(_xlpm.cap=0,"SET-PICKFACE",
     IF(_xlpm.q&lt;=_xlpm.low,"LOW",
        IF(_xlpm.q&lt;=_xlpm.med,"MEDIUM",
           IF(_xlpm.q&lt;=_xlpm.cap,"FULL","OVER")
        )
     )
  )
)</f>
        <v>SET-PICKFACE</v>
      </c>
      <c r="G1270" s="8" t="str">
        <f>IF(
   SUMIFS(Stockreport!$D:$D,
          Stockreport!$A:$A, $A1270,
          Stockreport!$B:$B, $B1270)
   -SUMIFS(Stockreport!$D:$D,
           Stockreport!$A:$A, $A1270,
           Stockreport!$B:$B, $B1270,
           Stockreport!$C:$C, $C1270)=0,
   "No reserve",
   SUMIFS(Stockreport!$D:$D,
          Stockreport!$A:$A, $A1270,
          Stockreport!$B:$B, $B1270)
   -SUMIFS(Stockreport!$D:$D,
           Stockreport!$A:$A, $A1270,
           Stockreport!$B:$B, $B1270,
           Stockreport!$C:$C, $C1270)
)</f>
        <v>No reserve</v>
      </c>
      <c r="H1270">
        <f t="shared" si="38"/>
        <v>0</v>
      </c>
      <c r="I1270" s="5">
        <f t="shared" si="39"/>
        <v>1</v>
      </c>
    </row>
    <row r="1271" spans="1:9">
      <c r="A1271" s="1">
        <v>30418</v>
      </c>
      <c r="B1271" s="1" t="s">
        <v>1269</v>
      </c>
      <c r="C1271" t="str">
        <f>VLOOKUP(A1271,Config!A:C,3,FALSE)</f>
        <v>MA-D-11-L3-P1</v>
      </c>
      <c r="D1271" cm="1">
        <f t="array" ref="D1271">IFERROR(
  INDEX(Stockreport!$E$2:$E$50151,
    MATCH(1,
      ((Stockreport!$A$2:$A$50151&amp;"")=($A1271&amp;""))*
      ((Stockreport!$B$2:$B$50151&amp;"")=($B1271&amp;""))*
      (TRIM(Stockreport!$C$2:$C$50151)=TRIM($C1271))*
      (Stockreport!$C$2:$C$50151&lt;&gt;""),
    0)
  ),
0)</f>
        <v>4</v>
      </c>
      <c r="E1271">
        <f>VLOOKUP(A1271,Config!A:G,4,FALSE)</f>
        <v>0</v>
      </c>
      <c r="F1271" t="str">
        <f>_xlfn.LET(
  _xlpm.q,   $D1271,
  _xlpm.low, SUMIFS(Config!$E$2:$E$5017, Config!$A$2:$A$5017,$A1271, Config!$C$2:$C$5017,$C1271),
  _xlpm.med, SUMIFS(Config!$F$2:$F$5017, Config!$A$2:$A$5017,$A1271, Config!$C$2:$C$5017,$C1271),
  _xlpm.cap, SUMIFS(Config!$G$2:$G$5017, Config!$A$2:$A$5017,$A1271, Config!$C$2:$C$5017,$C1271),
  IF(_xlpm.cap=0,"SET-PICKFACE",
     IF(_xlpm.q&lt;=_xlpm.low,"LOW",
        IF(_xlpm.q&lt;=_xlpm.med,"MEDIUM",
           IF(_xlpm.q&lt;=_xlpm.cap,"FULL","OVER")
        )
     )
  )
)</f>
        <v>SET-PICKFACE</v>
      </c>
      <c r="G1271" s="8">
        <f>IF(
   SUMIFS(Stockreport!$D:$D,
          Stockreport!$A:$A, $A1271,
          Stockreport!$B:$B, $B1271)
   -SUMIFS(Stockreport!$D:$D,
           Stockreport!$A:$A, $A1271,
           Stockreport!$B:$B, $B1271,
           Stockreport!$C:$C, $C1271)=0,
   "No reserve",
   SUMIFS(Stockreport!$D:$D,
          Stockreport!$A:$A, $A1271,
          Stockreport!$B:$B, $B1271)
   -SUMIFS(Stockreport!$D:$D,
           Stockreport!$A:$A, $A1271,
           Stockreport!$B:$B, $B1271,
           Stockreport!$C:$C, $C1271)
)</f>
        <v>120</v>
      </c>
      <c r="H1271">
        <f t="shared" si="38"/>
        <v>0</v>
      </c>
      <c r="I1271" s="5">
        <f t="shared" si="39"/>
        <v>0</v>
      </c>
    </row>
    <row r="1272" spans="1:9">
      <c r="A1272" s="1">
        <v>30876</v>
      </c>
      <c r="B1272" s="1" t="s">
        <v>1270</v>
      </c>
      <c r="C1272" t="str">
        <f>VLOOKUP(A1272,Config!A:C,3,FALSE)</f>
        <v>MA-D-11-L3-P2</v>
      </c>
      <c r="D1272" cm="1">
        <f t="array" ref="D1272">IFERROR(
  INDEX(Stockreport!$E$2:$E$50151,
    MATCH(1,
      ((Stockreport!$A$2:$A$50151&amp;"")=($A1272&amp;""))*
      ((Stockreport!$B$2:$B$50151&amp;"")=($B1272&amp;""))*
      (TRIM(Stockreport!$C$2:$C$50151)=TRIM($C1272))*
      (Stockreport!$C$2:$C$50151&lt;&gt;""),
    0)
  ),
0)</f>
        <v>0</v>
      </c>
      <c r="E1272">
        <f>VLOOKUP(A1272,Config!A:G,4,FALSE)</f>
        <v>0</v>
      </c>
      <c r="F1272" t="str">
        <f>_xlfn.LET(
  _xlpm.q,   $D1272,
  _xlpm.low, SUMIFS(Config!$E$2:$E$5017, Config!$A$2:$A$5017,$A1272, Config!$C$2:$C$5017,$C1272),
  _xlpm.med, SUMIFS(Config!$F$2:$F$5017, Config!$A$2:$A$5017,$A1272, Config!$C$2:$C$5017,$C1272),
  _xlpm.cap, SUMIFS(Config!$G$2:$G$5017, Config!$A$2:$A$5017,$A1272, Config!$C$2:$C$5017,$C1272),
  IF(_xlpm.cap=0,"SET-PICKFACE",
     IF(_xlpm.q&lt;=_xlpm.low,"LOW",
        IF(_xlpm.q&lt;=_xlpm.med,"MEDIUM",
           IF(_xlpm.q&lt;=_xlpm.cap,"FULL","OVER")
        )
     )
  )
)</f>
        <v>SET-PICKFACE</v>
      </c>
      <c r="G1272" s="8" t="str">
        <f>IF(
   SUMIFS(Stockreport!$D:$D,
          Stockreport!$A:$A, $A1272,
          Stockreport!$B:$B, $B1272)
   -SUMIFS(Stockreport!$D:$D,
           Stockreport!$A:$A, $A1272,
           Stockreport!$B:$B, $B1272,
           Stockreport!$C:$C, $C1272)=0,
   "No reserve",
   SUMIFS(Stockreport!$D:$D,
          Stockreport!$A:$A, $A1272,
          Stockreport!$B:$B, $B1272)
   -SUMIFS(Stockreport!$D:$D,
           Stockreport!$A:$A, $A1272,
           Stockreport!$B:$B, $B1272,
           Stockreport!$C:$C, $C1272)
)</f>
        <v>No reserve</v>
      </c>
      <c r="H1272">
        <f t="shared" si="38"/>
        <v>0</v>
      </c>
      <c r="I1272" s="5">
        <f t="shared" si="39"/>
        <v>1</v>
      </c>
    </row>
    <row r="1273" spans="1:9">
      <c r="A1273" s="1">
        <v>30030</v>
      </c>
      <c r="B1273" s="1" t="s">
        <v>1271</v>
      </c>
      <c r="C1273" t="str">
        <f>VLOOKUP(A1273,Config!A:C,3,FALSE)</f>
        <v>MA-D-12-L1-P1</v>
      </c>
      <c r="D1273" cm="1">
        <f t="array" ref="D1273">IFERROR(
  INDEX(Stockreport!$E$2:$E$50151,
    MATCH(1,
      ((Stockreport!$A$2:$A$50151&amp;"")=($A1273&amp;""))*
      ((Stockreport!$B$2:$B$50151&amp;"")=($B1273&amp;""))*
      (TRIM(Stockreport!$C$2:$C$50151)=TRIM($C1273))*
      (Stockreport!$C$2:$C$50151&lt;&gt;""),
    0)
  ),
0)</f>
        <v>78</v>
      </c>
      <c r="E1273">
        <f>VLOOKUP(A1273,Config!A:G,4,FALSE)</f>
        <v>0</v>
      </c>
      <c r="F1273" t="str">
        <f>_xlfn.LET(
  _xlpm.q,   $D1273,
  _xlpm.low, SUMIFS(Config!$E$2:$E$5017, Config!$A$2:$A$5017,$A1273, Config!$C$2:$C$5017,$C1273),
  _xlpm.med, SUMIFS(Config!$F$2:$F$5017, Config!$A$2:$A$5017,$A1273, Config!$C$2:$C$5017,$C1273),
  _xlpm.cap, SUMIFS(Config!$G$2:$G$5017, Config!$A$2:$A$5017,$A1273, Config!$C$2:$C$5017,$C1273),
  IF(_xlpm.cap=0,"SET-PICKFACE",
     IF(_xlpm.q&lt;=_xlpm.low,"LOW",
        IF(_xlpm.q&lt;=_xlpm.med,"MEDIUM",
           IF(_xlpm.q&lt;=_xlpm.cap,"FULL","OVER")
        )
     )
  )
)</f>
        <v>SET-PICKFACE</v>
      </c>
      <c r="G1273" s="8" t="str">
        <f>IF(
   SUMIFS(Stockreport!$D:$D,
          Stockreport!$A:$A, $A1273,
          Stockreport!$B:$B, $B1273)
   -SUMIFS(Stockreport!$D:$D,
           Stockreport!$A:$A, $A1273,
           Stockreport!$B:$B, $B1273,
           Stockreport!$C:$C, $C1273)=0,
   "No reserve",
   SUMIFS(Stockreport!$D:$D,
          Stockreport!$A:$A, $A1273,
          Stockreport!$B:$B, $B1273)
   -SUMIFS(Stockreport!$D:$D,
           Stockreport!$A:$A, $A1273,
           Stockreport!$B:$B, $B1273,
           Stockreport!$C:$C, $C1273)
)</f>
        <v>No reserve</v>
      </c>
      <c r="H1273">
        <f t="shared" si="38"/>
        <v>0</v>
      </c>
      <c r="I1273" s="5">
        <f t="shared" si="39"/>
        <v>1</v>
      </c>
    </row>
    <row r="1274" spans="1:9">
      <c r="A1274" s="1">
        <v>30114</v>
      </c>
      <c r="B1274" s="1" t="s">
        <v>1272</v>
      </c>
      <c r="C1274" t="str">
        <f>VLOOKUP(A1274,Config!A:C,3,FALSE)</f>
        <v>MA-D-12-L1-P1</v>
      </c>
      <c r="D1274" cm="1">
        <f t="array" ref="D1274">IFERROR(
  INDEX(Stockreport!$E$2:$E$50151,
    MATCH(1,
      ((Stockreport!$A$2:$A$50151&amp;"")=($A1274&amp;""))*
      ((Stockreport!$B$2:$B$50151&amp;"")=($B1274&amp;""))*
      (TRIM(Stockreport!$C$2:$C$50151)=TRIM($C1274))*
      (Stockreport!$C$2:$C$50151&lt;&gt;""),
    0)
  ),
0)</f>
        <v>172</v>
      </c>
      <c r="E1274">
        <f>VLOOKUP(A1274,Config!A:G,4,FALSE)</f>
        <v>0</v>
      </c>
      <c r="F1274" t="str">
        <f>_xlfn.LET(
  _xlpm.q,   $D1274,
  _xlpm.low, SUMIFS(Config!$E$2:$E$5017, Config!$A$2:$A$5017,$A1274, Config!$C$2:$C$5017,$C1274),
  _xlpm.med, SUMIFS(Config!$F$2:$F$5017, Config!$A$2:$A$5017,$A1274, Config!$C$2:$C$5017,$C1274),
  _xlpm.cap, SUMIFS(Config!$G$2:$G$5017, Config!$A$2:$A$5017,$A1274, Config!$C$2:$C$5017,$C1274),
  IF(_xlpm.cap=0,"SET-PICKFACE",
     IF(_xlpm.q&lt;=_xlpm.low,"LOW",
        IF(_xlpm.q&lt;=_xlpm.med,"MEDIUM",
           IF(_xlpm.q&lt;=_xlpm.cap,"FULL","OVER")
        )
     )
  )
)</f>
        <v>SET-PICKFACE</v>
      </c>
      <c r="G1274" s="8" t="str">
        <f>IF(
   SUMIFS(Stockreport!$D:$D,
          Stockreport!$A:$A, $A1274,
          Stockreport!$B:$B, $B1274)
   -SUMIFS(Stockreport!$D:$D,
           Stockreport!$A:$A, $A1274,
           Stockreport!$B:$B, $B1274,
           Stockreport!$C:$C, $C1274)=0,
   "No reserve",
   SUMIFS(Stockreport!$D:$D,
          Stockreport!$A:$A, $A1274,
          Stockreport!$B:$B, $B1274)
   -SUMIFS(Stockreport!$D:$D,
           Stockreport!$A:$A, $A1274,
           Stockreport!$B:$B, $B1274,
           Stockreport!$C:$C, $C1274)
)</f>
        <v>No reserve</v>
      </c>
      <c r="H1274">
        <f t="shared" si="38"/>
        <v>0</v>
      </c>
      <c r="I1274" s="5">
        <f t="shared" si="39"/>
        <v>1</v>
      </c>
    </row>
    <row r="1275" spans="1:9">
      <c r="A1275" s="1">
        <v>30193</v>
      </c>
      <c r="B1275" s="1" t="s">
        <v>1273</v>
      </c>
      <c r="C1275" t="str">
        <f>VLOOKUP(A1275,Config!A:C,3,FALSE)</f>
        <v>MA-D-12-L1-P1</v>
      </c>
      <c r="D1275" cm="1">
        <f t="array" ref="D1275">IFERROR(
  INDEX(Stockreport!$E$2:$E$50151,
    MATCH(1,
      ((Stockreport!$A$2:$A$50151&amp;"")=($A1275&amp;""))*
      ((Stockreport!$B$2:$B$50151&amp;"")=($B1275&amp;""))*
      (TRIM(Stockreport!$C$2:$C$50151)=TRIM($C1275))*
      (Stockreport!$C$2:$C$50151&lt;&gt;""),
    0)
  ),
0)</f>
        <v>33</v>
      </c>
      <c r="E1275">
        <f>VLOOKUP(A1275,Config!A:G,4,FALSE)</f>
        <v>0</v>
      </c>
      <c r="F1275" t="str">
        <f>_xlfn.LET(
  _xlpm.q,   $D1275,
  _xlpm.low, SUMIFS(Config!$E$2:$E$5017, Config!$A$2:$A$5017,$A1275, Config!$C$2:$C$5017,$C1275),
  _xlpm.med, SUMIFS(Config!$F$2:$F$5017, Config!$A$2:$A$5017,$A1275, Config!$C$2:$C$5017,$C1275),
  _xlpm.cap, SUMIFS(Config!$G$2:$G$5017, Config!$A$2:$A$5017,$A1275, Config!$C$2:$C$5017,$C1275),
  IF(_xlpm.cap=0,"SET-PICKFACE",
     IF(_xlpm.q&lt;=_xlpm.low,"LOW",
        IF(_xlpm.q&lt;=_xlpm.med,"MEDIUM",
           IF(_xlpm.q&lt;=_xlpm.cap,"FULL","OVER")
        )
     )
  )
)</f>
        <v>SET-PICKFACE</v>
      </c>
      <c r="G1275" s="8" t="str">
        <f>IF(
   SUMIFS(Stockreport!$D:$D,
          Stockreport!$A:$A, $A1275,
          Stockreport!$B:$B, $B1275)
   -SUMIFS(Stockreport!$D:$D,
           Stockreport!$A:$A, $A1275,
           Stockreport!$B:$B, $B1275,
           Stockreport!$C:$C, $C1275)=0,
   "No reserve",
   SUMIFS(Stockreport!$D:$D,
          Stockreport!$A:$A, $A1275,
          Stockreport!$B:$B, $B1275)
   -SUMIFS(Stockreport!$D:$D,
           Stockreport!$A:$A, $A1275,
           Stockreport!$B:$B, $B1275,
           Stockreport!$C:$C, $C1275)
)</f>
        <v>No reserve</v>
      </c>
      <c r="H1275">
        <f t="shared" si="38"/>
        <v>0</v>
      </c>
      <c r="I1275" s="5">
        <f t="shared" si="39"/>
        <v>1</v>
      </c>
    </row>
    <row r="1276" spans="1:9">
      <c r="A1276" s="1">
        <v>30200</v>
      </c>
      <c r="B1276" s="1" t="s">
        <v>1274</v>
      </c>
      <c r="C1276" t="str">
        <f>VLOOKUP(A1276,Config!A:C,3,FALSE)</f>
        <v>MA-D-12-L1-P1</v>
      </c>
      <c r="D1276" cm="1">
        <f t="array" ref="D1276">IFERROR(
  INDEX(Stockreport!$E$2:$E$50151,
    MATCH(1,
      ((Stockreport!$A$2:$A$50151&amp;"")=($A1276&amp;""))*
      ((Stockreport!$B$2:$B$50151&amp;"")=($B1276&amp;""))*
      (TRIM(Stockreport!$C$2:$C$50151)=TRIM($C1276))*
      (Stockreport!$C$2:$C$50151&lt;&gt;""),
    0)
  ),
0)</f>
        <v>197</v>
      </c>
      <c r="E1276">
        <f>VLOOKUP(A1276,Config!A:G,4,FALSE)</f>
        <v>0</v>
      </c>
      <c r="F1276" t="str">
        <f>_xlfn.LET(
  _xlpm.q,   $D1276,
  _xlpm.low, SUMIFS(Config!$E$2:$E$5017, Config!$A$2:$A$5017,$A1276, Config!$C$2:$C$5017,$C1276),
  _xlpm.med, SUMIFS(Config!$F$2:$F$5017, Config!$A$2:$A$5017,$A1276, Config!$C$2:$C$5017,$C1276),
  _xlpm.cap, SUMIFS(Config!$G$2:$G$5017, Config!$A$2:$A$5017,$A1276, Config!$C$2:$C$5017,$C1276),
  IF(_xlpm.cap=0,"SET-PICKFACE",
     IF(_xlpm.q&lt;=_xlpm.low,"LOW",
        IF(_xlpm.q&lt;=_xlpm.med,"MEDIUM",
           IF(_xlpm.q&lt;=_xlpm.cap,"FULL","OVER")
        )
     )
  )
)</f>
        <v>SET-PICKFACE</v>
      </c>
      <c r="G1276" s="8" t="str">
        <f>IF(
   SUMIFS(Stockreport!$D:$D,
          Stockreport!$A:$A, $A1276,
          Stockreport!$B:$B, $B1276)
   -SUMIFS(Stockreport!$D:$D,
           Stockreport!$A:$A, $A1276,
           Stockreport!$B:$B, $B1276,
           Stockreport!$C:$C, $C1276)=0,
   "No reserve",
   SUMIFS(Stockreport!$D:$D,
          Stockreport!$A:$A, $A1276,
          Stockreport!$B:$B, $B1276)
   -SUMIFS(Stockreport!$D:$D,
           Stockreport!$A:$A, $A1276,
           Stockreport!$B:$B, $B1276,
           Stockreport!$C:$C, $C1276)
)</f>
        <v>No reserve</v>
      </c>
      <c r="H1276">
        <f t="shared" si="38"/>
        <v>0</v>
      </c>
      <c r="I1276" s="5">
        <f t="shared" si="39"/>
        <v>1</v>
      </c>
    </row>
    <row r="1277" spans="1:9">
      <c r="A1277" s="1">
        <v>30304</v>
      </c>
      <c r="B1277" s="1" t="s">
        <v>1275</v>
      </c>
      <c r="C1277" t="str">
        <f>VLOOKUP(A1277,Config!A:C,3,FALSE)</f>
        <v>MA-D-12-L1-P1</v>
      </c>
      <c r="D1277" cm="1">
        <f t="array" ref="D1277">IFERROR(
  INDEX(Stockreport!$E$2:$E$50151,
    MATCH(1,
      ((Stockreport!$A$2:$A$50151&amp;"")=($A1277&amp;""))*
      ((Stockreport!$B$2:$B$50151&amp;"")=($B1277&amp;""))*
      (TRIM(Stockreport!$C$2:$C$50151)=TRIM($C1277))*
      (Stockreport!$C$2:$C$50151&lt;&gt;""),
    0)
  ),
0)</f>
        <v>183</v>
      </c>
      <c r="E1277">
        <f>VLOOKUP(A1277,Config!A:G,4,FALSE)</f>
        <v>0</v>
      </c>
      <c r="F1277" t="str">
        <f>_xlfn.LET(
  _xlpm.q,   $D1277,
  _xlpm.low, SUMIFS(Config!$E$2:$E$5017, Config!$A$2:$A$5017,$A1277, Config!$C$2:$C$5017,$C1277),
  _xlpm.med, SUMIFS(Config!$F$2:$F$5017, Config!$A$2:$A$5017,$A1277, Config!$C$2:$C$5017,$C1277),
  _xlpm.cap, SUMIFS(Config!$G$2:$G$5017, Config!$A$2:$A$5017,$A1277, Config!$C$2:$C$5017,$C1277),
  IF(_xlpm.cap=0,"SET-PICKFACE",
     IF(_xlpm.q&lt;=_xlpm.low,"LOW",
        IF(_xlpm.q&lt;=_xlpm.med,"MEDIUM",
           IF(_xlpm.q&lt;=_xlpm.cap,"FULL","OVER")
        )
     )
  )
)</f>
        <v>SET-PICKFACE</v>
      </c>
      <c r="G1277" s="8">
        <f>IF(
   SUMIFS(Stockreport!$D:$D,
          Stockreport!$A:$A, $A1277,
          Stockreport!$B:$B, $B1277)
   -SUMIFS(Stockreport!$D:$D,
           Stockreport!$A:$A, $A1277,
           Stockreport!$B:$B, $B1277,
           Stockreport!$C:$C, $C1277)=0,
   "No reserve",
   SUMIFS(Stockreport!$D:$D,
          Stockreport!$A:$A, $A1277,
          Stockreport!$B:$B, $B1277)
   -SUMIFS(Stockreport!$D:$D,
           Stockreport!$A:$A, $A1277,
           Stockreport!$B:$B, $B1277,
           Stockreport!$C:$C, $C1277)
)</f>
        <v>2</v>
      </c>
      <c r="H1277">
        <f t="shared" si="38"/>
        <v>0</v>
      </c>
      <c r="I1277" s="5">
        <f t="shared" si="39"/>
        <v>0</v>
      </c>
    </row>
    <row r="1278" spans="1:9">
      <c r="A1278" s="1">
        <v>30346</v>
      </c>
      <c r="B1278" s="1" t="s">
        <v>1276</v>
      </c>
      <c r="C1278" t="str">
        <f>VLOOKUP(A1278,Config!A:C,3,FALSE)</f>
        <v>MA-D-12-L1-P1</v>
      </c>
      <c r="D1278" cm="1">
        <f t="array" ref="D1278">IFERROR(
  INDEX(Stockreport!$E$2:$E$50151,
    MATCH(1,
      ((Stockreport!$A$2:$A$50151&amp;"")=($A1278&amp;""))*
      ((Stockreport!$B$2:$B$50151&amp;"")=($B1278&amp;""))*
      (TRIM(Stockreport!$C$2:$C$50151)=TRIM($C1278))*
      (Stockreport!$C$2:$C$50151&lt;&gt;""),
    0)
  ),
0)</f>
        <v>40</v>
      </c>
      <c r="E1278">
        <f>VLOOKUP(A1278,Config!A:G,4,FALSE)</f>
        <v>0</v>
      </c>
      <c r="F1278" t="str">
        <f>_xlfn.LET(
  _xlpm.q,   $D1278,
  _xlpm.low, SUMIFS(Config!$E$2:$E$5017, Config!$A$2:$A$5017,$A1278, Config!$C$2:$C$5017,$C1278),
  _xlpm.med, SUMIFS(Config!$F$2:$F$5017, Config!$A$2:$A$5017,$A1278, Config!$C$2:$C$5017,$C1278),
  _xlpm.cap, SUMIFS(Config!$G$2:$G$5017, Config!$A$2:$A$5017,$A1278, Config!$C$2:$C$5017,$C1278),
  IF(_xlpm.cap=0,"SET-PICKFACE",
     IF(_xlpm.q&lt;=_xlpm.low,"LOW",
        IF(_xlpm.q&lt;=_xlpm.med,"MEDIUM",
           IF(_xlpm.q&lt;=_xlpm.cap,"FULL","OVER")
        )
     )
  )
)</f>
        <v>SET-PICKFACE</v>
      </c>
      <c r="G1278" s="8" t="str">
        <f>IF(
   SUMIFS(Stockreport!$D:$D,
          Stockreport!$A:$A, $A1278,
          Stockreport!$B:$B, $B1278)
   -SUMIFS(Stockreport!$D:$D,
           Stockreport!$A:$A, $A1278,
           Stockreport!$B:$B, $B1278,
           Stockreport!$C:$C, $C1278)=0,
   "No reserve",
   SUMIFS(Stockreport!$D:$D,
          Stockreport!$A:$A, $A1278,
          Stockreport!$B:$B, $B1278)
   -SUMIFS(Stockreport!$D:$D,
           Stockreport!$A:$A, $A1278,
           Stockreport!$B:$B, $B1278,
           Stockreport!$C:$C, $C1278)
)</f>
        <v>No reserve</v>
      </c>
      <c r="H1278">
        <f t="shared" si="38"/>
        <v>0</v>
      </c>
      <c r="I1278" s="5">
        <f t="shared" si="39"/>
        <v>1</v>
      </c>
    </row>
    <row r="1279" spans="1:9">
      <c r="A1279" s="1">
        <v>30392</v>
      </c>
      <c r="B1279" s="1" t="s">
        <v>1277</v>
      </c>
      <c r="C1279" t="str">
        <f>VLOOKUP(A1279,Config!A:C,3,FALSE)</f>
        <v>MA-D-12-L1-P1</v>
      </c>
      <c r="D1279" cm="1">
        <f t="array" ref="D1279">IFERROR(
  INDEX(Stockreport!$E$2:$E$50151,
    MATCH(1,
      ((Stockreport!$A$2:$A$50151&amp;"")=($A1279&amp;""))*
      ((Stockreport!$B$2:$B$50151&amp;"")=($B1279&amp;""))*
      (TRIM(Stockreport!$C$2:$C$50151)=TRIM($C1279))*
      (Stockreport!$C$2:$C$50151&lt;&gt;""),
    0)
  ),
0)</f>
        <v>4</v>
      </c>
      <c r="E1279">
        <f>VLOOKUP(A1279,Config!A:G,4,FALSE)</f>
        <v>0</v>
      </c>
      <c r="F1279" t="str">
        <f>_xlfn.LET(
  _xlpm.q,   $D1279,
  _xlpm.low, SUMIFS(Config!$E$2:$E$5017, Config!$A$2:$A$5017,$A1279, Config!$C$2:$C$5017,$C1279),
  _xlpm.med, SUMIFS(Config!$F$2:$F$5017, Config!$A$2:$A$5017,$A1279, Config!$C$2:$C$5017,$C1279),
  _xlpm.cap, SUMIFS(Config!$G$2:$G$5017, Config!$A$2:$A$5017,$A1279, Config!$C$2:$C$5017,$C1279),
  IF(_xlpm.cap=0,"SET-PICKFACE",
     IF(_xlpm.q&lt;=_xlpm.low,"LOW",
        IF(_xlpm.q&lt;=_xlpm.med,"MEDIUM",
           IF(_xlpm.q&lt;=_xlpm.cap,"FULL","OVER")
        )
     )
  )
)</f>
        <v>SET-PICKFACE</v>
      </c>
      <c r="G1279" s="8" t="str">
        <f>IF(
   SUMIFS(Stockreport!$D:$D,
          Stockreport!$A:$A, $A1279,
          Stockreport!$B:$B, $B1279)
   -SUMIFS(Stockreport!$D:$D,
           Stockreport!$A:$A, $A1279,
           Stockreport!$B:$B, $B1279,
           Stockreport!$C:$C, $C1279)=0,
   "No reserve",
   SUMIFS(Stockreport!$D:$D,
          Stockreport!$A:$A, $A1279,
          Stockreport!$B:$B, $B1279)
   -SUMIFS(Stockreport!$D:$D,
           Stockreport!$A:$A, $A1279,
           Stockreport!$B:$B, $B1279,
           Stockreport!$C:$C, $C1279)
)</f>
        <v>No reserve</v>
      </c>
      <c r="H1279">
        <f t="shared" si="38"/>
        <v>0</v>
      </c>
      <c r="I1279" s="5">
        <f t="shared" si="39"/>
        <v>1</v>
      </c>
    </row>
    <row r="1280" spans="1:9">
      <c r="A1280" s="1">
        <v>30519</v>
      </c>
      <c r="B1280" s="1" t="s">
        <v>1278</v>
      </c>
      <c r="C1280" t="str">
        <f>VLOOKUP(A1280,Config!A:C,3,FALSE)</f>
        <v>MA-D-12-L1-P1</v>
      </c>
      <c r="D1280" cm="1">
        <f t="array" ref="D1280">IFERROR(
  INDEX(Stockreport!$E$2:$E$50151,
    MATCH(1,
      ((Stockreport!$A$2:$A$50151&amp;"")=($A1280&amp;""))*
      ((Stockreport!$B$2:$B$50151&amp;"")=($B1280&amp;""))*
      (TRIM(Stockreport!$C$2:$C$50151)=TRIM($C1280))*
      (Stockreport!$C$2:$C$50151&lt;&gt;""),
    0)
  ),
0)</f>
        <v>68</v>
      </c>
      <c r="E1280">
        <f>VLOOKUP(A1280,Config!A:G,4,FALSE)</f>
        <v>0</v>
      </c>
      <c r="F1280" t="str">
        <f>_xlfn.LET(
  _xlpm.q,   $D1280,
  _xlpm.low, SUMIFS(Config!$E$2:$E$5017, Config!$A$2:$A$5017,$A1280, Config!$C$2:$C$5017,$C1280),
  _xlpm.med, SUMIFS(Config!$F$2:$F$5017, Config!$A$2:$A$5017,$A1280, Config!$C$2:$C$5017,$C1280),
  _xlpm.cap, SUMIFS(Config!$G$2:$G$5017, Config!$A$2:$A$5017,$A1280, Config!$C$2:$C$5017,$C1280),
  IF(_xlpm.cap=0,"SET-PICKFACE",
     IF(_xlpm.q&lt;=_xlpm.low,"LOW",
        IF(_xlpm.q&lt;=_xlpm.med,"MEDIUM",
           IF(_xlpm.q&lt;=_xlpm.cap,"FULL","OVER")
        )
     )
  )
)</f>
        <v>SET-PICKFACE</v>
      </c>
      <c r="G1280" s="8" t="str">
        <f>IF(
   SUMIFS(Stockreport!$D:$D,
          Stockreport!$A:$A, $A1280,
          Stockreport!$B:$B, $B1280)
   -SUMIFS(Stockreport!$D:$D,
           Stockreport!$A:$A, $A1280,
           Stockreport!$B:$B, $B1280,
           Stockreport!$C:$C, $C1280)=0,
   "No reserve",
   SUMIFS(Stockreport!$D:$D,
          Stockreport!$A:$A, $A1280,
          Stockreport!$B:$B, $B1280)
   -SUMIFS(Stockreport!$D:$D,
           Stockreport!$A:$A, $A1280,
           Stockreport!$B:$B, $B1280,
           Stockreport!$C:$C, $C1280)
)</f>
        <v>No reserve</v>
      </c>
      <c r="H1280">
        <f t="shared" si="38"/>
        <v>0</v>
      </c>
      <c r="I1280" s="5">
        <f t="shared" si="39"/>
        <v>1</v>
      </c>
    </row>
    <row r="1281" spans="1:9">
      <c r="A1281" s="1">
        <v>30565</v>
      </c>
      <c r="B1281" s="1" t="s">
        <v>1279</v>
      </c>
      <c r="C1281" t="str">
        <f>VLOOKUP(A1281,Config!A:C,3,FALSE)</f>
        <v>MA-D-12-L1-P1</v>
      </c>
      <c r="D1281" cm="1">
        <f t="array" ref="D1281">IFERROR(
  INDEX(Stockreport!$E$2:$E$50151,
    MATCH(1,
      ((Stockreport!$A$2:$A$50151&amp;"")=($A1281&amp;""))*
      ((Stockreport!$B$2:$B$50151&amp;"")=($B1281&amp;""))*
      (TRIM(Stockreport!$C$2:$C$50151)=TRIM($C1281))*
      (Stockreport!$C$2:$C$50151&lt;&gt;""),
    0)
  ),
0)</f>
        <v>91</v>
      </c>
      <c r="E1281">
        <f>VLOOKUP(A1281,Config!A:G,4,FALSE)</f>
        <v>0</v>
      </c>
      <c r="F1281" t="str">
        <f>_xlfn.LET(
  _xlpm.q,   $D1281,
  _xlpm.low, SUMIFS(Config!$E$2:$E$5017, Config!$A$2:$A$5017,$A1281, Config!$C$2:$C$5017,$C1281),
  _xlpm.med, SUMIFS(Config!$F$2:$F$5017, Config!$A$2:$A$5017,$A1281, Config!$C$2:$C$5017,$C1281),
  _xlpm.cap, SUMIFS(Config!$G$2:$G$5017, Config!$A$2:$A$5017,$A1281, Config!$C$2:$C$5017,$C1281),
  IF(_xlpm.cap=0,"SET-PICKFACE",
     IF(_xlpm.q&lt;=_xlpm.low,"LOW",
        IF(_xlpm.q&lt;=_xlpm.med,"MEDIUM",
           IF(_xlpm.q&lt;=_xlpm.cap,"FULL","OVER")
        )
     )
  )
)</f>
        <v>SET-PICKFACE</v>
      </c>
      <c r="G1281" s="8" t="str">
        <f>IF(
   SUMIFS(Stockreport!$D:$D,
          Stockreport!$A:$A, $A1281,
          Stockreport!$B:$B, $B1281)
   -SUMIFS(Stockreport!$D:$D,
           Stockreport!$A:$A, $A1281,
           Stockreport!$B:$B, $B1281,
           Stockreport!$C:$C, $C1281)=0,
   "No reserve",
   SUMIFS(Stockreport!$D:$D,
          Stockreport!$A:$A, $A1281,
          Stockreport!$B:$B, $B1281)
   -SUMIFS(Stockreport!$D:$D,
           Stockreport!$A:$A, $A1281,
           Stockreport!$B:$B, $B1281,
           Stockreport!$C:$C, $C1281)
)</f>
        <v>No reserve</v>
      </c>
      <c r="H1281">
        <f t="shared" si="38"/>
        <v>0</v>
      </c>
      <c r="I1281" s="5">
        <f t="shared" si="39"/>
        <v>1</v>
      </c>
    </row>
    <row r="1282" spans="1:9">
      <c r="A1282" s="1">
        <v>15927</v>
      </c>
      <c r="B1282" s="1" t="s">
        <v>1280</v>
      </c>
      <c r="C1282" t="str">
        <f>VLOOKUP(A1282,Config!A:C,3,FALSE)</f>
        <v>MA-D-12-L1-P2</v>
      </c>
      <c r="D1282" cm="1">
        <f t="array" ref="D1282">IFERROR(
  INDEX(Stockreport!$E$2:$E$50151,
    MATCH(1,
      ((Stockreport!$A$2:$A$50151&amp;"")=($A1282&amp;""))*
      ((Stockreport!$B$2:$B$50151&amp;"")=($B1282&amp;""))*
      (TRIM(Stockreport!$C$2:$C$50151)=TRIM($C1282))*
      (Stockreport!$C$2:$C$50151&lt;&gt;""),
    0)
  ),
0)</f>
        <v>53</v>
      </c>
      <c r="E1282">
        <f>VLOOKUP(A1282,Config!A:G,4,FALSE)</f>
        <v>0</v>
      </c>
      <c r="F1282" t="str">
        <f>_xlfn.LET(
  _xlpm.q,   $D1282,
  _xlpm.low, SUMIFS(Config!$E$2:$E$5017, Config!$A$2:$A$5017,$A1282, Config!$C$2:$C$5017,$C1282),
  _xlpm.med, SUMIFS(Config!$F$2:$F$5017, Config!$A$2:$A$5017,$A1282, Config!$C$2:$C$5017,$C1282),
  _xlpm.cap, SUMIFS(Config!$G$2:$G$5017, Config!$A$2:$A$5017,$A1282, Config!$C$2:$C$5017,$C1282),
  IF(_xlpm.cap=0,"SET-PICKFACE",
     IF(_xlpm.q&lt;=_xlpm.low,"LOW",
        IF(_xlpm.q&lt;=_xlpm.med,"MEDIUM",
           IF(_xlpm.q&lt;=_xlpm.cap,"FULL","OVER")
        )
     )
  )
)</f>
        <v>SET-PICKFACE</v>
      </c>
      <c r="G1282" s="8" t="str">
        <f>IF(
   SUMIFS(Stockreport!$D:$D,
          Stockreport!$A:$A, $A1282,
          Stockreport!$B:$B, $B1282)
   -SUMIFS(Stockreport!$D:$D,
           Stockreport!$A:$A, $A1282,
           Stockreport!$B:$B, $B1282,
           Stockreport!$C:$C, $C1282)=0,
   "No reserve",
   SUMIFS(Stockreport!$D:$D,
          Stockreport!$A:$A, $A1282,
          Stockreport!$B:$B, $B1282)
   -SUMIFS(Stockreport!$D:$D,
           Stockreport!$A:$A, $A1282,
           Stockreport!$B:$B, $B1282,
           Stockreport!$C:$C, $C1282)
)</f>
        <v>No reserve</v>
      </c>
      <c r="H1282">
        <f t="shared" ref="H1282:H1345" si="40">_xlfn.LET(_xlpm.cap,$E1282, _xlpm.curr,$D1282, MAX(0, _xlpm.cap-_xlpm.curr))</f>
        <v>0</v>
      </c>
      <c r="I1282" s="5">
        <f t="shared" ref="I1282:I1345" si="41">IF(ISNUMBER(G1282),0,1)</f>
        <v>1</v>
      </c>
    </row>
    <row r="1283" spans="1:9">
      <c r="A1283" s="1">
        <v>30026</v>
      </c>
      <c r="B1283" s="1" t="s">
        <v>1281</v>
      </c>
      <c r="C1283" t="str">
        <f>VLOOKUP(A1283,Config!A:C,3,FALSE)</f>
        <v>MA-D-12-L1-P2</v>
      </c>
      <c r="D1283" cm="1">
        <f t="array" ref="D1283">IFERROR(
  INDEX(Stockreport!$E$2:$E$50151,
    MATCH(1,
      ((Stockreport!$A$2:$A$50151&amp;"")=($A1283&amp;""))*
      ((Stockreport!$B$2:$B$50151&amp;"")=($B1283&amp;""))*
      (TRIM(Stockreport!$C$2:$C$50151)=TRIM($C1283))*
      (Stockreport!$C$2:$C$50151&lt;&gt;""),
    0)
  ),
0)</f>
        <v>29</v>
      </c>
      <c r="E1283">
        <f>VLOOKUP(A1283,Config!A:G,4,FALSE)</f>
        <v>0</v>
      </c>
      <c r="F1283" t="str">
        <f>_xlfn.LET(
  _xlpm.q,   $D1283,
  _xlpm.low, SUMIFS(Config!$E$2:$E$5017, Config!$A$2:$A$5017,$A1283, Config!$C$2:$C$5017,$C1283),
  _xlpm.med, SUMIFS(Config!$F$2:$F$5017, Config!$A$2:$A$5017,$A1283, Config!$C$2:$C$5017,$C1283),
  _xlpm.cap, SUMIFS(Config!$G$2:$G$5017, Config!$A$2:$A$5017,$A1283, Config!$C$2:$C$5017,$C1283),
  IF(_xlpm.cap=0,"SET-PICKFACE",
     IF(_xlpm.q&lt;=_xlpm.low,"LOW",
        IF(_xlpm.q&lt;=_xlpm.med,"MEDIUM",
           IF(_xlpm.q&lt;=_xlpm.cap,"FULL","OVER")
        )
     )
  )
)</f>
        <v>SET-PICKFACE</v>
      </c>
      <c r="G1283" s="8" t="str">
        <f>IF(
   SUMIFS(Stockreport!$D:$D,
          Stockreport!$A:$A, $A1283,
          Stockreport!$B:$B, $B1283)
   -SUMIFS(Stockreport!$D:$D,
           Stockreport!$A:$A, $A1283,
           Stockreport!$B:$B, $B1283,
           Stockreport!$C:$C, $C1283)=0,
   "No reserve",
   SUMIFS(Stockreport!$D:$D,
          Stockreport!$A:$A, $A1283,
          Stockreport!$B:$B, $B1283)
   -SUMIFS(Stockreport!$D:$D,
           Stockreport!$A:$A, $A1283,
           Stockreport!$B:$B, $B1283,
           Stockreport!$C:$C, $C1283)
)</f>
        <v>No reserve</v>
      </c>
      <c r="H1283">
        <f t="shared" si="40"/>
        <v>0</v>
      </c>
      <c r="I1283" s="5">
        <f t="shared" si="41"/>
        <v>1</v>
      </c>
    </row>
    <row r="1284" spans="1:9">
      <c r="A1284" s="1">
        <v>30081</v>
      </c>
      <c r="B1284" s="1" t="s">
        <v>1282</v>
      </c>
      <c r="C1284" t="str">
        <f>VLOOKUP(A1284,Config!A:C,3,FALSE)</f>
        <v>MA-D-12-L1-P2</v>
      </c>
      <c r="D1284" cm="1">
        <f t="array" ref="D1284">IFERROR(
  INDEX(Stockreport!$E$2:$E$50151,
    MATCH(1,
      ((Stockreport!$A$2:$A$50151&amp;"")=($A1284&amp;""))*
      ((Stockreport!$B$2:$B$50151&amp;"")=($B1284&amp;""))*
      (TRIM(Stockreport!$C$2:$C$50151)=TRIM($C1284))*
      (Stockreport!$C$2:$C$50151&lt;&gt;""),
    0)
  ),
0)</f>
        <v>6</v>
      </c>
      <c r="E1284">
        <f>VLOOKUP(A1284,Config!A:G,4,FALSE)</f>
        <v>0</v>
      </c>
      <c r="F1284" t="str">
        <f>_xlfn.LET(
  _xlpm.q,   $D1284,
  _xlpm.low, SUMIFS(Config!$E$2:$E$5017, Config!$A$2:$A$5017,$A1284, Config!$C$2:$C$5017,$C1284),
  _xlpm.med, SUMIFS(Config!$F$2:$F$5017, Config!$A$2:$A$5017,$A1284, Config!$C$2:$C$5017,$C1284),
  _xlpm.cap, SUMIFS(Config!$G$2:$G$5017, Config!$A$2:$A$5017,$A1284, Config!$C$2:$C$5017,$C1284),
  IF(_xlpm.cap=0,"SET-PICKFACE",
     IF(_xlpm.q&lt;=_xlpm.low,"LOW",
        IF(_xlpm.q&lt;=_xlpm.med,"MEDIUM",
           IF(_xlpm.q&lt;=_xlpm.cap,"FULL","OVER")
        )
     )
  )
)</f>
        <v>SET-PICKFACE</v>
      </c>
      <c r="G1284" s="8" t="str">
        <f>IF(
   SUMIFS(Stockreport!$D:$D,
          Stockreport!$A:$A, $A1284,
          Stockreport!$B:$B, $B1284)
   -SUMIFS(Stockreport!$D:$D,
           Stockreport!$A:$A, $A1284,
           Stockreport!$B:$B, $B1284,
           Stockreport!$C:$C, $C1284)=0,
   "No reserve",
   SUMIFS(Stockreport!$D:$D,
          Stockreport!$A:$A, $A1284,
          Stockreport!$B:$B, $B1284)
   -SUMIFS(Stockreport!$D:$D,
           Stockreport!$A:$A, $A1284,
           Stockreport!$B:$B, $B1284,
           Stockreport!$C:$C, $C1284)
)</f>
        <v>No reserve</v>
      </c>
      <c r="H1284">
        <f t="shared" si="40"/>
        <v>0</v>
      </c>
      <c r="I1284" s="5">
        <f t="shared" si="41"/>
        <v>1</v>
      </c>
    </row>
    <row r="1285" spans="1:9">
      <c r="A1285" s="1">
        <v>30216</v>
      </c>
      <c r="B1285" s="1" t="s">
        <v>1283</v>
      </c>
      <c r="C1285" t="str">
        <f>VLOOKUP(A1285,Config!A:C,3,FALSE)</f>
        <v>MA-D-12-L1-P2</v>
      </c>
      <c r="D1285" cm="1">
        <f t="array" ref="D1285">IFERROR(
  INDEX(Stockreport!$E$2:$E$50151,
    MATCH(1,
      ((Stockreport!$A$2:$A$50151&amp;"")=($A1285&amp;""))*
      ((Stockreport!$B$2:$B$50151&amp;"")=($B1285&amp;""))*
      (TRIM(Stockreport!$C$2:$C$50151)=TRIM($C1285))*
      (Stockreport!$C$2:$C$50151&lt;&gt;""),
    0)
  ),
0)</f>
        <v>51</v>
      </c>
      <c r="E1285">
        <f>VLOOKUP(A1285,Config!A:G,4,FALSE)</f>
        <v>0</v>
      </c>
      <c r="F1285" t="str">
        <f>_xlfn.LET(
  _xlpm.q,   $D1285,
  _xlpm.low, SUMIFS(Config!$E$2:$E$5017, Config!$A$2:$A$5017,$A1285, Config!$C$2:$C$5017,$C1285),
  _xlpm.med, SUMIFS(Config!$F$2:$F$5017, Config!$A$2:$A$5017,$A1285, Config!$C$2:$C$5017,$C1285),
  _xlpm.cap, SUMIFS(Config!$G$2:$G$5017, Config!$A$2:$A$5017,$A1285, Config!$C$2:$C$5017,$C1285),
  IF(_xlpm.cap=0,"SET-PICKFACE",
     IF(_xlpm.q&lt;=_xlpm.low,"LOW",
        IF(_xlpm.q&lt;=_xlpm.med,"MEDIUM",
           IF(_xlpm.q&lt;=_xlpm.cap,"FULL","OVER")
        )
     )
  )
)</f>
        <v>SET-PICKFACE</v>
      </c>
      <c r="G1285" s="8" t="str">
        <f>IF(
   SUMIFS(Stockreport!$D:$D,
          Stockreport!$A:$A, $A1285,
          Stockreport!$B:$B, $B1285)
   -SUMIFS(Stockreport!$D:$D,
           Stockreport!$A:$A, $A1285,
           Stockreport!$B:$B, $B1285,
           Stockreport!$C:$C, $C1285)=0,
   "No reserve",
   SUMIFS(Stockreport!$D:$D,
          Stockreport!$A:$A, $A1285,
          Stockreport!$B:$B, $B1285)
   -SUMIFS(Stockreport!$D:$D,
           Stockreport!$A:$A, $A1285,
           Stockreport!$B:$B, $B1285,
           Stockreport!$C:$C, $C1285)
)</f>
        <v>No reserve</v>
      </c>
      <c r="H1285">
        <f t="shared" si="40"/>
        <v>0</v>
      </c>
      <c r="I1285" s="5">
        <f t="shared" si="41"/>
        <v>1</v>
      </c>
    </row>
    <row r="1286" spans="1:9">
      <c r="A1286" s="1">
        <v>30298</v>
      </c>
      <c r="B1286" s="1" t="s">
        <v>1284</v>
      </c>
      <c r="C1286" t="str">
        <f>VLOOKUP(A1286,Config!A:C,3,FALSE)</f>
        <v>MA-D-12-L1-P2</v>
      </c>
      <c r="D1286" cm="1">
        <f t="array" ref="D1286">IFERROR(
  INDEX(Stockreport!$E$2:$E$50151,
    MATCH(1,
      ((Stockreport!$A$2:$A$50151&amp;"")=($A1286&amp;""))*
      ((Stockreport!$B$2:$B$50151&amp;"")=($B1286&amp;""))*
      (TRIM(Stockreport!$C$2:$C$50151)=TRIM($C1286))*
      (Stockreport!$C$2:$C$50151&lt;&gt;""),
    0)
  ),
0)</f>
        <v>47</v>
      </c>
      <c r="E1286">
        <f>VLOOKUP(A1286,Config!A:G,4,FALSE)</f>
        <v>0</v>
      </c>
      <c r="F1286" t="str">
        <f>_xlfn.LET(
  _xlpm.q,   $D1286,
  _xlpm.low, SUMIFS(Config!$E$2:$E$5017, Config!$A$2:$A$5017,$A1286, Config!$C$2:$C$5017,$C1286),
  _xlpm.med, SUMIFS(Config!$F$2:$F$5017, Config!$A$2:$A$5017,$A1286, Config!$C$2:$C$5017,$C1286),
  _xlpm.cap, SUMIFS(Config!$G$2:$G$5017, Config!$A$2:$A$5017,$A1286, Config!$C$2:$C$5017,$C1286),
  IF(_xlpm.cap=0,"SET-PICKFACE",
     IF(_xlpm.q&lt;=_xlpm.low,"LOW",
        IF(_xlpm.q&lt;=_xlpm.med,"MEDIUM",
           IF(_xlpm.q&lt;=_xlpm.cap,"FULL","OVER")
        )
     )
  )
)</f>
        <v>SET-PICKFACE</v>
      </c>
      <c r="G1286" s="8" t="str">
        <f>IF(
   SUMIFS(Stockreport!$D:$D,
          Stockreport!$A:$A, $A1286,
          Stockreport!$B:$B, $B1286)
   -SUMIFS(Stockreport!$D:$D,
           Stockreport!$A:$A, $A1286,
           Stockreport!$B:$B, $B1286,
           Stockreport!$C:$C, $C1286)=0,
   "No reserve",
   SUMIFS(Stockreport!$D:$D,
          Stockreport!$A:$A, $A1286,
          Stockreport!$B:$B, $B1286)
   -SUMIFS(Stockreport!$D:$D,
           Stockreport!$A:$A, $A1286,
           Stockreport!$B:$B, $B1286,
           Stockreport!$C:$C, $C1286)
)</f>
        <v>No reserve</v>
      </c>
      <c r="H1286">
        <f t="shared" si="40"/>
        <v>0</v>
      </c>
      <c r="I1286" s="5">
        <f t="shared" si="41"/>
        <v>1</v>
      </c>
    </row>
    <row r="1287" spans="1:9">
      <c r="A1287" s="1">
        <v>30358</v>
      </c>
      <c r="B1287" s="1" t="s">
        <v>1285</v>
      </c>
      <c r="C1287" t="str">
        <f>VLOOKUP(A1287,Config!A:C,3,FALSE)</f>
        <v>MA-D-12-L1-P2</v>
      </c>
      <c r="D1287" cm="1">
        <f t="array" ref="D1287">IFERROR(
  INDEX(Stockreport!$E$2:$E$50151,
    MATCH(1,
      ((Stockreport!$A$2:$A$50151&amp;"")=($A1287&amp;""))*
      ((Stockreport!$B$2:$B$50151&amp;"")=($B1287&amp;""))*
      (TRIM(Stockreport!$C$2:$C$50151)=TRIM($C1287))*
      (Stockreport!$C$2:$C$50151&lt;&gt;""),
    0)
  ),
0)</f>
        <v>35</v>
      </c>
      <c r="E1287">
        <f>VLOOKUP(A1287,Config!A:G,4,FALSE)</f>
        <v>0</v>
      </c>
      <c r="F1287" t="str">
        <f>_xlfn.LET(
  _xlpm.q,   $D1287,
  _xlpm.low, SUMIFS(Config!$E$2:$E$5017, Config!$A$2:$A$5017,$A1287, Config!$C$2:$C$5017,$C1287),
  _xlpm.med, SUMIFS(Config!$F$2:$F$5017, Config!$A$2:$A$5017,$A1287, Config!$C$2:$C$5017,$C1287),
  _xlpm.cap, SUMIFS(Config!$G$2:$G$5017, Config!$A$2:$A$5017,$A1287, Config!$C$2:$C$5017,$C1287),
  IF(_xlpm.cap=0,"SET-PICKFACE",
     IF(_xlpm.q&lt;=_xlpm.low,"LOW",
        IF(_xlpm.q&lt;=_xlpm.med,"MEDIUM",
           IF(_xlpm.q&lt;=_xlpm.cap,"FULL","OVER")
        )
     )
  )
)</f>
        <v>SET-PICKFACE</v>
      </c>
      <c r="G1287" s="8" t="str">
        <f>IF(
   SUMIFS(Stockreport!$D:$D,
          Stockreport!$A:$A, $A1287,
          Stockreport!$B:$B, $B1287)
   -SUMIFS(Stockreport!$D:$D,
           Stockreport!$A:$A, $A1287,
           Stockreport!$B:$B, $B1287,
           Stockreport!$C:$C, $C1287)=0,
   "No reserve",
   SUMIFS(Stockreport!$D:$D,
          Stockreport!$A:$A, $A1287,
          Stockreport!$B:$B, $B1287)
   -SUMIFS(Stockreport!$D:$D,
           Stockreport!$A:$A, $A1287,
           Stockreport!$B:$B, $B1287,
           Stockreport!$C:$C, $C1287)
)</f>
        <v>No reserve</v>
      </c>
      <c r="H1287">
        <f t="shared" si="40"/>
        <v>0</v>
      </c>
      <c r="I1287" s="5">
        <f t="shared" si="41"/>
        <v>1</v>
      </c>
    </row>
    <row r="1288" spans="1:9">
      <c r="A1288" s="1">
        <v>30377</v>
      </c>
      <c r="B1288" s="1" t="s">
        <v>1286</v>
      </c>
      <c r="C1288" t="str">
        <f>VLOOKUP(A1288,Config!A:C,3,FALSE)</f>
        <v>MA-D-12-L1-P2</v>
      </c>
      <c r="D1288" cm="1">
        <f t="array" ref="D1288">IFERROR(
  INDEX(Stockreport!$E$2:$E$50151,
    MATCH(1,
      ((Stockreport!$A$2:$A$50151&amp;"")=($A1288&amp;""))*
      ((Stockreport!$B$2:$B$50151&amp;"")=($B1288&amp;""))*
      (TRIM(Stockreport!$C$2:$C$50151)=TRIM($C1288))*
      (Stockreport!$C$2:$C$50151&lt;&gt;""),
    0)
  ),
0)</f>
        <v>188</v>
      </c>
      <c r="E1288">
        <f>VLOOKUP(A1288,Config!A:G,4,FALSE)</f>
        <v>0</v>
      </c>
      <c r="F1288" t="str">
        <f>_xlfn.LET(
  _xlpm.q,   $D1288,
  _xlpm.low, SUMIFS(Config!$E$2:$E$5017, Config!$A$2:$A$5017,$A1288, Config!$C$2:$C$5017,$C1288),
  _xlpm.med, SUMIFS(Config!$F$2:$F$5017, Config!$A$2:$A$5017,$A1288, Config!$C$2:$C$5017,$C1288),
  _xlpm.cap, SUMIFS(Config!$G$2:$G$5017, Config!$A$2:$A$5017,$A1288, Config!$C$2:$C$5017,$C1288),
  IF(_xlpm.cap=0,"SET-PICKFACE",
     IF(_xlpm.q&lt;=_xlpm.low,"LOW",
        IF(_xlpm.q&lt;=_xlpm.med,"MEDIUM",
           IF(_xlpm.q&lt;=_xlpm.cap,"FULL","OVER")
        )
     )
  )
)</f>
        <v>SET-PICKFACE</v>
      </c>
      <c r="G1288" s="8" t="str">
        <f>IF(
   SUMIFS(Stockreport!$D:$D,
          Stockreport!$A:$A, $A1288,
          Stockreport!$B:$B, $B1288)
   -SUMIFS(Stockreport!$D:$D,
           Stockreport!$A:$A, $A1288,
           Stockreport!$B:$B, $B1288,
           Stockreport!$C:$C, $C1288)=0,
   "No reserve",
   SUMIFS(Stockreport!$D:$D,
          Stockreport!$A:$A, $A1288,
          Stockreport!$B:$B, $B1288)
   -SUMIFS(Stockreport!$D:$D,
           Stockreport!$A:$A, $A1288,
           Stockreport!$B:$B, $B1288,
           Stockreport!$C:$C, $C1288)
)</f>
        <v>No reserve</v>
      </c>
      <c r="H1288">
        <f t="shared" si="40"/>
        <v>0</v>
      </c>
      <c r="I1288" s="5">
        <f t="shared" si="41"/>
        <v>1</v>
      </c>
    </row>
    <row r="1289" spans="1:9">
      <c r="A1289" s="1">
        <v>30389</v>
      </c>
      <c r="B1289" s="1" t="s">
        <v>1287</v>
      </c>
      <c r="C1289" t="str">
        <f>VLOOKUP(A1289,Config!A:C,3,FALSE)</f>
        <v>MA-D-12-L1-P2</v>
      </c>
      <c r="D1289" cm="1">
        <f t="array" ref="D1289">IFERROR(
  INDEX(Stockreport!$E$2:$E$50151,
    MATCH(1,
      ((Stockreport!$A$2:$A$50151&amp;"")=($A1289&amp;""))*
      ((Stockreport!$B$2:$B$50151&amp;"")=($B1289&amp;""))*
      (TRIM(Stockreport!$C$2:$C$50151)=TRIM($C1289))*
      (Stockreport!$C$2:$C$50151&lt;&gt;""),
    0)
  ),
0)</f>
        <v>36</v>
      </c>
      <c r="E1289">
        <f>VLOOKUP(A1289,Config!A:G,4,FALSE)</f>
        <v>0</v>
      </c>
      <c r="F1289" t="str">
        <f>_xlfn.LET(
  _xlpm.q,   $D1289,
  _xlpm.low, SUMIFS(Config!$E$2:$E$5017, Config!$A$2:$A$5017,$A1289, Config!$C$2:$C$5017,$C1289),
  _xlpm.med, SUMIFS(Config!$F$2:$F$5017, Config!$A$2:$A$5017,$A1289, Config!$C$2:$C$5017,$C1289),
  _xlpm.cap, SUMIFS(Config!$G$2:$G$5017, Config!$A$2:$A$5017,$A1289, Config!$C$2:$C$5017,$C1289),
  IF(_xlpm.cap=0,"SET-PICKFACE",
     IF(_xlpm.q&lt;=_xlpm.low,"LOW",
        IF(_xlpm.q&lt;=_xlpm.med,"MEDIUM",
           IF(_xlpm.q&lt;=_xlpm.cap,"FULL","OVER")
        )
     )
  )
)</f>
        <v>SET-PICKFACE</v>
      </c>
      <c r="G1289" s="8" t="str">
        <f>IF(
   SUMIFS(Stockreport!$D:$D,
          Stockreport!$A:$A, $A1289,
          Stockreport!$B:$B, $B1289)
   -SUMIFS(Stockreport!$D:$D,
           Stockreport!$A:$A, $A1289,
           Stockreport!$B:$B, $B1289,
           Stockreport!$C:$C, $C1289)=0,
   "No reserve",
   SUMIFS(Stockreport!$D:$D,
          Stockreport!$A:$A, $A1289,
          Stockreport!$B:$B, $B1289)
   -SUMIFS(Stockreport!$D:$D,
           Stockreport!$A:$A, $A1289,
           Stockreport!$B:$B, $B1289,
           Stockreport!$C:$C, $C1289)
)</f>
        <v>No reserve</v>
      </c>
      <c r="H1289">
        <f t="shared" si="40"/>
        <v>0</v>
      </c>
      <c r="I1289" s="5">
        <f t="shared" si="41"/>
        <v>1</v>
      </c>
    </row>
    <row r="1290" spans="1:9">
      <c r="A1290" s="1">
        <v>30403</v>
      </c>
      <c r="B1290" s="1" t="s">
        <v>1288</v>
      </c>
      <c r="C1290" t="str">
        <f>VLOOKUP(A1290,Config!A:C,3,FALSE)</f>
        <v>MA-D-12-L1-P2</v>
      </c>
      <c r="D1290" cm="1">
        <f t="array" ref="D1290">IFERROR(
  INDEX(Stockreport!$E$2:$E$50151,
    MATCH(1,
      ((Stockreport!$A$2:$A$50151&amp;"")=($A1290&amp;""))*
      ((Stockreport!$B$2:$B$50151&amp;"")=($B1290&amp;""))*
      (TRIM(Stockreport!$C$2:$C$50151)=TRIM($C1290))*
      (Stockreport!$C$2:$C$50151&lt;&gt;""),
    0)
  ),
0)</f>
        <v>101</v>
      </c>
      <c r="E1290">
        <f>VLOOKUP(A1290,Config!A:G,4,FALSE)</f>
        <v>0</v>
      </c>
      <c r="F1290" t="str">
        <f>_xlfn.LET(
  _xlpm.q,   $D1290,
  _xlpm.low, SUMIFS(Config!$E$2:$E$5017, Config!$A$2:$A$5017,$A1290, Config!$C$2:$C$5017,$C1290),
  _xlpm.med, SUMIFS(Config!$F$2:$F$5017, Config!$A$2:$A$5017,$A1290, Config!$C$2:$C$5017,$C1290),
  _xlpm.cap, SUMIFS(Config!$G$2:$G$5017, Config!$A$2:$A$5017,$A1290, Config!$C$2:$C$5017,$C1290),
  IF(_xlpm.cap=0,"SET-PICKFACE",
     IF(_xlpm.q&lt;=_xlpm.low,"LOW",
        IF(_xlpm.q&lt;=_xlpm.med,"MEDIUM",
           IF(_xlpm.q&lt;=_xlpm.cap,"FULL","OVER")
        )
     )
  )
)</f>
        <v>SET-PICKFACE</v>
      </c>
      <c r="G1290" s="8" t="str">
        <f>IF(
   SUMIFS(Stockreport!$D:$D,
          Stockreport!$A:$A, $A1290,
          Stockreport!$B:$B, $B1290)
   -SUMIFS(Stockreport!$D:$D,
           Stockreport!$A:$A, $A1290,
           Stockreport!$B:$B, $B1290,
           Stockreport!$C:$C, $C1290)=0,
   "No reserve",
   SUMIFS(Stockreport!$D:$D,
          Stockreport!$A:$A, $A1290,
          Stockreport!$B:$B, $B1290)
   -SUMIFS(Stockreport!$D:$D,
           Stockreport!$A:$A, $A1290,
           Stockreport!$B:$B, $B1290,
           Stockreport!$C:$C, $C1290)
)</f>
        <v>No reserve</v>
      </c>
      <c r="H1290">
        <f t="shared" si="40"/>
        <v>0</v>
      </c>
      <c r="I1290" s="5">
        <f t="shared" si="41"/>
        <v>1</v>
      </c>
    </row>
    <row r="1291" spans="1:9">
      <c r="A1291" s="1">
        <v>30478</v>
      </c>
      <c r="B1291" s="1" t="s">
        <v>1289</v>
      </c>
      <c r="C1291" t="str">
        <f>VLOOKUP(A1291,Config!A:C,3,FALSE)</f>
        <v>MA-D-12-L1-P2</v>
      </c>
      <c r="D1291" cm="1">
        <f t="array" ref="D1291">IFERROR(
  INDEX(Stockreport!$E$2:$E$50151,
    MATCH(1,
      ((Stockreport!$A$2:$A$50151&amp;"")=($A1291&amp;""))*
      ((Stockreport!$B$2:$B$50151&amp;"")=($B1291&amp;""))*
      (TRIM(Stockreport!$C$2:$C$50151)=TRIM($C1291))*
      (Stockreport!$C$2:$C$50151&lt;&gt;""),
    0)
  ),
0)</f>
        <v>50</v>
      </c>
      <c r="E1291">
        <f>VLOOKUP(A1291,Config!A:G,4,FALSE)</f>
        <v>0</v>
      </c>
      <c r="F1291" t="str">
        <f>_xlfn.LET(
  _xlpm.q,   $D1291,
  _xlpm.low, SUMIFS(Config!$E$2:$E$5017, Config!$A$2:$A$5017,$A1291, Config!$C$2:$C$5017,$C1291),
  _xlpm.med, SUMIFS(Config!$F$2:$F$5017, Config!$A$2:$A$5017,$A1291, Config!$C$2:$C$5017,$C1291),
  _xlpm.cap, SUMIFS(Config!$G$2:$G$5017, Config!$A$2:$A$5017,$A1291, Config!$C$2:$C$5017,$C1291),
  IF(_xlpm.cap=0,"SET-PICKFACE",
     IF(_xlpm.q&lt;=_xlpm.low,"LOW",
        IF(_xlpm.q&lt;=_xlpm.med,"MEDIUM",
           IF(_xlpm.q&lt;=_xlpm.cap,"FULL","OVER")
        )
     )
  )
)</f>
        <v>SET-PICKFACE</v>
      </c>
      <c r="G1291" s="8" t="str">
        <f>IF(
   SUMIFS(Stockreport!$D:$D,
          Stockreport!$A:$A, $A1291,
          Stockreport!$B:$B, $B1291)
   -SUMIFS(Stockreport!$D:$D,
           Stockreport!$A:$A, $A1291,
           Stockreport!$B:$B, $B1291,
           Stockreport!$C:$C, $C1291)=0,
   "No reserve",
   SUMIFS(Stockreport!$D:$D,
          Stockreport!$A:$A, $A1291,
          Stockreport!$B:$B, $B1291)
   -SUMIFS(Stockreport!$D:$D,
           Stockreport!$A:$A, $A1291,
           Stockreport!$B:$B, $B1291,
           Stockreport!$C:$C, $C1291)
)</f>
        <v>No reserve</v>
      </c>
      <c r="H1291">
        <f t="shared" si="40"/>
        <v>0</v>
      </c>
      <c r="I1291" s="5">
        <f t="shared" si="41"/>
        <v>1</v>
      </c>
    </row>
    <row r="1292" spans="1:9">
      <c r="A1292" s="1">
        <v>30499</v>
      </c>
      <c r="B1292" s="1" t="s">
        <v>1290</v>
      </c>
      <c r="C1292" t="str">
        <f>VLOOKUP(A1292,Config!A:C,3,FALSE)</f>
        <v>MA-D-12-L1-P2</v>
      </c>
      <c r="D1292" cm="1">
        <f t="array" ref="D1292">IFERROR(
  INDEX(Stockreport!$E$2:$E$50151,
    MATCH(1,
      ((Stockreport!$A$2:$A$50151&amp;"")=($A1292&amp;""))*
      ((Stockreport!$B$2:$B$50151&amp;"")=($B1292&amp;""))*
      (TRIM(Stockreport!$C$2:$C$50151)=TRIM($C1292))*
      (Stockreport!$C$2:$C$50151&lt;&gt;""),
    0)
  ),
0)</f>
        <v>58</v>
      </c>
      <c r="E1292">
        <f>VLOOKUP(A1292,Config!A:G,4,FALSE)</f>
        <v>0</v>
      </c>
      <c r="F1292" t="str">
        <f>_xlfn.LET(
  _xlpm.q,   $D1292,
  _xlpm.low, SUMIFS(Config!$E$2:$E$5017, Config!$A$2:$A$5017,$A1292, Config!$C$2:$C$5017,$C1292),
  _xlpm.med, SUMIFS(Config!$F$2:$F$5017, Config!$A$2:$A$5017,$A1292, Config!$C$2:$C$5017,$C1292),
  _xlpm.cap, SUMIFS(Config!$G$2:$G$5017, Config!$A$2:$A$5017,$A1292, Config!$C$2:$C$5017,$C1292),
  IF(_xlpm.cap=0,"SET-PICKFACE",
     IF(_xlpm.q&lt;=_xlpm.low,"LOW",
        IF(_xlpm.q&lt;=_xlpm.med,"MEDIUM",
           IF(_xlpm.q&lt;=_xlpm.cap,"FULL","OVER")
        )
     )
  )
)</f>
        <v>SET-PICKFACE</v>
      </c>
      <c r="G1292" s="8" t="str">
        <f>IF(
   SUMIFS(Stockreport!$D:$D,
          Stockreport!$A:$A, $A1292,
          Stockreport!$B:$B, $B1292)
   -SUMIFS(Stockreport!$D:$D,
           Stockreport!$A:$A, $A1292,
           Stockreport!$B:$B, $B1292,
           Stockreport!$C:$C, $C1292)=0,
   "No reserve",
   SUMIFS(Stockreport!$D:$D,
          Stockreport!$A:$A, $A1292,
          Stockreport!$B:$B, $B1292)
   -SUMIFS(Stockreport!$D:$D,
           Stockreport!$A:$A, $A1292,
           Stockreport!$B:$B, $B1292,
           Stockreport!$C:$C, $C1292)
)</f>
        <v>No reserve</v>
      </c>
      <c r="H1292">
        <f t="shared" si="40"/>
        <v>0</v>
      </c>
      <c r="I1292" s="5">
        <f t="shared" si="41"/>
        <v>1</v>
      </c>
    </row>
    <row r="1293" spans="1:9">
      <c r="A1293" s="1">
        <v>30537</v>
      </c>
      <c r="B1293" s="1" t="s">
        <v>1291</v>
      </c>
      <c r="C1293" t="str">
        <f>VLOOKUP(A1293,Config!A:C,3,FALSE)</f>
        <v>MA-D-12-L1-P2</v>
      </c>
      <c r="D1293" cm="1">
        <f t="array" ref="D1293">IFERROR(
  INDEX(Stockreport!$E$2:$E$50151,
    MATCH(1,
      ((Stockreport!$A$2:$A$50151&amp;"")=($A1293&amp;""))*
      ((Stockreport!$B$2:$B$50151&amp;"")=($B1293&amp;""))*
      (TRIM(Stockreport!$C$2:$C$50151)=TRIM($C1293))*
      (Stockreport!$C$2:$C$50151&lt;&gt;""),
    0)
  ),
0)</f>
        <v>34</v>
      </c>
      <c r="E1293">
        <f>VLOOKUP(A1293,Config!A:G,4,FALSE)</f>
        <v>0</v>
      </c>
      <c r="F1293" t="str">
        <f>_xlfn.LET(
  _xlpm.q,   $D1293,
  _xlpm.low, SUMIFS(Config!$E$2:$E$5017, Config!$A$2:$A$5017,$A1293, Config!$C$2:$C$5017,$C1293),
  _xlpm.med, SUMIFS(Config!$F$2:$F$5017, Config!$A$2:$A$5017,$A1293, Config!$C$2:$C$5017,$C1293),
  _xlpm.cap, SUMIFS(Config!$G$2:$G$5017, Config!$A$2:$A$5017,$A1293, Config!$C$2:$C$5017,$C1293),
  IF(_xlpm.cap=0,"SET-PICKFACE",
     IF(_xlpm.q&lt;=_xlpm.low,"LOW",
        IF(_xlpm.q&lt;=_xlpm.med,"MEDIUM",
           IF(_xlpm.q&lt;=_xlpm.cap,"FULL","OVER")
        )
     )
  )
)</f>
        <v>SET-PICKFACE</v>
      </c>
      <c r="G1293" s="8" t="str">
        <f>IF(
   SUMIFS(Stockreport!$D:$D,
          Stockreport!$A:$A, $A1293,
          Stockreport!$B:$B, $B1293)
   -SUMIFS(Stockreport!$D:$D,
           Stockreport!$A:$A, $A1293,
           Stockreport!$B:$B, $B1293,
           Stockreport!$C:$C, $C1293)=0,
   "No reserve",
   SUMIFS(Stockreport!$D:$D,
          Stockreport!$A:$A, $A1293,
          Stockreport!$B:$B, $B1293)
   -SUMIFS(Stockreport!$D:$D,
           Stockreport!$A:$A, $A1293,
           Stockreport!$B:$B, $B1293,
           Stockreport!$C:$C, $C1293)
)</f>
        <v>No reserve</v>
      </c>
      <c r="H1293">
        <f t="shared" si="40"/>
        <v>0</v>
      </c>
      <c r="I1293" s="5">
        <f t="shared" si="41"/>
        <v>1</v>
      </c>
    </row>
    <row r="1294" spans="1:9">
      <c r="A1294" s="1">
        <v>30539</v>
      </c>
      <c r="B1294" s="1" t="s">
        <v>1292</v>
      </c>
      <c r="C1294" t="str">
        <f>VLOOKUP(A1294,Config!A:C,3,FALSE)</f>
        <v>MA-D-12-L1-P2</v>
      </c>
      <c r="D1294" cm="1">
        <f t="array" ref="D1294">IFERROR(
  INDEX(Stockreport!$E$2:$E$50151,
    MATCH(1,
      ((Stockreport!$A$2:$A$50151&amp;"")=($A1294&amp;""))*
      ((Stockreport!$B$2:$B$50151&amp;"")=($B1294&amp;""))*
      (TRIM(Stockreport!$C$2:$C$50151)=TRIM($C1294))*
      (Stockreport!$C$2:$C$50151&lt;&gt;""),
    0)
  ),
0)</f>
        <v>63</v>
      </c>
      <c r="E1294">
        <f>VLOOKUP(A1294,Config!A:G,4,FALSE)</f>
        <v>0</v>
      </c>
      <c r="F1294" t="str">
        <f>_xlfn.LET(
  _xlpm.q,   $D1294,
  _xlpm.low, SUMIFS(Config!$E$2:$E$5017, Config!$A$2:$A$5017,$A1294, Config!$C$2:$C$5017,$C1294),
  _xlpm.med, SUMIFS(Config!$F$2:$F$5017, Config!$A$2:$A$5017,$A1294, Config!$C$2:$C$5017,$C1294),
  _xlpm.cap, SUMIFS(Config!$G$2:$G$5017, Config!$A$2:$A$5017,$A1294, Config!$C$2:$C$5017,$C1294),
  IF(_xlpm.cap=0,"SET-PICKFACE",
     IF(_xlpm.q&lt;=_xlpm.low,"LOW",
        IF(_xlpm.q&lt;=_xlpm.med,"MEDIUM",
           IF(_xlpm.q&lt;=_xlpm.cap,"FULL","OVER")
        )
     )
  )
)</f>
        <v>SET-PICKFACE</v>
      </c>
      <c r="G1294" s="8" t="str">
        <f>IF(
   SUMIFS(Stockreport!$D:$D,
          Stockreport!$A:$A, $A1294,
          Stockreport!$B:$B, $B1294)
   -SUMIFS(Stockreport!$D:$D,
           Stockreport!$A:$A, $A1294,
           Stockreport!$B:$B, $B1294,
           Stockreport!$C:$C, $C1294)=0,
   "No reserve",
   SUMIFS(Stockreport!$D:$D,
          Stockreport!$A:$A, $A1294,
          Stockreport!$B:$B, $B1294)
   -SUMIFS(Stockreport!$D:$D,
           Stockreport!$A:$A, $A1294,
           Stockreport!$B:$B, $B1294,
           Stockreport!$C:$C, $C1294)
)</f>
        <v>No reserve</v>
      </c>
      <c r="H1294">
        <f t="shared" si="40"/>
        <v>0</v>
      </c>
      <c r="I1294" s="5">
        <f t="shared" si="41"/>
        <v>1</v>
      </c>
    </row>
    <row r="1295" spans="1:9">
      <c r="A1295" s="1">
        <v>30561</v>
      </c>
      <c r="B1295" s="1" t="s">
        <v>1293</v>
      </c>
      <c r="C1295" t="str">
        <f>VLOOKUP(A1295,Config!A:C,3,FALSE)</f>
        <v>MA-D-12-L1-P2</v>
      </c>
      <c r="D1295" cm="1">
        <f t="array" ref="D1295">IFERROR(
  INDEX(Stockreport!$E$2:$E$50151,
    MATCH(1,
      ((Stockreport!$A$2:$A$50151&amp;"")=($A1295&amp;""))*
      ((Stockreport!$B$2:$B$50151&amp;"")=($B1295&amp;""))*
      (TRIM(Stockreport!$C$2:$C$50151)=TRIM($C1295))*
      (Stockreport!$C$2:$C$50151&lt;&gt;""),
    0)
  ),
0)</f>
        <v>132</v>
      </c>
      <c r="E1295">
        <f>VLOOKUP(A1295,Config!A:G,4,FALSE)</f>
        <v>0</v>
      </c>
      <c r="F1295" t="str">
        <f>_xlfn.LET(
  _xlpm.q,   $D1295,
  _xlpm.low, SUMIFS(Config!$E$2:$E$5017, Config!$A$2:$A$5017,$A1295, Config!$C$2:$C$5017,$C1295),
  _xlpm.med, SUMIFS(Config!$F$2:$F$5017, Config!$A$2:$A$5017,$A1295, Config!$C$2:$C$5017,$C1295),
  _xlpm.cap, SUMIFS(Config!$G$2:$G$5017, Config!$A$2:$A$5017,$A1295, Config!$C$2:$C$5017,$C1295),
  IF(_xlpm.cap=0,"SET-PICKFACE",
     IF(_xlpm.q&lt;=_xlpm.low,"LOW",
        IF(_xlpm.q&lt;=_xlpm.med,"MEDIUM",
           IF(_xlpm.q&lt;=_xlpm.cap,"FULL","OVER")
        )
     )
  )
)</f>
        <v>SET-PICKFACE</v>
      </c>
      <c r="G1295" s="8" t="str">
        <f>IF(
   SUMIFS(Stockreport!$D:$D,
          Stockreport!$A:$A, $A1295,
          Stockreport!$B:$B, $B1295)
   -SUMIFS(Stockreport!$D:$D,
           Stockreport!$A:$A, $A1295,
           Stockreport!$B:$B, $B1295,
           Stockreport!$C:$C, $C1295)=0,
   "No reserve",
   SUMIFS(Stockreport!$D:$D,
          Stockreport!$A:$A, $A1295,
          Stockreport!$B:$B, $B1295)
   -SUMIFS(Stockreport!$D:$D,
           Stockreport!$A:$A, $A1295,
           Stockreport!$B:$B, $B1295,
           Stockreport!$C:$C, $C1295)
)</f>
        <v>No reserve</v>
      </c>
      <c r="H1295">
        <f t="shared" si="40"/>
        <v>0</v>
      </c>
      <c r="I1295" s="5">
        <f t="shared" si="41"/>
        <v>1</v>
      </c>
    </row>
    <row r="1296" spans="1:9">
      <c r="A1296" s="1">
        <v>30575</v>
      </c>
      <c r="B1296" s="1" t="s">
        <v>1294</v>
      </c>
      <c r="C1296" t="str">
        <f>VLOOKUP(A1296,Config!A:C,3,FALSE)</f>
        <v>MA-D-12-L1-P2</v>
      </c>
      <c r="D1296" cm="1">
        <f t="array" ref="D1296">IFERROR(
  INDEX(Stockreport!$E$2:$E$50151,
    MATCH(1,
      ((Stockreport!$A$2:$A$50151&amp;"")=($A1296&amp;""))*
      ((Stockreport!$B$2:$B$50151&amp;"")=($B1296&amp;""))*
      (TRIM(Stockreport!$C$2:$C$50151)=TRIM($C1296))*
      (Stockreport!$C$2:$C$50151&lt;&gt;""),
    0)
  ),
0)</f>
        <v>89</v>
      </c>
      <c r="E1296">
        <f>VLOOKUP(A1296,Config!A:G,4,FALSE)</f>
        <v>0</v>
      </c>
      <c r="F1296" t="str">
        <f>_xlfn.LET(
  _xlpm.q,   $D1296,
  _xlpm.low, SUMIFS(Config!$E$2:$E$5017, Config!$A$2:$A$5017,$A1296, Config!$C$2:$C$5017,$C1296),
  _xlpm.med, SUMIFS(Config!$F$2:$F$5017, Config!$A$2:$A$5017,$A1296, Config!$C$2:$C$5017,$C1296),
  _xlpm.cap, SUMIFS(Config!$G$2:$G$5017, Config!$A$2:$A$5017,$A1296, Config!$C$2:$C$5017,$C1296),
  IF(_xlpm.cap=0,"SET-PICKFACE",
     IF(_xlpm.q&lt;=_xlpm.low,"LOW",
        IF(_xlpm.q&lt;=_xlpm.med,"MEDIUM",
           IF(_xlpm.q&lt;=_xlpm.cap,"FULL","OVER")
        )
     )
  )
)</f>
        <v>SET-PICKFACE</v>
      </c>
      <c r="G1296" s="8" t="str">
        <f>IF(
   SUMIFS(Stockreport!$D:$D,
          Stockreport!$A:$A, $A1296,
          Stockreport!$B:$B, $B1296)
   -SUMIFS(Stockreport!$D:$D,
           Stockreport!$A:$A, $A1296,
           Stockreport!$B:$B, $B1296,
           Stockreport!$C:$C, $C1296)=0,
   "No reserve",
   SUMIFS(Stockreport!$D:$D,
          Stockreport!$A:$A, $A1296,
          Stockreport!$B:$B, $B1296)
   -SUMIFS(Stockreport!$D:$D,
           Stockreport!$A:$A, $A1296,
           Stockreport!$B:$B, $B1296,
           Stockreport!$C:$C, $C1296)
)</f>
        <v>No reserve</v>
      </c>
      <c r="H1296">
        <f t="shared" si="40"/>
        <v>0</v>
      </c>
      <c r="I1296" s="5">
        <f t="shared" si="41"/>
        <v>1</v>
      </c>
    </row>
    <row r="1297" spans="1:9">
      <c r="A1297" s="1">
        <v>30787</v>
      </c>
      <c r="B1297" s="1" t="s">
        <v>1295</v>
      </c>
      <c r="C1297" t="str">
        <f>VLOOKUP(A1297,Config!A:C,3,FALSE)</f>
        <v>MA-D-12-L1-P2</v>
      </c>
      <c r="D1297" cm="1">
        <f t="array" ref="D1297">IFERROR(
  INDEX(Stockreport!$E$2:$E$50151,
    MATCH(1,
      ((Stockreport!$A$2:$A$50151&amp;"")=($A1297&amp;""))*
      ((Stockreport!$B$2:$B$50151&amp;"")=($B1297&amp;""))*
      (TRIM(Stockreport!$C$2:$C$50151)=TRIM($C1297))*
      (Stockreport!$C$2:$C$50151&lt;&gt;""),
    0)
  ),
0)</f>
        <v>0</v>
      </c>
      <c r="E1297">
        <f>VLOOKUP(A1297,Config!A:G,4,FALSE)</f>
        <v>0</v>
      </c>
      <c r="F1297" t="str">
        <f>_xlfn.LET(
  _xlpm.q,   $D1297,
  _xlpm.low, SUMIFS(Config!$E$2:$E$5017, Config!$A$2:$A$5017,$A1297, Config!$C$2:$C$5017,$C1297),
  _xlpm.med, SUMIFS(Config!$F$2:$F$5017, Config!$A$2:$A$5017,$A1297, Config!$C$2:$C$5017,$C1297),
  _xlpm.cap, SUMIFS(Config!$G$2:$G$5017, Config!$A$2:$A$5017,$A1297, Config!$C$2:$C$5017,$C1297),
  IF(_xlpm.cap=0,"SET-PICKFACE",
     IF(_xlpm.q&lt;=_xlpm.low,"LOW",
        IF(_xlpm.q&lt;=_xlpm.med,"MEDIUM",
           IF(_xlpm.q&lt;=_xlpm.cap,"FULL","OVER")
        )
     )
  )
)</f>
        <v>SET-PICKFACE</v>
      </c>
      <c r="G1297" s="8" t="str">
        <f>IF(
   SUMIFS(Stockreport!$D:$D,
          Stockreport!$A:$A, $A1297,
          Stockreport!$B:$B, $B1297)
   -SUMIFS(Stockreport!$D:$D,
           Stockreport!$A:$A, $A1297,
           Stockreport!$B:$B, $B1297,
           Stockreport!$C:$C, $C1297)=0,
   "No reserve",
   SUMIFS(Stockreport!$D:$D,
          Stockreport!$A:$A, $A1297,
          Stockreport!$B:$B, $B1297)
   -SUMIFS(Stockreport!$D:$D,
           Stockreport!$A:$A, $A1297,
           Stockreport!$B:$B, $B1297,
           Stockreport!$C:$C, $C1297)
)</f>
        <v>No reserve</v>
      </c>
      <c r="H1297">
        <f t="shared" si="40"/>
        <v>0</v>
      </c>
      <c r="I1297" s="5">
        <f t="shared" si="41"/>
        <v>1</v>
      </c>
    </row>
    <row r="1298" spans="1:9">
      <c r="A1298" s="1">
        <v>30822</v>
      </c>
      <c r="B1298" s="1" t="s">
        <v>1296</v>
      </c>
      <c r="C1298" t="str">
        <f>VLOOKUP(A1298,Config!A:C,3,FALSE)</f>
        <v>MA-D-12-L1-P2</v>
      </c>
      <c r="D1298" cm="1">
        <f t="array" ref="D1298">IFERROR(
  INDEX(Stockreport!$E$2:$E$50151,
    MATCH(1,
      ((Stockreport!$A$2:$A$50151&amp;"")=($A1298&amp;""))*
      ((Stockreport!$B$2:$B$50151&amp;"")=($B1298&amp;""))*
      (TRIM(Stockreport!$C$2:$C$50151)=TRIM($C1298))*
      (Stockreport!$C$2:$C$50151&lt;&gt;""),
    0)
  ),
0)</f>
        <v>61</v>
      </c>
      <c r="E1298">
        <f>VLOOKUP(A1298,Config!A:G,4,FALSE)</f>
        <v>0</v>
      </c>
      <c r="F1298" t="str">
        <f>_xlfn.LET(
  _xlpm.q,   $D1298,
  _xlpm.low, SUMIFS(Config!$E$2:$E$5017, Config!$A$2:$A$5017,$A1298, Config!$C$2:$C$5017,$C1298),
  _xlpm.med, SUMIFS(Config!$F$2:$F$5017, Config!$A$2:$A$5017,$A1298, Config!$C$2:$C$5017,$C1298),
  _xlpm.cap, SUMIFS(Config!$G$2:$G$5017, Config!$A$2:$A$5017,$A1298, Config!$C$2:$C$5017,$C1298),
  IF(_xlpm.cap=0,"SET-PICKFACE",
     IF(_xlpm.q&lt;=_xlpm.low,"LOW",
        IF(_xlpm.q&lt;=_xlpm.med,"MEDIUM",
           IF(_xlpm.q&lt;=_xlpm.cap,"FULL","OVER")
        )
     )
  )
)</f>
        <v>SET-PICKFACE</v>
      </c>
      <c r="G1298" s="8" t="str">
        <f>IF(
   SUMIFS(Stockreport!$D:$D,
          Stockreport!$A:$A, $A1298,
          Stockreport!$B:$B, $B1298)
   -SUMIFS(Stockreport!$D:$D,
           Stockreport!$A:$A, $A1298,
           Stockreport!$B:$B, $B1298,
           Stockreport!$C:$C, $C1298)=0,
   "No reserve",
   SUMIFS(Stockreport!$D:$D,
          Stockreport!$A:$A, $A1298,
          Stockreport!$B:$B, $B1298)
   -SUMIFS(Stockreport!$D:$D,
           Stockreport!$A:$A, $A1298,
           Stockreport!$B:$B, $B1298,
           Stockreport!$C:$C, $C1298)
)</f>
        <v>No reserve</v>
      </c>
      <c r="H1298">
        <f t="shared" si="40"/>
        <v>0</v>
      </c>
      <c r="I1298" s="5">
        <f t="shared" si="41"/>
        <v>1</v>
      </c>
    </row>
    <row r="1299" spans="1:9">
      <c r="A1299" s="1">
        <v>30837</v>
      </c>
      <c r="B1299" s="1" t="s">
        <v>1297</v>
      </c>
      <c r="C1299" t="str">
        <f>VLOOKUP(A1299,Config!A:C,3,FALSE)</f>
        <v>MA-D-12-L1-P2</v>
      </c>
      <c r="D1299" cm="1">
        <f t="array" ref="D1299">IFERROR(
  INDEX(Stockreport!$E$2:$E$50151,
    MATCH(1,
      ((Stockreport!$A$2:$A$50151&amp;"")=($A1299&amp;""))*
      ((Stockreport!$B$2:$B$50151&amp;"")=($B1299&amp;""))*
      (TRIM(Stockreport!$C$2:$C$50151)=TRIM($C1299))*
      (Stockreport!$C$2:$C$50151&lt;&gt;""),
    0)
  ),
0)</f>
        <v>39</v>
      </c>
      <c r="E1299">
        <f>VLOOKUP(A1299,Config!A:G,4,FALSE)</f>
        <v>0</v>
      </c>
      <c r="F1299" t="str">
        <f>_xlfn.LET(
  _xlpm.q,   $D1299,
  _xlpm.low, SUMIFS(Config!$E$2:$E$5017, Config!$A$2:$A$5017,$A1299, Config!$C$2:$C$5017,$C1299),
  _xlpm.med, SUMIFS(Config!$F$2:$F$5017, Config!$A$2:$A$5017,$A1299, Config!$C$2:$C$5017,$C1299),
  _xlpm.cap, SUMIFS(Config!$G$2:$G$5017, Config!$A$2:$A$5017,$A1299, Config!$C$2:$C$5017,$C1299),
  IF(_xlpm.cap=0,"SET-PICKFACE",
     IF(_xlpm.q&lt;=_xlpm.low,"LOW",
        IF(_xlpm.q&lt;=_xlpm.med,"MEDIUM",
           IF(_xlpm.q&lt;=_xlpm.cap,"FULL","OVER")
        )
     )
  )
)</f>
        <v>SET-PICKFACE</v>
      </c>
      <c r="G1299" s="8" t="str">
        <f>IF(
   SUMIFS(Stockreport!$D:$D,
          Stockreport!$A:$A, $A1299,
          Stockreport!$B:$B, $B1299)
   -SUMIFS(Stockreport!$D:$D,
           Stockreport!$A:$A, $A1299,
           Stockreport!$B:$B, $B1299,
           Stockreport!$C:$C, $C1299)=0,
   "No reserve",
   SUMIFS(Stockreport!$D:$D,
          Stockreport!$A:$A, $A1299,
          Stockreport!$B:$B, $B1299)
   -SUMIFS(Stockreport!$D:$D,
           Stockreport!$A:$A, $A1299,
           Stockreport!$B:$B, $B1299,
           Stockreport!$C:$C, $C1299)
)</f>
        <v>No reserve</v>
      </c>
      <c r="H1299">
        <f t="shared" si="40"/>
        <v>0</v>
      </c>
      <c r="I1299" s="5">
        <f t="shared" si="41"/>
        <v>1</v>
      </c>
    </row>
    <row r="1300" spans="1:9">
      <c r="A1300" s="1">
        <v>30893</v>
      </c>
      <c r="B1300" s="1" t="s">
        <v>1298</v>
      </c>
      <c r="C1300" t="str">
        <f>VLOOKUP(A1300,Config!A:C,3,FALSE)</f>
        <v>MA-D-12-L1-P2</v>
      </c>
      <c r="D1300" cm="1">
        <f t="array" ref="D1300">IFERROR(
  INDEX(Stockreport!$E$2:$E$50151,
    MATCH(1,
      ((Stockreport!$A$2:$A$50151&amp;"")=($A1300&amp;""))*
      ((Stockreport!$B$2:$B$50151&amp;"")=($B1300&amp;""))*
      (TRIM(Stockreport!$C$2:$C$50151)=TRIM($C1300))*
      (Stockreport!$C$2:$C$50151&lt;&gt;""),
    0)
  ),
0)</f>
        <v>126</v>
      </c>
      <c r="E1300">
        <f>VLOOKUP(A1300,Config!A:G,4,FALSE)</f>
        <v>0</v>
      </c>
      <c r="F1300" t="str">
        <f>_xlfn.LET(
  _xlpm.q,   $D1300,
  _xlpm.low, SUMIFS(Config!$E$2:$E$5017, Config!$A$2:$A$5017,$A1300, Config!$C$2:$C$5017,$C1300),
  _xlpm.med, SUMIFS(Config!$F$2:$F$5017, Config!$A$2:$A$5017,$A1300, Config!$C$2:$C$5017,$C1300),
  _xlpm.cap, SUMIFS(Config!$G$2:$G$5017, Config!$A$2:$A$5017,$A1300, Config!$C$2:$C$5017,$C1300),
  IF(_xlpm.cap=0,"SET-PICKFACE",
     IF(_xlpm.q&lt;=_xlpm.low,"LOW",
        IF(_xlpm.q&lt;=_xlpm.med,"MEDIUM",
           IF(_xlpm.q&lt;=_xlpm.cap,"FULL","OVER")
        )
     )
  )
)</f>
        <v>SET-PICKFACE</v>
      </c>
      <c r="G1300" s="8" t="str">
        <f>IF(
   SUMIFS(Stockreport!$D:$D,
          Stockreport!$A:$A, $A1300,
          Stockreport!$B:$B, $B1300)
   -SUMIFS(Stockreport!$D:$D,
           Stockreport!$A:$A, $A1300,
           Stockreport!$B:$B, $B1300,
           Stockreport!$C:$C, $C1300)=0,
   "No reserve",
   SUMIFS(Stockreport!$D:$D,
          Stockreport!$A:$A, $A1300,
          Stockreport!$B:$B, $B1300)
   -SUMIFS(Stockreport!$D:$D,
           Stockreport!$A:$A, $A1300,
           Stockreport!$B:$B, $B1300,
           Stockreport!$C:$C, $C1300)
)</f>
        <v>No reserve</v>
      </c>
      <c r="H1300">
        <f t="shared" si="40"/>
        <v>0</v>
      </c>
      <c r="I1300" s="5">
        <f t="shared" si="41"/>
        <v>1</v>
      </c>
    </row>
    <row r="1301" spans="1:9">
      <c r="A1301" s="1">
        <v>31028</v>
      </c>
      <c r="B1301" s="1" t="s">
        <v>1299</v>
      </c>
      <c r="C1301" t="str">
        <f>VLOOKUP(A1301,Config!A:C,3,FALSE)</f>
        <v>MA-D-12-L1-P2</v>
      </c>
      <c r="D1301" cm="1">
        <f t="array" ref="D1301">IFERROR(
  INDEX(Stockreport!$E$2:$E$50151,
    MATCH(1,
      ((Stockreport!$A$2:$A$50151&amp;"")=($A1301&amp;""))*
      ((Stockreport!$B$2:$B$50151&amp;"")=($B1301&amp;""))*
      (TRIM(Stockreport!$C$2:$C$50151)=TRIM($C1301))*
      (Stockreport!$C$2:$C$50151&lt;&gt;""),
    0)
  ),
0)</f>
        <v>6</v>
      </c>
      <c r="E1301">
        <f>VLOOKUP(A1301,Config!A:G,4,FALSE)</f>
        <v>0</v>
      </c>
      <c r="F1301" t="str">
        <f>_xlfn.LET(
  _xlpm.q,   $D1301,
  _xlpm.low, SUMIFS(Config!$E$2:$E$5017, Config!$A$2:$A$5017,$A1301, Config!$C$2:$C$5017,$C1301),
  _xlpm.med, SUMIFS(Config!$F$2:$F$5017, Config!$A$2:$A$5017,$A1301, Config!$C$2:$C$5017,$C1301),
  _xlpm.cap, SUMIFS(Config!$G$2:$G$5017, Config!$A$2:$A$5017,$A1301, Config!$C$2:$C$5017,$C1301),
  IF(_xlpm.cap=0,"SET-PICKFACE",
     IF(_xlpm.q&lt;=_xlpm.low,"LOW",
        IF(_xlpm.q&lt;=_xlpm.med,"MEDIUM",
           IF(_xlpm.q&lt;=_xlpm.cap,"FULL","OVER")
        )
     )
  )
)</f>
        <v>SET-PICKFACE</v>
      </c>
      <c r="G1301" s="8" t="str">
        <f>IF(
   SUMIFS(Stockreport!$D:$D,
          Stockreport!$A:$A, $A1301,
          Stockreport!$B:$B, $B1301)
   -SUMIFS(Stockreport!$D:$D,
           Stockreport!$A:$A, $A1301,
           Stockreport!$B:$B, $B1301,
           Stockreport!$C:$C, $C1301)=0,
   "No reserve",
   SUMIFS(Stockreport!$D:$D,
          Stockreport!$A:$A, $A1301,
          Stockreport!$B:$B, $B1301)
   -SUMIFS(Stockreport!$D:$D,
           Stockreport!$A:$A, $A1301,
           Stockreport!$B:$B, $B1301,
           Stockreport!$C:$C, $C1301)
)</f>
        <v>No reserve</v>
      </c>
      <c r="H1301">
        <f t="shared" si="40"/>
        <v>0</v>
      </c>
      <c r="I1301" s="5">
        <f t="shared" si="41"/>
        <v>1</v>
      </c>
    </row>
    <row r="1302" spans="1:9">
      <c r="A1302" s="1">
        <v>31047</v>
      </c>
      <c r="B1302" s="1" t="s">
        <v>1300</v>
      </c>
      <c r="C1302" t="str">
        <f>VLOOKUP(A1302,Config!A:C,3,FALSE)</f>
        <v>MA-D-12-L1-P2</v>
      </c>
      <c r="D1302" cm="1">
        <f t="array" ref="D1302">IFERROR(
  INDEX(Stockreport!$E$2:$E$50151,
    MATCH(1,
      ((Stockreport!$A$2:$A$50151&amp;"")=($A1302&amp;""))*
      ((Stockreport!$B$2:$B$50151&amp;"")=($B1302&amp;""))*
      (TRIM(Stockreport!$C$2:$C$50151)=TRIM($C1302))*
      (Stockreport!$C$2:$C$50151&lt;&gt;""),
    0)
  ),
0)</f>
        <v>7</v>
      </c>
      <c r="E1302">
        <f>VLOOKUP(A1302,Config!A:G,4,FALSE)</f>
        <v>0</v>
      </c>
      <c r="F1302" t="str">
        <f>_xlfn.LET(
  _xlpm.q,   $D1302,
  _xlpm.low, SUMIFS(Config!$E$2:$E$5017, Config!$A$2:$A$5017,$A1302, Config!$C$2:$C$5017,$C1302),
  _xlpm.med, SUMIFS(Config!$F$2:$F$5017, Config!$A$2:$A$5017,$A1302, Config!$C$2:$C$5017,$C1302),
  _xlpm.cap, SUMIFS(Config!$G$2:$G$5017, Config!$A$2:$A$5017,$A1302, Config!$C$2:$C$5017,$C1302),
  IF(_xlpm.cap=0,"SET-PICKFACE",
     IF(_xlpm.q&lt;=_xlpm.low,"LOW",
        IF(_xlpm.q&lt;=_xlpm.med,"MEDIUM",
           IF(_xlpm.q&lt;=_xlpm.cap,"FULL","OVER")
        )
     )
  )
)</f>
        <v>SET-PICKFACE</v>
      </c>
      <c r="G1302" s="8" t="str">
        <f>IF(
   SUMIFS(Stockreport!$D:$D,
          Stockreport!$A:$A, $A1302,
          Stockreport!$B:$B, $B1302)
   -SUMIFS(Stockreport!$D:$D,
           Stockreport!$A:$A, $A1302,
           Stockreport!$B:$B, $B1302,
           Stockreport!$C:$C, $C1302)=0,
   "No reserve",
   SUMIFS(Stockreport!$D:$D,
          Stockreport!$A:$A, $A1302,
          Stockreport!$B:$B, $B1302)
   -SUMIFS(Stockreport!$D:$D,
           Stockreport!$A:$A, $A1302,
           Stockreport!$B:$B, $B1302,
           Stockreport!$C:$C, $C1302)
)</f>
        <v>No reserve</v>
      </c>
      <c r="H1302">
        <f t="shared" si="40"/>
        <v>0</v>
      </c>
      <c r="I1302" s="5">
        <f t="shared" si="41"/>
        <v>1</v>
      </c>
    </row>
    <row r="1303" spans="1:9">
      <c r="A1303" s="1">
        <v>31068</v>
      </c>
      <c r="B1303" s="1" t="s">
        <v>1301</v>
      </c>
      <c r="C1303" t="str">
        <f>VLOOKUP(A1303,Config!A:C,3,FALSE)</f>
        <v>MA-D-12-L1-P2</v>
      </c>
      <c r="D1303" cm="1">
        <f t="array" ref="D1303">IFERROR(
  INDEX(Stockreport!$E$2:$E$50151,
    MATCH(1,
      ((Stockreport!$A$2:$A$50151&amp;"")=($A1303&amp;""))*
      ((Stockreport!$B$2:$B$50151&amp;"")=($B1303&amp;""))*
      (TRIM(Stockreport!$C$2:$C$50151)=TRIM($C1303))*
      (Stockreport!$C$2:$C$50151&lt;&gt;""),
    0)
  ),
0)</f>
        <v>0</v>
      </c>
      <c r="E1303">
        <f>VLOOKUP(A1303,Config!A:G,4,FALSE)</f>
        <v>0</v>
      </c>
      <c r="F1303" t="str">
        <f>_xlfn.LET(
  _xlpm.q,   $D1303,
  _xlpm.low, SUMIFS(Config!$E$2:$E$5017, Config!$A$2:$A$5017,$A1303, Config!$C$2:$C$5017,$C1303),
  _xlpm.med, SUMIFS(Config!$F$2:$F$5017, Config!$A$2:$A$5017,$A1303, Config!$C$2:$C$5017,$C1303),
  _xlpm.cap, SUMIFS(Config!$G$2:$G$5017, Config!$A$2:$A$5017,$A1303, Config!$C$2:$C$5017,$C1303),
  IF(_xlpm.cap=0,"SET-PICKFACE",
     IF(_xlpm.q&lt;=_xlpm.low,"LOW",
        IF(_xlpm.q&lt;=_xlpm.med,"MEDIUM",
           IF(_xlpm.q&lt;=_xlpm.cap,"FULL","OVER")
        )
     )
  )
)</f>
        <v>SET-PICKFACE</v>
      </c>
      <c r="G1303" s="8" t="str">
        <f>IF(
   SUMIFS(Stockreport!$D:$D,
          Stockreport!$A:$A, $A1303,
          Stockreport!$B:$B, $B1303)
   -SUMIFS(Stockreport!$D:$D,
           Stockreport!$A:$A, $A1303,
           Stockreport!$B:$B, $B1303,
           Stockreport!$C:$C, $C1303)=0,
   "No reserve",
   SUMIFS(Stockreport!$D:$D,
          Stockreport!$A:$A, $A1303,
          Stockreport!$B:$B, $B1303)
   -SUMIFS(Stockreport!$D:$D,
           Stockreport!$A:$A, $A1303,
           Stockreport!$B:$B, $B1303,
           Stockreport!$C:$C, $C1303)
)</f>
        <v>No reserve</v>
      </c>
      <c r="H1303">
        <f t="shared" si="40"/>
        <v>0</v>
      </c>
      <c r="I1303" s="5">
        <f t="shared" si="41"/>
        <v>1</v>
      </c>
    </row>
    <row r="1304" spans="1:9">
      <c r="A1304" s="1">
        <v>31098</v>
      </c>
      <c r="B1304" s="1" t="s">
        <v>1302</v>
      </c>
      <c r="C1304" t="str">
        <f>VLOOKUP(A1304,Config!A:C,3,FALSE)</f>
        <v>MA-D-12-L1-P2</v>
      </c>
      <c r="D1304" cm="1">
        <f t="array" ref="D1304">IFERROR(
  INDEX(Stockreport!$E$2:$E$50151,
    MATCH(1,
      ((Stockreport!$A$2:$A$50151&amp;"")=($A1304&amp;""))*
      ((Stockreport!$B$2:$B$50151&amp;"")=($B1304&amp;""))*
      (TRIM(Stockreport!$C$2:$C$50151)=TRIM($C1304))*
      (Stockreport!$C$2:$C$50151&lt;&gt;""),
    0)
  ),
0)</f>
        <v>6</v>
      </c>
      <c r="E1304">
        <f>VLOOKUP(A1304,Config!A:G,4,FALSE)</f>
        <v>0</v>
      </c>
      <c r="F1304" t="str">
        <f>_xlfn.LET(
  _xlpm.q,   $D1304,
  _xlpm.low, SUMIFS(Config!$E$2:$E$5017, Config!$A$2:$A$5017,$A1304, Config!$C$2:$C$5017,$C1304),
  _xlpm.med, SUMIFS(Config!$F$2:$F$5017, Config!$A$2:$A$5017,$A1304, Config!$C$2:$C$5017,$C1304),
  _xlpm.cap, SUMIFS(Config!$G$2:$G$5017, Config!$A$2:$A$5017,$A1304, Config!$C$2:$C$5017,$C1304),
  IF(_xlpm.cap=0,"SET-PICKFACE",
     IF(_xlpm.q&lt;=_xlpm.low,"LOW",
        IF(_xlpm.q&lt;=_xlpm.med,"MEDIUM",
           IF(_xlpm.q&lt;=_xlpm.cap,"FULL","OVER")
        )
     )
  )
)</f>
        <v>SET-PICKFACE</v>
      </c>
      <c r="G1304" s="8" t="str">
        <f>IF(
   SUMIFS(Stockreport!$D:$D,
          Stockreport!$A:$A, $A1304,
          Stockreport!$B:$B, $B1304)
   -SUMIFS(Stockreport!$D:$D,
           Stockreport!$A:$A, $A1304,
           Stockreport!$B:$B, $B1304,
           Stockreport!$C:$C, $C1304)=0,
   "No reserve",
   SUMIFS(Stockreport!$D:$D,
          Stockreport!$A:$A, $A1304,
          Stockreport!$B:$B, $B1304)
   -SUMIFS(Stockreport!$D:$D,
           Stockreport!$A:$A, $A1304,
           Stockreport!$B:$B, $B1304,
           Stockreport!$C:$C, $C1304)
)</f>
        <v>No reserve</v>
      </c>
      <c r="H1304">
        <f t="shared" si="40"/>
        <v>0</v>
      </c>
      <c r="I1304" s="5">
        <f t="shared" si="41"/>
        <v>1</v>
      </c>
    </row>
    <row r="1305" spans="1:9">
      <c r="A1305" s="1">
        <v>33414</v>
      </c>
      <c r="B1305" s="1" t="s">
        <v>1303</v>
      </c>
      <c r="C1305" t="str">
        <f>VLOOKUP(A1305,Config!A:C,3,FALSE)</f>
        <v>MA-D-12-L2-P2</v>
      </c>
      <c r="D1305" cm="1">
        <f t="array" ref="D1305">IFERROR(
  INDEX(Stockreport!$E$2:$E$50151,
    MATCH(1,
      ((Stockreport!$A$2:$A$50151&amp;"")=($A1305&amp;""))*
      ((Stockreport!$B$2:$B$50151&amp;"")=($B1305&amp;""))*
      (TRIM(Stockreport!$C$2:$C$50151)=TRIM($C1305))*
      (Stockreport!$C$2:$C$50151&lt;&gt;""),
    0)
  ),
0)</f>
        <v>7</v>
      </c>
      <c r="E1305">
        <f>VLOOKUP(A1305,Config!A:G,4,FALSE)</f>
        <v>0</v>
      </c>
      <c r="F1305" t="str">
        <f>_xlfn.LET(
  _xlpm.q,   $D1305,
  _xlpm.low, SUMIFS(Config!$E$2:$E$5017, Config!$A$2:$A$5017,$A1305, Config!$C$2:$C$5017,$C1305),
  _xlpm.med, SUMIFS(Config!$F$2:$F$5017, Config!$A$2:$A$5017,$A1305, Config!$C$2:$C$5017,$C1305),
  _xlpm.cap, SUMIFS(Config!$G$2:$G$5017, Config!$A$2:$A$5017,$A1305, Config!$C$2:$C$5017,$C1305),
  IF(_xlpm.cap=0,"SET-PICKFACE",
     IF(_xlpm.q&lt;=_xlpm.low,"LOW",
        IF(_xlpm.q&lt;=_xlpm.med,"MEDIUM",
           IF(_xlpm.q&lt;=_xlpm.cap,"FULL","OVER")
        )
     )
  )
)</f>
        <v>SET-PICKFACE</v>
      </c>
      <c r="G1305" s="8" t="str">
        <f>IF(
   SUMIFS(Stockreport!$D:$D,
          Stockreport!$A:$A, $A1305,
          Stockreport!$B:$B, $B1305)
   -SUMIFS(Stockreport!$D:$D,
           Stockreport!$A:$A, $A1305,
           Stockreport!$B:$B, $B1305,
           Stockreport!$C:$C, $C1305)=0,
   "No reserve",
   SUMIFS(Stockreport!$D:$D,
          Stockreport!$A:$A, $A1305,
          Stockreport!$B:$B, $B1305)
   -SUMIFS(Stockreport!$D:$D,
           Stockreport!$A:$A, $A1305,
           Stockreport!$B:$B, $B1305,
           Stockreport!$C:$C, $C1305)
)</f>
        <v>No reserve</v>
      </c>
      <c r="H1305">
        <f t="shared" si="40"/>
        <v>0</v>
      </c>
      <c r="I1305" s="5">
        <f t="shared" si="41"/>
        <v>1</v>
      </c>
    </row>
    <row r="1306" spans="1:9">
      <c r="A1306" s="1">
        <v>88601</v>
      </c>
      <c r="B1306" s="1" t="s">
        <v>1304</v>
      </c>
      <c r="C1306" t="str">
        <f>VLOOKUP(A1306,Config!A:C,3,FALSE)</f>
        <v>MA-D-12-L2-P2</v>
      </c>
      <c r="D1306" cm="1">
        <f t="array" ref="D1306">IFERROR(
  INDEX(Stockreport!$E$2:$E$50151,
    MATCH(1,
      ((Stockreport!$A$2:$A$50151&amp;"")=($A1306&amp;""))*
      ((Stockreport!$B$2:$B$50151&amp;"")=($B1306&amp;""))*
      (TRIM(Stockreport!$C$2:$C$50151)=TRIM($C1306))*
      (Stockreport!$C$2:$C$50151&lt;&gt;""),
    0)
  ),
0)</f>
        <v>7</v>
      </c>
      <c r="E1306">
        <f>VLOOKUP(A1306,Config!A:G,4,FALSE)</f>
        <v>0</v>
      </c>
      <c r="F1306" t="str">
        <f>_xlfn.LET(
  _xlpm.q,   $D1306,
  _xlpm.low, SUMIFS(Config!$E$2:$E$5017, Config!$A$2:$A$5017,$A1306, Config!$C$2:$C$5017,$C1306),
  _xlpm.med, SUMIFS(Config!$F$2:$F$5017, Config!$A$2:$A$5017,$A1306, Config!$C$2:$C$5017,$C1306),
  _xlpm.cap, SUMIFS(Config!$G$2:$G$5017, Config!$A$2:$A$5017,$A1306, Config!$C$2:$C$5017,$C1306),
  IF(_xlpm.cap=0,"SET-PICKFACE",
     IF(_xlpm.q&lt;=_xlpm.low,"LOW",
        IF(_xlpm.q&lt;=_xlpm.med,"MEDIUM",
           IF(_xlpm.q&lt;=_xlpm.cap,"FULL","OVER")
        )
     )
  )
)</f>
        <v>SET-PICKFACE</v>
      </c>
      <c r="G1306" s="8" t="str">
        <f>IF(
   SUMIFS(Stockreport!$D:$D,
          Stockreport!$A:$A, $A1306,
          Stockreport!$B:$B, $B1306)
   -SUMIFS(Stockreport!$D:$D,
           Stockreport!$A:$A, $A1306,
           Stockreport!$B:$B, $B1306,
           Stockreport!$C:$C, $C1306)=0,
   "No reserve",
   SUMIFS(Stockreport!$D:$D,
          Stockreport!$A:$A, $A1306,
          Stockreport!$B:$B, $B1306)
   -SUMIFS(Stockreport!$D:$D,
           Stockreport!$A:$A, $A1306,
           Stockreport!$B:$B, $B1306,
           Stockreport!$C:$C, $C1306)
)</f>
        <v>No reserve</v>
      </c>
      <c r="H1306">
        <f t="shared" si="40"/>
        <v>0</v>
      </c>
      <c r="I1306" s="5">
        <f t="shared" si="41"/>
        <v>1</v>
      </c>
    </row>
    <row r="1307" spans="1:9">
      <c r="A1307" s="1">
        <v>31688</v>
      </c>
      <c r="B1307" s="1" t="s">
        <v>1305</v>
      </c>
      <c r="C1307" t="str">
        <f>VLOOKUP(A1307,Config!A:C,3,FALSE)</f>
        <v>MA-D-13-L1-P1</v>
      </c>
      <c r="D1307" cm="1">
        <f t="array" ref="D1307">IFERROR(
  INDEX(Stockreport!$E$2:$E$50151,
    MATCH(1,
      ((Stockreport!$A$2:$A$50151&amp;"")=($A1307&amp;""))*
      ((Stockreport!$B$2:$B$50151&amp;"")=($B1307&amp;""))*
      (TRIM(Stockreport!$C$2:$C$50151)=TRIM($C1307))*
      (Stockreport!$C$2:$C$50151&lt;&gt;""),
    0)
  ),
0)</f>
        <v>0</v>
      </c>
      <c r="E1307">
        <f>VLOOKUP(A1307,Config!A:G,4,FALSE)</f>
        <v>0</v>
      </c>
      <c r="F1307" t="str">
        <f>_xlfn.LET(
  _xlpm.q,   $D1307,
  _xlpm.low, SUMIFS(Config!$E$2:$E$5017, Config!$A$2:$A$5017,$A1307, Config!$C$2:$C$5017,$C1307),
  _xlpm.med, SUMIFS(Config!$F$2:$F$5017, Config!$A$2:$A$5017,$A1307, Config!$C$2:$C$5017,$C1307),
  _xlpm.cap, SUMIFS(Config!$G$2:$G$5017, Config!$A$2:$A$5017,$A1307, Config!$C$2:$C$5017,$C1307),
  IF(_xlpm.cap=0,"SET-PICKFACE",
     IF(_xlpm.q&lt;=_xlpm.low,"LOW",
        IF(_xlpm.q&lt;=_xlpm.med,"MEDIUM",
           IF(_xlpm.q&lt;=_xlpm.cap,"FULL","OVER")
        )
     )
  )
)</f>
        <v>SET-PICKFACE</v>
      </c>
      <c r="G1307" s="8" t="str">
        <f>IF(
   SUMIFS(Stockreport!$D:$D,
          Stockreport!$A:$A, $A1307,
          Stockreport!$B:$B, $B1307)
   -SUMIFS(Stockreport!$D:$D,
           Stockreport!$A:$A, $A1307,
           Stockreport!$B:$B, $B1307,
           Stockreport!$C:$C, $C1307)=0,
   "No reserve",
   SUMIFS(Stockreport!$D:$D,
          Stockreport!$A:$A, $A1307,
          Stockreport!$B:$B, $B1307)
   -SUMIFS(Stockreport!$D:$D,
           Stockreport!$A:$A, $A1307,
           Stockreport!$B:$B, $B1307,
           Stockreport!$C:$C, $C1307)
)</f>
        <v>No reserve</v>
      </c>
      <c r="H1307">
        <f t="shared" si="40"/>
        <v>0</v>
      </c>
      <c r="I1307" s="5">
        <f t="shared" si="41"/>
        <v>1</v>
      </c>
    </row>
    <row r="1308" spans="1:9">
      <c r="A1308" s="1">
        <v>31842</v>
      </c>
      <c r="B1308" s="1" t="s">
        <v>1306</v>
      </c>
      <c r="C1308" t="str">
        <f>VLOOKUP(A1308,Config!A:C,3,FALSE)</f>
        <v>MA-D-13-L1-P2</v>
      </c>
      <c r="D1308" cm="1">
        <f t="array" ref="D1308">IFERROR(
  INDEX(Stockreport!$E$2:$E$50151,
    MATCH(1,
      ((Stockreport!$A$2:$A$50151&amp;"")=($A1308&amp;""))*
      ((Stockreport!$B$2:$B$50151&amp;"")=($B1308&amp;""))*
      (TRIM(Stockreport!$C$2:$C$50151)=TRIM($C1308))*
      (Stockreport!$C$2:$C$50151&lt;&gt;""),
    0)
  ),
0)</f>
        <v>363</v>
      </c>
      <c r="E1308">
        <f>VLOOKUP(A1308,Config!A:G,4,FALSE)</f>
        <v>0</v>
      </c>
      <c r="F1308" t="str">
        <f>_xlfn.LET(
  _xlpm.q,   $D1308,
  _xlpm.low, SUMIFS(Config!$E$2:$E$5017, Config!$A$2:$A$5017,$A1308, Config!$C$2:$C$5017,$C1308),
  _xlpm.med, SUMIFS(Config!$F$2:$F$5017, Config!$A$2:$A$5017,$A1308, Config!$C$2:$C$5017,$C1308),
  _xlpm.cap, SUMIFS(Config!$G$2:$G$5017, Config!$A$2:$A$5017,$A1308, Config!$C$2:$C$5017,$C1308),
  IF(_xlpm.cap=0,"SET-PICKFACE",
     IF(_xlpm.q&lt;=_xlpm.low,"LOW",
        IF(_xlpm.q&lt;=_xlpm.med,"MEDIUM",
           IF(_xlpm.q&lt;=_xlpm.cap,"FULL","OVER")
        )
     )
  )
)</f>
        <v>SET-PICKFACE</v>
      </c>
      <c r="G1308" s="8" t="str">
        <f>IF(
   SUMIFS(Stockreport!$D:$D,
          Stockreport!$A:$A, $A1308,
          Stockreport!$B:$B, $B1308)
   -SUMIFS(Stockreport!$D:$D,
           Stockreport!$A:$A, $A1308,
           Stockreport!$B:$B, $B1308,
           Stockreport!$C:$C, $C1308)=0,
   "No reserve",
   SUMIFS(Stockreport!$D:$D,
          Stockreport!$A:$A, $A1308,
          Stockreport!$B:$B, $B1308)
   -SUMIFS(Stockreport!$D:$D,
           Stockreport!$A:$A, $A1308,
           Stockreport!$B:$B, $B1308,
           Stockreport!$C:$C, $C1308)
)</f>
        <v>No reserve</v>
      </c>
      <c r="H1308">
        <f t="shared" si="40"/>
        <v>0</v>
      </c>
      <c r="I1308" s="5">
        <f t="shared" si="41"/>
        <v>1</v>
      </c>
    </row>
    <row r="1309" spans="1:9">
      <c r="A1309" s="1">
        <v>31915</v>
      </c>
      <c r="B1309" s="1" t="s">
        <v>1307</v>
      </c>
      <c r="C1309" t="str">
        <f>VLOOKUP(A1309,Config!A:C,3,FALSE)</f>
        <v>MA-D-13-L1-P2</v>
      </c>
      <c r="D1309" cm="1">
        <f t="array" ref="D1309">IFERROR(
  INDEX(Stockreport!$E$2:$E$50151,
    MATCH(1,
      ((Stockreport!$A$2:$A$50151&amp;"")=($A1309&amp;""))*
      ((Stockreport!$B$2:$B$50151&amp;"")=($B1309&amp;""))*
      (TRIM(Stockreport!$C$2:$C$50151)=TRIM($C1309))*
      (Stockreport!$C$2:$C$50151&lt;&gt;""),
    0)
  ),
0)</f>
        <v>259</v>
      </c>
      <c r="E1309">
        <f>VLOOKUP(A1309,Config!A:G,4,FALSE)</f>
        <v>0</v>
      </c>
      <c r="F1309" t="str">
        <f>_xlfn.LET(
  _xlpm.q,   $D1309,
  _xlpm.low, SUMIFS(Config!$E$2:$E$5017, Config!$A$2:$A$5017,$A1309, Config!$C$2:$C$5017,$C1309),
  _xlpm.med, SUMIFS(Config!$F$2:$F$5017, Config!$A$2:$A$5017,$A1309, Config!$C$2:$C$5017,$C1309),
  _xlpm.cap, SUMIFS(Config!$G$2:$G$5017, Config!$A$2:$A$5017,$A1309, Config!$C$2:$C$5017,$C1309),
  IF(_xlpm.cap=0,"SET-PICKFACE",
     IF(_xlpm.q&lt;=_xlpm.low,"LOW",
        IF(_xlpm.q&lt;=_xlpm.med,"MEDIUM",
           IF(_xlpm.q&lt;=_xlpm.cap,"FULL","OVER")
        )
     )
  )
)</f>
        <v>SET-PICKFACE</v>
      </c>
      <c r="G1309" s="8" t="str">
        <f>IF(
   SUMIFS(Stockreport!$D:$D,
          Stockreport!$A:$A, $A1309,
          Stockreport!$B:$B, $B1309)
   -SUMIFS(Stockreport!$D:$D,
           Stockreport!$A:$A, $A1309,
           Stockreport!$B:$B, $B1309,
           Stockreport!$C:$C, $C1309)=0,
   "No reserve",
   SUMIFS(Stockreport!$D:$D,
          Stockreport!$A:$A, $A1309,
          Stockreport!$B:$B, $B1309)
   -SUMIFS(Stockreport!$D:$D,
           Stockreport!$A:$A, $A1309,
           Stockreport!$B:$B, $B1309,
           Stockreport!$C:$C, $C1309)
)</f>
        <v>No reserve</v>
      </c>
      <c r="H1309">
        <f t="shared" si="40"/>
        <v>0</v>
      </c>
      <c r="I1309" s="5">
        <f t="shared" si="41"/>
        <v>1</v>
      </c>
    </row>
    <row r="1310" spans="1:9">
      <c r="A1310" s="1">
        <v>33847</v>
      </c>
      <c r="B1310" s="1" t="s">
        <v>1308</v>
      </c>
      <c r="C1310" t="str">
        <f>VLOOKUP(A1310,Config!A:C,3,FALSE)</f>
        <v>MA-D-13-L2-P2</v>
      </c>
      <c r="D1310" cm="1">
        <f t="array" ref="D1310">IFERROR(
  INDEX(Stockreport!$E$2:$E$50151,
    MATCH(1,
      ((Stockreport!$A$2:$A$50151&amp;"")=($A1310&amp;""))*
      ((Stockreport!$B$2:$B$50151&amp;"")=($B1310&amp;""))*
      (TRIM(Stockreport!$C$2:$C$50151)=TRIM($C1310))*
      (Stockreport!$C$2:$C$50151&lt;&gt;""),
    0)
  ),
0)</f>
        <v>340</v>
      </c>
      <c r="E1310">
        <f>VLOOKUP(A1310,Config!A:G,4,FALSE)</f>
        <v>0</v>
      </c>
      <c r="F1310" t="str">
        <f>_xlfn.LET(
  _xlpm.q,   $D1310,
  _xlpm.low, SUMIFS(Config!$E$2:$E$5017, Config!$A$2:$A$5017,$A1310, Config!$C$2:$C$5017,$C1310),
  _xlpm.med, SUMIFS(Config!$F$2:$F$5017, Config!$A$2:$A$5017,$A1310, Config!$C$2:$C$5017,$C1310),
  _xlpm.cap, SUMIFS(Config!$G$2:$G$5017, Config!$A$2:$A$5017,$A1310, Config!$C$2:$C$5017,$C1310),
  IF(_xlpm.cap=0,"SET-PICKFACE",
     IF(_xlpm.q&lt;=_xlpm.low,"LOW",
        IF(_xlpm.q&lt;=_xlpm.med,"MEDIUM",
           IF(_xlpm.q&lt;=_xlpm.cap,"FULL","OVER")
        )
     )
  )
)</f>
        <v>SET-PICKFACE</v>
      </c>
      <c r="G1310" s="8" t="str">
        <f>IF(
   SUMIFS(Stockreport!$D:$D,
          Stockreport!$A:$A, $A1310,
          Stockreport!$B:$B, $B1310)
   -SUMIFS(Stockreport!$D:$D,
           Stockreport!$A:$A, $A1310,
           Stockreport!$B:$B, $B1310,
           Stockreport!$C:$C, $C1310)=0,
   "No reserve",
   SUMIFS(Stockreport!$D:$D,
          Stockreport!$A:$A, $A1310,
          Stockreport!$B:$B, $B1310)
   -SUMIFS(Stockreport!$D:$D,
           Stockreport!$A:$A, $A1310,
           Stockreport!$B:$B, $B1310,
           Stockreport!$C:$C, $C1310)
)</f>
        <v>No reserve</v>
      </c>
      <c r="H1310">
        <f t="shared" si="40"/>
        <v>0</v>
      </c>
      <c r="I1310" s="5">
        <f t="shared" si="41"/>
        <v>1</v>
      </c>
    </row>
    <row r="1311" spans="1:9">
      <c r="A1311" s="1">
        <v>33903</v>
      </c>
      <c r="B1311" s="1" t="s">
        <v>1309</v>
      </c>
      <c r="C1311" t="str">
        <f>VLOOKUP(A1311,Config!A:C,3,FALSE)</f>
        <v>MA-D-13-L2-P2</v>
      </c>
      <c r="D1311" cm="1">
        <f t="array" ref="D1311">IFERROR(
  INDEX(Stockreport!$E$2:$E$50151,
    MATCH(1,
      ((Stockreport!$A$2:$A$50151&amp;"")=($A1311&amp;""))*
      ((Stockreport!$B$2:$B$50151&amp;"")=($B1311&amp;""))*
      (TRIM(Stockreport!$C$2:$C$50151)=TRIM($C1311))*
      (Stockreport!$C$2:$C$50151&lt;&gt;""),
    0)
  ),
0)</f>
        <v>375</v>
      </c>
      <c r="E1311">
        <f>VLOOKUP(A1311,Config!A:G,4,FALSE)</f>
        <v>0</v>
      </c>
      <c r="F1311" t="str">
        <f>_xlfn.LET(
  _xlpm.q,   $D1311,
  _xlpm.low, SUMIFS(Config!$E$2:$E$5017, Config!$A$2:$A$5017,$A1311, Config!$C$2:$C$5017,$C1311),
  _xlpm.med, SUMIFS(Config!$F$2:$F$5017, Config!$A$2:$A$5017,$A1311, Config!$C$2:$C$5017,$C1311),
  _xlpm.cap, SUMIFS(Config!$G$2:$G$5017, Config!$A$2:$A$5017,$A1311, Config!$C$2:$C$5017,$C1311),
  IF(_xlpm.cap=0,"SET-PICKFACE",
     IF(_xlpm.q&lt;=_xlpm.low,"LOW",
        IF(_xlpm.q&lt;=_xlpm.med,"MEDIUM",
           IF(_xlpm.q&lt;=_xlpm.cap,"FULL","OVER")
        )
     )
  )
)</f>
        <v>SET-PICKFACE</v>
      </c>
      <c r="G1311" s="8" t="str">
        <f>IF(
   SUMIFS(Stockreport!$D:$D,
          Stockreport!$A:$A, $A1311,
          Stockreport!$B:$B, $B1311)
   -SUMIFS(Stockreport!$D:$D,
           Stockreport!$A:$A, $A1311,
           Stockreport!$B:$B, $B1311,
           Stockreport!$C:$C, $C1311)=0,
   "No reserve",
   SUMIFS(Stockreport!$D:$D,
          Stockreport!$A:$A, $A1311,
          Stockreport!$B:$B, $B1311)
   -SUMIFS(Stockreport!$D:$D,
           Stockreport!$A:$A, $A1311,
           Stockreport!$B:$B, $B1311,
           Stockreport!$C:$C, $C1311)
)</f>
        <v>No reserve</v>
      </c>
      <c r="H1311">
        <f t="shared" si="40"/>
        <v>0</v>
      </c>
      <c r="I1311" s="5">
        <f t="shared" si="41"/>
        <v>1</v>
      </c>
    </row>
    <row r="1312" spans="1:9">
      <c r="A1312" s="1">
        <v>30554</v>
      </c>
      <c r="B1312" s="1" t="s">
        <v>1310</v>
      </c>
      <c r="C1312" t="str">
        <f>VLOOKUP(A1312,Config!A:C,3,FALSE)</f>
        <v>MA-D-13-L3-P1</v>
      </c>
      <c r="D1312" cm="1">
        <f t="array" ref="D1312">IFERROR(
  INDEX(Stockreport!$E$2:$E$50151,
    MATCH(1,
      ((Stockreport!$A$2:$A$50151&amp;"")=($A1312&amp;""))*
      ((Stockreport!$B$2:$B$50151&amp;"")=($B1312&amp;""))*
      (TRIM(Stockreport!$C$2:$C$50151)=TRIM($C1312))*
      (Stockreport!$C$2:$C$50151&lt;&gt;""),
    0)
  ),
0)</f>
        <v>53</v>
      </c>
      <c r="E1312">
        <f>VLOOKUP(A1312,Config!A:G,4,FALSE)</f>
        <v>0</v>
      </c>
      <c r="F1312" t="str">
        <f>_xlfn.LET(
  _xlpm.q,   $D1312,
  _xlpm.low, SUMIFS(Config!$E$2:$E$5017, Config!$A$2:$A$5017,$A1312, Config!$C$2:$C$5017,$C1312),
  _xlpm.med, SUMIFS(Config!$F$2:$F$5017, Config!$A$2:$A$5017,$A1312, Config!$C$2:$C$5017,$C1312),
  _xlpm.cap, SUMIFS(Config!$G$2:$G$5017, Config!$A$2:$A$5017,$A1312, Config!$C$2:$C$5017,$C1312),
  IF(_xlpm.cap=0,"SET-PICKFACE",
     IF(_xlpm.q&lt;=_xlpm.low,"LOW",
        IF(_xlpm.q&lt;=_xlpm.med,"MEDIUM",
           IF(_xlpm.q&lt;=_xlpm.cap,"FULL","OVER")
        )
     )
  )
)</f>
        <v>SET-PICKFACE</v>
      </c>
      <c r="G1312" s="8" t="str">
        <f>IF(
   SUMIFS(Stockreport!$D:$D,
          Stockreport!$A:$A, $A1312,
          Stockreport!$B:$B, $B1312)
   -SUMIFS(Stockreport!$D:$D,
           Stockreport!$A:$A, $A1312,
           Stockreport!$B:$B, $B1312,
           Stockreport!$C:$C, $C1312)=0,
   "No reserve",
   SUMIFS(Stockreport!$D:$D,
          Stockreport!$A:$A, $A1312,
          Stockreport!$B:$B, $B1312)
   -SUMIFS(Stockreport!$D:$D,
           Stockreport!$A:$A, $A1312,
           Stockreport!$B:$B, $B1312,
           Stockreport!$C:$C, $C1312)
)</f>
        <v>No reserve</v>
      </c>
      <c r="H1312">
        <f t="shared" si="40"/>
        <v>0</v>
      </c>
      <c r="I1312" s="5">
        <f t="shared" si="41"/>
        <v>1</v>
      </c>
    </row>
    <row r="1313" spans="1:9">
      <c r="A1313" s="1">
        <v>31064</v>
      </c>
      <c r="B1313" s="1" t="s">
        <v>1311</v>
      </c>
      <c r="C1313" t="str">
        <f>VLOOKUP(A1313,Config!A:C,3,FALSE)</f>
        <v>MA-D-13-L3-P2</v>
      </c>
      <c r="D1313" cm="1">
        <f t="array" ref="D1313">IFERROR(
  INDEX(Stockreport!$E$2:$E$50151,
    MATCH(1,
      ((Stockreport!$A$2:$A$50151&amp;"")=($A1313&amp;""))*
      ((Stockreport!$B$2:$B$50151&amp;"")=($B1313&amp;""))*
      (TRIM(Stockreport!$C$2:$C$50151)=TRIM($C1313))*
      (Stockreport!$C$2:$C$50151&lt;&gt;""),
    0)
  ),
0)</f>
        <v>44</v>
      </c>
      <c r="E1313">
        <f>VLOOKUP(A1313,Config!A:G,4,FALSE)</f>
        <v>0</v>
      </c>
      <c r="F1313" t="str">
        <f>_xlfn.LET(
  _xlpm.q,   $D1313,
  _xlpm.low, SUMIFS(Config!$E$2:$E$5017, Config!$A$2:$A$5017,$A1313, Config!$C$2:$C$5017,$C1313),
  _xlpm.med, SUMIFS(Config!$F$2:$F$5017, Config!$A$2:$A$5017,$A1313, Config!$C$2:$C$5017,$C1313),
  _xlpm.cap, SUMIFS(Config!$G$2:$G$5017, Config!$A$2:$A$5017,$A1313, Config!$C$2:$C$5017,$C1313),
  IF(_xlpm.cap=0,"SET-PICKFACE",
     IF(_xlpm.q&lt;=_xlpm.low,"LOW",
        IF(_xlpm.q&lt;=_xlpm.med,"MEDIUM",
           IF(_xlpm.q&lt;=_xlpm.cap,"FULL","OVER")
        )
     )
  )
)</f>
        <v>SET-PICKFACE</v>
      </c>
      <c r="G1313" s="8">
        <f>IF(
   SUMIFS(Stockreport!$D:$D,
          Stockreport!$A:$A, $A1313,
          Stockreport!$B:$B, $B1313)
   -SUMIFS(Stockreport!$D:$D,
           Stockreport!$A:$A, $A1313,
           Stockreport!$B:$B, $B1313,
           Stockreport!$C:$C, $C1313)=0,
   "No reserve",
   SUMIFS(Stockreport!$D:$D,
          Stockreport!$A:$A, $A1313,
          Stockreport!$B:$B, $B1313)
   -SUMIFS(Stockreport!$D:$D,
           Stockreport!$A:$A, $A1313,
           Stockreport!$B:$B, $B1313,
           Stockreport!$C:$C, $C1313)
)</f>
        <v>8</v>
      </c>
      <c r="H1313">
        <f t="shared" si="40"/>
        <v>0</v>
      </c>
      <c r="I1313" s="5">
        <f t="shared" si="41"/>
        <v>0</v>
      </c>
    </row>
    <row r="1314" spans="1:9">
      <c r="A1314" s="1">
        <v>31078</v>
      </c>
      <c r="B1314" s="1" t="s">
        <v>1312</v>
      </c>
      <c r="C1314" t="str">
        <f>VLOOKUP(A1314,Config!A:C,3,FALSE)</f>
        <v>MA-D-13-L3-P2</v>
      </c>
      <c r="D1314" cm="1">
        <f t="array" ref="D1314">IFERROR(
  INDEX(Stockreport!$E$2:$E$50151,
    MATCH(1,
      ((Stockreport!$A$2:$A$50151&amp;"")=($A1314&amp;""))*
      ((Stockreport!$B$2:$B$50151&amp;"")=($B1314&amp;""))*
      (TRIM(Stockreport!$C$2:$C$50151)=TRIM($C1314))*
      (Stockreport!$C$2:$C$50151&lt;&gt;""),
    0)
  ),
0)</f>
        <v>82</v>
      </c>
      <c r="E1314">
        <f>VLOOKUP(A1314,Config!A:G,4,FALSE)</f>
        <v>0</v>
      </c>
      <c r="F1314" t="str">
        <f>_xlfn.LET(
  _xlpm.q,   $D1314,
  _xlpm.low, SUMIFS(Config!$E$2:$E$5017, Config!$A$2:$A$5017,$A1314, Config!$C$2:$C$5017,$C1314),
  _xlpm.med, SUMIFS(Config!$F$2:$F$5017, Config!$A$2:$A$5017,$A1314, Config!$C$2:$C$5017,$C1314),
  _xlpm.cap, SUMIFS(Config!$G$2:$G$5017, Config!$A$2:$A$5017,$A1314, Config!$C$2:$C$5017,$C1314),
  IF(_xlpm.cap=0,"SET-PICKFACE",
     IF(_xlpm.q&lt;=_xlpm.low,"LOW",
        IF(_xlpm.q&lt;=_xlpm.med,"MEDIUM",
           IF(_xlpm.q&lt;=_xlpm.cap,"FULL","OVER")
        )
     )
  )
)</f>
        <v>SET-PICKFACE</v>
      </c>
      <c r="G1314" s="8" t="str">
        <f>IF(
   SUMIFS(Stockreport!$D:$D,
          Stockreport!$A:$A, $A1314,
          Stockreport!$B:$B, $B1314)
   -SUMIFS(Stockreport!$D:$D,
           Stockreport!$A:$A, $A1314,
           Stockreport!$B:$B, $B1314,
           Stockreport!$C:$C, $C1314)=0,
   "No reserve",
   SUMIFS(Stockreport!$D:$D,
          Stockreport!$A:$A, $A1314,
          Stockreport!$B:$B, $B1314)
   -SUMIFS(Stockreport!$D:$D,
           Stockreport!$A:$A, $A1314,
           Stockreport!$B:$B, $B1314,
           Stockreport!$C:$C, $C1314)
)</f>
        <v>No reserve</v>
      </c>
      <c r="H1314">
        <f t="shared" si="40"/>
        <v>0</v>
      </c>
      <c r="I1314" s="5">
        <f t="shared" si="41"/>
        <v>1</v>
      </c>
    </row>
    <row r="1315" spans="1:9">
      <c r="A1315" s="1">
        <v>30004</v>
      </c>
      <c r="B1315" s="1" t="s">
        <v>1313</v>
      </c>
      <c r="C1315" t="str">
        <f>VLOOKUP(A1315,Config!A:C,3,FALSE)</f>
        <v>MA-D-13-L4-P1</v>
      </c>
      <c r="D1315" cm="1">
        <f t="array" ref="D1315">IFERROR(
  INDEX(Stockreport!$E$2:$E$50151,
    MATCH(1,
      ((Stockreport!$A$2:$A$50151&amp;"")=($A1315&amp;""))*
      ((Stockreport!$B$2:$B$50151&amp;"")=($B1315&amp;""))*
      (TRIM(Stockreport!$C$2:$C$50151)=TRIM($C1315))*
      (Stockreport!$C$2:$C$50151&lt;&gt;""),
    0)
  ),
0)</f>
        <v>654</v>
      </c>
      <c r="E1315">
        <f>VLOOKUP(A1315,Config!A:G,4,FALSE)</f>
        <v>0</v>
      </c>
      <c r="F1315" t="str">
        <f>_xlfn.LET(
  _xlpm.q,   $D1315,
  _xlpm.low, SUMIFS(Config!$E$2:$E$5017, Config!$A$2:$A$5017,$A1315, Config!$C$2:$C$5017,$C1315),
  _xlpm.med, SUMIFS(Config!$F$2:$F$5017, Config!$A$2:$A$5017,$A1315, Config!$C$2:$C$5017,$C1315),
  _xlpm.cap, SUMIFS(Config!$G$2:$G$5017, Config!$A$2:$A$5017,$A1315, Config!$C$2:$C$5017,$C1315),
  IF(_xlpm.cap=0,"SET-PICKFACE",
     IF(_xlpm.q&lt;=_xlpm.low,"LOW",
        IF(_xlpm.q&lt;=_xlpm.med,"MEDIUM",
           IF(_xlpm.q&lt;=_xlpm.cap,"FULL","OVER")
        )
     )
  )
)</f>
        <v>SET-PICKFACE</v>
      </c>
      <c r="G1315" s="8" t="str">
        <f>IF(
   SUMIFS(Stockreport!$D:$D,
          Stockreport!$A:$A, $A1315,
          Stockreport!$B:$B, $B1315)
   -SUMIFS(Stockreport!$D:$D,
           Stockreport!$A:$A, $A1315,
           Stockreport!$B:$B, $B1315,
           Stockreport!$C:$C, $C1315)=0,
   "No reserve",
   SUMIFS(Stockreport!$D:$D,
          Stockreport!$A:$A, $A1315,
          Stockreport!$B:$B, $B1315)
   -SUMIFS(Stockreport!$D:$D,
           Stockreport!$A:$A, $A1315,
           Stockreport!$B:$B, $B1315,
           Stockreport!$C:$C, $C1315)
)</f>
        <v>No reserve</v>
      </c>
      <c r="H1315">
        <f t="shared" si="40"/>
        <v>0</v>
      </c>
      <c r="I1315" s="5">
        <f t="shared" si="41"/>
        <v>1</v>
      </c>
    </row>
    <row r="1316" spans="1:9">
      <c r="A1316" s="1">
        <v>30104</v>
      </c>
      <c r="B1316" s="1" t="s">
        <v>1314</v>
      </c>
      <c r="C1316" t="str">
        <f>VLOOKUP(A1316,Config!A:C,3,FALSE)</f>
        <v>MA-D-13-L4-P1</v>
      </c>
      <c r="D1316" cm="1">
        <f t="array" ref="D1316">IFERROR(
  INDEX(Stockreport!$E$2:$E$50151,
    MATCH(1,
      ((Stockreport!$A$2:$A$50151&amp;"")=($A1316&amp;""))*
      ((Stockreport!$B$2:$B$50151&amp;"")=($B1316&amp;""))*
      (TRIM(Stockreport!$C$2:$C$50151)=TRIM($C1316))*
      (Stockreport!$C$2:$C$50151&lt;&gt;""),
    0)
  ),
0)</f>
        <v>63</v>
      </c>
      <c r="E1316">
        <f>VLOOKUP(A1316,Config!A:G,4,FALSE)</f>
        <v>0</v>
      </c>
      <c r="F1316" t="str">
        <f>_xlfn.LET(
  _xlpm.q,   $D1316,
  _xlpm.low, SUMIFS(Config!$E$2:$E$5017, Config!$A$2:$A$5017,$A1316, Config!$C$2:$C$5017,$C1316),
  _xlpm.med, SUMIFS(Config!$F$2:$F$5017, Config!$A$2:$A$5017,$A1316, Config!$C$2:$C$5017,$C1316),
  _xlpm.cap, SUMIFS(Config!$G$2:$G$5017, Config!$A$2:$A$5017,$A1316, Config!$C$2:$C$5017,$C1316),
  IF(_xlpm.cap=0,"SET-PICKFACE",
     IF(_xlpm.q&lt;=_xlpm.low,"LOW",
        IF(_xlpm.q&lt;=_xlpm.med,"MEDIUM",
           IF(_xlpm.q&lt;=_xlpm.cap,"FULL","OVER")
        )
     )
  )
)</f>
        <v>SET-PICKFACE</v>
      </c>
      <c r="G1316" s="8" t="str">
        <f>IF(
   SUMIFS(Stockreport!$D:$D,
          Stockreport!$A:$A, $A1316,
          Stockreport!$B:$B, $B1316)
   -SUMIFS(Stockreport!$D:$D,
           Stockreport!$A:$A, $A1316,
           Stockreport!$B:$B, $B1316,
           Stockreport!$C:$C, $C1316)=0,
   "No reserve",
   SUMIFS(Stockreport!$D:$D,
          Stockreport!$A:$A, $A1316,
          Stockreport!$B:$B, $B1316)
   -SUMIFS(Stockreport!$D:$D,
           Stockreport!$A:$A, $A1316,
           Stockreport!$B:$B, $B1316,
           Stockreport!$C:$C, $C1316)
)</f>
        <v>No reserve</v>
      </c>
      <c r="H1316">
        <f t="shared" si="40"/>
        <v>0</v>
      </c>
      <c r="I1316" s="5">
        <f t="shared" si="41"/>
        <v>1</v>
      </c>
    </row>
    <row r="1317" spans="1:9">
      <c r="A1317" s="1">
        <v>30118</v>
      </c>
      <c r="B1317" s="1" t="s">
        <v>1315</v>
      </c>
      <c r="C1317" t="str">
        <f>VLOOKUP(A1317,Config!A:C,3,FALSE)</f>
        <v>MA-D-13-L4-P1</v>
      </c>
      <c r="D1317" cm="1">
        <f t="array" ref="D1317">IFERROR(
  INDEX(Stockreport!$E$2:$E$50151,
    MATCH(1,
      ((Stockreport!$A$2:$A$50151&amp;"")=($A1317&amp;""))*
      ((Stockreport!$B$2:$B$50151&amp;"")=($B1317&amp;""))*
      (TRIM(Stockreport!$C$2:$C$50151)=TRIM($C1317))*
      (Stockreport!$C$2:$C$50151&lt;&gt;""),
    0)
  ),
0)</f>
        <v>129</v>
      </c>
      <c r="E1317">
        <f>VLOOKUP(A1317,Config!A:G,4,FALSE)</f>
        <v>0</v>
      </c>
      <c r="F1317" t="str">
        <f>_xlfn.LET(
  _xlpm.q,   $D1317,
  _xlpm.low, SUMIFS(Config!$E$2:$E$5017, Config!$A$2:$A$5017,$A1317, Config!$C$2:$C$5017,$C1317),
  _xlpm.med, SUMIFS(Config!$F$2:$F$5017, Config!$A$2:$A$5017,$A1317, Config!$C$2:$C$5017,$C1317),
  _xlpm.cap, SUMIFS(Config!$G$2:$G$5017, Config!$A$2:$A$5017,$A1317, Config!$C$2:$C$5017,$C1317),
  IF(_xlpm.cap=0,"SET-PICKFACE",
     IF(_xlpm.q&lt;=_xlpm.low,"LOW",
        IF(_xlpm.q&lt;=_xlpm.med,"MEDIUM",
           IF(_xlpm.q&lt;=_xlpm.cap,"FULL","OVER")
        )
     )
  )
)</f>
        <v>SET-PICKFACE</v>
      </c>
      <c r="G1317" s="8" t="str">
        <f>IF(
   SUMIFS(Stockreport!$D:$D,
          Stockreport!$A:$A, $A1317,
          Stockreport!$B:$B, $B1317)
   -SUMIFS(Stockreport!$D:$D,
           Stockreport!$A:$A, $A1317,
           Stockreport!$B:$B, $B1317,
           Stockreport!$C:$C, $C1317)=0,
   "No reserve",
   SUMIFS(Stockreport!$D:$D,
          Stockreport!$A:$A, $A1317,
          Stockreport!$B:$B, $B1317)
   -SUMIFS(Stockreport!$D:$D,
           Stockreport!$A:$A, $A1317,
           Stockreport!$B:$B, $B1317,
           Stockreport!$C:$C, $C1317)
)</f>
        <v>No reserve</v>
      </c>
      <c r="H1317">
        <f t="shared" si="40"/>
        <v>0</v>
      </c>
      <c r="I1317" s="5">
        <f t="shared" si="41"/>
        <v>1</v>
      </c>
    </row>
    <row r="1318" spans="1:9">
      <c r="A1318" s="1">
        <v>30135</v>
      </c>
      <c r="B1318" s="1" t="s">
        <v>1316</v>
      </c>
      <c r="C1318" t="str">
        <f>VLOOKUP(A1318,Config!A:C,3,FALSE)</f>
        <v>MA-D-13-L4-P1</v>
      </c>
      <c r="D1318" cm="1">
        <f t="array" ref="D1318">IFERROR(
  INDEX(Stockreport!$E$2:$E$50151,
    MATCH(1,
      ((Stockreport!$A$2:$A$50151&amp;"")=($A1318&amp;""))*
      ((Stockreport!$B$2:$B$50151&amp;"")=($B1318&amp;""))*
      (TRIM(Stockreport!$C$2:$C$50151)=TRIM($C1318))*
      (Stockreport!$C$2:$C$50151&lt;&gt;""),
    0)
  ),
0)</f>
        <v>225</v>
      </c>
      <c r="E1318">
        <f>VLOOKUP(A1318,Config!A:G,4,FALSE)</f>
        <v>0</v>
      </c>
      <c r="F1318" t="str">
        <f>_xlfn.LET(
  _xlpm.q,   $D1318,
  _xlpm.low, SUMIFS(Config!$E$2:$E$5017, Config!$A$2:$A$5017,$A1318, Config!$C$2:$C$5017,$C1318),
  _xlpm.med, SUMIFS(Config!$F$2:$F$5017, Config!$A$2:$A$5017,$A1318, Config!$C$2:$C$5017,$C1318),
  _xlpm.cap, SUMIFS(Config!$G$2:$G$5017, Config!$A$2:$A$5017,$A1318, Config!$C$2:$C$5017,$C1318),
  IF(_xlpm.cap=0,"SET-PICKFACE",
     IF(_xlpm.q&lt;=_xlpm.low,"LOW",
        IF(_xlpm.q&lt;=_xlpm.med,"MEDIUM",
           IF(_xlpm.q&lt;=_xlpm.cap,"FULL","OVER")
        )
     )
  )
)</f>
        <v>SET-PICKFACE</v>
      </c>
      <c r="G1318" s="8" t="str">
        <f>IF(
   SUMIFS(Stockreport!$D:$D,
          Stockreport!$A:$A, $A1318,
          Stockreport!$B:$B, $B1318)
   -SUMIFS(Stockreport!$D:$D,
           Stockreport!$A:$A, $A1318,
           Stockreport!$B:$B, $B1318,
           Stockreport!$C:$C, $C1318)=0,
   "No reserve",
   SUMIFS(Stockreport!$D:$D,
          Stockreport!$A:$A, $A1318,
          Stockreport!$B:$B, $B1318)
   -SUMIFS(Stockreport!$D:$D,
           Stockreport!$A:$A, $A1318,
           Stockreport!$B:$B, $B1318,
           Stockreport!$C:$C, $C1318)
)</f>
        <v>No reserve</v>
      </c>
      <c r="H1318">
        <f t="shared" si="40"/>
        <v>0</v>
      </c>
      <c r="I1318" s="5">
        <f t="shared" si="41"/>
        <v>1</v>
      </c>
    </row>
    <row r="1319" spans="1:9">
      <c r="A1319" s="1">
        <v>30022</v>
      </c>
      <c r="B1319" s="1" t="s">
        <v>1317</v>
      </c>
      <c r="C1319" t="str">
        <f>VLOOKUP(A1319,Config!A:C,3,FALSE)</f>
        <v>MA-D-13-L4-P2</v>
      </c>
      <c r="D1319" cm="1">
        <f t="array" ref="D1319">IFERROR(
  INDEX(Stockreport!$E$2:$E$50151,
    MATCH(1,
      ((Stockreport!$A$2:$A$50151&amp;"")=($A1319&amp;""))*
      ((Stockreport!$B$2:$B$50151&amp;"")=($B1319&amp;""))*
      (TRIM(Stockreport!$C$2:$C$50151)=TRIM($C1319))*
      (Stockreport!$C$2:$C$50151&lt;&gt;""),
    0)
  ),
0)</f>
        <v>74</v>
      </c>
      <c r="E1319">
        <f>VLOOKUP(A1319,Config!A:G,4,FALSE)</f>
        <v>0</v>
      </c>
      <c r="F1319" t="str">
        <f>_xlfn.LET(
  _xlpm.q,   $D1319,
  _xlpm.low, SUMIFS(Config!$E$2:$E$5017, Config!$A$2:$A$5017,$A1319, Config!$C$2:$C$5017,$C1319),
  _xlpm.med, SUMIFS(Config!$F$2:$F$5017, Config!$A$2:$A$5017,$A1319, Config!$C$2:$C$5017,$C1319),
  _xlpm.cap, SUMIFS(Config!$G$2:$G$5017, Config!$A$2:$A$5017,$A1319, Config!$C$2:$C$5017,$C1319),
  IF(_xlpm.cap=0,"SET-PICKFACE",
     IF(_xlpm.q&lt;=_xlpm.low,"LOW",
        IF(_xlpm.q&lt;=_xlpm.med,"MEDIUM",
           IF(_xlpm.q&lt;=_xlpm.cap,"FULL","OVER")
        )
     )
  )
)</f>
        <v>SET-PICKFACE</v>
      </c>
      <c r="G1319" s="8" t="str">
        <f>IF(
   SUMIFS(Stockreport!$D:$D,
          Stockreport!$A:$A, $A1319,
          Stockreport!$B:$B, $B1319)
   -SUMIFS(Stockreport!$D:$D,
           Stockreport!$A:$A, $A1319,
           Stockreport!$B:$B, $B1319,
           Stockreport!$C:$C, $C1319)=0,
   "No reserve",
   SUMIFS(Stockreport!$D:$D,
          Stockreport!$A:$A, $A1319,
          Stockreport!$B:$B, $B1319)
   -SUMIFS(Stockreport!$D:$D,
           Stockreport!$A:$A, $A1319,
           Stockreport!$B:$B, $B1319,
           Stockreport!$C:$C, $C1319)
)</f>
        <v>No reserve</v>
      </c>
      <c r="H1319">
        <f t="shared" si="40"/>
        <v>0</v>
      </c>
      <c r="I1319" s="5">
        <f t="shared" si="41"/>
        <v>1</v>
      </c>
    </row>
    <row r="1320" spans="1:9">
      <c r="A1320" s="1">
        <v>30272</v>
      </c>
      <c r="B1320" s="1" t="s">
        <v>1318</v>
      </c>
      <c r="C1320" t="str">
        <f>VLOOKUP(A1320,Config!A:C,3,FALSE)</f>
        <v>MA-D-13-L4-P2</v>
      </c>
      <c r="D1320" cm="1">
        <f t="array" ref="D1320">IFERROR(
  INDEX(Stockreport!$E$2:$E$50151,
    MATCH(1,
      ((Stockreport!$A$2:$A$50151&amp;"")=($A1320&amp;""))*
      ((Stockreport!$B$2:$B$50151&amp;"")=($B1320&amp;""))*
      (TRIM(Stockreport!$C$2:$C$50151)=TRIM($C1320))*
      (Stockreport!$C$2:$C$50151&lt;&gt;""),
    0)
  ),
0)</f>
        <v>143</v>
      </c>
      <c r="E1320">
        <f>VLOOKUP(A1320,Config!A:G,4,FALSE)</f>
        <v>0</v>
      </c>
      <c r="F1320" t="str">
        <f>_xlfn.LET(
  _xlpm.q,   $D1320,
  _xlpm.low, SUMIFS(Config!$E$2:$E$5017, Config!$A$2:$A$5017,$A1320, Config!$C$2:$C$5017,$C1320),
  _xlpm.med, SUMIFS(Config!$F$2:$F$5017, Config!$A$2:$A$5017,$A1320, Config!$C$2:$C$5017,$C1320),
  _xlpm.cap, SUMIFS(Config!$G$2:$G$5017, Config!$A$2:$A$5017,$A1320, Config!$C$2:$C$5017,$C1320),
  IF(_xlpm.cap=0,"SET-PICKFACE",
     IF(_xlpm.q&lt;=_xlpm.low,"LOW",
        IF(_xlpm.q&lt;=_xlpm.med,"MEDIUM",
           IF(_xlpm.q&lt;=_xlpm.cap,"FULL","OVER")
        )
     )
  )
)</f>
        <v>SET-PICKFACE</v>
      </c>
      <c r="G1320" s="8" t="str">
        <f>IF(
   SUMIFS(Stockreport!$D:$D,
          Stockreport!$A:$A, $A1320,
          Stockreport!$B:$B, $B1320)
   -SUMIFS(Stockreport!$D:$D,
           Stockreport!$A:$A, $A1320,
           Stockreport!$B:$B, $B1320,
           Stockreport!$C:$C, $C1320)=0,
   "No reserve",
   SUMIFS(Stockreport!$D:$D,
          Stockreport!$A:$A, $A1320,
          Stockreport!$B:$B, $B1320)
   -SUMIFS(Stockreport!$D:$D,
           Stockreport!$A:$A, $A1320,
           Stockreport!$B:$B, $B1320,
           Stockreport!$C:$C, $C1320)
)</f>
        <v>No reserve</v>
      </c>
      <c r="H1320">
        <f t="shared" si="40"/>
        <v>0</v>
      </c>
      <c r="I1320" s="5">
        <f t="shared" si="41"/>
        <v>1</v>
      </c>
    </row>
    <row r="1321" spans="1:9">
      <c r="A1321" s="1">
        <v>30711</v>
      </c>
      <c r="B1321" s="1" t="s">
        <v>1319</v>
      </c>
      <c r="C1321" t="str">
        <f>VLOOKUP(A1321,Config!A:C,3,FALSE)</f>
        <v>MA-D-13-L4-P2</v>
      </c>
      <c r="D1321" cm="1">
        <f t="array" ref="D1321">IFERROR(
  INDEX(Stockreport!$E$2:$E$50151,
    MATCH(1,
      ((Stockreport!$A$2:$A$50151&amp;"")=($A1321&amp;""))*
      ((Stockreport!$B$2:$B$50151&amp;"")=($B1321&amp;""))*
      (TRIM(Stockreport!$C$2:$C$50151)=TRIM($C1321))*
      (Stockreport!$C$2:$C$50151&lt;&gt;""),
    0)
  ),
0)</f>
        <v>161</v>
      </c>
      <c r="E1321">
        <f>VLOOKUP(A1321,Config!A:G,4,FALSE)</f>
        <v>0</v>
      </c>
      <c r="F1321" t="str">
        <f>_xlfn.LET(
  _xlpm.q,   $D1321,
  _xlpm.low, SUMIFS(Config!$E$2:$E$5017, Config!$A$2:$A$5017,$A1321, Config!$C$2:$C$5017,$C1321),
  _xlpm.med, SUMIFS(Config!$F$2:$F$5017, Config!$A$2:$A$5017,$A1321, Config!$C$2:$C$5017,$C1321),
  _xlpm.cap, SUMIFS(Config!$G$2:$G$5017, Config!$A$2:$A$5017,$A1321, Config!$C$2:$C$5017,$C1321),
  IF(_xlpm.cap=0,"SET-PICKFACE",
     IF(_xlpm.q&lt;=_xlpm.low,"LOW",
        IF(_xlpm.q&lt;=_xlpm.med,"MEDIUM",
           IF(_xlpm.q&lt;=_xlpm.cap,"FULL","OVER")
        )
     )
  )
)</f>
        <v>SET-PICKFACE</v>
      </c>
      <c r="G1321" s="8" t="str">
        <f>IF(
   SUMIFS(Stockreport!$D:$D,
          Stockreport!$A:$A, $A1321,
          Stockreport!$B:$B, $B1321)
   -SUMIFS(Stockreport!$D:$D,
           Stockreport!$A:$A, $A1321,
           Stockreport!$B:$B, $B1321,
           Stockreport!$C:$C, $C1321)=0,
   "No reserve",
   SUMIFS(Stockreport!$D:$D,
          Stockreport!$A:$A, $A1321,
          Stockreport!$B:$B, $B1321)
   -SUMIFS(Stockreport!$D:$D,
           Stockreport!$A:$A, $A1321,
           Stockreport!$B:$B, $B1321,
           Stockreport!$C:$C, $C1321)
)</f>
        <v>No reserve</v>
      </c>
      <c r="H1321">
        <f t="shared" si="40"/>
        <v>0</v>
      </c>
      <c r="I1321" s="5">
        <f t="shared" si="41"/>
        <v>1</v>
      </c>
    </row>
    <row r="1322" spans="1:9">
      <c r="A1322" s="1">
        <v>30888</v>
      </c>
      <c r="B1322" s="1" t="s">
        <v>1320</v>
      </c>
      <c r="C1322" t="str">
        <f>VLOOKUP(A1322,Config!A:C,3,FALSE)</f>
        <v>MA-D-13-L4-P2</v>
      </c>
      <c r="D1322" cm="1">
        <f t="array" ref="D1322">IFERROR(
  INDEX(Stockreport!$E$2:$E$50151,
    MATCH(1,
      ((Stockreport!$A$2:$A$50151&amp;"")=($A1322&amp;""))*
      ((Stockreport!$B$2:$B$50151&amp;"")=($B1322&amp;""))*
      (TRIM(Stockreport!$C$2:$C$50151)=TRIM($C1322))*
      (Stockreport!$C$2:$C$50151&lt;&gt;""),
    0)
  ),
0)</f>
        <v>172</v>
      </c>
      <c r="E1322">
        <f>VLOOKUP(A1322,Config!A:G,4,FALSE)</f>
        <v>0</v>
      </c>
      <c r="F1322" t="str">
        <f>_xlfn.LET(
  _xlpm.q,   $D1322,
  _xlpm.low, SUMIFS(Config!$E$2:$E$5017, Config!$A$2:$A$5017,$A1322, Config!$C$2:$C$5017,$C1322),
  _xlpm.med, SUMIFS(Config!$F$2:$F$5017, Config!$A$2:$A$5017,$A1322, Config!$C$2:$C$5017,$C1322),
  _xlpm.cap, SUMIFS(Config!$G$2:$G$5017, Config!$A$2:$A$5017,$A1322, Config!$C$2:$C$5017,$C1322),
  IF(_xlpm.cap=0,"SET-PICKFACE",
     IF(_xlpm.q&lt;=_xlpm.low,"LOW",
        IF(_xlpm.q&lt;=_xlpm.med,"MEDIUM",
           IF(_xlpm.q&lt;=_xlpm.cap,"FULL","OVER")
        )
     )
  )
)</f>
        <v>SET-PICKFACE</v>
      </c>
      <c r="G1322" s="8" t="str">
        <f>IF(
   SUMIFS(Stockreport!$D:$D,
          Stockreport!$A:$A, $A1322,
          Stockreport!$B:$B, $B1322)
   -SUMIFS(Stockreport!$D:$D,
           Stockreport!$A:$A, $A1322,
           Stockreport!$B:$B, $B1322,
           Stockreport!$C:$C, $C1322)=0,
   "No reserve",
   SUMIFS(Stockreport!$D:$D,
          Stockreport!$A:$A, $A1322,
          Stockreport!$B:$B, $B1322)
   -SUMIFS(Stockreport!$D:$D,
           Stockreport!$A:$A, $A1322,
           Stockreport!$B:$B, $B1322,
           Stockreport!$C:$C, $C1322)
)</f>
        <v>No reserve</v>
      </c>
      <c r="H1322">
        <f t="shared" si="40"/>
        <v>0</v>
      </c>
      <c r="I1322" s="5">
        <f t="shared" si="41"/>
        <v>1</v>
      </c>
    </row>
    <row r="1323" spans="1:9">
      <c r="A1323" s="1">
        <v>31947</v>
      </c>
      <c r="B1323" s="1" t="s">
        <v>1321</v>
      </c>
      <c r="C1323" t="str">
        <f>VLOOKUP(A1323,Config!A:C,3,FALSE)</f>
        <v>MA-D-14-L1-P1</v>
      </c>
      <c r="D1323" cm="1">
        <f t="array" ref="D1323">IFERROR(
  INDEX(Stockreport!$E$2:$E$50151,
    MATCH(1,
      ((Stockreport!$A$2:$A$50151&amp;"")=($A1323&amp;""))*
      ((Stockreport!$B$2:$B$50151&amp;"")=($B1323&amp;""))*
      (TRIM(Stockreport!$C$2:$C$50151)=TRIM($C1323))*
      (Stockreport!$C$2:$C$50151&lt;&gt;""),
    0)
  ),
0)</f>
        <v>308</v>
      </c>
      <c r="E1323">
        <f>VLOOKUP(A1323,Config!A:G,4,FALSE)</f>
        <v>0</v>
      </c>
      <c r="F1323" t="str">
        <f>_xlfn.LET(
  _xlpm.q,   $D1323,
  _xlpm.low, SUMIFS(Config!$E$2:$E$5017, Config!$A$2:$A$5017,$A1323, Config!$C$2:$C$5017,$C1323),
  _xlpm.med, SUMIFS(Config!$F$2:$F$5017, Config!$A$2:$A$5017,$A1323, Config!$C$2:$C$5017,$C1323),
  _xlpm.cap, SUMIFS(Config!$G$2:$G$5017, Config!$A$2:$A$5017,$A1323, Config!$C$2:$C$5017,$C1323),
  IF(_xlpm.cap=0,"SET-PICKFACE",
     IF(_xlpm.q&lt;=_xlpm.low,"LOW",
        IF(_xlpm.q&lt;=_xlpm.med,"MEDIUM",
           IF(_xlpm.q&lt;=_xlpm.cap,"FULL","OVER")
        )
     )
  )
)</f>
        <v>SET-PICKFACE</v>
      </c>
      <c r="G1323" s="8" t="str">
        <f>IF(
   SUMIFS(Stockreport!$D:$D,
          Stockreport!$A:$A, $A1323,
          Stockreport!$B:$B, $B1323)
   -SUMIFS(Stockreport!$D:$D,
           Stockreport!$A:$A, $A1323,
           Stockreport!$B:$B, $B1323,
           Stockreport!$C:$C, $C1323)=0,
   "No reserve",
   SUMIFS(Stockreport!$D:$D,
          Stockreport!$A:$A, $A1323,
          Stockreport!$B:$B, $B1323)
   -SUMIFS(Stockreport!$D:$D,
           Stockreport!$A:$A, $A1323,
           Stockreport!$B:$B, $B1323,
           Stockreport!$C:$C, $C1323)
)</f>
        <v>No reserve</v>
      </c>
      <c r="H1323">
        <f t="shared" si="40"/>
        <v>0</v>
      </c>
      <c r="I1323" s="5">
        <f t="shared" si="41"/>
        <v>1</v>
      </c>
    </row>
    <row r="1324" spans="1:9">
      <c r="A1324" s="1">
        <v>32057</v>
      </c>
      <c r="B1324" s="1" t="s">
        <v>1322</v>
      </c>
      <c r="C1324" t="str">
        <f>VLOOKUP(A1324,Config!A:C,3,FALSE)</f>
        <v>MA-D-14-L2-P1</v>
      </c>
      <c r="D1324" cm="1">
        <f t="array" ref="D1324">IFERROR(
  INDEX(Stockreport!$E$2:$E$50151,
    MATCH(1,
      ((Stockreport!$A$2:$A$50151&amp;"")=($A1324&amp;""))*
      ((Stockreport!$B$2:$B$50151&amp;"")=($B1324&amp;""))*
      (TRIM(Stockreport!$C$2:$C$50151)=TRIM($C1324))*
      (Stockreport!$C$2:$C$50151&lt;&gt;""),
    0)
  ),
0)</f>
        <v>304</v>
      </c>
      <c r="E1324">
        <f>VLOOKUP(A1324,Config!A:G,4,FALSE)</f>
        <v>0</v>
      </c>
      <c r="F1324" t="str">
        <f>_xlfn.LET(
  _xlpm.q,   $D1324,
  _xlpm.low, SUMIFS(Config!$E$2:$E$5017, Config!$A$2:$A$5017,$A1324, Config!$C$2:$C$5017,$C1324),
  _xlpm.med, SUMIFS(Config!$F$2:$F$5017, Config!$A$2:$A$5017,$A1324, Config!$C$2:$C$5017,$C1324),
  _xlpm.cap, SUMIFS(Config!$G$2:$G$5017, Config!$A$2:$A$5017,$A1324, Config!$C$2:$C$5017,$C1324),
  IF(_xlpm.cap=0,"SET-PICKFACE",
     IF(_xlpm.q&lt;=_xlpm.low,"LOW",
        IF(_xlpm.q&lt;=_xlpm.med,"MEDIUM",
           IF(_xlpm.q&lt;=_xlpm.cap,"FULL","OVER")
        )
     )
  )
)</f>
        <v>SET-PICKFACE</v>
      </c>
      <c r="G1324" s="8" t="str">
        <f>IF(
   SUMIFS(Stockreport!$D:$D,
          Stockreport!$A:$A, $A1324,
          Stockreport!$B:$B, $B1324)
   -SUMIFS(Stockreport!$D:$D,
           Stockreport!$A:$A, $A1324,
           Stockreport!$B:$B, $B1324,
           Stockreport!$C:$C, $C1324)=0,
   "No reserve",
   SUMIFS(Stockreport!$D:$D,
          Stockreport!$A:$A, $A1324,
          Stockreport!$B:$B, $B1324)
   -SUMIFS(Stockreport!$D:$D,
           Stockreport!$A:$A, $A1324,
           Stockreport!$B:$B, $B1324,
           Stockreport!$C:$C, $C1324)
)</f>
        <v>No reserve</v>
      </c>
      <c r="H1324">
        <f t="shared" si="40"/>
        <v>0</v>
      </c>
      <c r="I1324" s="5">
        <f t="shared" si="41"/>
        <v>1</v>
      </c>
    </row>
    <row r="1325" spans="1:9">
      <c r="A1325" s="1">
        <v>30721</v>
      </c>
      <c r="B1325" s="1" t="s">
        <v>1323</v>
      </c>
      <c r="C1325" t="str">
        <f>VLOOKUP(A1325,Config!A:C,3,FALSE)</f>
        <v>MA-D-14-L3-P1</v>
      </c>
      <c r="D1325" cm="1">
        <f t="array" ref="D1325">IFERROR(
  INDEX(Stockreport!$E$2:$E$50151,
    MATCH(1,
      ((Stockreport!$A$2:$A$50151&amp;"")=($A1325&amp;""))*
      ((Stockreport!$B$2:$B$50151&amp;"")=($B1325&amp;""))*
      (TRIM(Stockreport!$C$2:$C$50151)=TRIM($C1325))*
      (Stockreport!$C$2:$C$50151&lt;&gt;""),
    0)
  ),
0)</f>
        <v>65</v>
      </c>
      <c r="E1325">
        <f>VLOOKUP(A1325,Config!A:G,4,FALSE)</f>
        <v>0</v>
      </c>
      <c r="F1325" t="str">
        <f>_xlfn.LET(
  _xlpm.q,   $D1325,
  _xlpm.low, SUMIFS(Config!$E$2:$E$5017, Config!$A$2:$A$5017,$A1325, Config!$C$2:$C$5017,$C1325),
  _xlpm.med, SUMIFS(Config!$F$2:$F$5017, Config!$A$2:$A$5017,$A1325, Config!$C$2:$C$5017,$C1325),
  _xlpm.cap, SUMIFS(Config!$G$2:$G$5017, Config!$A$2:$A$5017,$A1325, Config!$C$2:$C$5017,$C1325),
  IF(_xlpm.cap=0,"SET-PICKFACE",
     IF(_xlpm.q&lt;=_xlpm.low,"LOW",
        IF(_xlpm.q&lt;=_xlpm.med,"MEDIUM",
           IF(_xlpm.q&lt;=_xlpm.cap,"FULL","OVER")
        )
     )
  )
)</f>
        <v>SET-PICKFACE</v>
      </c>
      <c r="G1325" s="8" t="str">
        <f>IF(
   SUMIFS(Stockreport!$D:$D,
          Stockreport!$A:$A, $A1325,
          Stockreport!$B:$B, $B1325)
   -SUMIFS(Stockreport!$D:$D,
           Stockreport!$A:$A, $A1325,
           Stockreport!$B:$B, $B1325,
           Stockreport!$C:$C, $C1325)=0,
   "No reserve",
   SUMIFS(Stockreport!$D:$D,
          Stockreport!$A:$A, $A1325,
          Stockreport!$B:$B, $B1325)
   -SUMIFS(Stockreport!$D:$D,
           Stockreport!$A:$A, $A1325,
           Stockreport!$B:$B, $B1325,
           Stockreport!$C:$C, $C1325)
)</f>
        <v>No reserve</v>
      </c>
      <c r="H1325">
        <f t="shared" si="40"/>
        <v>0</v>
      </c>
      <c r="I1325" s="5">
        <f t="shared" si="41"/>
        <v>1</v>
      </c>
    </row>
    <row r="1326" spans="1:9">
      <c r="A1326" s="1">
        <v>30487</v>
      </c>
      <c r="B1326" s="1" t="s">
        <v>1324</v>
      </c>
      <c r="C1326" t="str">
        <f>VLOOKUP(A1326,Config!A:C,3,FALSE)</f>
        <v>MA-D-14-L4-P2</v>
      </c>
      <c r="D1326" cm="1">
        <f t="array" ref="D1326">IFERROR(
  INDEX(Stockreport!$E$2:$E$50151,
    MATCH(1,
      ((Stockreport!$A$2:$A$50151&amp;"")=($A1326&amp;""))*
      ((Stockreport!$B$2:$B$50151&amp;"")=($B1326&amp;""))*
      (TRIM(Stockreport!$C$2:$C$50151)=TRIM($C1326))*
      (Stockreport!$C$2:$C$50151&lt;&gt;""),
    0)
  ),
0)</f>
        <v>83</v>
      </c>
      <c r="E1326">
        <f>VLOOKUP(A1326,Config!A:G,4,FALSE)</f>
        <v>0</v>
      </c>
      <c r="F1326" t="str">
        <f>_xlfn.LET(
  _xlpm.q,   $D1326,
  _xlpm.low, SUMIFS(Config!$E$2:$E$5017, Config!$A$2:$A$5017,$A1326, Config!$C$2:$C$5017,$C1326),
  _xlpm.med, SUMIFS(Config!$F$2:$F$5017, Config!$A$2:$A$5017,$A1326, Config!$C$2:$C$5017,$C1326),
  _xlpm.cap, SUMIFS(Config!$G$2:$G$5017, Config!$A$2:$A$5017,$A1326, Config!$C$2:$C$5017,$C1326),
  IF(_xlpm.cap=0,"SET-PICKFACE",
     IF(_xlpm.q&lt;=_xlpm.low,"LOW",
        IF(_xlpm.q&lt;=_xlpm.med,"MEDIUM",
           IF(_xlpm.q&lt;=_xlpm.cap,"FULL","OVER")
        )
     )
  )
)</f>
        <v>SET-PICKFACE</v>
      </c>
      <c r="G1326" s="8" t="str">
        <f>IF(
   SUMIFS(Stockreport!$D:$D,
          Stockreport!$A:$A, $A1326,
          Stockreport!$B:$B, $B1326)
   -SUMIFS(Stockreport!$D:$D,
           Stockreport!$A:$A, $A1326,
           Stockreport!$B:$B, $B1326,
           Stockreport!$C:$C, $C1326)=0,
   "No reserve",
   SUMIFS(Stockreport!$D:$D,
          Stockreport!$A:$A, $A1326,
          Stockreport!$B:$B, $B1326)
   -SUMIFS(Stockreport!$D:$D,
           Stockreport!$A:$A, $A1326,
           Stockreport!$B:$B, $B1326,
           Stockreport!$C:$C, $C1326)
)</f>
        <v>No reserve</v>
      </c>
      <c r="H1326">
        <f t="shared" si="40"/>
        <v>0</v>
      </c>
      <c r="I1326" s="5">
        <f t="shared" si="41"/>
        <v>1</v>
      </c>
    </row>
    <row r="1327" spans="1:9">
      <c r="A1327" s="1">
        <v>33110</v>
      </c>
      <c r="B1327" s="1" t="s">
        <v>1325</v>
      </c>
      <c r="C1327" t="str">
        <f>VLOOKUP(A1327,Config!A:C,3,FALSE)</f>
        <v>MA-D-15-L2-P1</v>
      </c>
      <c r="D1327" cm="1">
        <f t="array" ref="D1327">IFERROR(
  INDEX(Stockreport!$E$2:$E$50151,
    MATCH(1,
      ((Stockreport!$A$2:$A$50151&amp;"")=($A1327&amp;""))*
      ((Stockreport!$B$2:$B$50151&amp;"")=($B1327&amp;""))*
      (TRIM(Stockreport!$C$2:$C$50151)=TRIM($C1327))*
      (Stockreport!$C$2:$C$50151&lt;&gt;""),
    0)
  ),
0)</f>
        <v>320</v>
      </c>
      <c r="E1327">
        <f>VLOOKUP(A1327,Config!A:G,4,FALSE)</f>
        <v>0</v>
      </c>
      <c r="F1327" t="str">
        <f>_xlfn.LET(
  _xlpm.q,   $D1327,
  _xlpm.low, SUMIFS(Config!$E$2:$E$5017, Config!$A$2:$A$5017,$A1327, Config!$C$2:$C$5017,$C1327),
  _xlpm.med, SUMIFS(Config!$F$2:$F$5017, Config!$A$2:$A$5017,$A1327, Config!$C$2:$C$5017,$C1327),
  _xlpm.cap, SUMIFS(Config!$G$2:$G$5017, Config!$A$2:$A$5017,$A1327, Config!$C$2:$C$5017,$C1327),
  IF(_xlpm.cap=0,"SET-PICKFACE",
     IF(_xlpm.q&lt;=_xlpm.low,"LOW",
        IF(_xlpm.q&lt;=_xlpm.med,"MEDIUM",
           IF(_xlpm.q&lt;=_xlpm.cap,"FULL","OVER")
        )
     )
  )
)</f>
        <v>SET-PICKFACE</v>
      </c>
      <c r="G1327" s="8" t="str">
        <f>IF(
   SUMIFS(Stockreport!$D:$D,
          Stockreport!$A:$A, $A1327,
          Stockreport!$B:$B, $B1327)
   -SUMIFS(Stockreport!$D:$D,
           Stockreport!$A:$A, $A1327,
           Stockreport!$B:$B, $B1327,
           Stockreport!$C:$C, $C1327)=0,
   "No reserve",
   SUMIFS(Stockreport!$D:$D,
          Stockreport!$A:$A, $A1327,
          Stockreport!$B:$B, $B1327)
   -SUMIFS(Stockreport!$D:$D,
           Stockreport!$A:$A, $A1327,
           Stockreport!$B:$B, $B1327,
           Stockreport!$C:$C, $C1327)
)</f>
        <v>No reserve</v>
      </c>
      <c r="H1327">
        <f t="shared" si="40"/>
        <v>0</v>
      </c>
      <c r="I1327" s="5">
        <f t="shared" si="41"/>
        <v>1</v>
      </c>
    </row>
    <row r="1328" spans="1:9">
      <c r="A1328" s="1">
        <v>32744</v>
      </c>
      <c r="B1328" s="1" t="s">
        <v>1326</v>
      </c>
      <c r="C1328" t="str">
        <f>VLOOKUP(A1328,Config!A:C,3,FALSE)</f>
        <v>MA-D-15-L2-P2</v>
      </c>
      <c r="D1328" cm="1">
        <f t="array" ref="D1328">IFERROR(
  INDEX(Stockreport!$E$2:$E$50151,
    MATCH(1,
      ((Stockreport!$A$2:$A$50151&amp;"")=($A1328&amp;""))*
      ((Stockreport!$B$2:$B$50151&amp;"")=($B1328&amp;""))*
      (TRIM(Stockreport!$C$2:$C$50151)=TRIM($C1328))*
      (Stockreport!$C$2:$C$50151&lt;&gt;""),
    0)
  ),
0)</f>
        <v>25</v>
      </c>
      <c r="E1328">
        <f>VLOOKUP(A1328,Config!A:G,4,FALSE)</f>
        <v>0</v>
      </c>
      <c r="F1328" t="str">
        <f>_xlfn.LET(
  _xlpm.q,   $D1328,
  _xlpm.low, SUMIFS(Config!$E$2:$E$5017, Config!$A$2:$A$5017,$A1328, Config!$C$2:$C$5017,$C1328),
  _xlpm.med, SUMIFS(Config!$F$2:$F$5017, Config!$A$2:$A$5017,$A1328, Config!$C$2:$C$5017,$C1328),
  _xlpm.cap, SUMIFS(Config!$G$2:$G$5017, Config!$A$2:$A$5017,$A1328, Config!$C$2:$C$5017,$C1328),
  IF(_xlpm.cap=0,"SET-PICKFACE",
     IF(_xlpm.q&lt;=_xlpm.low,"LOW",
        IF(_xlpm.q&lt;=_xlpm.med,"MEDIUM",
           IF(_xlpm.q&lt;=_xlpm.cap,"FULL","OVER")
        )
     )
  )
)</f>
        <v>SET-PICKFACE</v>
      </c>
      <c r="G1328" s="8" t="str">
        <f>IF(
   SUMIFS(Stockreport!$D:$D,
          Stockreport!$A:$A, $A1328,
          Stockreport!$B:$B, $B1328)
   -SUMIFS(Stockreport!$D:$D,
           Stockreport!$A:$A, $A1328,
           Stockreport!$B:$B, $B1328,
           Stockreport!$C:$C, $C1328)=0,
   "No reserve",
   SUMIFS(Stockreport!$D:$D,
          Stockreport!$A:$A, $A1328,
          Stockreport!$B:$B, $B1328)
   -SUMIFS(Stockreport!$D:$D,
           Stockreport!$A:$A, $A1328,
           Stockreport!$B:$B, $B1328,
           Stockreport!$C:$C, $C1328)
)</f>
        <v>No reserve</v>
      </c>
      <c r="H1328">
        <f t="shared" si="40"/>
        <v>0</v>
      </c>
      <c r="I1328" s="5">
        <f t="shared" si="41"/>
        <v>1</v>
      </c>
    </row>
    <row r="1329" spans="1:9">
      <c r="A1329" s="1">
        <v>33245</v>
      </c>
      <c r="B1329" s="1" t="s">
        <v>1327</v>
      </c>
      <c r="C1329" t="str">
        <f>VLOOKUP(A1329,Config!A:C,3,FALSE)</f>
        <v>MA-D-15-L2-P2</v>
      </c>
      <c r="D1329" cm="1">
        <f t="array" ref="D1329">IFERROR(
  INDEX(Stockreport!$E$2:$E$50151,
    MATCH(1,
      ((Stockreport!$A$2:$A$50151&amp;"")=($A1329&amp;""))*
      ((Stockreport!$B$2:$B$50151&amp;"")=($B1329&amp;""))*
      (TRIM(Stockreport!$C$2:$C$50151)=TRIM($C1329))*
      (Stockreport!$C$2:$C$50151&lt;&gt;""),
    0)
  ),
0)</f>
        <v>15</v>
      </c>
      <c r="E1329">
        <f>VLOOKUP(A1329,Config!A:G,4,FALSE)</f>
        <v>0</v>
      </c>
      <c r="F1329" t="str">
        <f>_xlfn.LET(
  _xlpm.q,   $D1329,
  _xlpm.low, SUMIFS(Config!$E$2:$E$5017, Config!$A$2:$A$5017,$A1329, Config!$C$2:$C$5017,$C1329),
  _xlpm.med, SUMIFS(Config!$F$2:$F$5017, Config!$A$2:$A$5017,$A1329, Config!$C$2:$C$5017,$C1329),
  _xlpm.cap, SUMIFS(Config!$G$2:$G$5017, Config!$A$2:$A$5017,$A1329, Config!$C$2:$C$5017,$C1329),
  IF(_xlpm.cap=0,"SET-PICKFACE",
     IF(_xlpm.q&lt;=_xlpm.low,"LOW",
        IF(_xlpm.q&lt;=_xlpm.med,"MEDIUM",
           IF(_xlpm.q&lt;=_xlpm.cap,"FULL","OVER")
        )
     )
  )
)</f>
        <v>SET-PICKFACE</v>
      </c>
      <c r="G1329" s="8" t="str">
        <f>IF(
   SUMIFS(Stockreport!$D:$D,
          Stockreport!$A:$A, $A1329,
          Stockreport!$B:$B, $B1329)
   -SUMIFS(Stockreport!$D:$D,
           Stockreport!$A:$A, $A1329,
           Stockreport!$B:$B, $B1329,
           Stockreport!$C:$C, $C1329)=0,
   "No reserve",
   SUMIFS(Stockreport!$D:$D,
          Stockreport!$A:$A, $A1329,
          Stockreport!$B:$B, $B1329)
   -SUMIFS(Stockreport!$D:$D,
           Stockreport!$A:$A, $A1329,
           Stockreport!$B:$B, $B1329,
           Stockreport!$C:$C, $C1329)
)</f>
        <v>No reserve</v>
      </c>
      <c r="H1329">
        <f t="shared" si="40"/>
        <v>0</v>
      </c>
      <c r="I1329" s="5">
        <f t="shared" si="41"/>
        <v>1</v>
      </c>
    </row>
    <row r="1330" spans="1:9">
      <c r="A1330" s="1">
        <v>29998</v>
      </c>
      <c r="B1330" s="1" t="s">
        <v>1328</v>
      </c>
      <c r="C1330" t="str">
        <f>VLOOKUP(A1330,Config!A:C,3,FALSE)</f>
        <v>MA-D-15-L3-P1</v>
      </c>
      <c r="D1330" cm="1">
        <f t="array" ref="D1330">IFERROR(
  INDEX(Stockreport!$E$2:$E$50151,
    MATCH(1,
      ((Stockreport!$A$2:$A$50151&amp;"")=($A1330&amp;""))*
      ((Stockreport!$B$2:$B$50151&amp;"")=($B1330&amp;""))*
      (TRIM(Stockreport!$C$2:$C$50151)=TRIM($C1330))*
      (Stockreport!$C$2:$C$50151&lt;&gt;""),
    0)
  ),
0)</f>
        <v>36</v>
      </c>
      <c r="E1330">
        <f>VLOOKUP(A1330,Config!A:G,4,FALSE)</f>
        <v>0</v>
      </c>
      <c r="F1330" t="str">
        <f>_xlfn.LET(
  _xlpm.q,   $D1330,
  _xlpm.low, SUMIFS(Config!$E$2:$E$5017, Config!$A$2:$A$5017,$A1330, Config!$C$2:$C$5017,$C1330),
  _xlpm.med, SUMIFS(Config!$F$2:$F$5017, Config!$A$2:$A$5017,$A1330, Config!$C$2:$C$5017,$C1330),
  _xlpm.cap, SUMIFS(Config!$G$2:$G$5017, Config!$A$2:$A$5017,$A1330, Config!$C$2:$C$5017,$C1330),
  IF(_xlpm.cap=0,"SET-PICKFACE",
     IF(_xlpm.q&lt;=_xlpm.low,"LOW",
        IF(_xlpm.q&lt;=_xlpm.med,"MEDIUM",
           IF(_xlpm.q&lt;=_xlpm.cap,"FULL","OVER")
        )
     )
  )
)</f>
        <v>SET-PICKFACE</v>
      </c>
      <c r="G1330" s="8" t="str">
        <f>IF(
   SUMIFS(Stockreport!$D:$D,
          Stockreport!$A:$A, $A1330,
          Stockreport!$B:$B, $B1330)
   -SUMIFS(Stockreport!$D:$D,
           Stockreport!$A:$A, $A1330,
           Stockreport!$B:$B, $B1330,
           Stockreport!$C:$C, $C1330)=0,
   "No reserve",
   SUMIFS(Stockreport!$D:$D,
          Stockreport!$A:$A, $A1330,
          Stockreport!$B:$B, $B1330)
   -SUMIFS(Stockreport!$D:$D,
           Stockreport!$A:$A, $A1330,
           Stockreport!$B:$B, $B1330,
           Stockreport!$C:$C, $C1330)
)</f>
        <v>No reserve</v>
      </c>
      <c r="H1330">
        <f t="shared" si="40"/>
        <v>0</v>
      </c>
      <c r="I1330" s="5">
        <f t="shared" si="41"/>
        <v>1</v>
      </c>
    </row>
    <row r="1331" spans="1:9">
      <c r="A1331" s="1">
        <v>30494</v>
      </c>
      <c r="B1331" s="1" t="s">
        <v>1329</v>
      </c>
      <c r="C1331" t="str">
        <f>VLOOKUP(A1331,Config!A:C,3,FALSE)</f>
        <v>MA-D-15-L3-P1</v>
      </c>
      <c r="D1331" cm="1">
        <f t="array" ref="D1331">IFERROR(
  INDEX(Stockreport!$E$2:$E$50151,
    MATCH(1,
      ((Stockreport!$A$2:$A$50151&amp;"")=($A1331&amp;""))*
      ((Stockreport!$B$2:$B$50151&amp;"")=($B1331&amp;""))*
      (TRIM(Stockreport!$C$2:$C$50151)=TRIM($C1331))*
      (Stockreport!$C$2:$C$50151&lt;&gt;""),
    0)
  ),
0)</f>
        <v>13</v>
      </c>
      <c r="E1331">
        <f>VLOOKUP(A1331,Config!A:G,4,FALSE)</f>
        <v>0</v>
      </c>
      <c r="F1331" t="str">
        <f>_xlfn.LET(
  _xlpm.q,   $D1331,
  _xlpm.low, SUMIFS(Config!$E$2:$E$5017, Config!$A$2:$A$5017,$A1331, Config!$C$2:$C$5017,$C1331),
  _xlpm.med, SUMIFS(Config!$F$2:$F$5017, Config!$A$2:$A$5017,$A1331, Config!$C$2:$C$5017,$C1331),
  _xlpm.cap, SUMIFS(Config!$G$2:$G$5017, Config!$A$2:$A$5017,$A1331, Config!$C$2:$C$5017,$C1331),
  IF(_xlpm.cap=0,"SET-PICKFACE",
     IF(_xlpm.q&lt;=_xlpm.low,"LOW",
        IF(_xlpm.q&lt;=_xlpm.med,"MEDIUM",
           IF(_xlpm.q&lt;=_xlpm.cap,"FULL","OVER")
        )
     )
  )
)</f>
        <v>SET-PICKFACE</v>
      </c>
      <c r="G1331" s="8" t="str">
        <f>IF(
   SUMIFS(Stockreport!$D:$D,
          Stockreport!$A:$A, $A1331,
          Stockreport!$B:$B, $B1331)
   -SUMIFS(Stockreport!$D:$D,
           Stockreport!$A:$A, $A1331,
           Stockreport!$B:$B, $B1331,
           Stockreport!$C:$C, $C1331)=0,
   "No reserve",
   SUMIFS(Stockreport!$D:$D,
          Stockreport!$A:$A, $A1331,
          Stockreport!$B:$B, $B1331)
   -SUMIFS(Stockreport!$D:$D,
           Stockreport!$A:$A, $A1331,
           Stockreport!$B:$B, $B1331,
           Stockreport!$C:$C, $C1331)
)</f>
        <v>No reserve</v>
      </c>
      <c r="H1331">
        <f t="shared" si="40"/>
        <v>0</v>
      </c>
      <c r="I1331" s="5">
        <f t="shared" si="41"/>
        <v>1</v>
      </c>
    </row>
    <row r="1332" spans="1:9">
      <c r="A1332" s="1">
        <v>28857</v>
      </c>
      <c r="B1332" s="1" t="s">
        <v>1330</v>
      </c>
      <c r="C1332" t="str">
        <f>VLOOKUP(A1332,Config!A:C,3,FALSE)</f>
        <v>MA-D-15-L3-P2</v>
      </c>
      <c r="D1332" cm="1">
        <f t="array" ref="D1332">IFERROR(
  INDEX(Stockreport!$E$2:$E$50151,
    MATCH(1,
      ((Stockreport!$A$2:$A$50151&amp;"")=($A1332&amp;""))*
      ((Stockreport!$B$2:$B$50151&amp;"")=($B1332&amp;""))*
      (TRIM(Stockreport!$C$2:$C$50151)=TRIM($C1332))*
      (Stockreport!$C$2:$C$50151&lt;&gt;""),
    0)
  ),
0)</f>
        <v>5</v>
      </c>
      <c r="E1332">
        <f>VLOOKUP(A1332,Config!A:G,4,FALSE)</f>
        <v>0</v>
      </c>
      <c r="F1332" t="str">
        <f>_xlfn.LET(
  _xlpm.q,   $D1332,
  _xlpm.low, SUMIFS(Config!$E$2:$E$5017, Config!$A$2:$A$5017,$A1332, Config!$C$2:$C$5017,$C1332),
  _xlpm.med, SUMIFS(Config!$F$2:$F$5017, Config!$A$2:$A$5017,$A1332, Config!$C$2:$C$5017,$C1332),
  _xlpm.cap, SUMIFS(Config!$G$2:$G$5017, Config!$A$2:$A$5017,$A1332, Config!$C$2:$C$5017,$C1332),
  IF(_xlpm.cap=0,"SET-PICKFACE",
     IF(_xlpm.q&lt;=_xlpm.low,"LOW",
        IF(_xlpm.q&lt;=_xlpm.med,"MEDIUM",
           IF(_xlpm.q&lt;=_xlpm.cap,"FULL","OVER")
        )
     )
  )
)</f>
        <v>SET-PICKFACE</v>
      </c>
      <c r="G1332" s="8" t="str">
        <f>IF(
   SUMIFS(Stockreport!$D:$D,
          Stockreport!$A:$A, $A1332,
          Stockreport!$B:$B, $B1332)
   -SUMIFS(Stockreport!$D:$D,
           Stockreport!$A:$A, $A1332,
           Stockreport!$B:$B, $B1332,
           Stockreport!$C:$C, $C1332)=0,
   "No reserve",
   SUMIFS(Stockreport!$D:$D,
          Stockreport!$A:$A, $A1332,
          Stockreport!$B:$B, $B1332)
   -SUMIFS(Stockreport!$D:$D,
           Stockreport!$A:$A, $A1332,
           Stockreport!$B:$B, $B1332,
           Stockreport!$C:$C, $C1332)
)</f>
        <v>No reserve</v>
      </c>
      <c r="H1332">
        <f t="shared" si="40"/>
        <v>0</v>
      </c>
      <c r="I1332" s="5">
        <f t="shared" si="41"/>
        <v>1</v>
      </c>
    </row>
    <row r="1333" spans="1:9">
      <c r="A1333" s="1">
        <v>31169</v>
      </c>
      <c r="B1333" s="1" t="s">
        <v>1331</v>
      </c>
      <c r="C1333" t="str">
        <f>VLOOKUP(A1333,Config!A:C,3,FALSE)</f>
        <v>MA-D-15-L3-P2</v>
      </c>
      <c r="D1333" cm="1">
        <f t="array" ref="D1333">IFERROR(
  INDEX(Stockreport!$E$2:$E$50151,
    MATCH(1,
      ((Stockreport!$A$2:$A$50151&amp;"")=($A1333&amp;""))*
      ((Stockreport!$B$2:$B$50151&amp;"")=($B1333&amp;""))*
      (TRIM(Stockreport!$C$2:$C$50151)=TRIM($C1333))*
      (Stockreport!$C$2:$C$50151&lt;&gt;""),
    0)
  ),
0)</f>
        <v>116</v>
      </c>
      <c r="E1333">
        <f>VLOOKUP(A1333,Config!A:G,4,FALSE)</f>
        <v>0</v>
      </c>
      <c r="F1333" t="str">
        <f>_xlfn.LET(
  _xlpm.q,   $D1333,
  _xlpm.low, SUMIFS(Config!$E$2:$E$5017, Config!$A$2:$A$5017,$A1333, Config!$C$2:$C$5017,$C1333),
  _xlpm.med, SUMIFS(Config!$F$2:$F$5017, Config!$A$2:$A$5017,$A1333, Config!$C$2:$C$5017,$C1333),
  _xlpm.cap, SUMIFS(Config!$G$2:$G$5017, Config!$A$2:$A$5017,$A1333, Config!$C$2:$C$5017,$C1333),
  IF(_xlpm.cap=0,"SET-PICKFACE",
     IF(_xlpm.q&lt;=_xlpm.low,"LOW",
        IF(_xlpm.q&lt;=_xlpm.med,"MEDIUM",
           IF(_xlpm.q&lt;=_xlpm.cap,"FULL","OVER")
        )
     )
  )
)</f>
        <v>SET-PICKFACE</v>
      </c>
      <c r="G1333" s="8">
        <f>IF(
   SUMIFS(Stockreport!$D:$D,
          Stockreport!$A:$A, $A1333,
          Stockreport!$B:$B, $B1333)
   -SUMIFS(Stockreport!$D:$D,
           Stockreport!$A:$A, $A1333,
           Stockreport!$B:$B, $B1333,
           Stockreport!$C:$C, $C1333)=0,
   "No reserve",
   SUMIFS(Stockreport!$D:$D,
          Stockreport!$A:$A, $A1333,
          Stockreport!$B:$B, $B1333)
   -SUMIFS(Stockreport!$D:$D,
           Stockreport!$A:$A, $A1333,
           Stockreport!$B:$B, $B1333,
           Stockreport!$C:$C, $C1333)
)</f>
        <v>288</v>
      </c>
      <c r="H1333">
        <f t="shared" si="40"/>
        <v>0</v>
      </c>
      <c r="I1333" s="5">
        <f t="shared" si="41"/>
        <v>0</v>
      </c>
    </row>
    <row r="1334" spans="1:9">
      <c r="A1334" s="1">
        <v>31149</v>
      </c>
      <c r="B1334" s="1" t="s">
        <v>1332</v>
      </c>
      <c r="C1334" t="str">
        <f>VLOOKUP(A1334,Config!A:C,3,FALSE)</f>
        <v>MA-D-15-L4-P1</v>
      </c>
      <c r="D1334" cm="1">
        <f t="array" ref="D1334">IFERROR(
  INDEX(Stockreport!$E$2:$E$50151,
    MATCH(1,
      ((Stockreport!$A$2:$A$50151&amp;"")=($A1334&amp;""))*
      ((Stockreport!$B$2:$B$50151&amp;"")=($B1334&amp;""))*
      (TRIM(Stockreport!$C$2:$C$50151)=TRIM($C1334))*
      (Stockreport!$C$2:$C$50151&lt;&gt;""),
    0)
  ),
0)</f>
        <v>394</v>
      </c>
      <c r="E1334">
        <f>VLOOKUP(A1334,Config!A:G,4,FALSE)</f>
        <v>0</v>
      </c>
      <c r="F1334" t="str">
        <f>_xlfn.LET(
  _xlpm.q,   $D1334,
  _xlpm.low, SUMIFS(Config!$E$2:$E$5017, Config!$A$2:$A$5017,$A1334, Config!$C$2:$C$5017,$C1334),
  _xlpm.med, SUMIFS(Config!$F$2:$F$5017, Config!$A$2:$A$5017,$A1334, Config!$C$2:$C$5017,$C1334),
  _xlpm.cap, SUMIFS(Config!$G$2:$G$5017, Config!$A$2:$A$5017,$A1334, Config!$C$2:$C$5017,$C1334),
  IF(_xlpm.cap=0,"SET-PICKFACE",
     IF(_xlpm.q&lt;=_xlpm.low,"LOW",
        IF(_xlpm.q&lt;=_xlpm.med,"MEDIUM",
           IF(_xlpm.q&lt;=_xlpm.cap,"FULL","OVER")
        )
     )
  )
)</f>
        <v>SET-PICKFACE</v>
      </c>
      <c r="G1334" s="8" t="str">
        <f>IF(
   SUMIFS(Stockreport!$D:$D,
          Stockreport!$A:$A, $A1334,
          Stockreport!$B:$B, $B1334)
   -SUMIFS(Stockreport!$D:$D,
           Stockreport!$A:$A, $A1334,
           Stockreport!$B:$B, $B1334,
           Stockreport!$C:$C, $C1334)=0,
   "No reserve",
   SUMIFS(Stockreport!$D:$D,
          Stockreport!$A:$A, $A1334,
          Stockreport!$B:$B, $B1334)
   -SUMIFS(Stockreport!$D:$D,
           Stockreport!$A:$A, $A1334,
           Stockreport!$B:$B, $B1334,
           Stockreport!$C:$C, $C1334)
)</f>
        <v>No reserve</v>
      </c>
      <c r="H1334">
        <f t="shared" si="40"/>
        <v>0</v>
      </c>
      <c r="I1334" s="5">
        <f t="shared" si="41"/>
        <v>1</v>
      </c>
    </row>
    <row r="1335" spans="1:9">
      <c r="A1335" s="1">
        <v>31353</v>
      </c>
      <c r="B1335" s="1" t="s">
        <v>1333</v>
      </c>
      <c r="C1335" t="str">
        <f>VLOOKUP(A1335,Config!A:C,3,FALSE)</f>
        <v>MA-D-15-L4-P1</v>
      </c>
      <c r="D1335" cm="1">
        <f t="array" ref="D1335">IFERROR(
  INDEX(Stockreport!$E$2:$E$50151,
    MATCH(1,
      ((Stockreport!$A$2:$A$50151&amp;"")=($A1335&amp;""))*
      ((Stockreport!$B$2:$B$50151&amp;"")=($B1335&amp;""))*
      (TRIM(Stockreport!$C$2:$C$50151)=TRIM($C1335))*
      (Stockreport!$C$2:$C$50151&lt;&gt;""),
    0)
  ),
0)</f>
        <v>39</v>
      </c>
      <c r="E1335">
        <f>VLOOKUP(A1335,Config!A:G,4,FALSE)</f>
        <v>0</v>
      </c>
      <c r="F1335" t="str">
        <f>_xlfn.LET(
  _xlpm.q,   $D1335,
  _xlpm.low, SUMIFS(Config!$E$2:$E$5017, Config!$A$2:$A$5017,$A1335, Config!$C$2:$C$5017,$C1335),
  _xlpm.med, SUMIFS(Config!$F$2:$F$5017, Config!$A$2:$A$5017,$A1335, Config!$C$2:$C$5017,$C1335),
  _xlpm.cap, SUMIFS(Config!$G$2:$G$5017, Config!$A$2:$A$5017,$A1335, Config!$C$2:$C$5017,$C1335),
  IF(_xlpm.cap=0,"SET-PICKFACE",
     IF(_xlpm.q&lt;=_xlpm.low,"LOW",
        IF(_xlpm.q&lt;=_xlpm.med,"MEDIUM",
           IF(_xlpm.q&lt;=_xlpm.cap,"FULL","OVER")
        )
     )
  )
)</f>
        <v>SET-PICKFACE</v>
      </c>
      <c r="G1335" s="8" t="str">
        <f>IF(
   SUMIFS(Stockreport!$D:$D,
          Stockreport!$A:$A, $A1335,
          Stockreport!$B:$B, $B1335)
   -SUMIFS(Stockreport!$D:$D,
           Stockreport!$A:$A, $A1335,
           Stockreport!$B:$B, $B1335,
           Stockreport!$C:$C, $C1335)=0,
   "No reserve",
   SUMIFS(Stockreport!$D:$D,
          Stockreport!$A:$A, $A1335,
          Stockreport!$B:$B, $B1335)
   -SUMIFS(Stockreport!$D:$D,
           Stockreport!$A:$A, $A1335,
           Stockreport!$B:$B, $B1335,
           Stockreport!$C:$C, $C1335)
)</f>
        <v>No reserve</v>
      </c>
      <c r="H1335">
        <f t="shared" si="40"/>
        <v>0</v>
      </c>
      <c r="I1335" s="5">
        <f t="shared" si="41"/>
        <v>1</v>
      </c>
    </row>
    <row r="1336" spans="1:9">
      <c r="A1336" s="1">
        <v>31498</v>
      </c>
      <c r="B1336" s="1" t="s">
        <v>1334</v>
      </c>
      <c r="C1336" t="str">
        <f>VLOOKUP(A1336,Config!A:C,3,FALSE)</f>
        <v>MA-D-15-L4-P1</v>
      </c>
      <c r="D1336" cm="1">
        <f t="array" ref="D1336">IFERROR(
  INDEX(Stockreport!$E$2:$E$50151,
    MATCH(1,
      ((Stockreport!$A$2:$A$50151&amp;"")=($A1336&amp;""))*
      ((Stockreport!$B$2:$B$50151&amp;"")=($B1336&amp;""))*
      (TRIM(Stockreport!$C$2:$C$50151)=TRIM($C1336))*
      (Stockreport!$C$2:$C$50151&lt;&gt;""),
    0)
  ),
0)</f>
        <v>101</v>
      </c>
      <c r="E1336">
        <f>VLOOKUP(A1336,Config!A:G,4,FALSE)</f>
        <v>0</v>
      </c>
      <c r="F1336" t="str">
        <f>_xlfn.LET(
  _xlpm.q,   $D1336,
  _xlpm.low, SUMIFS(Config!$E$2:$E$5017, Config!$A$2:$A$5017,$A1336, Config!$C$2:$C$5017,$C1336),
  _xlpm.med, SUMIFS(Config!$F$2:$F$5017, Config!$A$2:$A$5017,$A1336, Config!$C$2:$C$5017,$C1336),
  _xlpm.cap, SUMIFS(Config!$G$2:$G$5017, Config!$A$2:$A$5017,$A1336, Config!$C$2:$C$5017,$C1336),
  IF(_xlpm.cap=0,"SET-PICKFACE",
     IF(_xlpm.q&lt;=_xlpm.low,"LOW",
        IF(_xlpm.q&lt;=_xlpm.med,"MEDIUM",
           IF(_xlpm.q&lt;=_xlpm.cap,"FULL","OVER")
        )
     )
  )
)</f>
        <v>SET-PICKFACE</v>
      </c>
      <c r="G1336" s="8" t="str">
        <f>IF(
   SUMIFS(Stockreport!$D:$D,
          Stockreport!$A:$A, $A1336,
          Stockreport!$B:$B, $B1336)
   -SUMIFS(Stockreport!$D:$D,
           Stockreport!$A:$A, $A1336,
           Stockreport!$B:$B, $B1336,
           Stockreport!$C:$C, $C1336)=0,
   "No reserve",
   SUMIFS(Stockreport!$D:$D,
          Stockreport!$A:$A, $A1336,
          Stockreport!$B:$B, $B1336)
   -SUMIFS(Stockreport!$D:$D,
           Stockreport!$A:$A, $A1336,
           Stockreport!$B:$B, $B1336,
           Stockreport!$C:$C, $C1336)
)</f>
        <v>No reserve</v>
      </c>
      <c r="H1336">
        <f t="shared" si="40"/>
        <v>0</v>
      </c>
      <c r="I1336" s="5">
        <f t="shared" si="41"/>
        <v>1</v>
      </c>
    </row>
    <row r="1337" spans="1:9">
      <c r="A1337" s="1">
        <v>31259</v>
      </c>
      <c r="B1337" s="1" t="s">
        <v>1335</v>
      </c>
      <c r="C1337" t="str">
        <f>VLOOKUP(A1337,Config!A:C,3,FALSE)</f>
        <v>MA-D-15-L4-P2</v>
      </c>
      <c r="D1337" cm="1">
        <f t="array" ref="D1337">IFERROR(
  INDEX(Stockreport!$E$2:$E$50151,
    MATCH(1,
      ((Stockreport!$A$2:$A$50151&amp;"")=($A1337&amp;""))*
      ((Stockreport!$B$2:$B$50151&amp;"")=($B1337&amp;""))*
      (TRIM(Stockreport!$C$2:$C$50151)=TRIM($C1337))*
      (Stockreport!$C$2:$C$50151&lt;&gt;""),
    0)
  ),
0)</f>
        <v>147</v>
      </c>
      <c r="E1337">
        <f>VLOOKUP(A1337,Config!A:G,4,FALSE)</f>
        <v>0</v>
      </c>
      <c r="F1337" t="str">
        <f>_xlfn.LET(
  _xlpm.q,   $D1337,
  _xlpm.low, SUMIFS(Config!$E$2:$E$5017, Config!$A$2:$A$5017,$A1337, Config!$C$2:$C$5017,$C1337),
  _xlpm.med, SUMIFS(Config!$F$2:$F$5017, Config!$A$2:$A$5017,$A1337, Config!$C$2:$C$5017,$C1337),
  _xlpm.cap, SUMIFS(Config!$G$2:$G$5017, Config!$A$2:$A$5017,$A1337, Config!$C$2:$C$5017,$C1337),
  IF(_xlpm.cap=0,"SET-PICKFACE",
     IF(_xlpm.q&lt;=_xlpm.low,"LOW",
        IF(_xlpm.q&lt;=_xlpm.med,"MEDIUM",
           IF(_xlpm.q&lt;=_xlpm.cap,"FULL","OVER")
        )
     )
  )
)</f>
        <v>SET-PICKFACE</v>
      </c>
      <c r="G1337" s="8" t="str">
        <f>IF(
   SUMIFS(Stockreport!$D:$D,
          Stockreport!$A:$A, $A1337,
          Stockreport!$B:$B, $B1337)
   -SUMIFS(Stockreport!$D:$D,
           Stockreport!$A:$A, $A1337,
           Stockreport!$B:$B, $B1337,
           Stockreport!$C:$C, $C1337)=0,
   "No reserve",
   SUMIFS(Stockreport!$D:$D,
          Stockreport!$A:$A, $A1337,
          Stockreport!$B:$B, $B1337)
   -SUMIFS(Stockreport!$D:$D,
           Stockreport!$A:$A, $A1337,
           Stockreport!$B:$B, $B1337,
           Stockreport!$C:$C, $C1337)
)</f>
        <v>No reserve</v>
      </c>
      <c r="H1337">
        <f t="shared" si="40"/>
        <v>0</v>
      </c>
      <c r="I1337" s="5">
        <f t="shared" si="41"/>
        <v>1</v>
      </c>
    </row>
    <row r="1338" spans="1:9">
      <c r="A1338" s="1">
        <v>31403</v>
      </c>
      <c r="B1338" s="1" t="s">
        <v>1336</v>
      </c>
      <c r="C1338" t="str">
        <f>VLOOKUP(A1338,Config!A:C,3,FALSE)</f>
        <v>MA-D-15-L4-P2</v>
      </c>
      <c r="D1338" cm="1">
        <f t="array" ref="D1338">IFERROR(
  INDEX(Stockreport!$E$2:$E$50151,
    MATCH(1,
      ((Stockreport!$A$2:$A$50151&amp;"")=($A1338&amp;""))*
      ((Stockreport!$B$2:$B$50151&amp;"")=($B1338&amp;""))*
      (TRIM(Stockreport!$C$2:$C$50151)=TRIM($C1338))*
      (Stockreport!$C$2:$C$50151&lt;&gt;""),
    0)
  ),
0)</f>
        <v>55</v>
      </c>
      <c r="E1338">
        <f>VLOOKUP(A1338,Config!A:G,4,FALSE)</f>
        <v>0</v>
      </c>
      <c r="F1338" t="str">
        <f>_xlfn.LET(
  _xlpm.q,   $D1338,
  _xlpm.low, SUMIFS(Config!$E$2:$E$5017, Config!$A$2:$A$5017,$A1338, Config!$C$2:$C$5017,$C1338),
  _xlpm.med, SUMIFS(Config!$F$2:$F$5017, Config!$A$2:$A$5017,$A1338, Config!$C$2:$C$5017,$C1338),
  _xlpm.cap, SUMIFS(Config!$G$2:$G$5017, Config!$A$2:$A$5017,$A1338, Config!$C$2:$C$5017,$C1338),
  IF(_xlpm.cap=0,"SET-PICKFACE",
     IF(_xlpm.q&lt;=_xlpm.low,"LOW",
        IF(_xlpm.q&lt;=_xlpm.med,"MEDIUM",
           IF(_xlpm.q&lt;=_xlpm.cap,"FULL","OVER")
        )
     )
  )
)</f>
        <v>SET-PICKFACE</v>
      </c>
      <c r="G1338" s="8" t="str">
        <f>IF(
   SUMIFS(Stockreport!$D:$D,
          Stockreport!$A:$A, $A1338,
          Stockreport!$B:$B, $B1338)
   -SUMIFS(Stockreport!$D:$D,
           Stockreport!$A:$A, $A1338,
           Stockreport!$B:$B, $B1338,
           Stockreport!$C:$C, $C1338)=0,
   "No reserve",
   SUMIFS(Stockreport!$D:$D,
          Stockreport!$A:$A, $A1338,
          Stockreport!$B:$B, $B1338)
   -SUMIFS(Stockreport!$D:$D,
           Stockreport!$A:$A, $A1338,
           Stockreport!$B:$B, $B1338,
           Stockreport!$C:$C, $C1338)
)</f>
        <v>No reserve</v>
      </c>
      <c r="H1338">
        <f t="shared" si="40"/>
        <v>0</v>
      </c>
      <c r="I1338" s="5">
        <f t="shared" si="41"/>
        <v>1</v>
      </c>
    </row>
    <row r="1339" spans="1:9">
      <c r="A1339" s="1">
        <v>32771</v>
      </c>
      <c r="B1339" s="1" t="s">
        <v>1337</v>
      </c>
      <c r="C1339" t="str">
        <f>VLOOKUP(A1339,Config!A:C,3,FALSE)</f>
        <v>MA-D-16-L2-P1</v>
      </c>
      <c r="D1339" cm="1">
        <f t="array" ref="D1339">IFERROR(
  INDEX(Stockreport!$E$2:$E$50151,
    MATCH(1,
      ((Stockreport!$A$2:$A$50151&amp;"")=($A1339&amp;""))*
      ((Stockreport!$B$2:$B$50151&amp;"")=($B1339&amp;""))*
      (TRIM(Stockreport!$C$2:$C$50151)=TRIM($C1339))*
      (Stockreport!$C$2:$C$50151&lt;&gt;""),
    0)
  ),
0)</f>
        <v>75</v>
      </c>
      <c r="E1339">
        <f>VLOOKUP(A1339,Config!A:G,4,FALSE)</f>
        <v>0</v>
      </c>
      <c r="F1339" t="str">
        <f>_xlfn.LET(
  _xlpm.q,   $D1339,
  _xlpm.low, SUMIFS(Config!$E$2:$E$5017, Config!$A$2:$A$5017,$A1339, Config!$C$2:$C$5017,$C1339),
  _xlpm.med, SUMIFS(Config!$F$2:$F$5017, Config!$A$2:$A$5017,$A1339, Config!$C$2:$C$5017,$C1339),
  _xlpm.cap, SUMIFS(Config!$G$2:$G$5017, Config!$A$2:$A$5017,$A1339, Config!$C$2:$C$5017,$C1339),
  IF(_xlpm.cap=0,"SET-PICKFACE",
     IF(_xlpm.q&lt;=_xlpm.low,"LOW",
        IF(_xlpm.q&lt;=_xlpm.med,"MEDIUM",
           IF(_xlpm.q&lt;=_xlpm.cap,"FULL","OVER")
        )
     )
  )
)</f>
        <v>SET-PICKFACE</v>
      </c>
      <c r="G1339" s="8" t="str">
        <f>IF(
   SUMIFS(Stockreport!$D:$D,
          Stockreport!$A:$A, $A1339,
          Stockreport!$B:$B, $B1339)
   -SUMIFS(Stockreport!$D:$D,
           Stockreport!$A:$A, $A1339,
           Stockreport!$B:$B, $B1339,
           Stockreport!$C:$C, $C1339)=0,
   "No reserve",
   SUMIFS(Stockreport!$D:$D,
          Stockreport!$A:$A, $A1339,
          Stockreport!$B:$B, $B1339)
   -SUMIFS(Stockreport!$D:$D,
           Stockreport!$A:$A, $A1339,
           Stockreport!$B:$B, $B1339,
           Stockreport!$C:$C, $C1339)
)</f>
        <v>No reserve</v>
      </c>
      <c r="H1339">
        <f t="shared" si="40"/>
        <v>0</v>
      </c>
      <c r="I1339" s="5">
        <f t="shared" si="41"/>
        <v>1</v>
      </c>
    </row>
    <row r="1340" spans="1:9">
      <c r="A1340" s="1">
        <v>32910</v>
      </c>
      <c r="B1340" s="1" t="s">
        <v>1338</v>
      </c>
      <c r="C1340" t="str">
        <f>VLOOKUP(A1340,Config!A:C,3,FALSE)</f>
        <v>MA-D-16-L2-P1</v>
      </c>
      <c r="D1340" cm="1">
        <f t="array" ref="D1340">IFERROR(
  INDEX(Stockreport!$E$2:$E$50151,
    MATCH(1,
      ((Stockreport!$A$2:$A$50151&amp;"")=($A1340&amp;""))*
      ((Stockreport!$B$2:$B$50151&amp;"")=($B1340&amp;""))*
      (TRIM(Stockreport!$C$2:$C$50151)=TRIM($C1340))*
      (Stockreport!$C$2:$C$50151&lt;&gt;""),
    0)
  ),
0)</f>
        <v>77</v>
      </c>
      <c r="E1340">
        <f>VLOOKUP(A1340,Config!A:G,4,FALSE)</f>
        <v>0</v>
      </c>
      <c r="F1340" t="str">
        <f>_xlfn.LET(
  _xlpm.q,   $D1340,
  _xlpm.low, SUMIFS(Config!$E$2:$E$5017, Config!$A$2:$A$5017,$A1340, Config!$C$2:$C$5017,$C1340),
  _xlpm.med, SUMIFS(Config!$F$2:$F$5017, Config!$A$2:$A$5017,$A1340, Config!$C$2:$C$5017,$C1340),
  _xlpm.cap, SUMIFS(Config!$G$2:$G$5017, Config!$A$2:$A$5017,$A1340, Config!$C$2:$C$5017,$C1340),
  IF(_xlpm.cap=0,"SET-PICKFACE",
     IF(_xlpm.q&lt;=_xlpm.low,"LOW",
        IF(_xlpm.q&lt;=_xlpm.med,"MEDIUM",
           IF(_xlpm.q&lt;=_xlpm.cap,"FULL","OVER")
        )
     )
  )
)</f>
        <v>SET-PICKFACE</v>
      </c>
      <c r="G1340" s="8" t="str">
        <f>IF(
   SUMIFS(Stockreport!$D:$D,
          Stockreport!$A:$A, $A1340,
          Stockreport!$B:$B, $B1340)
   -SUMIFS(Stockreport!$D:$D,
           Stockreport!$A:$A, $A1340,
           Stockreport!$B:$B, $B1340,
           Stockreport!$C:$C, $C1340)=0,
   "No reserve",
   SUMIFS(Stockreport!$D:$D,
          Stockreport!$A:$A, $A1340,
          Stockreport!$B:$B, $B1340)
   -SUMIFS(Stockreport!$D:$D,
           Stockreport!$A:$A, $A1340,
           Stockreport!$B:$B, $B1340,
           Stockreport!$C:$C, $C1340)
)</f>
        <v>No reserve</v>
      </c>
      <c r="H1340">
        <f t="shared" si="40"/>
        <v>0</v>
      </c>
      <c r="I1340" s="5">
        <f t="shared" si="41"/>
        <v>1</v>
      </c>
    </row>
    <row r="1341" spans="1:9">
      <c r="A1341" s="1">
        <v>30623</v>
      </c>
      <c r="B1341" s="1" t="s">
        <v>1339</v>
      </c>
      <c r="C1341" t="str">
        <f>VLOOKUP(A1341,Config!A:C,3,FALSE)</f>
        <v>MA-D-16-L3-P1</v>
      </c>
      <c r="D1341" cm="1">
        <f t="array" ref="D1341">IFERROR(
  INDEX(Stockreport!$E$2:$E$50151,
    MATCH(1,
      ((Stockreport!$A$2:$A$50151&amp;"")=($A1341&amp;""))*
      ((Stockreport!$B$2:$B$50151&amp;"")=($B1341&amp;""))*
      (TRIM(Stockreport!$C$2:$C$50151)=TRIM($C1341))*
      (Stockreport!$C$2:$C$50151&lt;&gt;""),
    0)
  ),
0)</f>
        <v>58</v>
      </c>
      <c r="E1341">
        <f>VLOOKUP(A1341,Config!A:G,4,FALSE)</f>
        <v>0</v>
      </c>
      <c r="F1341" t="str">
        <f>_xlfn.LET(
  _xlpm.q,   $D1341,
  _xlpm.low, SUMIFS(Config!$E$2:$E$5017, Config!$A$2:$A$5017,$A1341, Config!$C$2:$C$5017,$C1341),
  _xlpm.med, SUMIFS(Config!$F$2:$F$5017, Config!$A$2:$A$5017,$A1341, Config!$C$2:$C$5017,$C1341),
  _xlpm.cap, SUMIFS(Config!$G$2:$G$5017, Config!$A$2:$A$5017,$A1341, Config!$C$2:$C$5017,$C1341),
  IF(_xlpm.cap=0,"SET-PICKFACE",
     IF(_xlpm.q&lt;=_xlpm.low,"LOW",
        IF(_xlpm.q&lt;=_xlpm.med,"MEDIUM",
           IF(_xlpm.q&lt;=_xlpm.cap,"FULL","OVER")
        )
     )
  )
)</f>
        <v>SET-PICKFACE</v>
      </c>
      <c r="G1341" s="8" t="str">
        <f>IF(
   SUMIFS(Stockreport!$D:$D,
          Stockreport!$A:$A, $A1341,
          Stockreport!$B:$B, $B1341)
   -SUMIFS(Stockreport!$D:$D,
           Stockreport!$A:$A, $A1341,
           Stockreport!$B:$B, $B1341,
           Stockreport!$C:$C, $C1341)=0,
   "No reserve",
   SUMIFS(Stockreport!$D:$D,
          Stockreport!$A:$A, $A1341,
          Stockreport!$B:$B, $B1341)
   -SUMIFS(Stockreport!$D:$D,
           Stockreport!$A:$A, $A1341,
           Stockreport!$B:$B, $B1341,
           Stockreport!$C:$C, $C1341)
)</f>
        <v>No reserve</v>
      </c>
      <c r="H1341">
        <f t="shared" si="40"/>
        <v>0</v>
      </c>
      <c r="I1341" s="5">
        <f t="shared" si="41"/>
        <v>1</v>
      </c>
    </row>
    <row r="1342" spans="1:9">
      <c r="A1342" s="1">
        <v>31381</v>
      </c>
      <c r="B1342" s="1" t="s">
        <v>1340</v>
      </c>
      <c r="C1342" t="str">
        <f>VLOOKUP(A1342,Config!A:C,3,FALSE)</f>
        <v>MA-D-16-L3-P2</v>
      </c>
      <c r="D1342" cm="1">
        <f t="array" ref="D1342">IFERROR(
  INDEX(Stockreport!$E$2:$E$50151,
    MATCH(1,
      ((Stockreport!$A$2:$A$50151&amp;"")=($A1342&amp;""))*
      ((Stockreport!$B$2:$B$50151&amp;"")=($B1342&amp;""))*
      (TRIM(Stockreport!$C$2:$C$50151)=TRIM($C1342))*
      (Stockreport!$C$2:$C$50151&lt;&gt;""),
    0)
  ),
0)</f>
        <v>34</v>
      </c>
      <c r="E1342">
        <f>VLOOKUP(A1342,Config!A:G,4,FALSE)</f>
        <v>0</v>
      </c>
      <c r="F1342" t="str">
        <f>_xlfn.LET(
  _xlpm.q,   $D1342,
  _xlpm.low, SUMIFS(Config!$E$2:$E$5017, Config!$A$2:$A$5017,$A1342, Config!$C$2:$C$5017,$C1342),
  _xlpm.med, SUMIFS(Config!$F$2:$F$5017, Config!$A$2:$A$5017,$A1342, Config!$C$2:$C$5017,$C1342),
  _xlpm.cap, SUMIFS(Config!$G$2:$G$5017, Config!$A$2:$A$5017,$A1342, Config!$C$2:$C$5017,$C1342),
  IF(_xlpm.cap=0,"SET-PICKFACE",
     IF(_xlpm.q&lt;=_xlpm.low,"LOW",
        IF(_xlpm.q&lt;=_xlpm.med,"MEDIUM",
           IF(_xlpm.q&lt;=_xlpm.cap,"FULL","OVER")
        )
     )
  )
)</f>
        <v>SET-PICKFACE</v>
      </c>
      <c r="G1342" s="8">
        <f>IF(
   SUMIFS(Stockreport!$D:$D,
          Stockreport!$A:$A, $A1342,
          Stockreport!$B:$B, $B1342)
   -SUMIFS(Stockreport!$D:$D,
           Stockreport!$A:$A, $A1342,
           Stockreport!$B:$B, $B1342,
           Stockreport!$C:$C, $C1342)=0,
   "No reserve",
   SUMIFS(Stockreport!$D:$D,
          Stockreport!$A:$A, $A1342,
          Stockreport!$B:$B, $B1342)
   -SUMIFS(Stockreport!$D:$D,
           Stockreport!$A:$A, $A1342,
           Stockreport!$B:$B, $B1342,
           Stockreport!$C:$C, $C1342)
)</f>
        <v>1</v>
      </c>
      <c r="H1342">
        <f t="shared" si="40"/>
        <v>0</v>
      </c>
      <c r="I1342" s="5">
        <f t="shared" si="41"/>
        <v>0</v>
      </c>
    </row>
    <row r="1343" spans="1:9">
      <c r="A1343" s="1">
        <v>31459</v>
      </c>
      <c r="B1343" s="1" t="s">
        <v>1341</v>
      </c>
      <c r="C1343" t="str">
        <f>VLOOKUP(A1343,Config!A:C,3,FALSE)</f>
        <v>MA-D-16-L4-P1</v>
      </c>
      <c r="D1343" cm="1">
        <f t="array" ref="D1343">IFERROR(
  INDEX(Stockreport!$E$2:$E$50151,
    MATCH(1,
      ((Stockreport!$A$2:$A$50151&amp;"")=($A1343&amp;""))*
      ((Stockreport!$B$2:$B$50151&amp;"")=($B1343&amp;""))*
      (TRIM(Stockreport!$C$2:$C$50151)=TRIM($C1343))*
      (Stockreport!$C$2:$C$50151&lt;&gt;""),
    0)
  ),
0)</f>
        <v>88</v>
      </c>
      <c r="E1343">
        <f>VLOOKUP(A1343,Config!A:G,4,FALSE)</f>
        <v>0</v>
      </c>
      <c r="F1343" t="str">
        <f>_xlfn.LET(
  _xlpm.q,   $D1343,
  _xlpm.low, SUMIFS(Config!$E$2:$E$5017, Config!$A$2:$A$5017,$A1343, Config!$C$2:$C$5017,$C1343),
  _xlpm.med, SUMIFS(Config!$F$2:$F$5017, Config!$A$2:$A$5017,$A1343, Config!$C$2:$C$5017,$C1343),
  _xlpm.cap, SUMIFS(Config!$G$2:$G$5017, Config!$A$2:$A$5017,$A1343, Config!$C$2:$C$5017,$C1343),
  IF(_xlpm.cap=0,"SET-PICKFACE",
     IF(_xlpm.q&lt;=_xlpm.low,"LOW",
        IF(_xlpm.q&lt;=_xlpm.med,"MEDIUM",
           IF(_xlpm.q&lt;=_xlpm.cap,"FULL","OVER")
        )
     )
  )
)</f>
        <v>SET-PICKFACE</v>
      </c>
      <c r="G1343" s="8" t="str">
        <f>IF(
   SUMIFS(Stockreport!$D:$D,
          Stockreport!$A:$A, $A1343,
          Stockreport!$B:$B, $B1343)
   -SUMIFS(Stockreport!$D:$D,
           Stockreport!$A:$A, $A1343,
           Stockreport!$B:$B, $B1343,
           Stockreport!$C:$C, $C1343)=0,
   "No reserve",
   SUMIFS(Stockreport!$D:$D,
          Stockreport!$A:$A, $A1343,
          Stockreport!$B:$B, $B1343)
   -SUMIFS(Stockreport!$D:$D,
           Stockreport!$A:$A, $A1343,
           Stockreport!$B:$B, $B1343,
           Stockreport!$C:$C, $C1343)
)</f>
        <v>No reserve</v>
      </c>
      <c r="H1343">
        <f t="shared" si="40"/>
        <v>0</v>
      </c>
      <c r="I1343" s="5">
        <f t="shared" si="41"/>
        <v>1</v>
      </c>
    </row>
    <row r="1344" spans="1:9">
      <c r="A1344" s="1">
        <v>31173</v>
      </c>
      <c r="B1344" s="1" t="s">
        <v>1342</v>
      </c>
      <c r="C1344" t="str">
        <f>VLOOKUP(A1344,Config!A:C,3,FALSE)</f>
        <v>MA-D-16-L4-P2</v>
      </c>
      <c r="D1344" cm="1">
        <f t="array" ref="D1344">IFERROR(
  INDEX(Stockreport!$E$2:$E$50151,
    MATCH(1,
      ((Stockreport!$A$2:$A$50151&amp;"")=($A1344&amp;""))*
      ((Stockreport!$B$2:$B$50151&amp;"")=($B1344&amp;""))*
      (TRIM(Stockreport!$C$2:$C$50151)=TRIM($C1344))*
      (Stockreport!$C$2:$C$50151&lt;&gt;""),
    0)
  ),
0)</f>
        <v>196</v>
      </c>
      <c r="E1344">
        <f>VLOOKUP(A1344,Config!A:G,4,FALSE)</f>
        <v>0</v>
      </c>
      <c r="F1344" t="str">
        <f>_xlfn.LET(
  _xlpm.q,   $D1344,
  _xlpm.low, SUMIFS(Config!$E$2:$E$5017, Config!$A$2:$A$5017,$A1344, Config!$C$2:$C$5017,$C1344),
  _xlpm.med, SUMIFS(Config!$F$2:$F$5017, Config!$A$2:$A$5017,$A1344, Config!$C$2:$C$5017,$C1344),
  _xlpm.cap, SUMIFS(Config!$G$2:$G$5017, Config!$A$2:$A$5017,$A1344, Config!$C$2:$C$5017,$C1344),
  IF(_xlpm.cap=0,"SET-PICKFACE",
     IF(_xlpm.q&lt;=_xlpm.low,"LOW",
        IF(_xlpm.q&lt;=_xlpm.med,"MEDIUM",
           IF(_xlpm.q&lt;=_xlpm.cap,"FULL","OVER")
        )
     )
  )
)</f>
        <v>SET-PICKFACE</v>
      </c>
      <c r="G1344" s="8">
        <f>IF(
   SUMIFS(Stockreport!$D:$D,
          Stockreport!$A:$A, $A1344,
          Stockreport!$B:$B, $B1344)
   -SUMIFS(Stockreport!$D:$D,
           Stockreport!$A:$A, $A1344,
           Stockreport!$B:$B, $B1344,
           Stockreport!$C:$C, $C1344)=0,
   "No reserve",
   SUMIFS(Stockreport!$D:$D,
          Stockreport!$A:$A, $A1344,
          Stockreport!$B:$B, $B1344)
   -SUMIFS(Stockreport!$D:$D,
           Stockreport!$A:$A, $A1344,
           Stockreport!$B:$B, $B1344,
           Stockreport!$C:$C, $C1344)
)</f>
        <v>1</v>
      </c>
      <c r="H1344">
        <f t="shared" si="40"/>
        <v>0</v>
      </c>
      <c r="I1344" s="5">
        <f t="shared" si="41"/>
        <v>0</v>
      </c>
    </row>
    <row r="1345" spans="1:9">
      <c r="A1345" s="1">
        <v>31314</v>
      </c>
      <c r="B1345" s="1" t="s">
        <v>1343</v>
      </c>
      <c r="C1345" t="str">
        <f>VLOOKUP(A1345,Config!A:C,3,FALSE)</f>
        <v>MA-D-16-L4-P2</v>
      </c>
      <c r="D1345" cm="1">
        <f t="array" ref="D1345">IFERROR(
  INDEX(Stockreport!$E$2:$E$50151,
    MATCH(1,
      ((Stockreport!$A$2:$A$50151&amp;"")=($A1345&amp;""))*
      ((Stockreport!$B$2:$B$50151&amp;"")=($B1345&amp;""))*
      (TRIM(Stockreport!$C$2:$C$50151)=TRIM($C1345))*
      (Stockreport!$C$2:$C$50151&lt;&gt;""),
    0)
  ),
0)</f>
        <v>117</v>
      </c>
      <c r="E1345">
        <f>VLOOKUP(A1345,Config!A:G,4,FALSE)</f>
        <v>0</v>
      </c>
      <c r="F1345" t="str">
        <f>_xlfn.LET(
  _xlpm.q,   $D1345,
  _xlpm.low, SUMIFS(Config!$E$2:$E$5017, Config!$A$2:$A$5017,$A1345, Config!$C$2:$C$5017,$C1345),
  _xlpm.med, SUMIFS(Config!$F$2:$F$5017, Config!$A$2:$A$5017,$A1345, Config!$C$2:$C$5017,$C1345),
  _xlpm.cap, SUMIFS(Config!$G$2:$G$5017, Config!$A$2:$A$5017,$A1345, Config!$C$2:$C$5017,$C1345),
  IF(_xlpm.cap=0,"SET-PICKFACE",
     IF(_xlpm.q&lt;=_xlpm.low,"LOW",
        IF(_xlpm.q&lt;=_xlpm.med,"MEDIUM",
           IF(_xlpm.q&lt;=_xlpm.cap,"FULL","OVER")
        )
     )
  )
)</f>
        <v>SET-PICKFACE</v>
      </c>
      <c r="G1345" s="8" t="str">
        <f>IF(
   SUMIFS(Stockreport!$D:$D,
          Stockreport!$A:$A, $A1345,
          Stockreport!$B:$B, $B1345)
   -SUMIFS(Stockreport!$D:$D,
           Stockreport!$A:$A, $A1345,
           Stockreport!$B:$B, $B1345,
           Stockreport!$C:$C, $C1345)=0,
   "No reserve",
   SUMIFS(Stockreport!$D:$D,
          Stockreport!$A:$A, $A1345,
          Stockreport!$B:$B, $B1345)
   -SUMIFS(Stockreport!$D:$D,
           Stockreport!$A:$A, $A1345,
           Stockreport!$B:$B, $B1345,
           Stockreport!$C:$C, $C1345)
)</f>
        <v>No reserve</v>
      </c>
      <c r="H1345">
        <f t="shared" si="40"/>
        <v>0</v>
      </c>
      <c r="I1345" s="5">
        <f t="shared" si="41"/>
        <v>1</v>
      </c>
    </row>
    <row r="1346" spans="1:9">
      <c r="A1346" s="1">
        <v>31309</v>
      </c>
      <c r="B1346" s="1" t="s">
        <v>1344</v>
      </c>
      <c r="C1346" t="str">
        <f>VLOOKUP(A1346,Config!A:C,3,FALSE)</f>
        <v>MA-D-17-L1-P1</v>
      </c>
      <c r="D1346" cm="1">
        <f t="array" ref="D1346">IFERROR(
  INDEX(Stockreport!$E$2:$E$50151,
    MATCH(1,
      ((Stockreport!$A$2:$A$50151&amp;"")=($A1346&amp;""))*
      ((Stockreport!$B$2:$B$50151&amp;"")=($B1346&amp;""))*
      (TRIM(Stockreport!$C$2:$C$50151)=TRIM($C1346))*
      (Stockreport!$C$2:$C$50151&lt;&gt;""),
    0)
  ),
0)</f>
        <v>170</v>
      </c>
      <c r="E1346">
        <f>VLOOKUP(A1346,Config!A:G,4,FALSE)</f>
        <v>0</v>
      </c>
      <c r="F1346" t="str">
        <f>_xlfn.LET(
  _xlpm.q,   $D1346,
  _xlpm.low, SUMIFS(Config!$E$2:$E$5017, Config!$A$2:$A$5017,$A1346, Config!$C$2:$C$5017,$C1346),
  _xlpm.med, SUMIFS(Config!$F$2:$F$5017, Config!$A$2:$A$5017,$A1346, Config!$C$2:$C$5017,$C1346),
  _xlpm.cap, SUMIFS(Config!$G$2:$G$5017, Config!$A$2:$A$5017,$A1346, Config!$C$2:$C$5017,$C1346),
  IF(_xlpm.cap=0,"SET-PICKFACE",
     IF(_xlpm.q&lt;=_xlpm.low,"LOW",
        IF(_xlpm.q&lt;=_xlpm.med,"MEDIUM",
           IF(_xlpm.q&lt;=_xlpm.cap,"FULL","OVER")
        )
     )
  )
)</f>
        <v>SET-PICKFACE</v>
      </c>
      <c r="G1346" s="8" t="str">
        <f>IF(
   SUMIFS(Stockreport!$D:$D,
          Stockreport!$A:$A, $A1346,
          Stockreport!$B:$B, $B1346)
   -SUMIFS(Stockreport!$D:$D,
           Stockreport!$A:$A, $A1346,
           Stockreport!$B:$B, $B1346,
           Stockreport!$C:$C, $C1346)=0,
   "No reserve",
   SUMIFS(Stockreport!$D:$D,
          Stockreport!$A:$A, $A1346,
          Stockreport!$B:$B, $B1346)
   -SUMIFS(Stockreport!$D:$D,
           Stockreport!$A:$A, $A1346,
           Stockreport!$B:$B, $B1346,
           Stockreport!$C:$C, $C1346)
)</f>
        <v>No reserve</v>
      </c>
      <c r="H1346">
        <f t="shared" ref="H1346:H1409" si="42">_xlfn.LET(_xlpm.cap,$E1346, _xlpm.curr,$D1346, MAX(0, _xlpm.cap-_xlpm.curr))</f>
        <v>0</v>
      </c>
      <c r="I1346" s="5">
        <f t="shared" ref="I1346:I1409" si="43">IF(ISNUMBER(G1346),0,1)</f>
        <v>1</v>
      </c>
    </row>
    <row r="1347" spans="1:9">
      <c r="A1347" s="1">
        <v>31614</v>
      </c>
      <c r="B1347" s="1" t="s">
        <v>1345</v>
      </c>
      <c r="C1347" t="str">
        <f>VLOOKUP(A1347,Config!A:C,3,FALSE)</f>
        <v>MA-D-17-L1-P1</v>
      </c>
      <c r="D1347" cm="1">
        <f t="array" ref="D1347">IFERROR(
  INDEX(Stockreport!$E$2:$E$50151,
    MATCH(1,
      ((Stockreport!$A$2:$A$50151&amp;"")=($A1347&amp;""))*
      ((Stockreport!$B$2:$B$50151&amp;"")=($B1347&amp;""))*
      (TRIM(Stockreport!$C$2:$C$50151)=TRIM($C1347))*
      (Stockreport!$C$2:$C$50151&lt;&gt;""),
    0)
  ),
0)</f>
        <v>0</v>
      </c>
      <c r="E1347">
        <f>VLOOKUP(A1347,Config!A:G,4,FALSE)</f>
        <v>0</v>
      </c>
      <c r="F1347" t="str">
        <f>_xlfn.LET(
  _xlpm.q,   $D1347,
  _xlpm.low, SUMIFS(Config!$E$2:$E$5017, Config!$A$2:$A$5017,$A1347, Config!$C$2:$C$5017,$C1347),
  _xlpm.med, SUMIFS(Config!$F$2:$F$5017, Config!$A$2:$A$5017,$A1347, Config!$C$2:$C$5017,$C1347),
  _xlpm.cap, SUMIFS(Config!$G$2:$G$5017, Config!$A$2:$A$5017,$A1347, Config!$C$2:$C$5017,$C1347),
  IF(_xlpm.cap=0,"SET-PICKFACE",
     IF(_xlpm.q&lt;=_xlpm.low,"LOW",
        IF(_xlpm.q&lt;=_xlpm.med,"MEDIUM",
           IF(_xlpm.q&lt;=_xlpm.cap,"FULL","OVER")
        )
     )
  )
)</f>
        <v>SET-PICKFACE</v>
      </c>
      <c r="G1347" s="8" t="str">
        <f>IF(
   SUMIFS(Stockreport!$D:$D,
          Stockreport!$A:$A, $A1347,
          Stockreport!$B:$B, $B1347)
   -SUMIFS(Stockreport!$D:$D,
           Stockreport!$A:$A, $A1347,
           Stockreport!$B:$B, $B1347,
           Stockreport!$C:$C, $C1347)=0,
   "No reserve",
   SUMIFS(Stockreport!$D:$D,
          Stockreport!$A:$A, $A1347,
          Stockreport!$B:$B, $B1347)
   -SUMIFS(Stockreport!$D:$D,
           Stockreport!$A:$A, $A1347,
           Stockreport!$B:$B, $B1347,
           Stockreport!$C:$C, $C1347)
)</f>
        <v>No reserve</v>
      </c>
      <c r="H1347">
        <f t="shared" si="42"/>
        <v>0</v>
      </c>
      <c r="I1347" s="5">
        <f t="shared" si="43"/>
        <v>1</v>
      </c>
    </row>
    <row r="1348" spans="1:9">
      <c r="A1348" s="1">
        <v>57562</v>
      </c>
      <c r="B1348" s="1" t="s">
        <v>1346</v>
      </c>
      <c r="C1348" t="str">
        <f>VLOOKUP(A1348,Config!A:C,3,FALSE)</f>
        <v>MA-D-17-L1-P1</v>
      </c>
      <c r="D1348" cm="1">
        <f t="array" ref="D1348">IFERROR(
  INDEX(Stockreport!$E$2:$E$50151,
    MATCH(1,
      ((Stockreport!$A$2:$A$50151&amp;"")=($A1348&amp;""))*
      ((Stockreport!$B$2:$B$50151&amp;"")=($B1348&amp;""))*
      (TRIM(Stockreport!$C$2:$C$50151)=TRIM($C1348))*
      (Stockreport!$C$2:$C$50151&lt;&gt;""),
    0)
  ),
0)</f>
        <v>0</v>
      </c>
      <c r="E1348">
        <f>VLOOKUP(A1348,Config!A:G,4,FALSE)</f>
        <v>0</v>
      </c>
      <c r="F1348" t="str">
        <f>_xlfn.LET(
  _xlpm.q,   $D1348,
  _xlpm.low, SUMIFS(Config!$E$2:$E$5017, Config!$A$2:$A$5017,$A1348, Config!$C$2:$C$5017,$C1348),
  _xlpm.med, SUMIFS(Config!$F$2:$F$5017, Config!$A$2:$A$5017,$A1348, Config!$C$2:$C$5017,$C1348),
  _xlpm.cap, SUMIFS(Config!$G$2:$G$5017, Config!$A$2:$A$5017,$A1348, Config!$C$2:$C$5017,$C1348),
  IF(_xlpm.cap=0,"SET-PICKFACE",
     IF(_xlpm.q&lt;=_xlpm.low,"LOW",
        IF(_xlpm.q&lt;=_xlpm.med,"MEDIUM",
           IF(_xlpm.q&lt;=_xlpm.cap,"FULL","OVER")
        )
     )
  )
)</f>
        <v>SET-PICKFACE</v>
      </c>
      <c r="G1348" s="8" t="str">
        <f>IF(
   SUMIFS(Stockreport!$D:$D,
          Stockreport!$A:$A, $A1348,
          Stockreport!$B:$B, $B1348)
   -SUMIFS(Stockreport!$D:$D,
           Stockreport!$A:$A, $A1348,
           Stockreport!$B:$B, $B1348,
           Stockreport!$C:$C, $C1348)=0,
   "No reserve",
   SUMIFS(Stockreport!$D:$D,
          Stockreport!$A:$A, $A1348,
          Stockreport!$B:$B, $B1348)
   -SUMIFS(Stockreport!$D:$D,
           Stockreport!$A:$A, $A1348,
           Stockreport!$B:$B, $B1348,
           Stockreport!$C:$C, $C1348)
)</f>
        <v>No reserve</v>
      </c>
      <c r="H1348">
        <f t="shared" si="42"/>
        <v>0</v>
      </c>
      <c r="I1348" s="5">
        <f t="shared" si="43"/>
        <v>1</v>
      </c>
    </row>
    <row r="1349" spans="1:9">
      <c r="A1349" s="1">
        <v>31281</v>
      </c>
      <c r="B1349" s="1" t="s">
        <v>1347</v>
      </c>
      <c r="C1349" t="str">
        <f>VLOOKUP(A1349,Config!A:C,3,FALSE)</f>
        <v>MA-D-17-L1-P2</v>
      </c>
      <c r="D1349" cm="1">
        <f t="array" ref="D1349">IFERROR(
  INDEX(Stockreport!$E$2:$E$50151,
    MATCH(1,
      ((Stockreport!$A$2:$A$50151&amp;"")=($A1349&amp;""))*
      ((Stockreport!$B$2:$B$50151&amp;"")=($B1349&amp;""))*
      (TRIM(Stockreport!$C$2:$C$50151)=TRIM($C1349))*
      (Stockreport!$C$2:$C$50151&lt;&gt;""),
    0)
  ),
0)</f>
        <v>0</v>
      </c>
      <c r="E1349">
        <f>VLOOKUP(A1349,Config!A:G,4,FALSE)</f>
        <v>0</v>
      </c>
      <c r="F1349" t="str">
        <f>_xlfn.LET(
  _xlpm.q,   $D1349,
  _xlpm.low, SUMIFS(Config!$E$2:$E$5017, Config!$A$2:$A$5017,$A1349, Config!$C$2:$C$5017,$C1349),
  _xlpm.med, SUMIFS(Config!$F$2:$F$5017, Config!$A$2:$A$5017,$A1349, Config!$C$2:$C$5017,$C1349),
  _xlpm.cap, SUMIFS(Config!$G$2:$G$5017, Config!$A$2:$A$5017,$A1349, Config!$C$2:$C$5017,$C1349),
  IF(_xlpm.cap=0,"SET-PICKFACE",
     IF(_xlpm.q&lt;=_xlpm.low,"LOW",
        IF(_xlpm.q&lt;=_xlpm.med,"MEDIUM",
           IF(_xlpm.q&lt;=_xlpm.cap,"FULL","OVER")
        )
     )
  )
)</f>
        <v>SET-PICKFACE</v>
      </c>
      <c r="G1349" s="8" t="str">
        <f>IF(
   SUMIFS(Stockreport!$D:$D,
          Stockreport!$A:$A, $A1349,
          Stockreport!$B:$B, $B1349)
   -SUMIFS(Stockreport!$D:$D,
           Stockreport!$A:$A, $A1349,
           Stockreport!$B:$B, $B1349,
           Stockreport!$C:$C, $C1349)=0,
   "No reserve",
   SUMIFS(Stockreport!$D:$D,
          Stockreport!$A:$A, $A1349,
          Stockreport!$B:$B, $B1349)
   -SUMIFS(Stockreport!$D:$D,
           Stockreport!$A:$A, $A1349,
           Stockreport!$B:$B, $B1349,
           Stockreport!$C:$C, $C1349)
)</f>
        <v>No reserve</v>
      </c>
      <c r="H1349">
        <f t="shared" si="42"/>
        <v>0</v>
      </c>
      <c r="I1349" s="5">
        <f t="shared" si="43"/>
        <v>1</v>
      </c>
    </row>
    <row r="1350" spans="1:9">
      <c r="A1350" s="1">
        <v>33300</v>
      </c>
      <c r="B1350" s="1" t="s">
        <v>1348</v>
      </c>
      <c r="C1350" t="str">
        <f>VLOOKUP(A1350,Config!A:C,3,FALSE)</f>
        <v>MA-D-17-L2-P1</v>
      </c>
      <c r="D1350" cm="1">
        <f t="array" ref="D1350">IFERROR(
  INDEX(Stockreport!$E$2:$E$50151,
    MATCH(1,
      ((Stockreport!$A$2:$A$50151&amp;"")=($A1350&amp;""))*
      ((Stockreport!$B$2:$B$50151&amp;"")=($B1350&amp;""))*
      (TRIM(Stockreport!$C$2:$C$50151)=TRIM($C1350))*
      (Stockreport!$C$2:$C$50151&lt;&gt;""),
    0)
  ),
0)</f>
        <v>954</v>
      </c>
      <c r="E1350">
        <f>VLOOKUP(A1350,Config!A:G,4,FALSE)</f>
        <v>0</v>
      </c>
      <c r="F1350" t="str">
        <f>_xlfn.LET(
  _xlpm.q,   $D1350,
  _xlpm.low, SUMIFS(Config!$E$2:$E$5017, Config!$A$2:$A$5017,$A1350, Config!$C$2:$C$5017,$C1350),
  _xlpm.med, SUMIFS(Config!$F$2:$F$5017, Config!$A$2:$A$5017,$A1350, Config!$C$2:$C$5017,$C1350),
  _xlpm.cap, SUMIFS(Config!$G$2:$G$5017, Config!$A$2:$A$5017,$A1350, Config!$C$2:$C$5017,$C1350),
  IF(_xlpm.cap=0,"SET-PICKFACE",
     IF(_xlpm.q&lt;=_xlpm.low,"LOW",
        IF(_xlpm.q&lt;=_xlpm.med,"MEDIUM",
           IF(_xlpm.q&lt;=_xlpm.cap,"FULL","OVER")
        )
     )
  )
)</f>
        <v>SET-PICKFACE</v>
      </c>
      <c r="G1350" s="8" t="str">
        <f>IF(
   SUMIFS(Stockreport!$D:$D,
          Stockreport!$A:$A, $A1350,
          Stockreport!$B:$B, $B1350)
   -SUMIFS(Stockreport!$D:$D,
           Stockreport!$A:$A, $A1350,
           Stockreport!$B:$B, $B1350,
           Stockreport!$C:$C, $C1350)=0,
   "No reserve",
   SUMIFS(Stockreport!$D:$D,
          Stockreport!$A:$A, $A1350,
          Stockreport!$B:$B, $B1350)
   -SUMIFS(Stockreport!$D:$D,
           Stockreport!$A:$A, $A1350,
           Stockreport!$B:$B, $B1350,
           Stockreport!$C:$C, $C1350)
)</f>
        <v>No reserve</v>
      </c>
      <c r="H1350">
        <f t="shared" si="42"/>
        <v>0</v>
      </c>
      <c r="I1350" s="5">
        <f t="shared" si="43"/>
        <v>1</v>
      </c>
    </row>
    <row r="1351" spans="1:9">
      <c r="A1351" s="1">
        <v>33955</v>
      </c>
      <c r="B1351" s="1" t="s">
        <v>1349</v>
      </c>
      <c r="C1351" t="str">
        <f>VLOOKUP(A1351,Config!A:C,3,FALSE)</f>
        <v>MA-D-17-L2-P2</v>
      </c>
      <c r="D1351" cm="1">
        <f t="array" ref="D1351">IFERROR(
  INDEX(Stockreport!$E$2:$E$50151,
    MATCH(1,
      ((Stockreport!$A$2:$A$50151&amp;"")=($A1351&amp;""))*
      ((Stockreport!$B$2:$B$50151&amp;"")=($B1351&amp;""))*
      (TRIM(Stockreport!$C$2:$C$50151)=TRIM($C1351))*
      (Stockreport!$C$2:$C$50151&lt;&gt;""),
    0)
  ),
0)</f>
        <v>2463</v>
      </c>
      <c r="E1351">
        <f>VLOOKUP(A1351,Config!A:G,4,FALSE)</f>
        <v>0</v>
      </c>
      <c r="F1351" t="str">
        <f>_xlfn.LET(
  _xlpm.q,   $D1351,
  _xlpm.low, SUMIFS(Config!$E$2:$E$5017, Config!$A$2:$A$5017,$A1351, Config!$C$2:$C$5017,$C1351),
  _xlpm.med, SUMIFS(Config!$F$2:$F$5017, Config!$A$2:$A$5017,$A1351, Config!$C$2:$C$5017,$C1351),
  _xlpm.cap, SUMIFS(Config!$G$2:$G$5017, Config!$A$2:$A$5017,$A1351, Config!$C$2:$C$5017,$C1351),
  IF(_xlpm.cap=0,"SET-PICKFACE",
     IF(_xlpm.q&lt;=_xlpm.low,"LOW",
        IF(_xlpm.q&lt;=_xlpm.med,"MEDIUM",
           IF(_xlpm.q&lt;=_xlpm.cap,"FULL","OVER")
        )
     )
  )
)</f>
        <v>SET-PICKFACE</v>
      </c>
      <c r="G1351" s="8" t="str">
        <f>IF(
   SUMIFS(Stockreport!$D:$D,
          Stockreport!$A:$A, $A1351,
          Stockreport!$B:$B, $B1351)
   -SUMIFS(Stockreport!$D:$D,
           Stockreport!$A:$A, $A1351,
           Stockreport!$B:$B, $B1351,
           Stockreport!$C:$C, $C1351)=0,
   "No reserve",
   SUMIFS(Stockreport!$D:$D,
          Stockreport!$A:$A, $A1351,
          Stockreport!$B:$B, $B1351)
   -SUMIFS(Stockreport!$D:$D,
           Stockreport!$A:$A, $A1351,
           Stockreport!$B:$B, $B1351,
           Stockreport!$C:$C, $C1351)
)</f>
        <v>No reserve</v>
      </c>
      <c r="H1351">
        <f t="shared" si="42"/>
        <v>0</v>
      </c>
      <c r="I1351" s="5">
        <f t="shared" si="43"/>
        <v>1</v>
      </c>
    </row>
    <row r="1352" spans="1:9">
      <c r="A1352" s="1">
        <v>31519</v>
      </c>
      <c r="B1352" s="1" t="s">
        <v>1350</v>
      </c>
      <c r="C1352" t="str">
        <f>VLOOKUP(A1352,Config!A:C,3,FALSE)</f>
        <v>MA-D-17-L3-P2</v>
      </c>
      <c r="D1352" cm="1">
        <f t="array" ref="D1352">IFERROR(
  INDEX(Stockreport!$E$2:$E$50151,
    MATCH(1,
      ((Stockreport!$A$2:$A$50151&amp;"")=($A1352&amp;""))*
      ((Stockreport!$B$2:$B$50151&amp;"")=($B1352&amp;""))*
      (TRIM(Stockreport!$C$2:$C$50151)=TRIM($C1352))*
      (Stockreport!$C$2:$C$50151&lt;&gt;""),
    0)
  ),
0)</f>
        <v>0</v>
      </c>
      <c r="E1352">
        <f>VLOOKUP(A1352,Config!A:G,4,FALSE)</f>
        <v>0</v>
      </c>
      <c r="F1352" t="str">
        <f>_xlfn.LET(
  _xlpm.q,   $D1352,
  _xlpm.low, SUMIFS(Config!$E$2:$E$5017, Config!$A$2:$A$5017,$A1352, Config!$C$2:$C$5017,$C1352),
  _xlpm.med, SUMIFS(Config!$F$2:$F$5017, Config!$A$2:$A$5017,$A1352, Config!$C$2:$C$5017,$C1352),
  _xlpm.cap, SUMIFS(Config!$G$2:$G$5017, Config!$A$2:$A$5017,$A1352, Config!$C$2:$C$5017,$C1352),
  IF(_xlpm.cap=0,"SET-PICKFACE",
     IF(_xlpm.q&lt;=_xlpm.low,"LOW",
        IF(_xlpm.q&lt;=_xlpm.med,"MEDIUM",
           IF(_xlpm.q&lt;=_xlpm.cap,"FULL","OVER")
        )
     )
  )
)</f>
        <v>SET-PICKFACE</v>
      </c>
      <c r="G1352" s="8" t="str">
        <f>IF(
   SUMIFS(Stockreport!$D:$D,
          Stockreport!$A:$A, $A1352,
          Stockreport!$B:$B, $B1352)
   -SUMIFS(Stockreport!$D:$D,
           Stockreport!$A:$A, $A1352,
           Stockreport!$B:$B, $B1352,
           Stockreport!$C:$C, $C1352)=0,
   "No reserve",
   SUMIFS(Stockreport!$D:$D,
          Stockreport!$A:$A, $A1352,
          Stockreport!$B:$B, $B1352)
   -SUMIFS(Stockreport!$D:$D,
           Stockreport!$A:$A, $A1352,
           Stockreport!$B:$B, $B1352,
           Stockreport!$C:$C, $C1352)
)</f>
        <v>No reserve</v>
      </c>
      <c r="H1352">
        <f t="shared" si="42"/>
        <v>0</v>
      </c>
      <c r="I1352" s="5">
        <f t="shared" si="43"/>
        <v>1</v>
      </c>
    </row>
    <row r="1353" spans="1:9">
      <c r="A1353" s="1">
        <v>31558</v>
      </c>
      <c r="B1353" s="1" t="s">
        <v>1351</v>
      </c>
      <c r="C1353" t="str">
        <f>VLOOKUP(A1353,Config!A:C,3,FALSE)</f>
        <v>MA-D-17-L3-P2</v>
      </c>
      <c r="D1353" cm="1">
        <f t="array" ref="D1353">IFERROR(
  INDEX(Stockreport!$E$2:$E$50151,
    MATCH(1,
      ((Stockreport!$A$2:$A$50151&amp;"")=($A1353&amp;""))*
      ((Stockreport!$B$2:$B$50151&amp;"")=($B1353&amp;""))*
      (TRIM(Stockreport!$C$2:$C$50151)=TRIM($C1353))*
      (Stockreport!$C$2:$C$50151&lt;&gt;""),
    0)
  ),
0)</f>
        <v>0</v>
      </c>
      <c r="E1353">
        <f>VLOOKUP(A1353,Config!A:G,4,FALSE)</f>
        <v>0</v>
      </c>
      <c r="F1353" t="str">
        <f>_xlfn.LET(
  _xlpm.q,   $D1353,
  _xlpm.low, SUMIFS(Config!$E$2:$E$5017, Config!$A$2:$A$5017,$A1353, Config!$C$2:$C$5017,$C1353),
  _xlpm.med, SUMIFS(Config!$F$2:$F$5017, Config!$A$2:$A$5017,$A1353, Config!$C$2:$C$5017,$C1353),
  _xlpm.cap, SUMIFS(Config!$G$2:$G$5017, Config!$A$2:$A$5017,$A1353, Config!$C$2:$C$5017,$C1353),
  IF(_xlpm.cap=0,"SET-PICKFACE",
     IF(_xlpm.q&lt;=_xlpm.low,"LOW",
        IF(_xlpm.q&lt;=_xlpm.med,"MEDIUM",
           IF(_xlpm.q&lt;=_xlpm.cap,"FULL","OVER")
        )
     )
  )
)</f>
        <v>SET-PICKFACE</v>
      </c>
      <c r="G1353" s="8" t="str">
        <f>IF(
   SUMIFS(Stockreport!$D:$D,
          Stockreport!$A:$A, $A1353,
          Stockreport!$B:$B, $B1353)
   -SUMIFS(Stockreport!$D:$D,
           Stockreport!$A:$A, $A1353,
           Stockreport!$B:$B, $B1353,
           Stockreport!$C:$C, $C1353)=0,
   "No reserve",
   SUMIFS(Stockreport!$D:$D,
          Stockreport!$A:$A, $A1353,
          Stockreport!$B:$B, $B1353)
   -SUMIFS(Stockreport!$D:$D,
           Stockreport!$A:$A, $A1353,
           Stockreport!$B:$B, $B1353,
           Stockreport!$C:$C, $C1353)
)</f>
        <v>No reserve</v>
      </c>
      <c r="H1353">
        <f t="shared" si="42"/>
        <v>0</v>
      </c>
      <c r="I1353" s="5">
        <f t="shared" si="43"/>
        <v>1</v>
      </c>
    </row>
    <row r="1354" spans="1:9">
      <c r="A1354" s="1">
        <v>31573</v>
      </c>
      <c r="B1354" s="1" t="s">
        <v>1352</v>
      </c>
      <c r="C1354" t="str">
        <f>VLOOKUP(A1354,Config!A:C,3,FALSE)</f>
        <v>MA-D-17-L3-P2</v>
      </c>
      <c r="D1354" cm="1">
        <f t="array" ref="D1354">IFERROR(
  INDEX(Stockreport!$E$2:$E$50151,
    MATCH(1,
      ((Stockreport!$A$2:$A$50151&amp;"")=($A1354&amp;""))*
      ((Stockreport!$B$2:$B$50151&amp;"")=($B1354&amp;""))*
      (TRIM(Stockreport!$C$2:$C$50151)=TRIM($C1354))*
      (Stockreport!$C$2:$C$50151&lt;&gt;""),
    0)
  ),
0)</f>
        <v>97</v>
      </c>
      <c r="E1354">
        <f>VLOOKUP(A1354,Config!A:G,4,FALSE)</f>
        <v>0</v>
      </c>
      <c r="F1354" t="str">
        <f>_xlfn.LET(
  _xlpm.q,   $D1354,
  _xlpm.low, SUMIFS(Config!$E$2:$E$5017, Config!$A$2:$A$5017,$A1354, Config!$C$2:$C$5017,$C1354),
  _xlpm.med, SUMIFS(Config!$F$2:$F$5017, Config!$A$2:$A$5017,$A1354, Config!$C$2:$C$5017,$C1354),
  _xlpm.cap, SUMIFS(Config!$G$2:$G$5017, Config!$A$2:$A$5017,$A1354, Config!$C$2:$C$5017,$C1354),
  IF(_xlpm.cap=0,"SET-PICKFACE",
     IF(_xlpm.q&lt;=_xlpm.low,"LOW",
        IF(_xlpm.q&lt;=_xlpm.med,"MEDIUM",
           IF(_xlpm.q&lt;=_xlpm.cap,"FULL","OVER")
        )
     )
  )
)</f>
        <v>SET-PICKFACE</v>
      </c>
      <c r="G1354" s="8" t="str">
        <f>IF(
   SUMIFS(Stockreport!$D:$D,
          Stockreport!$A:$A, $A1354,
          Stockreport!$B:$B, $B1354)
   -SUMIFS(Stockreport!$D:$D,
           Stockreport!$A:$A, $A1354,
           Stockreport!$B:$B, $B1354,
           Stockreport!$C:$C, $C1354)=0,
   "No reserve",
   SUMIFS(Stockreport!$D:$D,
          Stockreport!$A:$A, $A1354,
          Stockreport!$B:$B, $B1354)
   -SUMIFS(Stockreport!$D:$D,
           Stockreport!$A:$A, $A1354,
           Stockreport!$B:$B, $B1354,
           Stockreport!$C:$C, $C1354)
)</f>
        <v>No reserve</v>
      </c>
      <c r="H1354">
        <f t="shared" si="42"/>
        <v>0</v>
      </c>
      <c r="I1354" s="5">
        <f t="shared" si="43"/>
        <v>1</v>
      </c>
    </row>
    <row r="1355" spans="1:9">
      <c r="A1355" s="1">
        <v>31731</v>
      </c>
      <c r="B1355" s="1" t="s">
        <v>1353</v>
      </c>
      <c r="C1355" t="str">
        <f>VLOOKUP(A1355,Config!A:C,3,FALSE)</f>
        <v>MA-D-17-L3-P2</v>
      </c>
      <c r="D1355" cm="1">
        <f t="array" ref="D1355">IFERROR(
  INDEX(Stockreport!$E$2:$E$50151,
    MATCH(1,
      ((Stockreport!$A$2:$A$50151&amp;"")=($A1355&amp;""))*
      ((Stockreport!$B$2:$B$50151&amp;"")=($B1355&amp;""))*
      (TRIM(Stockreport!$C$2:$C$50151)=TRIM($C1355))*
      (Stockreport!$C$2:$C$50151&lt;&gt;""),
    0)
  ),
0)</f>
        <v>601</v>
      </c>
      <c r="E1355">
        <f>VLOOKUP(A1355,Config!A:G,4,FALSE)</f>
        <v>0</v>
      </c>
      <c r="F1355" t="str">
        <f>_xlfn.LET(
  _xlpm.q,   $D1355,
  _xlpm.low, SUMIFS(Config!$E$2:$E$5017, Config!$A$2:$A$5017,$A1355, Config!$C$2:$C$5017,$C1355),
  _xlpm.med, SUMIFS(Config!$F$2:$F$5017, Config!$A$2:$A$5017,$A1355, Config!$C$2:$C$5017,$C1355),
  _xlpm.cap, SUMIFS(Config!$G$2:$G$5017, Config!$A$2:$A$5017,$A1355, Config!$C$2:$C$5017,$C1355),
  IF(_xlpm.cap=0,"SET-PICKFACE",
     IF(_xlpm.q&lt;=_xlpm.low,"LOW",
        IF(_xlpm.q&lt;=_xlpm.med,"MEDIUM",
           IF(_xlpm.q&lt;=_xlpm.cap,"FULL","OVER")
        )
     )
  )
)</f>
        <v>SET-PICKFACE</v>
      </c>
      <c r="G1355" s="8" t="str">
        <f>IF(
   SUMIFS(Stockreport!$D:$D,
          Stockreport!$A:$A, $A1355,
          Stockreport!$B:$B, $B1355)
   -SUMIFS(Stockreport!$D:$D,
           Stockreport!$A:$A, $A1355,
           Stockreport!$B:$B, $B1355,
           Stockreport!$C:$C, $C1355)=0,
   "No reserve",
   SUMIFS(Stockreport!$D:$D,
          Stockreport!$A:$A, $A1355,
          Stockreport!$B:$B, $B1355)
   -SUMIFS(Stockreport!$D:$D,
           Stockreport!$A:$A, $A1355,
           Stockreport!$B:$B, $B1355,
           Stockreport!$C:$C, $C1355)
)</f>
        <v>No reserve</v>
      </c>
      <c r="H1355">
        <f t="shared" si="42"/>
        <v>0</v>
      </c>
      <c r="I1355" s="5">
        <f t="shared" si="43"/>
        <v>1</v>
      </c>
    </row>
    <row r="1356" spans="1:9">
      <c r="A1356" s="1">
        <v>31754</v>
      </c>
      <c r="B1356" s="1" t="s">
        <v>1354</v>
      </c>
      <c r="C1356" t="str">
        <f>VLOOKUP(A1356,Config!A:C,3,FALSE)</f>
        <v>MA-D-17-L3-P2</v>
      </c>
      <c r="D1356" cm="1">
        <f t="array" ref="D1356">IFERROR(
  INDEX(Stockreport!$E$2:$E$50151,
    MATCH(1,
      ((Stockreport!$A$2:$A$50151&amp;"")=($A1356&amp;""))*
      ((Stockreport!$B$2:$B$50151&amp;"")=($B1356&amp;""))*
      (TRIM(Stockreport!$C$2:$C$50151)=TRIM($C1356))*
      (Stockreport!$C$2:$C$50151&lt;&gt;""),
    0)
  ),
0)</f>
        <v>608</v>
      </c>
      <c r="E1356">
        <f>VLOOKUP(A1356,Config!A:G,4,FALSE)</f>
        <v>0</v>
      </c>
      <c r="F1356" t="str">
        <f>_xlfn.LET(
  _xlpm.q,   $D1356,
  _xlpm.low, SUMIFS(Config!$E$2:$E$5017, Config!$A$2:$A$5017,$A1356, Config!$C$2:$C$5017,$C1356),
  _xlpm.med, SUMIFS(Config!$F$2:$F$5017, Config!$A$2:$A$5017,$A1356, Config!$C$2:$C$5017,$C1356),
  _xlpm.cap, SUMIFS(Config!$G$2:$G$5017, Config!$A$2:$A$5017,$A1356, Config!$C$2:$C$5017,$C1356),
  IF(_xlpm.cap=0,"SET-PICKFACE",
     IF(_xlpm.q&lt;=_xlpm.low,"LOW",
        IF(_xlpm.q&lt;=_xlpm.med,"MEDIUM",
           IF(_xlpm.q&lt;=_xlpm.cap,"FULL","OVER")
        )
     )
  )
)</f>
        <v>SET-PICKFACE</v>
      </c>
      <c r="G1356" s="8" t="str">
        <f>IF(
   SUMIFS(Stockreport!$D:$D,
          Stockreport!$A:$A, $A1356,
          Stockreport!$B:$B, $B1356)
   -SUMIFS(Stockreport!$D:$D,
           Stockreport!$A:$A, $A1356,
           Stockreport!$B:$B, $B1356,
           Stockreport!$C:$C, $C1356)=0,
   "No reserve",
   SUMIFS(Stockreport!$D:$D,
          Stockreport!$A:$A, $A1356,
          Stockreport!$B:$B, $B1356)
   -SUMIFS(Stockreport!$D:$D,
           Stockreport!$A:$A, $A1356,
           Stockreport!$B:$B, $B1356,
           Stockreport!$C:$C, $C1356)
)</f>
        <v>No reserve</v>
      </c>
      <c r="H1356">
        <f t="shared" si="42"/>
        <v>0</v>
      </c>
      <c r="I1356" s="5">
        <f t="shared" si="43"/>
        <v>1</v>
      </c>
    </row>
    <row r="1357" spans="1:9">
      <c r="A1357" s="1">
        <v>30993</v>
      </c>
      <c r="B1357" s="1" t="s">
        <v>1355</v>
      </c>
      <c r="C1357" t="str">
        <f>VLOOKUP(A1357,Config!A:C,3,FALSE)</f>
        <v>MA-D-17-L4-P1</v>
      </c>
      <c r="D1357" cm="1">
        <f t="array" ref="D1357">IFERROR(
  INDEX(Stockreport!$E$2:$E$50151,
    MATCH(1,
      ((Stockreport!$A$2:$A$50151&amp;"")=($A1357&amp;""))*
      ((Stockreport!$B$2:$B$50151&amp;"")=($B1357&amp;""))*
      (TRIM(Stockreport!$C$2:$C$50151)=TRIM($C1357))*
      (Stockreport!$C$2:$C$50151&lt;&gt;""),
    0)
  ),
0)</f>
        <v>100</v>
      </c>
      <c r="E1357">
        <f>VLOOKUP(A1357,Config!A:G,4,FALSE)</f>
        <v>0</v>
      </c>
      <c r="F1357" t="str">
        <f>_xlfn.LET(
  _xlpm.q,   $D1357,
  _xlpm.low, SUMIFS(Config!$E$2:$E$5017, Config!$A$2:$A$5017,$A1357, Config!$C$2:$C$5017,$C1357),
  _xlpm.med, SUMIFS(Config!$F$2:$F$5017, Config!$A$2:$A$5017,$A1357, Config!$C$2:$C$5017,$C1357),
  _xlpm.cap, SUMIFS(Config!$G$2:$G$5017, Config!$A$2:$A$5017,$A1357, Config!$C$2:$C$5017,$C1357),
  IF(_xlpm.cap=0,"SET-PICKFACE",
     IF(_xlpm.q&lt;=_xlpm.low,"LOW",
        IF(_xlpm.q&lt;=_xlpm.med,"MEDIUM",
           IF(_xlpm.q&lt;=_xlpm.cap,"FULL","OVER")
        )
     )
  )
)</f>
        <v>SET-PICKFACE</v>
      </c>
      <c r="G1357" s="8" t="str">
        <f>IF(
   SUMIFS(Stockreport!$D:$D,
          Stockreport!$A:$A, $A1357,
          Stockreport!$B:$B, $B1357)
   -SUMIFS(Stockreport!$D:$D,
           Stockreport!$A:$A, $A1357,
           Stockreport!$B:$B, $B1357,
           Stockreport!$C:$C, $C1357)=0,
   "No reserve",
   SUMIFS(Stockreport!$D:$D,
          Stockreport!$A:$A, $A1357,
          Stockreport!$B:$B, $B1357)
   -SUMIFS(Stockreport!$D:$D,
           Stockreport!$A:$A, $A1357,
           Stockreport!$B:$B, $B1357,
           Stockreport!$C:$C, $C1357)
)</f>
        <v>No reserve</v>
      </c>
      <c r="H1357">
        <f t="shared" si="42"/>
        <v>0</v>
      </c>
      <c r="I1357" s="5">
        <f t="shared" si="43"/>
        <v>1</v>
      </c>
    </row>
    <row r="1358" spans="1:9">
      <c r="A1358" s="1">
        <v>31767</v>
      </c>
      <c r="B1358" s="1" t="s">
        <v>1356</v>
      </c>
      <c r="C1358" t="str">
        <f>VLOOKUP(A1358,Config!A:C,3,FALSE)</f>
        <v>MA-D-17-L4-P2</v>
      </c>
      <c r="D1358" cm="1">
        <f t="array" ref="D1358">IFERROR(
  INDEX(Stockreport!$E$2:$E$50151,
    MATCH(1,
      ((Stockreport!$A$2:$A$50151&amp;"")=($A1358&amp;""))*
      ((Stockreport!$B$2:$B$50151&amp;"")=($B1358&amp;""))*
      (TRIM(Stockreport!$C$2:$C$50151)=TRIM($C1358))*
      (Stockreport!$C$2:$C$50151&lt;&gt;""),
    0)
  ),
0)</f>
        <v>31</v>
      </c>
      <c r="E1358">
        <f>VLOOKUP(A1358,Config!A:G,4,FALSE)</f>
        <v>0</v>
      </c>
      <c r="F1358" t="str">
        <f>_xlfn.LET(
  _xlpm.q,   $D1358,
  _xlpm.low, SUMIFS(Config!$E$2:$E$5017, Config!$A$2:$A$5017,$A1358, Config!$C$2:$C$5017,$C1358),
  _xlpm.med, SUMIFS(Config!$F$2:$F$5017, Config!$A$2:$A$5017,$A1358, Config!$C$2:$C$5017,$C1358),
  _xlpm.cap, SUMIFS(Config!$G$2:$G$5017, Config!$A$2:$A$5017,$A1358, Config!$C$2:$C$5017,$C1358),
  IF(_xlpm.cap=0,"SET-PICKFACE",
     IF(_xlpm.q&lt;=_xlpm.low,"LOW",
        IF(_xlpm.q&lt;=_xlpm.med,"MEDIUM",
           IF(_xlpm.q&lt;=_xlpm.cap,"FULL","OVER")
        )
     )
  )
)</f>
        <v>SET-PICKFACE</v>
      </c>
      <c r="G1358" s="8" t="str">
        <f>IF(
   SUMIFS(Stockreport!$D:$D,
          Stockreport!$A:$A, $A1358,
          Stockreport!$B:$B, $B1358)
   -SUMIFS(Stockreport!$D:$D,
           Stockreport!$A:$A, $A1358,
           Stockreport!$B:$B, $B1358,
           Stockreport!$C:$C, $C1358)=0,
   "No reserve",
   SUMIFS(Stockreport!$D:$D,
          Stockreport!$A:$A, $A1358,
          Stockreport!$B:$B, $B1358)
   -SUMIFS(Stockreport!$D:$D,
           Stockreport!$A:$A, $A1358,
           Stockreport!$B:$B, $B1358,
           Stockreport!$C:$C, $C1358)
)</f>
        <v>No reserve</v>
      </c>
      <c r="H1358">
        <f t="shared" si="42"/>
        <v>0</v>
      </c>
      <c r="I1358" s="5">
        <f t="shared" si="43"/>
        <v>1</v>
      </c>
    </row>
    <row r="1359" spans="1:9">
      <c r="A1359" s="1">
        <v>31140</v>
      </c>
      <c r="B1359" s="1" t="s">
        <v>1357</v>
      </c>
      <c r="C1359" t="str">
        <f>VLOOKUP(A1359,Config!A:C,3,FALSE)</f>
        <v>MA-E-03-L1-P2</v>
      </c>
      <c r="D1359" cm="1">
        <f t="array" ref="D1359">IFERROR(
  INDEX(Stockreport!$E$2:$E$50151,
    MATCH(1,
      ((Stockreport!$A$2:$A$50151&amp;"")=($A1359&amp;""))*
      ((Stockreport!$B$2:$B$50151&amp;"")=($B1359&amp;""))*
      (TRIM(Stockreport!$C$2:$C$50151)=TRIM($C1359))*
      (Stockreport!$C$2:$C$50151&lt;&gt;""),
    0)
  ),
0)</f>
        <v>72</v>
      </c>
      <c r="E1359">
        <f>VLOOKUP(A1359,Config!A:G,4,FALSE)</f>
        <v>0</v>
      </c>
      <c r="F1359" t="str">
        <f>_xlfn.LET(
  _xlpm.q,   $D1359,
  _xlpm.low, SUMIFS(Config!$E$2:$E$5017, Config!$A$2:$A$5017,$A1359, Config!$C$2:$C$5017,$C1359),
  _xlpm.med, SUMIFS(Config!$F$2:$F$5017, Config!$A$2:$A$5017,$A1359, Config!$C$2:$C$5017,$C1359),
  _xlpm.cap, SUMIFS(Config!$G$2:$G$5017, Config!$A$2:$A$5017,$A1359, Config!$C$2:$C$5017,$C1359),
  IF(_xlpm.cap=0,"SET-PICKFACE",
     IF(_xlpm.q&lt;=_xlpm.low,"LOW",
        IF(_xlpm.q&lt;=_xlpm.med,"MEDIUM",
           IF(_xlpm.q&lt;=_xlpm.cap,"FULL","OVER")
        )
     )
  )
)</f>
        <v>SET-PICKFACE</v>
      </c>
      <c r="G1359" s="8">
        <f>IF(
   SUMIFS(Stockreport!$D:$D,
          Stockreport!$A:$A, $A1359,
          Stockreport!$B:$B, $B1359)
   -SUMIFS(Stockreport!$D:$D,
           Stockreport!$A:$A, $A1359,
           Stockreport!$B:$B, $B1359,
           Stockreport!$C:$C, $C1359)=0,
   "No reserve",
   SUMIFS(Stockreport!$D:$D,
          Stockreport!$A:$A, $A1359,
          Stockreport!$B:$B, $B1359)
   -SUMIFS(Stockreport!$D:$D,
           Stockreport!$A:$A, $A1359,
           Stockreport!$B:$B, $B1359,
           Stockreport!$C:$C, $C1359)
)</f>
        <v>1</v>
      </c>
      <c r="H1359">
        <f t="shared" si="42"/>
        <v>0</v>
      </c>
      <c r="I1359" s="5">
        <f t="shared" si="43"/>
        <v>0</v>
      </c>
    </row>
    <row r="1360" spans="1:9">
      <c r="A1360" s="1">
        <v>36584</v>
      </c>
      <c r="B1360" s="1" t="s">
        <v>1358</v>
      </c>
      <c r="C1360" t="str">
        <f>VLOOKUP(A1360,Config!A:C,3,FALSE)</f>
        <v>MA-E-07-L1-P2</v>
      </c>
      <c r="D1360" cm="1">
        <f t="array" ref="D1360">IFERROR(
  INDEX(Stockreport!$E$2:$E$50151,
    MATCH(1,
      ((Stockreport!$A$2:$A$50151&amp;"")=($A1360&amp;""))*
      ((Stockreport!$B$2:$B$50151&amp;"")=($B1360&amp;""))*
      (TRIM(Stockreport!$C$2:$C$50151)=TRIM($C1360))*
      (Stockreport!$C$2:$C$50151&lt;&gt;""),
    0)
  ),
0)</f>
        <v>0</v>
      </c>
      <c r="E1360">
        <f>VLOOKUP(A1360,Config!A:G,4,FALSE)</f>
        <v>0</v>
      </c>
      <c r="F1360" t="str">
        <f>_xlfn.LET(
  _xlpm.q,   $D1360,
  _xlpm.low, SUMIFS(Config!$E$2:$E$5017, Config!$A$2:$A$5017,$A1360, Config!$C$2:$C$5017,$C1360),
  _xlpm.med, SUMIFS(Config!$F$2:$F$5017, Config!$A$2:$A$5017,$A1360, Config!$C$2:$C$5017,$C1360),
  _xlpm.cap, SUMIFS(Config!$G$2:$G$5017, Config!$A$2:$A$5017,$A1360, Config!$C$2:$C$5017,$C1360),
  IF(_xlpm.cap=0,"SET-PICKFACE",
     IF(_xlpm.q&lt;=_xlpm.low,"LOW",
        IF(_xlpm.q&lt;=_xlpm.med,"MEDIUM",
           IF(_xlpm.q&lt;=_xlpm.cap,"FULL","OVER")
        )
     )
  )
)</f>
        <v>SET-PICKFACE</v>
      </c>
      <c r="G1360" s="8" t="str">
        <f>IF(
   SUMIFS(Stockreport!$D:$D,
          Stockreport!$A:$A, $A1360,
          Stockreport!$B:$B, $B1360)
   -SUMIFS(Stockreport!$D:$D,
           Stockreport!$A:$A, $A1360,
           Stockreport!$B:$B, $B1360,
           Stockreport!$C:$C, $C1360)=0,
   "No reserve",
   SUMIFS(Stockreport!$D:$D,
          Stockreport!$A:$A, $A1360,
          Stockreport!$B:$B, $B1360)
   -SUMIFS(Stockreport!$D:$D,
           Stockreport!$A:$A, $A1360,
           Stockreport!$B:$B, $B1360,
           Stockreport!$C:$C, $C1360)
)</f>
        <v>No reserve</v>
      </c>
      <c r="H1360">
        <f t="shared" si="42"/>
        <v>0</v>
      </c>
      <c r="I1360" s="5">
        <f t="shared" si="43"/>
        <v>1</v>
      </c>
    </row>
    <row r="1361" spans="1:9">
      <c r="A1361" s="1">
        <v>31406</v>
      </c>
      <c r="B1361" s="1" t="s">
        <v>1359</v>
      </c>
      <c r="C1361" t="str">
        <f>VLOOKUP(A1361,Config!A:C,3,FALSE)</f>
        <v>MA-E-08-L2-P2</v>
      </c>
      <c r="D1361" cm="1">
        <f t="array" ref="D1361">IFERROR(
  INDEX(Stockreport!$E$2:$E$50151,
    MATCH(1,
      ((Stockreport!$A$2:$A$50151&amp;"")=($A1361&amp;""))*
      ((Stockreport!$B$2:$B$50151&amp;"")=($B1361&amp;""))*
      (TRIM(Stockreport!$C$2:$C$50151)=TRIM($C1361))*
      (Stockreport!$C$2:$C$50151&lt;&gt;""),
    0)
  ),
0)</f>
        <v>179</v>
      </c>
      <c r="E1361">
        <f>VLOOKUP(A1361,Config!A:G,4,FALSE)</f>
        <v>0</v>
      </c>
      <c r="F1361" t="str">
        <f>_xlfn.LET(
  _xlpm.q,   $D1361,
  _xlpm.low, SUMIFS(Config!$E$2:$E$5017, Config!$A$2:$A$5017,$A1361, Config!$C$2:$C$5017,$C1361),
  _xlpm.med, SUMIFS(Config!$F$2:$F$5017, Config!$A$2:$A$5017,$A1361, Config!$C$2:$C$5017,$C1361),
  _xlpm.cap, SUMIFS(Config!$G$2:$G$5017, Config!$A$2:$A$5017,$A1361, Config!$C$2:$C$5017,$C1361),
  IF(_xlpm.cap=0,"SET-PICKFACE",
     IF(_xlpm.q&lt;=_xlpm.low,"LOW",
        IF(_xlpm.q&lt;=_xlpm.med,"MEDIUM",
           IF(_xlpm.q&lt;=_xlpm.cap,"FULL","OVER")
        )
     )
  )
)</f>
        <v>SET-PICKFACE</v>
      </c>
      <c r="G1361" s="8">
        <f>IF(
   SUMIFS(Stockreport!$D:$D,
          Stockreport!$A:$A, $A1361,
          Stockreport!$B:$B, $B1361)
   -SUMIFS(Stockreport!$D:$D,
           Stockreport!$A:$A, $A1361,
           Stockreport!$B:$B, $B1361,
           Stockreport!$C:$C, $C1361)=0,
   "No reserve",
   SUMIFS(Stockreport!$D:$D,
          Stockreport!$A:$A, $A1361,
          Stockreport!$B:$B, $B1361)
   -SUMIFS(Stockreport!$D:$D,
           Stockreport!$A:$A, $A1361,
           Stockreport!$B:$B, $B1361,
           Stockreport!$C:$C, $C1361)
)</f>
        <v>1</v>
      </c>
      <c r="H1361">
        <f t="shared" si="42"/>
        <v>0</v>
      </c>
      <c r="I1361" s="5">
        <f t="shared" si="43"/>
        <v>0</v>
      </c>
    </row>
    <row r="1362" spans="1:9">
      <c r="A1362" s="1">
        <v>30288</v>
      </c>
      <c r="B1362" s="1" t="s">
        <v>1360</v>
      </c>
      <c r="C1362" t="str">
        <f>VLOOKUP(A1362,Config!A:C,3,FALSE)</f>
        <v>MA-E-09-L2-P1</v>
      </c>
      <c r="D1362" cm="1">
        <f t="array" ref="D1362">IFERROR(
  INDEX(Stockreport!$E$2:$E$50151,
    MATCH(1,
      ((Stockreport!$A$2:$A$50151&amp;"")=($A1362&amp;""))*
      ((Stockreport!$B$2:$B$50151&amp;"")=($B1362&amp;""))*
      (TRIM(Stockreport!$C$2:$C$50151)=TRIM($C1362))*
      (Stockreport!$C$2:$C$50151&lt;&gt;""),
    0)
  ),
0)</f>
        <v>0</v>
      </c>
      <c r="E1362">
        <f>VLOOKUP(A1362,Config!A:G,4,FALSE)</f>
        <v>0</v>
      </c>
      <c r="F1362" t="str">
        <f>_xlfn.LET(
  _xlpm.q,   $D1362,
  _xlpm.low, SUMIFS(Config!$E$2:$E$5017, Config!$A$2:$A$5017,$A1362, Config!$C$2:$C$5017,$C1362),
  _xlpm.med, SUMIFS(Config!$F$2:$F$5017, Config!$A$2:$A$5017,$A1362, Config!$C$2:$C$5017,$C1362),
  _xlpm.cap, SUMIFS(Config!$G$2:$G$5017, Config!$A$2:$A$5017,$A1362, Config!$C$2:$C$5017,$C1362),
  IF(_xlpm.cap=0,"SET-PICKFACE",
     IF(_xlpm.q&lt;=_xlpm.low,"LOW",
        IF(_xlpm.q&lt;=_xlpm.med,"MEDIUM",
           IF(_xlpm.q&lt;=_xlpm.cap,"FULL","OVER")
        )
     )
  )
)</f>
        <v>SET-PICKFACE</v>
      </c>
      <c r="G1362" s="8" t="str">
        <f>IF(
   SUMIFS(Stockreport!$D:$D,
          Stockreport!$A:$A, $A1362,
          Stockreport!$B:$B, $B1362)
   -SUMIFS(Stockreport!$D:$D,
           Stockreport!$A:$A, $A1362,
           Stockreport!$B:$B, $B1362,
           Stockreport!$C:$C, $C1362)=0,
   "No reserve",
   SUMIFS(Stockreport!$D:$D,
          Stockreport!$A:$A, $A1362,
          Stockreport!$B:$B, $B1362)
   -SUMIFS(Stockreport!$D:$D,
           Stockreport!$A:$A, $A1362,
           Stockreport!$B:$B, $B1362,
           Stockreport!$C:$C, $C1362)
)</f>
        <v>No reserve</v>
      </c>
      <c r="H1362">
        <f t="shared" si="42"/>
        <v>0</v>
      </c>
      <c r="I1362" s="5">
        <f t="shared" si="43"/>
        <v>1</v>
      </c>
    </row>
    <row r="1363" spans="1:9">
      <c r="A1363" s="1">
        <v>30662</v>
      </c>
      <c r="B1363" s="1" t="s">
        <v>1361</v>
      </c>
      <c r="C1363" t="str">
        <f>VLOOKUP(A1363,Config!A:C,3,FALSE)</f>
        <v>MA-E-09-L2-P1</v>
      </c>
      <c r="D1363" cm="1">
        <f t="array" ref="D1363">IFERROR(
  INDEX(Stockreport!$E$2:$E$50151,
    MATCH(1,
      ((Stockreport!$A$2:$A$50151&amp;"")=($A1363&amp;""))*
      ((Stockreport!$B$2:$B$50151&amp;"")=($B1363&amp;""))*
      (TRIM(Stockreport!$C$2:$C$50151)=TRIM($C1363))*
      (Stockreport!$C$2:$C$50151&lt;&gt;""),
    0)
  ),
0)</f>
        <v>0</v>
      </c>
      <c r="E1363">
        <f>VLOOKUP(A1363,Config!A:G,4,FALSE)</f>
        <v>0</v>
      </c>
      <c r="F1363" t="str">
        <f>_xlfn.LET(
  _xlpm.q,   $D1363,
  _xlpm.low, SUMIFS(Config!$E$2:$E$5017, Config!$A$2:$A$5017,$A1363, Config!$C$2:$C$5017,$C1363),
  _xlpm.med, SUMIFS(Config!$F$2:$F$5017, Config!$A$2:$A$5017,$A1363, Config!$C$2:$C$5017,$C1363),
  _xlpm.cap, SUMIFS(Config!$G$2:$G$5017, Config!$A$2:$A$5017,$A1363, Config!$C$2:$C$5017,$C1363),
  IF(_xlpm.cap=0,"SET-PICKFACE",
     IF(_xlpm.q&lt;=_xlpm.low,"LOW",
        IF(_xlpm.q&lt;=_xlpm.med,"MEDIUM",
           IF(_xlpm.q&lt;=_xlpm.cap,"FULL","OVER")
        )
     )
  )
)</f>
        <v>SET-PICKFACE</v>
      </c>
      <c r="G1363" s="8" t="str">
        <f>IF(
   SUMIFS(Stockreport!$D:$D,
          Stockreport!$A:$A, $A1363,
          Stockreport!$B:$B, $B1363)
   -SUMIFS(Stockreport!$D:$D,
           Stockreport!$A:$A, $A1363,
           Stockreport!$B:$B, $B1363,
           Stockreport!$C:$C, $C1363)=0,
   "No reserve",
   SUMIFS(Stockreport!$D:$D,
          Stockreport!$A:$A, $A1363,
          Stockreport!$B:$B, $B1363)
   -SUMIFS(Stockreport!$D:$D,
           Stockreport!$A:$A, $A1363,
           Stockreport!$B:$B, $B1363,
           Stockreport!$C:$C, $C1363)
)</f>
        <v>No reserve</v>
      </c>
      <c r="H1363">
        <f t="shared" si="42"/>
        <v>0</v>
      </c>
      <c r="I1363" s="5">
        <f t="shared" si="43"/>
        <v>1</v>
      </c>
    </row>
    <row r="1364" spans="1:9">
      <c r="A1364" s="1">
        <v>31652</v>
      </c>
      <c r="B1364" s="1" t="s">
        <v>1362</v>
      </c>
      <c r="C1364" t="str">
        <f>VLOOKUP(A1364,Config!A:C,3,FALSE)</f>
        <v>MA-E-09-L2-P2</v>
      </c>
      <c r="D1364" cm="1">
        <f t="array" ref="D1364">IFERROR(
  INDEX(Stockreport!$E$2:$E$50151,
    MATCH(1,
      ((Stockreport!$A$2:$A$50151&amp;"")=($A1364&amp;""))*
      ((Stockreport!$B$2:$B$50151&amp;"")=($B1364&amp;""))*
      (TRIM(Stockreport!$C$2:$C$50151)=TRIM($C1364))*
      (Stockreport!$C$2:$C$50151&lt;&gt;""),
    0)
  ),
0)</f>
        <v>26</v>
      </c>
      <c r="E1364">
        <f>VLOOKUP(A1364,Config!A:G,4,FALSE)</f>
        <v>0</v>
      </c>
      <c r="F1364" t="str">
        <f>_xlfn.LET(
  _xlpm.q,   $D1364,
  _xlpm.low, SUMIFS(Config!$E$2:$E$5017, Config!$A$2:$A$5017,$A1364, Config!$C$2:$C$5017,$C1364),
  _xlpm.med, SUMIFS(Config!$F$2:$F$5017, Config!$A$2:$A$5017,$A1364, Config!$C$2:$C$5017,$C1364),
  _xlpm.cap, SUMIFS(Config!$G$2:$G$5017, Config!$A$2:$A$5017,$A1364, Config!$C$2:$C$5017,$C1364),
  IF(_xlpm.cap=0,"SET-PICKFACE",
     IF(_xlpm.q&lt;=_xlpm.low,"LOW",
        IF(_xlpm.q&lt;=_xlpm.med,"MEDIUM",
           IF(_xlpm.q&lt;=_xlpm.cap,"FULL","OVER")
        )
     )
  )
)</f>
        <v>SET-PICKFACE</v>
      </c>
      <c r="G1364" s="8" t="str">
        <f>IF(
   SUMIFS(Stockreport!$D:$D,
          Stockreport!$A:$A, $A1364,
          Stockreport!$B:$B, $B1364)
   -SUMIFS(Stockreport!$D:$D,
           Stockreport!$A:$A, $A1364,
           Stockreport!$B:$B, $B1364,
           Stockreport!$C:$C, $C1364)=0,
   "No reserve",
   SUMIFS(Stockreport!$D:$D,
          Stockreport!$A:$A, $A1364,
          Stockreport!$B:$B, $B1364)
   -SUMIFS(Stockreport!$D:$D,
           Stockreport!$A:$A, $A1364,
           Stockreport!$B:$B, $B1364,
           Stockreport!$C:$C, $C1364)
)</f>
        <v>No reserve</v>
      </c>
      <c r="H1364">
        <f t="shared" si="42"/>
        <v>0</v>
      </c>
      <c r="I1364" s="5">
        <f t="shared" si="43"/>
        <v>1</v>
      </c>
    </row>
    <row r="1365" spans="1:9">
      <c r="A1365" s="1">
        <v>31127</v>
      </c>
      <c r="B1365" s="1" t="s">
        <v>1363</v>
      </c>
      <c r="C1365" t="str">
        <f>VLOOKUP(A1365,Config!A:C,3,FALSE)</f>
        <v>MA-E-11-L1-P2</v>
      </c>
      <c r="D1365" cm="1">
        <f t="array" ref="D1365">IFERROR(
  INDEX(Stockreport!$E$2:$E$50151,
    MATCH(1,
      ((Stockreport!$A$2:$A$50151&amp;"")=($A1365&amp;""))*
      ((Stockreport!$B$2:$B$50151&amp;"")=($B1365&amp;""))*
      (TRIM(Stockreport!$C$2:$C$50151)=TRIM($C1365))*
      (Stockreport!$C$2:$C$50151&lt;&gt;""),
    0)
  ),
0)</f>
        <v>0</v>
      </c>
      <c r="E1365">
        <f>VLOOKUP(A1365,Config!A:G,4,FALSE)</f>
        <v>24</v>
      </c>
      <c r="F1365" t="str">
        <f>_xlfn.LET(
  _xlpm.q,   $D1365,
  _xlpm.low, SUMIFS(Config!$E$2:$E$5017, Config!$A$2:$A$5017,$A1365, Config!$C$2:$C$5017,$C1365),
  _xlpm.med, SUMIFS(Config!$F$2:$F$5017, Config!$A$2:$A$5017,$A1365, Config!$C$2:$C$5017,$C1365),
  _xlpm.cap, SUMIFS(Config!$G$2:$G$5017, Config!$A$2:$A$5017,$A1365, Config!$C$2:$C$5017,$C1365),
  IF(_xlpm.cap=0,"SET-PICKFACE",
     IF(_xlpm.q&lt;=_xlpm.low,"LOW",
        IF(_xlpm.q&lt;=_xlpm.med,"MEDIUM",
           IF(_xlpm.q&lt;=_xlpm.cap,"FULL","OVER")
        )
     )
  )
)</f>
        <v>LOW</v>
      </c>
      <c r="G1365" s="8" t="str">
        <f>IF(
   SUMIFS(Stockreport!$D:$D,
          Stockreport!$A:$A, $A1365,
          Stockreport!$B:$B, $B1365)
   -SUMIFS(Stockreport!$D:$D,
           Stockreport!$A:$A, $A1365,
           Stockreport!$B:$B, $B1365,
           Stockreport!$C:$C, $C1365)=0,
   "No reserve",
   SUMIFS(Stockreport!$D:$D,
          Stockreport!$A:$A, $A1365,
          Stockreport!$B:$B, $B1365)
   -SUMIFS(Stockreport!$D:$D,
           Stockreport!$A:$A, $A1365,
           Stockreport!$B:$B, $B1365,
           Stockreport!$C:$C, $C1365)
)</f>
        <v>No reserve</v>
      </c>
      <c r="H1365">
        <f t="shared" si="42"/>
        <v>24</v>
      </c>
      <c r="I1365" s="5">
        <f t="shared" si="43"/>
        <v>1</v>
      </c>
    </row>
    <row r="1366" spans="1:9">
      <c r="A1366" s="1">
        <v>31440</v>
      </c>
      <c r="B1366" s="1" t="s">
        <v>1364</v>
      </c>
      <c r="C1366" t="str">
        <f>VLOOKUP(A1366,Config!A:C,3,FALSE)</f>
        <v>MA-E-11-L2-P2</v>
      </c>
      <c r="D1366" cm="1">
        <f t="array" ref="D1366">IFERROR(
  INDEX(Stockreport!$E$2:$E$50151,
    MATCH(1,
      ((Stockreport!$A$2:$A$50151&amp;"")=($A1366&amp;""))*
      ((Stockreport!$B$2:$B$50151&amp;"")=($B1366&amp;""))*
      (TRIM(Stockreport!$C$2:$C$50151)=TRIM($C1366))*
      (Stockreport!$C$2:$C$50151&lt;&gt;""),
    0)
  ),
0)</f>
        <v>20</v>
      </c>
      <c r="E1366">
        <f>VLOOKUP(A1366,Config!A:G,4,FALSE)</f>
        <v>20</v>
      </c>
      <c r="F1366" t="str">
        <f>_xlfn.LET(
  _xlpm.q,   $D1366,
  _xlpm.low, SUMIFS(Config!$E$2:$E$5017, Config!$A$2:$A$5017,$A1366, Config!$C$2:$C$5017,$C1366),
  _xlpm.med, SUMIFS(Config!$F$2:$F$5017, Config!$A$2:$A$5017,$A1366, Config!$C$2:$C$5017,$C1366),
  _xlpm.cap, SUMIFS(Config!$G$2:$G$5017, Config!$A$2:$A$5017,$A1366, Config!$C$2:$C$5017,$C1366),
  IF(_xlpm.cap=0,"SET-PICKFACE",
     IF(_xlpm.q&lt;=_xlpm.low,"LOW",
        IF(_xlpm.q&lt;=_xlpm.med,"MEDIUM",
           IF(_xlpm.q&lt;=_xlpm.cap,"FULL","OVER")
        )
     )
  )
)</f>
        <v>FULL</v>
      </c>
      <c r="G1366" s="8" t="str">
        <f>IF(
   SUMIFS(Stockreport!$D:$D,
          Stockreport!$A:$A, $A1366,
          Stockreport!$B:$B, $B1366)
   -SUMIFS(Stockreport!$D:$D,
           Stockreport!$A:$A, $A1366,
           Stockreport!$B:$B, $B1366,
           Stockreport!$C:$C, $C1366)=0,
   "No reserve",
   SUMIFS(Stockreport!$D:$D,
          Stockreport!$A:$A, $A1366,
          Stockreport!$B:$B, $B1366)
   -SUMIFS(Stockreport!$D:$D,
           Stockreport!$A:$A, $A1366,
           Stockreport!$B:$B, $B1366,
           Stockreport!$C:$C, $C1366)
)</f>
        <v>No reserve</v>
      </c>
      <c r="H1366">
        <f t="shared" si="42"/>
        <v>0</v>
      </c>
      <c r="I1366" s="5">
        <f t="shared" si="43"/>
        <v>1</v>
      </c>
    </row>
    <row r="1367" spans="1:9">
      <c r="A1367" s="1">
        <v>30416</v>
      </c>
      <c r="B1367" s="1" t="s">
        <v>1365</v>
      </c>
      <c r="C1367" t="str">
        <f>VLOOKUP(A1367,Config!A:C,3,FALSE)</f>
        <v>MA-E-11-L3-P1</v>
      </c>
      <c r="D1367" cm="1">
        <f t="array" ref="D1367">IFERROR(
  INDEX(Stockreport!$E$2:$E$50151,
    MATCH(1,
      ((Stockreport!$A$2:$A$50151&amp;"")=($A1367&amp;""))*
      ((Stockreport!$B$2:$B$50151&amp;"")=($B1367&amp;""))*
      (TRIM(Stockreport!$C$2:$C$50151)=TRIM($C1367))*
      (Stockreport!$C$2:$C$50151&lt;&gt;""),
    0)
  ),
0)</f>
        <v>14</v>
      </c>
      <c r="E1367">
        <f>VLOOKUP(A1367,Config!A:G,4,FALSE)</f>
        <v>40</v>
      </c>
      <c r="F1367" t="str">
        <f>_xlfn.LET(
  _xlpm.q,   $D1367,
  _xlpm.low, SUMIFS(Config!$E$2:$E$5017, Config!$A$2:$A$5017,$A1367, Config!$C$2:$C$5017,$C1367),
  _xlpm.med, SUMIFS(Config!$F$2:$F$5017, Config!$A$2:$A$5017,$A1367, Config!$C$2:$C$5017,$C1367),
  _xlpm.cap, SUMIFS(Config!$G$2:$G$5017, Config!$A$2:$A$5017,$A1367, Config!$C$2:$C$5017,$C1367),
  IF(_xlpm.cap=0,"SET-PICKFACE",
     IF(_xlpm.q&lt;=_xlpm.low,"LOW",
        IF(_xlpm.q&lt;=_xlpm.med,"MEDIUM",
           IF(_xlpm.q&lt;=_xlpm.cap,"FULL","OVER")
        )
     )
  )
)</f>
        <v>MEDIUM</v>
      </c>
      <c r="G1367" s="8" t="str">
        <f>IF(
   SUMIFS(Stockreport!$D:$D,
          Stockreport!$A:$A, $A1367,
          Stockreport!$B:$B, $B1367)
   -SUMIFS(Stockreport!$D:$D,
           Stockreport!$A:$A, $A1367,
           Stockreport!$B:$B, $B1367,
           Stockreport!$C:$C, $C1367)=0,
   "No reserve",
   SUMIFS(Stockreport!$D:$D,
          Stockreport!$A:$A, $A1367,
          Stockreport!$B:$B, $B1367)
   -SUMIFS(Stockreport!$D:$D,
           Stockreport!$A:$A, $A1367,
           Stockreport!$B:$B, $B1367,
           Stockreport!$C:$C, $C1367)
)</f>
        <v>No reserve</v>
      </c>
      <c r="H1367">
        <f t="shared" si="42"/>
        <v>26</v>
      </c>
      <c r="I1367" s="5">
        <f t="shared" si="43"/>
        <v>1</v>
      </c>
    </row>
    <row r="1368" spans="1:9">
      <c r="A1368" s="1">
        <v>31357</v>
      </c>
      <c r="B1368" s="1" t="s">
        <v>1366</v>
      </c>
      <c r="C1368" t="str">
        <f>VLOOKUP(A1368,Config!A:C,3,FALSE)</f>
        <v>MA-E-11-L3-P2</v>
      </c>
      <c r="D1368" cm="1">
        <f t="array" ref="D1368">IFERROR(
  INDEX(Stockreport!$E$2:$E$50151,
    MATCH(1,
      ((Stockreport!$A$2:$A$50151&amp;"")=($A1368&amp;""))*
      ((Stockreport!$B$2:$B$50151&amp;"")=($B1368&amp;""))*
      (TRIM(Stockreport!$C$2:$C$50151)=TRIM($C1368))*
      (Stockreport!$C$2:$C$50151&lt;&gt;""),
    0)
  ),
0)</f>
        <v>73</v>
      </c>
      <c r="E1368">
        <f>VLOOKUP(A1368,Config!A:G,4,FALSE)</f>
        <v>120</v>
      </c>
      <c r="F1368" t="str">
        <f>_xlfn.LET(
  _xlpm.q,   $D1368,
  _xlpm.low, SUMIFS(Config!$E$2:$E$5017, Config!$A$2:$A$5017,$A1368, Config!$C$2:$C$5017,$C1368),
  _xlpm.med, SUMIFS(Config!$F$2:$F$5017, Config!$A$2:$A$5017,$A1368, Config!$C$2:$C$5017,$C1368),
  _xlpm.cap, SUMIFS(Config!$G$2:$G$5017, Config!$A$2:$A$5017,$A1368, Config!$C$2:$C$5017,$C1368),
  IF(_xlpm.cap=0,"SET-PICKFACE",
     IF(_xlpm.q&lt;=_xlpm.low,"LOW",
        IF(_xlpm.q&lt;=_xlpm.med,"MEDIUM",
           IF(_xlpm.q&lt;=_xlpm.cap,"FULL","OVER")
        )
     )
  )
)</f>
        <v>FULL</v>
      </c>
      <c r="G1368" s="8" t="str">
        <f>IF(
   SUMIFS(Stockreport!$D:$D,
          Stockreport!$A:$A, $A1368,
          Stockreport!$B:$B, $B1368)
   -SUMIFS(Stockreport!$D:$D,
           Stockreport!$A:$A, $A1368,
           Stockreport!$B:$B, $B1368,
           Stockreport!$C:$C, $C1368)=0,
   "No reserve",
   SUMIFS(Stockreport!$D:$D,
          Stockreport!$A:$A, $A1368,
          Stockreport!$B:$B, $B1368)
   -SUMIFS(Stockreport!$D:$D,
           Stockreport!$A:$A, $A1368,
           Stockreport!$B:$B, $B1368,
           Stockreport!$C:$C, $C1368)
)</f>
        <v>No reserve</v>
      </c>
      <c r="H1368">
        <f t="shared" si="42"/>
        <v>47</v>
      </c>
      <c r="I1368" s="5">
        <f t="shared" si="43"/>
        <v>1</v>
      </c>
    </row>
    <row r="1369" spans="1:9">
      <c r="A1369" s="1">
        <v>33731</v>
      </c>
      <c r="B1369" s="1" t="s">
        <v>1367</v>
      </c>
      <c r="C1369" t="str">
        <f>VLOOKUP(A1369,Config!A:C,3,FALSE)</f>
        <v>MA-E-13-L1-P1</v>
      </c>
      <c r="D1369" cm="1">
        <f t="array" ref="D1369">IFERROR(
  INDEX(Stockreport!$E$2:$E$50151,
    MATCH(1,
      ((Stockreport!$A$2:$A$50151&amp;"")=($A1369&amp;""))*
      ((Stockreport!$B$2:$B$50151&amp;"")=($B1369&amp;""))*
      (TRIM(Stockreport!$C$2:$C$50151)=TRIM($C1369))*
      (Stockreport!$C$2:$C$50151&lt;&gt;""),
    0)
  ),
0)</f>
        <v>20</v>
      </c>
      <c r="E1369">
        <f>VLOOKUP(A1369,Config!A:G,4,FALSE)</f>
        <v>0</v>
      </c>
      <c r="F1369" t="str">
        <f>_xlfn.LET(
  _xlpm.q,   $D1369,
  _xlpm.low, SUMIFS(Config!$E$2:$E$5017, Config!$A$2:$A$5017,$A1369, Config!$C$2:$C$5017,$C1369),
  _xlpm.med, SUMIFS(Config!$F$2:$F$5017, Config!$A$2:$A$5017,$A1369, Config!$C$2:$C$5017,$C1369),
  _xlpm.cap, SUMIFS(Config!$G$2:$G$5017, Config!$A$2:$A$5017,$A1369, Config!$C$2:$C$5017,$C1369),
  IF(_xlpm.cap=0,"SET-PICKFACE",
     IF(_xlpm.q&lt;=_xlpm.low,"LOW",
        IF(_xlpm.q&lt;=_xlpm.med,"MEDIUM",
           IF(_xlpm.q&lt;=_xlpm.cap,"FULL","OVER")
        )
     )
  )
)</f>
        <v>MEDIUM</v>
      </c>
      <c r="G1369" s="8" t="str">
        <f>IF(
   SUMIFS(Stockreport!$D:$D,
          Stockreport!$A:$A, $A1369,
          Stockreport!$B:$B, $B1369)
   -SUMIFS(Stockreport!$D:$D,
           Stockreport!$A:$A, $A1369,
           Stockreport!$B:$B, $B1369,
           Stockreport!$C:$C, $C1369)=0,
   "No reserve",
   SUMIFS(Stockreport!$D:$D,
          Stockreport!$A:$A, $A1369,
          Stockreport!$B:$B, $B1369)
   -SUMIFS(Stockreport!$D:$D,
           Stockreport!$A:$A, $A1369,
           Stockreport!$B:$B, $B1369,
           Stockreport!$C:$C, $C1369)
)</f>
        <v>No reserve</v>
      </c>
      <c r="H1369">
        <f t="shared" si="42"/>
        <v>0</v>
      </c>
      <c r="I1369" s="5">
        <f t="shared" si="43"/>
        <v>1</v>
      </c>
    </row>
    <row r="1370" spans="1:9">
      <c r="A1370" s="1">
        <v>33786</v>
      </c>
      <c r="B1370" s="1" t="s">
        <v>1368</v>
      </c>
      <c r="C1370" t="str">
        <f>VLOOKUP(A1370,Config!A:C,3,FALSE)</f>
        <v>MA-E-13-L1-P1</v>
      </c>
      <c r="D1370" cm="1">
        <f t="array" ref="D1370">IFERROR(
  INDEX(Stockreport!$E$2:$E$50151,
    MATCH(1,
      ((Stockreport!$A$2:$A$50151&amp;"")=($A1370&amp;""))*
      ((Stockreport!$B$2:$B$50151&amp;"")=($B1370&amp;""))*
      (TRIM(Stockreport!$C$2:$C$50151)=TRIM($C1370))*
      (Stockreport!$C$2:$C$50151&lt;&gt;""),
    0)
  ),
0)</f>
        <v>33</v>
      </c>
      <c r="E1370">
        <f>VLOOKUP(A1370,Config!A:G,4,FALSE)</f>
        <v>72</v>
      </c>
      <c r="F1370" t="str">
        <f>_xlfn.LET(
  _xlpm.q,   $D1370,
  _xlpm.low, SUMIFS(Config!$E$2:$E$5017, Config!$A$2:$A$5017,$A1370, Config!$C$2:$C$5017,$C1370),
  _xlpm.med, SUMIFS(Config!$F$2:$F$5017, Config!$A$2:$A$5017,$A1370, Config!$C$2:$C$5017,$C1370),
  _xlpm.cap, SUMIFS(Config!$G$2:$G$5017, Config!$A$2:$A$5017,$A1370, Config!$C$2:$C$5017,$C1370),
  IF(_xlpm.cap=0,"SET-PICKFACE",
     IF(_xlpm.q&lt;=_xlpm.low,"LOW",
        IF(_xlpm.q&lt;=_xlpm.med,"MEDIUM",
           IF(_xlpm.q&lt;=_xlpm.cap,"FULL","OVER")
        )
     )
  )
)</f>
        <v>MEDIUM</v>
      </c>
      <c r="G1370" s="8" t="str">
        <f>IF(
   SUMIFS(Stockreport!$D:$D,
          Stockreport!$A:$A, $A1370,
          Stockreport!$B:$B, $B1370)
   -SUMIFS(Stockreport!$D:$D,
           Stockreport!$A:$A, $A1370,
           Stockreport!$B:$B, $B1370,
           Stockreport!$C:$C, $C1370)=0,
   "No reserve",
   SUMIFS(Stockreport!$D:$D,
          Stockreport!$A:$A, $A1370,
          Stockreport!$B:$B, $B1370)
   -SUMIFS(Stockreport!$D:$D,
           Stockreport!$A:$A, $A1370,
           Stockreport!$B:$B, $B1370,
           Stockreport!$C:$C, $C1370)
)</f>
        <v>No reserve</v>
      </c>
      <c r="H1370">
        <f t="shared" si="42"/>
        <v>39</v>
      </c>
      <c r="I1370" s="5">
        <f t="shared" si="43"/>
        <v>1</v>
      </c>
    </row>
    <row r="1371" spans="1:9">
      <c r="A1371" s="1">
        <v>33852</v>
      </c>
      <c r="B1371" s="1" t="s">
        <v>1369</v>
      </c>
      <c r="C1371" t="str">
        <f>VLOOKUP(A1371,Config!A:C,3,FALSE)</f>
        <v>MA-E-13-L1-P1</v>
      </c>
      <c r="D1371" cm="1">
        <f t="array" ref="D1371">IFERROR(
  INDEX(Stockreport!$E$2:$E$50151,
    MATCH(1,
      ((Stockreport!$A$2:$A$50151&amp;"")=($A1371&amp;""))*
      ((Stockreport!$B$2:$B$50151&amp;"")=($B1371&amp;""))*
      (TRIM(Stockreport!$C$2:$C$50151)=TRIM($C1371))*
      (Stockreport!$C$2:$C$50151&lt;&gt;""),
    0)
  ),
0)</f>
        <v>20</v>
      </c>
      <c r="E1371">
        <f>VLOOKUP(A1371,Config!A:G,4,FALSE)</f>
        <v>72</v>
      </c>
      <c r="F1371" t="str">
        <f>_xlfn.LET(
  _xlpm.q,   $D1371,
  _xlpm.low, SUMIFS(Config!$E$2:$E$5017, Config!$A$2:$A$5017,$A1371, Config!$C$2:$C$5017,$C1371),
  _xlpm.med, SUMIFS(Config!$F$2:$F$5017, Config!$A$2:$A$5017,$A1371, Config!$C$2:$C$5017,$C1371),
  _xlpm.cap, SUMIFS(Config!$G$2:$G$5017, Config!$A$2:$A$5017,$A1371, Config!$C$2:$C$5017,$C1371),
  IF(_xlpm.cap=0,"SET-PICKFACE",
     IF(_xlpm.q&lt;=_xlpm.low,"LOW",
        IF(_xlpm.q&lt;=_xlpm.med,"MEDIUM",
           IF(_xlpm.q&lt;=_xlpm.cap,"FULL","OVER")
        )
     )
  )
)</f>
        <v>MEDIUM</v>
      </c>
      <c r="G1371" s="8" t="str">
        <f>IF(
   SUMIFS(Stockreport!$D:$D,
          Stockreport!$A:$A, $A1371,
          Stockreport!$B:$B, $B1371)
   -SUMIFS(Stockreport!$D:$D,
           Stockreport!$A:$A, $A1371,
           Stockreport!$B:$B, $B1371,
           Stockreport!$C:$C, $C1371)=0,
   "No reserve",
   SUMIFS(Stockreport!$D:$D,
          Stockreport!$A:$A, $A1371,
          Stockreport!$B:$B, $B1371)
   -SUMIFS(Stockreport!$D:$D,
           Stockreport!$A:$A, $A1371,
           Stockreport!$B:$B, $B1371,
           Stockreport!$C:$C, $C1371)
)</f>
        <v>No reserve</v>
      </c>
      <c r="H1371">
        <f t="shared" si="42"/>
        <v>52</v>
      </c>
      <c r="I1371" s="5">
        <f t="shared" si="43"/>
        <v>1</v>
      </c>
    </row>
    <row r="1372" spans="1:9">
      <c r="A1372" s="1">
        <v>29811</v>
      </c>
      <c r="B1372" s="1" t="s">
        <v>1370</v>
      </c>
      <c r="C1372" t="str">
        <f>VLOOKUP(A1372,Config!A:C,3,FALSE)</f>
        <v>MA-E-13-L1-P2</v>
      </c>
      <c r="D1372" cm="1">
        <f t="array" ref="D1372">IFERROR(
  INDEX(Stockreport!$E$2:$E$50151,
    MATCH(1,
      ((Stockreport!$A$2:$A$50151&amp;"")=($A1372&amp;""))*
      ((Stockreport!$B$2:$B$50151&amp;"")=($B1372&amp;""))*
      (TRIM(Stockreport!$C$2:$C$50151)=TRIM($C1372))*
      (Stockreport!$C$2:$C$50151&lt;&gt;""),
    0)
  ),
0)</f>
        <v>91</v>
      </c>
      <c r="E1372">
        <f>VLOOKUP(A1372,Config!A:G,4,FALSE)</f>
        <v>72</v>
      </c>
      <c r="F1372" t="str">
        <f>_xlfn.LET(
  _xlpm.q,   $D1372,
  _xlpm.low, SUMIFS(Config!$E$2:$E$5017, Config!$A$2:$A$5017,$A1372, Config!$C$2:$C$5017,$C1372),
  _xlpm.med, SUMIFS(Config!$F$2:$F$5017, Config!$A$2:$A$5017,$A1372, Config!$C$2:$C$5017,$C1372),
  _xlpm.cap, SUMIFS(Config!$G$2:$G$5017, Config!$A$2:$A$5017,$A1372, Config!$C$2:$C$5017,$C1372),
  IF(_xlpm.cap=0,"SET-PICKFACE",
     IF(_xlpm.q&lt;=_xlpm.low,"LOW",
        IF(_xlpm.q&lt;=_xlpm.med,"MEDIUM",
           IF(_xlpm.q&lt;=_xlpm.cap,"FULL","OVER")
        )
     )
  )
)</f>
        <v>OVER</v>
      </c>
      <c r="G1372" s="8" t="str">
        <f>IF(
   SUMIFS(Stockreport!$D:$D,
          Stockreport!$A:$A, $A1372,
          Stockreport!$B:$B, $B1372)
   -SUMIFS(Stockreport!$D:$D,
           Stockreport!$A:$A, $A1372,
           Stockreport!$B:$B, $B1372,
           Stockreport!$C:$C, $C1372)=0,
   "No reserve",
   SUMIFS(Stockreport!$D:$D,
          Stockreport!$A:$A, $A1372,
          Stockreport!$B:$B, $B1372)
   -SUMIFS(Stockreport!$D:$D,
           Stockreport!$A:$A, $A1372,
           Stockreport!$B:$B, $B1372,
           Stockreport!$C:$C, $C1372)
)</f>
        <v>No reserve</v>
      </c>
      <c r="H1372">
        <f t="shared" si="42"/>
        <v>0</v>
      </c>
      <c r="I1372" s="5">
        <f t="shared" si="43"/>
        <v>1</v>
      </c>
    </row>
    <row r="1373" spans="1:9">
      <c r="A1373" s="1">
        <v>33641</v>
      </c>
      <c r="B1373" s="1" t="s">
        <v>1371</v>
      </c>
      <c r="C1373" t="str">
        <f>VLOOKUP(A1373,Config!A:C,3,FALSE)</f>
        <v>MA-E-13-L1-P2</v>
      </c>
      <c r="D1373" cm="1">
        <f t="array" ref="D1373">IFERROR(
  INDEX(Stockreport!$E$2:$E$50151,
    MATCH(1,
      ((Stockreport!$A$2:$A$50151&amp;"")=($A1373&amp;""))*
      ((Stockreport!$B$2:$B$50151&amp;"")=($B1373&amp;""))*
      (TRIM(Stockreport!$C$2:$C$50151)=TRIM($C1373))*
      (Stockreport!$C$2:$C$50151&lt;&gt;""),
    0)
  ),
0)</f>
        <v>31</v>
      </c>
      <c r="E1373">
        <f>VLOOKUP(A1373,Config!A:G,4,FALSE)</f>
        <v>72</v>
      </c>
      <c r="F1373" t="str">
        <f>_xlfn.LET(
  _xlpm.q,   $D1373,
  _xlpm.low, SUMIFS(Config!$E$2:$E$5017, Config!$A$2:$A$5017,$A1373, Config!$C$2:$C$5017,$C1373),
  _xlpm.med, SUMIFS(Config!$F$2:$F$5017, Config!$A$2:$A$5017,$A1373, Config!$C$2:$C$5017,$C1373),
  _xlpm.cap, SUMIFS(Config!$G$2:$G$5017, Config!$A$2:$A$5017,$A1373, Config!$C$2:$C$5017,$C1373),
  IF(_xlpm.cap=0,"SET-PICKFACE",
     IF(_xlpm.q&lt;=_xlpm.low,"LOW",
        IF(_xlpm.q&lt;=_xlpm.med,"MEDIUM",
           IF(_xlpm.q&lt;=_xlpm.cap,"FULL","OVER")
        )
     )
  )
)</f>
        <v>MEDIUM</v>
      </c>
      <c r="G1373" s="8" t="str">
        <f>IF(
   SUMIFS(Stockreport!$D:$D,
          Stockreport!$A:$A, $A1373,
          Stockreport!$B:$B, $B1373)
   -SUMIFS(Stockreport!$D:$D,
           Stockreport!$A:$A, $A1373,
           Stockreport!$B:$B, $B1373,
           Stockreport!$C:$C, $C1373)=0,
   "No reserve",
   SUMIFS(Stockreport!$D:$D,
          Stockreport!$A:$A, $A1373,
          Stockreport!$B:$B, $B1373)
   -SUMIFS(Stockreport!$D:$D,
           Stockreport!$A:$A, $A1373,
           Stockreport!$B:$B, $B1373,
           Stockreport!$C:$C, $C1373)
)</f>
        <v>No reserve</v>
      </c>
      <c r="H1373">
        <f t="shared" si="42"/>
        <v>41</v>
      </c>
      <c r="I1373" s="5">
        <f t="shared" si="43"/>
        <v>1</v>
      </c>
    </row>
    <row r="1374" spans="1:9">
      <c r="A1374" s="1">
        <v>31552</v>
      </c>
      <c r="B1374" s="1" t="s">
        <v>1372</v>
      </c>
      <c r="C1374" t="str">
        <f>VLOOKUP(A1374,Config!A:C,3,FALSE)</f>
        <v>MA-E-13-L2-P1</v>
      </c>
      <c r="D1374" cm="1">
        <f t="array" ref="D1374">IFERROR(
  INDEX(Stockreport!$E$2:$E$50151,
    MATCH(1,
      ((Stockreport!$A$2:$A$50151&amp;"")=($A1374&amp;""))*
      ((Stockreport!$B$2:$B$50151&amp;"")=($B1374&amp;""))*
      (TRIM(Stockreport!$C$2:$C$50151)=TRIM($C1374))*
      (Stockreport!$C$2:$C$50151&lt;&gt;""),
    0)
  ),
0)</f>
        <v>32</v>
      </c>
      <c r="E1374">
        <f>VLOOKUP(A1374,Config!A:G,4,FALSE)</f>
        <v>48</v>
      </c>
      <c r="F1374" t="str">
        <f>_xlfn.LET(
  _xlpm.q,   $D1374,
  _xlpm.low, SUMIFS(Config!$E$2:$E$5017, Config!$A$2:$A$5017,$A1374, Config!$C$2:$C$5017,$C1374),
  _xlpm.med, SUMIFS(Config!$F$2:$F$5017, Config!$A$2:$A$5017,$A1374, Config!$C$2:$C$5017,$C1374),
  _xlpm.cap, SUMIFS(Config!$G$2:$G$5017, Config!$A$2:$A$5017,$A1374, Config!$C$2:$C$5017,$C1374),
  IF(_xlpm.cap=0,"SET-PICKFACE",
     IF(_xlpm.q&lt;=_xlpm.low,"LOW",
        IF(_xlpm.q&lt;=_xlpm.med,"MEDIUM",
           IF(_xlpm.q&lt;=_xlpm.cap,"FULL","OVER")
        )
     )
  )
)</f>
        <v>FULL</v>
      </c>
      <c r="G1374" s="8">
        <f>IF(
   SUMIFS(Stockreport!$D:$D,
          Stockreport!$A:$A, $A1374,
          Stockreport!$B:$B, $B1374)
   -SUMIFS(Stockreport!$D:$D,
           Stockreport!$A:$A, $A1374,
           Stockreport!$B:$B, $B1374,
           Stockreport!$C:$C, $C1374)=0,
   "No reserve",
   SUMIFS(Stockreport!$D:$D,
          Stockreport!$A:$A, $A1374,
          Stockreport!$B:$B, $B1374)
   -SUMIFS(Stockreport!$D:$D,
           Stockreport!$A:$A, $A1374,
           Stockreport!$B:$B, $B1374,
           Stockreport!$C:$C, $C1374)
)</f>
        <v>72</v>
      </c>
      <c r="H1374">
        <f t="shared" si="42"/>
        <v>16</v>
      </c>
      <c r="I1374" s="5">
        <f t="shared" si="43"/>
        <v>0</v>
      </c>
    </row>
    <row r="1375" spans="1:9">
      <c r="A1375" s="1">
        <v>33542</v>
      </c>
      <c r="B1375" s="1" t="s">
        <v>1373</v>
      </c>
      <c r="C1375" t="str">
        <f>VLOOKUP(A1375,Config!A:C,3,FALSE)</f>
        <v>MA-E-13-L2-P1</v>
      </c>
      <c r="D1375" cm="1">
        <f t="array" ref="D1375">IFERROR(
  INDEX(Stockreport!$E$2:$E$50151,
    MATCH(1,
      ((Stockreport!$A$2:$A$50151&amp;"")=($A1375&amp;""))*
      ((Stockreport!$B$2:$B$50151&amp;"")=($B1375&amp;""))*
      (TRIM(Stockreport!$C$2:$C$50151)=TRIM($C1375))*
      (Stockreport!$C$2:$C$50151&lt;&gt;""),
    0)
  ),
0)</f>
        <v>18</v>
      </c>
      <c r="E1375">
        <f>VLOOKUP(A1375,Config!A:G,4,FALSE)</f>
        <v>48</v>
      </c>
      <c r="F1375" t="str">
        <f>_xlfn.LET(
  _xlpm.q,   $D1375,
  _xlpm.low, SUMIFS(Config!$E$2:$E$5017, Config!$A$2:$A$5017,$A1375, Config!$C$2:$C$5017,$C1375),
  _xlpm.med, SUMIFS(Config!$F$2:$F$5017, Config!$A$2:$A$5017,$A1375, Config!$C$2:$C$5017,$C1375),
  _xlpm.cap, SUMIFS(Config!$G$2:$G$5017, Config!$A$2:$A$5017,$A1375, Config!$C$2:$C$5017,$C1375),
  IF(_xlpm.cap=0,"SET-PICKFACE",
     IF(_xlpm.q&lt;=_xlpm.low,"LOW",
        IF(_xlpm.q&lt;=_xlpm.med,"MEDIUM",
           IF(_xlpm.q&lt;=_xlpm.cap,"FULL","OVER")
        )
     )
  )
)</f>
        <v>MEDIUM</v>
      </c>
      <c r="G1375" s="8" t="str">
        <f>IF(
   SUMIFS(Stockreport!$D:$D,
          Stockreport!$A:$A, $A1375,
          Stockreport!$B:$B, $B1375)
   -SUMIFS(Stockreport!$D:$D,
           Stockreport!$A:$A, $A1375,
           Stockreport!$B:$B, $B1375,
           Stockreport!$C:$C, $C1375)=0,
   "No reserve",
   SUMIFS(Stockreport!$D:$D,
          Stockreport!$A:$A, $A1375,
          Stockreport!$B:$B, $B1375)
   -SUMIFS(Stockreport!$D:$D,
           Stockreport!$A:$A, $A1375,
           Stockreport!$B:$B, $B1375,
           Stockreport!$C:$C, $C1375)
)</f>
        <v>No reserve</v>
      </c>
      <c r="H1375">
        <f t="shared" si="42"/>
        <v>30</v>
      </c>
      <c r="I1375" s="5">
        <f t="shared" si="43"/>
        <v>1</v>
      </c>
    </row>
    <row r="1376" spans="1:9">
      <c r="A1376" s="1">
        <v>31557</v>
      </c>
      <c r="B1376" s="1" t="s">
        <v>1374</v>
      </c>
      <c r="C1376" t="str">
        <f>VLOOKUP(A1376,Config!A:C,3,FALSE)</f>
        <v>MA-E-13-L2-P2</v>
      </c>
      <c r="D1376" cm="1">
        <f t="array" ref="D1376">IFERROR(
  INDEX(Stockreport!$E$2:$E$50151,
    MATCH(1,
      ((Stockreport!$A$2:$A$50151&amp;"")=($A1376&amp;""))*
      ((Stockreport!$B$2:$B$50151&amp;"")=($B1376&amp;""))*
      (TRIM(Stockreport!$C$2:$C$50151)=TRIM($C1376))*
      (Stockreport!$C$2:$C$50151&lt;&gt;""),
    0)
  ),
0)</f>
        <v>24</v>
      </c>
      <c r="E1376">
        <f>VLOOKUP(A1376,Config!A:G,4,FALSE)</f>
        <v>48</v>
      </c>
      <c r="F1376" t="str">
        <f>_xlfn.LET(
  _xlpm.q,   $D1376,
  _xlpm.low, SUMIFS(Config!$E$2:$E$5017, Config!$A$2:$A$5017,$A1376, Config!$C$2:$C$5017,$C1376),
  _xlpm.med, SUMIFS(Config!$F$2:$F$5017, Config!$A$2:$A$5017,$A1376, Config!$C$2:$C$5017,$C1376),
  _xlpm.cap, SUMIFS(Config!$G$2:$G$5017, Config!$A$2:$A$5017,$A1376, Config!$C$2:$C$5017,$C1376),
  IF(_xlpm.cap=0,"SET-PICKFACE",
     IF(_xlpm.q&lt;=_xlpm.low,"LOW",
        IF(_xlpm.q&lt;=_xlpm.med,"MEDIUM",
           IF(_xlpm.q&lt;=_xlpm.cap,"FULL","OVER")
        )
     )
  )
)</f>
        <v>MEDIUM</v>
      </c>
      <c r="G1376" s="8" t="str">
        <f>IF(
   SUMIFS(Stockreport!$D:$D,
          Stockreport!$A:$A, $A1376,
          Stockreport!$B:$B, $B1376)
   -SUMIFS(Stockreport!$D:$D,
           Stockreport!$A:$A, $A1376,
           Stockreport!$B:$B, $B1376,
           Stockreport!$C:$C, $C1376)=0,
   "No reserve",
   SUMIFS(Stockreport!$D:$D,
          Stockreport!$A:$A, $A1376,
          Stockreport!$B:$B, $B1376)
   -SUMIFS(Stockreport!$D:$D,
           Stockreport!$A:$A, $A1376,
           Stockreport!$B:$B, $B1376,
           Stockreport!$C:$C, $C1376)
)</f>
        <v>No reserve</v>
      </c>
      <c r="H1376">
        <f t="shared" si="42"/>
        <v>24</v>
      </c>
      <c r="I1376" s="5">
        <f t="shared" si="43"/>
        <v>1</v>
      </c>
    </row>
    <row r="1377" spans="1:9">
      <c r="A1377" s="1">
        <v>31562</v>
      </c>
      <c r="B1377" s="1" t="s">
        <v>1375</v>
      </c>
      <c r="C1377" t="str">
        <f>VLOOKUP(A1377,Config!A:C,3,FALSE)</f>
        <v>MA-E-13-L2-P2</v>
      </c>
      <c r="D1377" cm="1">
        <f t="array" ref="D1377">IFERROR(
  INDEX(Stockreport!$E$2:$E$50151,
    MATCH(1,
      ((Stockreport!$A$2:$A$50151&amp;"")=($A1377&amp;""))*
      ((Stockreport!$B$2:$B$50151&amp;"")=($B1377&amp;""))*
      (TRIM(Stockreport!$C$2:$C$50151)=TRIM($C1377))*
      (Stockreport!$C$2:$C$50151&lt;&gt;""),
    0)
  ),
0)</f>
        <v>23</v>
      </c>
      <c r="E1377">
        <f>VLOOKUP(A1377,Config!A:G,4,FALSE)</f>
        <v>72</v>
      </c>
      <c r="F1377" t="str">
        <f>_xlfn.LET(
  _xlpm.q,   $D1377,
  _xlpm.low, SUMIFS(Config!$E$2:$E$5017, Config!$A$2:$A$5017,$A1377, Config!$C$2:$C$5017,$C1377),
  _xlpm.med, SUMIFS(Config!$F$2:$F$5017, Config!$A$2:$A$5017,$A1377, Config!$C$2:$C$5017,$C1377),
  _xlpm.cap, SUMIFS(Config!$G$2:$G$5017, Config!$A$2:$A$5017,$A1377, Config!$C$2:$C$5017,$C1377),
  IF(_xlpm.cap=0,"SET-PICKFACE",
     IF(_xlpm.q&lt;=_xlpm.low,"LOW",
        IF(_xlpm.q&lt;=_xlpm.med,"MEDIUM",
           IF(_xlpm.q&lt;=_xlpm.cap,"FULL","OVER")
        )
     )
  )
)</f>
        <v>MEDIUM</v>
      </c>
      <c r="G1377" s="8" t="str">
        <f>IF(
   SUMIFS(Stockreport!$D:$D,
          Stockreport!$A:$A, $A1377,
          Stockreport!$B:$B, $B1377)
   -SUMIFS(Stockreport!$D:$D,
           Stockreport!$A:$A, $A1377,
           Stockreport!$B:$B, $B1377,
           Stockreport!$C:$C, $C1377)=0,
   "No reserve",
   SUMIFS(Stockreport!$D:$D,
          Stockreport!$A:$A, $A1377,
          Stockreport!$B:$B, $B1377)
   -SUMIFS(Stockreport!$D:$D,
           Stockreport!$A:$A, $A1377,
           Stockreport!$B:$B, $B1377,
           Stockreport!$C:$C, $C1377)
)</f>
        <v>No reserve</v>
      </c>
      <c r="H1377">
        <f t="shared" si="42"/>
        <v>49</v>
      </c>
      <c r="I1377" s="5">
        <f t="shared" si="43"/>
        <v>1</v>
      </c>
    </row>
    <row r="1378" spans="1:9">
      <c r="A1378" s="1">
        <v>31566</v>
      </c>
      <c r="B1378" s="1" t="s">
        <v>1376</v>
      </c>
      <c r="C1378" t="str">
        <f>VLOOKUP(A1378,Config!A:C,3,FALSE)</f>
        <v>MA-E-13-L2-P2</v>
      </c>
      <c r="D1378" cm="1">
        <f t="array" ref="D1378">IFERROR(
  INDEX(Stockreport!$E$2:$E$50151,
    MATCH(1,
      ((Stockreport!$A$2:$A$50151&amp;"")=($A1378&amp;""))*
      ((Stockreport!$B$2:$B$50151&amp;"")=($B1378&amp;""))*
      (TRIM(Stockreport!$C$2:$C$50151)=TRIM($C1378))*
      (Stockreport!$C$2:$C$50151&lt;&gt;""),
    0)
  ),
0)</f>
        <v>39</v>
      </c>
      <c r="E1378">
        <f>VLOOKUP(A1378,Config!A:G,4,FALSE)</f>
        <v>72</v>
      </c>
      <c r="F1378" t="str">
        <f>_xlfn.LET(
  _xlpm.q,   $D1378,
  _xlpm.low, SUMIFS(Config!$E$2:$E$5017, Config!$A$2:$A$5017,$A1378, Config!$C$2:$C$5017,$C1378),
  _xlpm.med, SUMIFS(Config!$F$2:$F$5017, Config!$A$2:$A$5017,$A1378, Config!$C$2:$C$5017,$C1378),
  _xlpm.cap, SUMIFS(Config!$G$2:$G$5017, Config!$A$2:$A$5017,$A1378, Config!$C$2:$C$5017,$C1378),
  IF(_xlpm.cap=0,"SET-PICKFACE",
     IF(_xlpm.q&lt;=_xlpm.low,"LOW",
        IF(_xlpm.q&lt;=_xlpm.med,"MEDIUM",
           IF(_xlpm.q&lt;=_xlpm.cap,"FULL","OVER")
        )
     )
  )
)</f>
        <v>FULL</v>
      </c>
      <c r="G1378" s="8" t="str">
        <f>IF(
   SUMIFS(Stockreport!$D:$D,
          Stockreport!$A:$A, $A1378,
          Stockreport!$B:$B, $B1378)
   -SUMIFS(Stockreport!$D:$D,
           Stockreport!$A:$A, $A1378,
           Stockreport!$B:$B, $B1378,
           Stockreport!$C:$C, $C1378)=0,
   "No reserve",
   SUMIFS(Stockreport!$D:$D,
          Stockreport!$A:$A, $A1378,
          Stockreport!$B:$B, $B1378)
   -SUMIFS(Stockreport!$D:$D,
           Stockreport!$A:$A, $A1378,
           Stockreport!$B:$B, $B1378,
           Stockreport!$C:$C, $C1378)
)</f>
        <v>No reserve</v>
      </c>
      <c r="H1378">
        <f t="shared" si="42"/>
        <v>33</v>
      </c>
      <c r="I1378" s="5">
        <f t="shared" si="43"/>
        <v>1</v>
      </c>
    </row>
    <row r="1379" spans="1:9">
      <c r="A1379" s="1">
        <v>32969</v>
      </c>
      <c r="B1379" s="1" t="s">
        <v>1377</v>
      </c>
      <c r="C1379" t="str">
        <f>VLOOKUP(A1379,Config!A:C,3,FALSE)</f>
        <v>MA-E-13-L3-P1</v>
      </c>
      <c r="D1379" cm="1">
        <f t="array" ref="D1379">IFERROR(
  INDEX(Stockreport!$E$2:$E$50151,
    MATCH(1,
      ((Stockreport!$A$2:$A$50151&amp;"")=($A1379&amp;""))*
      ((Stockreport!$B$2:$B$50151&amp;"")=($B1379&amp;""))*
      (TRIM(Stockreport!$C$2:$C$50151)=TRIM($C1379))*
      (Stockreport!$C$2:$C$50151&lt;&gt;""),
    0)
  ),
0)</f>
        <v>25</v>
      </c>
      <c r="E1379">
        <f>VLOOKUP(A1379,Config!A:G,4,FALSE)</f>
        <v>72</v>
      </c>
      <c r="F1379" t="str">
        <f>_xlfn.LET(
  _xlpm.q,   $D1379,
  _xlpm.low, SUMIFS(Config!$E$2:$E$5017, Config!$A$2:$A$5017,$A1379, Config!$C$2:$C$5017,$C1379),
  _xlpm.med, SUMIFS(Config!$F$2:$F$5017, Config!$A$2:$A$5017,$A1379, Config!$C$2:$C$5017,$C1379),
  _xlpm.cap, SUMIFS(Config!$G$2:$G$5017, Config!$A$2:$A$5017,$A1379, Config!$C$2:$C$5017,$C1379),
  IF(_xlpm.cap=0,"SET-PICKFACE",
     IF(_xlpm.q&lt;=_xlpm.low,"LOW",
        IF(_xlpm.q&lt;=_xlpm.med,"MEDIUM",
           IF(_xlpm.q&lt;=_xlpm.cap,"FULL","OVER")
        )
     )
  )
)</f>
        <v>MEDIUM</v>
      </c>
      <c r="G1379" s="8" t="str">
        <f>IF(
   SUMIFS(Stockreport!$D:$D,
          Stockreport!$A:$A, $A1379,
          Stockreport!$B:$B, $B1379)
   -SUMIFS(Stockreport!$D:$D,
           Stockreport!$A:$A, $A1379,
           Stockreport!$B:$B, $B1379,
           Stockreport!$C:$C, $C1379)=0,
   "No reserve",
   SUMIFS(Stockreport!$D:$D,
          Stockreport!$A:$A, $A1379,
          Stockreport!$B:$B, $B1379)
   -SUMIFS(Stockreport!$D:$D,
           Stockreport!$A:$A, $A1379,
           Stockreport!$B:$B, $B1379,
           Stockreport!$C:$C, $C1379)
)</f>
        <v>No reserve</v>
      </c>
      <c r="H1379">
        <f t="shared" si="42"/>
        <v>47</v>
      </c>
      <c r="I1379" s="5">
        <f t="shared" si="43"/>
        <v>1</v>
      </c>
    </row>
    <row r="1380" spans="1:9">
      <c r="A1380" s="1">
        <v>33126</v>
      </c>
      <c r="B1380" s="1" t="s">
        <v>1378</v>
      </c>
      <c r="C1380" t="str">
        <f>VLOOKUP(A1380,Config!A:C,3,FALSE)</f>
        <v>MA-E-13-L3-P1</v>
      </c>
      <c r="D1380" cm="1">
        <f t="array" ref="D1380">IFERROR(
  INDEX(Stockreport!$E$2:$E$50151,
    MATCH(1,
      ((Stockreport!$A$2:$A$50151&amp;"")=($A1380&amp;""))*
      ((Stockreport!$B$2:$B$50151&amp;"")=($B1380&amp;""))*
      (TRIM(Stockreport!$C$2:$C$50151)=TRIM($C1380))*
      (Stockreport!$C$2:$C$50151&lt;&gt;""),
    0)
  ),
0)</f>
        <v>10</v>
      </c>
      <c r="E1380">
        <f>VLOOKUP(A1380,Config!A:G,4,FALSE)</f>
        <v>72</v>
      </c>
      <c r="F1380" t="str">
        <f>_xlfn.LET(
  _xlpm.q,   $D1380,
  _xlpm.low, SUMIFS(Config!$E$2:$E$5017, Config!$A$2:$A$5017,$A1380, Config!$C$2:$C$5017,$C1380),
  _xlpm.med, SUMIFS(Config!$F$2:$F$5017, Config!$A$2:$A$5017,$A1380, Config!$C$2:$C$5017,$C1380),
  _xlpm.cap, SUMIFS(Config!$G$2:$G$5017, Config!$A$2:$A$5017,$A1380, Config!$C$2:$C$5017,$C1380),
  IF(_xlpm.cap=0,"SET-PICKFACE",
     IF(_xlpm.q&lt;=_xlpm.low,"LOW",
        IF(_xlpm.q&lt;=_xlpm.med,"MEDIUM",
           IF(_xlpm.q&lt;=_xlpm.cap,"FULL","OVER")
        )
     )
  )
)</f>
        <v>LOW</v>
      </c>
      <c r="G1380" s="8" t="str">
        <f>IF(
   SUMIFS(Stockreport!$D:$D,
          Stockreport!$A:$A, $A1380,
          Stockreport!$B:$B, $B1380)
   -SUMIFS(Stockreport!$D:$D,
           Stockreport!$A:$A, $A1380,
           Stockreport!$B:$B, $B1380,
           Stockreport!$C:$C, $C1380)=0,
   "No reserve",
   SUMIFS(Stockreport!$D:$D,
          Stockreport!$A:$A, $A1380,
          Stockreport!$B:$B, $B1380)
   -SUMIFS(Stockreport!$D:$D,
           Stockreport!$A:$A, $A1380,
           Stockreport!$B:$B, $B1380,
           Stockreport!$C:$C, $C1380)
)</f>
        <v>No reserve</v>
      </c>
      <c r="H1380">
        <f t="shared" si="42"/>
        <v>62</v>
      </c>
      <c r="I1380" s="5">
        <f t="shared" si="43"/>
        <v>1</v>
      </c>
    </row>
    <row r="1381" spans="1:9">
      <c r="A1381" s="1">
        <v>33306</v>
      </c>
      <c r="B1381" s="1" t="s">
        <v>1379</v>
      </c>
      <c r="C1381" t="str">
        <f>VLOOKUP(A1381,Config!A:C,3,FALSE)</f>
        <v>MA-E-13-L3-P1</v>
      </c>
      <c r="D1381" cm="1">
        <f t="array" ref="D1381">IFERROR(
  INDEX(Stockreport!$E$2:$E$50151,
    MATCH(1,
      ((Stockreport!$A$2:$A$50151&amp;"")=($A1381&amp;""))*
      ((Stockreport!$B$2:$B$50151&amp;"")=($B1381&amp;""))*
      (TRIM(Stockreport!$C$2:$C$50151)=TRIM($C1381))*
      (Stockreport!$C$2:$C$50151&lt;&gt;""),
    0)
  ),
0)</f>
        <v>11</v>
      </c>
      <c r="E1381">
        <f>VLOOKUP(A1381,Config!A:G,4,FALSE)</f>
        <v>72</v>
      </c>
      <c r="F1381" t="str">
        <f>_xlfn.LET(
  _xlpm.q,   $D1381,
  _xlpm.low, SUMIFS(Config!$E$2:$E$5017, Config!$A$2:$A$5017,$A1381, Config!$C$2:$C$5017,$C1381),
  _xlpm.med, SUMIFS(Config!$F$2:$F$5017, Config!$A$2:$A$5017,$A1381, Config!$C$2:$C$5017,$C1381),
  _xlpm.cap, SUMIFS(Config!$G$2:$G$5017, Config!$A$2:$A$5017,$A1381, Config!$C$2:$C$5017,$C1381),
  IF(_xlpm.cap=0,"SET-PICKFACE",
     IF(_xlpm.q&lt;=_xlpm.low,"LOW",
        IF(_xlpm.q&lt;=_xlpm.med,"MEDIUM",
           IF(_xlpm.q&lt;=_xlpm.cap,"FULL","OVER")
        )
     )
  )
)</f>
        <v>LOW</v>
      </c>
      <c r="G1381" s="8" t="str">
        <f>IF(
   SUMIFS(Stockreport!$D:$D,
          Stockreport!$A:$A, $A1381,
          Stockreport!$B:$B, $B1381)
   -SUMIFS(Stockreport!$D:$D,
           Stockreport!$A:$A, $A1381,
           Stockreport!$B:$B, $B1381,
           Stockreport!$C:$C, $C1381)=0,
   "No reserve",
   SUMIFS(Stockreport!$D:$D,
          Stockreport!$A:$A, $A1381,
          Stockreport!$B:$B, $B1381)
   -SUMIFS(Stockreport!$D:$D,
           Stockreport!$A:$A, $A1381,
           Stockreport!$B:$B, $B1381,
           Stockreport!$C:$C, $C1381)
)</f>
        <v>No reserve</v>
      </c>
      <c r="H1381">
        <f t="shared" si="42"/>
        <v>61</v>
      </c>
      <c r="I1381" s="5">
        <f t="shared" si="43"/>
        <v>1</v>
      </c>
    </row>
    <row r="1382" spans="1:9">
      <c r="A1382" s="1">
        <v>29786</v>
      </c>
      <c r="B1382" s="1" t="s">
        <v>1380</v>
      </c>
      <c r="C1382" t="str">
        <f>VLOOKUP(A1382,Config!A:C,3,FALSE)</f>
        <v>MA-E-13-L3-P2</v>
      </c>
      <c r="D1382" cm="1">
        <f t="array" ref="D1382">IFERROR(
  INDEX(Stockreport!$E$2:$E$50151,
    MATCH(1,
      ((Stockreport!$A$2:$A$50151&amp;"")=($A1382&amp;""))*
      ((Stockreport!$B$2:$B$50151&amp;"")=($B1382&amp;""))*
      (TRIM(Stockreport!$C$2:$C$50151)=TRIM($C1382))*
      (Stockreport!$C$2:$C$50151&lt;&gt;""),
    0)
  ),
0)</f>
        <v>5</v>
      </c>
      <c r="E1382">
        <f>VLOOKUP(A1382,Config!A:G,4,FALSE)</f>
        <v>72</v>
      </c>
      <c r="F1382" t="str">
        <f>_xlfn.LET(
  _xlpm.q,   $D1382,
  _xlpm.low, SUMIFS(Config!$E$2:$E$5017, Config!$A$2:$A$5017,$A1382, Config!$C$2:$C$5017,$C1382),
  _xlpm.med, SUMIFS(Config!$F$2:$F$5017, Config!$A$2:$A$5017,$A1382, Config!$C$2:$C$5017,$C1382),
  _xlpm.cap, SUMIFS(Config!$G$2:$G$5017, Config!$A$2:$A$5017,$A1382, Config!$C$2:$C$5017,$C1382),
  IF(_xlpm.cap=0,"SET-PICKFACE",
     IF(_xlpm.q&lt;=_xlpm.low,"LOW",
        IF(_xlpm.q&lt;=_xlpm.med,"MEDIUM",
           IF(_xlpm.q&lt;=_xlpm.cap,"FULL","OVER")
        )
     )
  )
)</f>
        <v>LOW</v>
      </c>
      <c r="G1382" s="8" t="str">
        <f>IF(
   SUMIFS(Stockreport!$D:$D,
          Stockreport!$A:$A, $A1382,
          Stockreport!$B:$B, $B1382)
   -SUMIFS(Stockreport!$D:$D,
           Stockreport!$A:$A, $A1382,
           Stockreport!$B:$B, $B1382,
           Stockreport!$C:$C, $C1382)=0,
   "No reserve",
   SUMIFS(Stockreport!$D:$D,
          Stockreport!$A:$A, $A1382,
          Stockreport!$B:$B, $B1382)
   -SUMIFS(Stockreport!$D:$D,
           Stockreport!$A:$A, $A1382,
           Stockreport!$B:$B, $B1382,
           Stockreport!$C:$C, $C1382)
)</f>
        <v>No reserve</v>
      </c>
      <c r="H1382">
        <f t="shared" si="42"/>
        <v>67</v>
      </c>
      <c r="I1382" s="5">
        <f t="shared" si="43"/>
        <v>1</v>
      </c>
    </row>
    <row r="1383" spans="1:9">
      <c r="A1383" s="1">
        <v>33023</v>
      </c>
      <c r="B1383" s="1" t="s">
        <v>1381</v>
      </c>
      <c r="C1383" t="str">
        <f>VLOOKUP(A1383,Config!A:C,3,FALSE)</f>
        <v>MA-E-13-L3-P2</v>
      </c>
      <c r="D1383" cm="1">
        <f t="array" ref="D1383">IFERROR(
  INDEX(Stockreport!$E$2:$E$50151,
    MATCH(1,
      ((Stockreport!$A$2:$A$50151&amp;"")=($A1383&amp;""))*
      ((Stockreport!$B$2:$B$50151&amp;"")=($B1383&amp;""))*
      (TRIM(Stockreport!$C$2:$C$50151)=TRIM($C1383))*
      (Stockreport!$C$2:$C$50151&lt;&gt;""),
    0)
  ),
0)</f>
        <v>105</v>
      </c>
      <c r="E1383">
        <f>VLOOKUP(A1383,Config!A:G,4,FALSE)</f>
        <v>72</v>
      </c>
      <c r="F1383" t="str">
        <f>_xlfn.LET(
  _xlpm.q,   $D1383,
  _xlpm.low, SUMIFS(Config!$E$2:$E$5017, Config!$A$2:$A$5017,$A1383, Config!$C$2:$C$5017,$C1383),
  _xlpm.med, SUMIFS(Config!$F$2:$F$5017, Config!$A$2:$A$5017,$A1383, Config!$C$2:$C$5017,$C1383),
  _xlpm.cap, SUMIFS(Config!$G$2:$G$5017, Config!$A$2:$A$5017,$A1383, Config!$C$2:$C$5017,$C1383),
  IF(_xlpm.cap=0,"SET-PICKFACE",
     IF(_xlpm.q&lt;=_xlpm.low,"LOW",
        IF(_xlpm.q&lt;=_xlpm.med,"MEDIUM",
           IF(_xlpm.q&lt;=_xlpm.cap,"FULL","OVER")
        )
     )
  )
)</f>
        <v>OVER</v>
      </c>
      <c r="G1383" s="8" t="str">
        <f>IF(
   SUMIFS(Stockreport!$D:$D,
          Stockreport!$A:$A, $A1383,
          Stockreport!$B:$B, $B1383)
   -SUMIFS(Stockreport!$D:$D,
           Stockreport!$A:$A, $A1383,
           Stockreport!$B:$B, $B1383,
           Stockreport!$C:$C, $C1383)=0,
   "No reserve",
   SUMIFS(Stockreport!$D:$D,
          Stockreport!$A:$A, $A1383,
          Stockreport!$B:$B, $B1383)
   -SUMIFS(Stockreport!$D:$D,
           Stockreport!$A:$A, $A1383,
           Stockreport!$B:$B, $B1383,
           Stockreport!$C:$C, $C1383)
)</f>
        <v>No reserve</v>
      </c>
      <c r="H1383">
        <f t="shared" si="42"/>
        <v>0</v>
      </c>
      <c r="I1383" s="5">
        <f t="shared" si="43"/>
        <v>1</v>
      </c>
    </row>
    <row r="1384" spans="1:9">
      <c r="A1384" s="1">
        <v>31956</v>
      </c>
      <c r="B1384" s="1" t="s">
        <v>1382</v>
      </c>
      <c r="C1384" t="str">
        <f>VLOOKUP(A1384,Config!A:C,3,FALSE)</f>
        <v>MA-E-13-L4-P1</v>
      </c>
      <c r="D1384" cm="1">
        <f t="array" ref="D1384">IFERROR(
  INDEX(Stockreport!$E$2:$E$50151,
    MATCH(1,
      ((Stockreport!$A$2:$A$50151&amp;"")=($A1384&amp;""))*
      ((Stockreport!$B$2:$B$50151&amp;"")=($B1384&amp;""))*
      (TRIM(Stockreport!$C$2:$C$50151)=TRIM($C1384))*
      (Stockreport!$C$2:$C$50151&lt;&gt;""),
    0)
  ),
0)</f>
        <v>43</v>
      </c>
      <c r="E1384">
        <f>VLOOKUP(A1384,Config!A:G,4,FALSE)</f>
        <v>200</v>
      </c>
      <c r="F1384" t="str">
        <f>_xlfn.LET(
  _xlpm.q,   $D1384,
  _xlpm.low, SUMIFS(Config!$E$2:$E$5017, Config!$A$2:$A$5017,$A1384, Config!$C$2:$C$5017,$C1384),
  _xlpm.med, SUMIFS(Config!$F$2:$F$5017, Config!$A$2:$A$5017,$A1384, Config!$C$2:$C$5017,$C1384),
  _xlpm.cap, SUMIFS(Config!$G$2:$G$5017, Config!$A$2:$A$5017,$A1384, Config!$C$2:$C$5017,$C1384),
  IF(_xlpm.cap=0,"SET-PICKFACE",
     IF(_xlpm.q&lt;=_xlpm.low,"LOW",
        IF(_xlpm.q&lt;=_xlpm.med,"MEDIUM",
           IF(_xlpm.q&lt;=_xlpm.cap,"FULL","OVER")
        )
     )
  )
)</f>
        <v>LOW</v>
      </c>
      <c r="G1384" s="8" t="str">
        <f>IF(
   SUMIFS(Stockreport!$D:$D,
          Stockreport!$A:$A, $A1384,
          Stockreport!$B:$B, $B1384)
   -SUMIFS(Stockreport!$D:$D,
           Stockreport!$A:$A, $A1384,
           Stockreport!$B:$B, $B1384,
           Stockreport!$C:$C, $C1384)=0,
   "No reserve",
   SUMIFS(Stockreport!$D:$D,
          Stockreport!$A:$A, $A1384,
          Stockreport!$B:$B, $B1384)
   -SUMIFS(Stockreport!$D:$D,
           Stockreport!$A:$A, $A1384,
           Stockreport!$B:$B, $B1384,
           Stockreport!$C:$C, $C1384)
)</f>
        <v>No reserve</v>
      </c>
      <c r="H1384">
        <f t="shared" si="42"/>
        <v>157</v>
      </c>
      <c r="I1384" s="5">
        <f t="shared" si="43"/>
        <v>1</v>
      </c>
    </row>
    <row r="1385" spans="1:9">
      <c r="A1385" s="1">
        <v>32041</v>
      </c>
      <c r="B1385" s="1" t="s">
        <v>1383</v>
      </c>
      <c r="C1385" t="str">
        <f>VLOOKUP(A1385,Config!A:C,3,FALSE)</f>
        <v>MA-E-13-L4-P1</v>
      </c>
      <c r="D1385" cm="1">
        <f t="array" ref="D1385">IFERROR(
  INDEX(Stockreport!$E$2:$E$50151,
    MATCH(1,
      ((Stockreport!$A$2:$A$50151&amp;"")=($A1385&amp;""))*
      ((Stockreport!$B$2:$B$50151&amp;"")=($B1385&amp;""))*
      (TRIM(Stockreport!$C$2:$C$50151)=TRIM($C1385))*
      (Stockreport!$C$2:$C$50151&lt;&gt;""),
    0)
  ),
0)</f>
        <v>11</v>
      </c>
      <c r="E1385">
        <f>VLOOKUP(A1385,Config!A:G,4,FALSE)</f>
        <v>200</v>
      </c>
      <c r="F1385" t="str">
        <f>_xlfn.LET(
  _xlpm.q,   $D1385,
  _xlpm.low, SUMIFS(Config!$E$2:$E$5017, Config!$A$2:$A$5017,$A1385, Config!$C$2:$C$5017,$C1385),
  _xlpm.med, SUMIFS(Config!$F$2:$F$5017, Config!$A$2:$A$5017,$A1385, Config!$C$2:$C$5017,$C1385),
  _xlpm.cap, SUMIFS(Config!$G$2:$G$5017, Config!$A$2:$A$5017,$A1385, Config!$C$2:$C$5017,$C1385),
  IF(_xlpm.cap=0,"SET-PICKFACE",
     IF(_xlpm.q&lt;=_xlpm.low,"LOW",
        IF(_xlpm.q&lt;=_xlpm.med,"MEDIUM",
           IF(_xlpm.q&lt;=_xlpm.cap,"FULL","OVER")
        )
     )
  )
)</f>
        <v>LOW</v>
      </c>
      <c r="G1385" s="8" t="str">
        <f>IF(
   SUMIFS(Stockreport!$D:$D,
          Stockreport!$A:$A, $A1385,
          Stockreport!$B:$B, $B1385)
   -SUMIFS(Stockreport!$D:$D,
           Stockreport!$A:$A, $A1385,
           Stockreport!$B:$B, $B1385,
           Stockreport!$C:$C, $C1385)=0,
   "No reserve",
   SUMIFS(Stockreport!$D:$D,
          Stockreport!$A:$A, $A1385,
          Stockreport!$B:$B, $B1385)
   -SUMIFS(Stockreport!$D:$D,
           Stockreport!$A:$A, $A1385,
           Stockreport!$B:$B, $B1385,
           Stockreport!$C:$C, $C1385)
)</f>
        <v>No reserve</v>
      </c>
      <c r="H1385">
        <f t="shared" si="42"/>
        <v>189</v>
      </c>
      <c r="I1385" s="5">
        <f t="shared" si="43"/>
        <v>1</v>
      </c>
    </row>
    <row r="1386" spans="1:9">
      <c r="A1386" s="1">
        <v>31825</v>
      </c>
      <c r="B1386" s="1" t="s">
        <v>1384</v>
      </c>
      <c r="C1386" t="str">
        <f>VLOOKUP(A1386,Config!A:C,3,FALSE)</f>
        <v>MA-E-13-L4-P2</v>
      </c>
      <c r="D1386" cm="1">
        <f t="array" ref="D1386">IFERROR(
  INDEX(Stockreport!$E$2:$E$50151,
    MATCH(1,
      ((Stockreport!$A$2:$A$50151&amp;"")=($A1386&amp;""))*
      ((Stockreport!$B$2:$B$50151&amp;"")=($B1386&amp;""))*
      (TRIM(Stockreport!$C$2:$C$50151)=TRIM($C1386))*
      (Stockreport!$C$2:$C$50151&lt;&gt;""),
    0)
  ),
0)</f>
        <v>138</v>
      </c>
      <c r="E1386">
        <f>VLOOKUP(A1386,Config!A:G,4,FALSE)</f>
        <v>200</v>
      </c>
      <c r="F1386" t="str">
        <f>_xlfn.LET(
  _xlpm.q,   $D1386,
  _xlpm.low, SUMIFS(Config!$E$2:$E$5017, Config!$A$2:$A$5017,$A1386, Config!$C$2:$C$5017,$C1386),
  _xlpm.med, SUMIFS(Config!$F$2:$F$5017, Config!$A$2:$A$5017,$A1386, Config!$C$2:$C$5017,$C1386),
  _xlpm.cap, SUMIFS(Config!$G$2:$G$5017, Config!$A$2:$A$5017,$A1386, Config!$C$2:$C$5017,$C1386),
  IF(_xlpm.cap=0,"SET-PICKFACE",
     IF(_xlpm.q&lt;=_xlpm.low,"LOW",
        IF(_xlpm.q&lt;=_xlpm.med,"MEDIUM",
           IF(_xlpm.q&lt;=_xlpm.cap,"FULL","OVER")
        )
     )
  )
)</f>
        <v>FULL</v>
      </c>
      <c r="G1386" s="8" t="str">
        <f>IF(
   SUMIFS(Stockreport!$D:$D,
          Stockreport!$A:$A, $A1386,
          Stockreport!$B:$B, $B1386)
   -SUMIFS(Stockreport!$D:$D,
           Stockreport!$A:$A, $A1386,
           Stockreport!$B:$B, $B1386,
           Stockreport!$C:$C, $C1386)=0,
   "No reserve",
   SUMIFS(Stockreport!$D:$D,
          Stockreport!$A:$A, $A1386,
          Stockreport!$B:$B, $B1386)
   -SUMIFS(Stockreport!$D:$D,
           Stockreport!$A:$A, $A1386,
           Stockreport!$B:$B, $B1386,
           Stockreport!$C:$C, $C1386)
)</f>
        <v>No reserve</v>
      </c>
      <c r="H1386">
        <f t="shared" si="42"/>
        <v>62</v>
      </c>
      <c r="I1386" s="5">
        <f t="shared" si="43"/>
        <v>1</v>
      </c>
    </row>
    <row r="1387" spans="1:9">
      <c r="A1387" s="1">
        <v>32237</v>
      </c>
      <c r="B1387" s="1" t="s">
        <v>1385</v>
      </c>
      <c r="C1387" t="str">
        <f>VLOOKUP(A1387,Config!A:C,3,FALSE)</f>
        <v>MA-E-13-L4-P2</v>
      </c>
      <c r="D1387" cm="1">
        <f t="array" ref="D1387">IFERROR(
  INDEX(Stockreport!$E$2:$E$50151,
    MATCH(1,
      ((Stockreport!$A$2:$A$50151&amp;"")=($A1387&amp;""))*
      ((Stockreport!$B$2:$B$50151&amp;"")=($B1387&amp;""))*
      (TRIM(Stockreport!$C$2:$C$50151)=TRIM($C1387))*
      (Stockreport!$C$2:$C$50151&lt;&gt;""),
    0)
  ),
0)</f>
        <v>48</v>
      </c>
      <c r="E1387">
        <f>VLOOKUP(A1387,Config!A:G,4,FALSE)</f>
        <v>200</v>
      </c>
      <c r="F1387" t="str">
        <f>_xlfn.LET(
  _xlpm.q,   $D1387,
  _xlpm.low, SUMIFS(Config!$E$2:$E$5017, Config!$A$2:$A$5017,$A1387, Config!$C$2:$C$5017,$C1387),
  _xlpm.med, SUMIFS(Config!$F$2:$F$5017, Config!$A$2:$A$5017,$A1387, Config!$C$2:$C$5017,$C1387),
  _xlpm.cap, SUMIFS(Config!$G$2:$G$5017, Config!$A$2:$A$5017,$A1387, Config!$C$2:$C$5017,$C1387),
  IF(_xlpm.cap=0,"SET-PICKFACE",
     IF(_xlpm.q&lt;=_xlpm.low,"LOW",
        IF(_xlpm.q&lt;=_xlpm.med,"MEDIUM",
           IF(_xlpm.q&lt;=_xlpm.cap,"FULL","OVER")
        )
     )
  )
)</f>
        <v>LOW</v>
      </c>
      <c r="G1387" s="8" t="str">
        <f>IF(
   SUMIFS(Stockreport!$D:$D,
          Stockreport!$A:$A, $A1387,
          Stockreport!$B:$B, $B1387)
   -SUMIFS(Stockreport!$D:$D,
           Stockreport!$A:$A, $A1387,
           Stockreport!$B:$B, $B1387,
           Stockreport!$C:$C, $C1387)=0,
   "No reserve",
   SUMIFS(Stockreport!$D:$D,
          Stockreport!$A:$A, $A1387,
          Stockreport!$B:$B, $B1387)
   -SUMIFS(Stockreport!$D:$D,
           Stockreport!$A:$A, $A1387,
           Stockreport!$B:$B, $B1387,
           Stockreport!$C:$C, $C1387)
)</f>
        <v>No reserve</v>
      </c>
      <c r="H1387">
        <f t="shared" si="42"/>
        <v>152</v>
      </c>
      <c r="I1387" s="5">
        <f t="shared" si="43"/>
        <v>1</v>
      </c>
    </row>
    <row r="1388" spans="1:9">
      <c r="A1388" s="1">
        <v>31577</v>
      </c>
      <c r="B1388" s="1" t="s">
        <v>1386</v>
      </c>
      <c r="C1388" t="str">
        <f>VLOOKUP(A1388,Config!A:C,3,FALSE)</f>
        <v>MA-E-14-L1-P1</v>
      </c>
      <c r="D1388" cm="1">
        <f t="array" ref="D1388">IFERROR(
  INDEX(Stockreport!$E$2:$E$50151,
    MATCH(1,
      ((Stockreport!$A$2:$A$50151&amp;"")=($A1388&amp;""))*
      ((Stockreport!$B$2:$B$50151&amp;"")=($B1388&amp;""))*
      (TRIM(Stockreport!$C$2:$C$50151)=TRIM($C1388))*
      (Stockreport!$C$2:$C$50151&lt;&gt;""),
    0)
  ),
0)</f>
        <v>21</v>
      </c>
      <c r="E1388">
        <f>VLOOKUP(A1388,Config!A:G,4,FALSE)</f>
        <v>0</v>
      </c>
      <c r="F1388" t="str">
        <f>_xlfn.LET(
  _xlpm.q,   $D1388,
  _xlpm.low, SUMIFS(Config!$E$2:$E$5017, Config!$A$2:$A$5017,$A1388, Config!$C$2:$C$5017,$C1388),
  _xlpm.med, SUMIFS(Config!$F$2:$F$5017, Config!$A$2:$A$5017,$A1388, Config!$C$2:$C$5017,$C1388),
  _xlpm.cap, SUMIFS(Config!$G$2:$G$5017, Config!$A$2:$A$5017,$A1388, Config!$C$2:$C$5017,$C1388),
  IF(_xlpm.cap=0,"SET-PICKFACE",
     IF(_xlpm.q&lt;=_xlpm.low,"LOW",
        IF(_xlpm.q&lt;=_xlpm.med,"MEDIUM",
           IF(_xlpm.q&lt;=_xlpm.cap,"FULL","OVER")
        )
     )
  )
)</f>
        <v>SET-PICKFACE</v>
      </c>
      <c r="G1388" s="8" t="str">
        <f>IF(
   SUMIFS(Stockreport!$D:$D,
          Stockreport!$A:$A, $A1388,
          Stockreport!$B:$B, $B1388)
   -SUMIFS(Stockreport!$D:$D,
           Stockreport!$A:$A, $A1388,
           Stockreport!$B:$B, $B1388,
           Stockreport!$C:$C, $C1388)=0,
   "No reserve",
   SUMIFS(Stockreport!$D:$D,
          Stockreport!$A:$A, $A1388,
          Stockreport!$B:$B, $B1388)
   -SUMIFS(Stockreport!$D:$D,
           Stockreport!$A:$A, $A1388,
           Stockreport!$B:$B, $B1388,
           Stockreport!$C:$C, $C1388)
)</f>
        <v>No reserve</v>
      </c>
      <c r="H1388">
        <f t="shared" si="42"/>
        <v>0</v>
      </c>
      <c r="I1388" s="5">
        <f t="shared" si="43"/>
        <v>1</v>
      </c>
    </row>
    <row r="1389" spans="1:9">
      <c r="A1389" s="1">
        <v>34019</v>
      </c>
      <c r="B1389" s="1" t="s">
        <v>1387</v>
      </c>
      <c r="C1389" t="str">
        <f>VLOOKUP(A1389,Config!A:C,3,FALSE)</f>
        <v>MA-E-14-L1-P2</v>
      </c>
      <c r="D1389" cm="1">
        <f t="array" ref="D1389">IFERROR(
  INDEX(Stockreport!$E$2:$E$50151,
    MATCH(1,
      ((Stockreport!$A$2:$A$50151&amp;"")=($A1389&amp;""))*
      ((Stockreport!$B$2:$B$50151&amp;"")=($B1389&amp;""))*
      (TRIM(Stockreport!$C$2:$C$50151)=TRIM($C1389))*
      (Stockreport!$C$2:$C$50151&lt;&gt;""),
    0)
  ),
0)</f>
        <v>39</v>
      </c>
      <c r="E1389">
        <f>VLOOKUP(A1389,Config!A:G,4,FALSE)</f>
        <v>0</v>
      </c>
      <c r="F1389" t="str">
        <f>_xlfn.LET(
  _xlpm.q,   $D1389,
  _xlpm.low, SUMIFS(Config!$E$2:$E$5017, Config!$A$2:$A$5017,$A1389, Config!$C$2:$C$5017,$C1389),
  _xlpm.med, SUMIFS(Config!$F$2:$F$5017, Config!$A$2:$A$5017,$A1389, Config!$C$2:$C$5017,$C1389),
  _xlpm.cap, SUMIFS(Config!$G$2:$G$5017, Config!$A$2:$A$5017,$A1389, Config!$C$2:$C$5017,$C1389),
  IF(_xlpm.cap=0,"SET-PICKFACE",
     IF(_xlpm.q&lt;=_xlpm.low,"LOW",
        IF(_xlpm.q&lt;=_xlpm.med,"MEDIUM",
           IF(_xlpm.q&lt;=_xlpm.cap,"FULL","OVER")
        )
     )
  )
)</f>
        <v>SET-PICKFACE</v>
      </c>
      <c r="G1389" s="8" t="str">
        <f>IF(
   SUMIFS(Stockreport!$D:$D,
          Stockreport!$A:$A, $A1389,
          Stockreport!$B:$B, $B1389)
   -SUMIFS(Stockreport!$D:$D,
           Stockreport!$A:$A, $A1389,
           Stockreport!$B:$B, $B1389,
           Stockreport!$C:$C, $C1389)=0,
   "No reserve",
   SUMIFS(Stockreport!$D:$D,
          Stockreport!$A:$A, $A1389,
          Stockreport!$B:$B, $B1389)
   -SUMIFS(Stockreport!$D:$D,
           Stockreport!$A:$A, $A1389,
           Stockreport!$B:$B, $B1389,
           Stockreport!$C:$C, $C1389)
)</f>
        <v>No reserve</v>
      </c>
      <c r="H1389">
        <f t="shared" si="42"/>
        <v>0</v>
      </c>
      <c r="I1389" s="5">
        <f t="shared" si="43"/>
        <v>1</v>
      </c>
    </row>
    <row r="1390" spans="1:9">
      <c r="A1390" s="1">
        <v>34135</v>
      </c>
      <c r="B1390" s="1" t="s">
        <v>1388</v>
      </c>
      <c r="C1390" t="str">
        <f>VLOOKUP(A1390,Config!A:C,3,FALSE)</f>
        <v>MA-E-14-L1-P2</v>
      </c>
      <c r="D1390" cm="1">
        <f t="array" ref="D1390">IFERROR(
  INDEX(Stockreport!$E$2:$E$50151,
    MATCH(1,
      ((Stockreport!$A$2:$A$50151&amp;"")=($A1390&amp;""))*
      ((Stockreport!$B$2:$B$50151&amp;"")=($B1390&amp;""))*
      (TRIM(Stockreport!$C$2:$C$50151)=TRIM($C1390))*
      (Stockreport!$C$2:$C$50151&lt;&gt;""),
    0)
  ),
0)</f>
        <v>33</v>
      </c>
      <c r="E1390">
        <f>VLOOKUP(A1390,Config!A:G,4,FALSE)</f>
        <v>0</v>
      </c>
      <c r="F1390" t="str">
        <f>_xlfn.LET(
  _xlpm.q,   $D1390,
  _xlpm.low, SUMIFS(Config!$E$2:$E$5017, Config!$A$2:$A$5017,$A1390, Config!$C$2:$C$5017,$C1390),
  _xlpm.med, SUMIFS(Config!$F$2:$F$5017, Config!$A$2:$A$5017,$A1390, Config!$C$2:$C$5017,$C1390),
  _xlpm.cap, SUMIFS(Config!$G$2:$G$5017, Config!$A$2:$A$5017,$A1390, Config!$C$2:$C$5017,$C1390),
  IF(_xlpm.cap=0,"SET-PICKFACE",
     IF(_xlpm.q&lt;=_xlpm.low,"LOW",
        IF(_xlpm.q&lt;=_xlpm.med,"MEDIUM",
           IF(_xlpm.q&lt;=_xlpm.cap,"FULL","OVER")
        )
     )
  )
)</f>
        <v>SET-PICKFACE</v>
      </c>
      <c r="G1390" s="8" t="str">
        <f>IF(
   SUMIFS(Stockreport!$D:$D,
          Stockreport!$A:$A, $A1390,
          Stockreport!$B:$B, $B1390)
   -SUMIFS(Stockreport!$D:$D,
           Stockreport!$A:$A, $A1390,
           Stockreport!$B:$B, $B1390,
           Stockreport!$C:$C, $C1390)=0,
   "No reserve",
   SUMIFS(Stockreport!$D:$D,
          Stockreport!$A:$A, $A1390,
          Stockreport!$B:$B, $B1390)
   -SUMIFS(Stockreport!$D:$D,
           Stockreport!$A:$A, $A1390,
           Stockreport!$B:$B, $B1390,
           Stockreport!$C:$C, $C1390)
)</f>
        <v>No reserve</v>
      </c>
      <c r="H1390">
        <f t="shared" si="42"/>
        <v>0</v>
      </c>
      <c r="I1390" s="5">
        <f t="shared" si="43"/>
        <v>1</v>
      </c>
    </row>
    <row r="1391" spans="1:9">
      <c r="A1391" s="1">
        <v>30587</v>
      </c>
      <c r="B1391" s="1" t="s">
        <v>1389</v>
      </c>
      <c r="C1391" t="str">
        <f>VLOOKUP(A1391,Config!A:C,3,FALSE)</f>
        <v>MA-E-14-L2-P1</v>
      </c>
      <c r="D1391" cm="1">
        <f t="array" ref="D1391">IFERROR(
  INDEX(Stockreport!$E$2:$E$50151,
    MATCH(1,
      ((Stockreport!$A$2:$A$50151&amp;"")=($A1391&amp;""))*
      ((Stockreport!$B$2:$B$50151&amp;"")=($B1391&amp;""))*
      (TRIM(Stockreport!$C$2:$C$50151)=TRIM($C1391))*
      (Stockreport!$C$2:$C$50151&lt;&gt;""),
    0)
  ),
0)</f>
        <v>0</v>
      </c>
      <c r="E1391">
        <f>VLOOKUP(A1391,Config!A:G,4,FALSE)</f>
        <v>0</v>
      </c>
      <c r="F1391" t="str">
        <f>_xlfn.LET(
  _xlpm.q,   $D1391,
  _xlpm.low, SUMIFS(Config!$E$2:$E$5017, Config!$A$2:$A$5017,$A1391, Config!$C$2:$C$5017,$C1391),
  _xlpm.med, SUMIFS(Config!$F$2:$F$5017, Config!$A$2:$A$5017,$A1391, Config!$C$2:$C$5017,$C1391),
  _xlpm.cap, SUMIFS(Config!$G$2:$G$5017, Config!$A$2:$A$5017,$A1391, Config!$C$2:$C$5017,$C1391),
  IF(_xlpm.cap=0,"SET-PICKFACE",
     IF(_xlpm.q&lt;=_xlpm.low,"LOW",
        IF(_xlpm.q&lt;=_xlpm.med,"MEDIUM",
           IF(_xlpm.q&lt;=_xlpm.cap,"FULL","OVER")
        )
     )
  )
)</f>
        <v>SET-PICKFACE</v>
      </c>
      <c r="G1391" s="8" t="str">
        <f>IF(
   SUMIFS(Stockreport!$D:$D,
          Stockreport!$A:$A, $A1391,
          Stockreport!$B:$B, $B1391)
   -SUMIFS(Stockreport!$D:$D,
           Stockreport!$A:$A, $A1391,
           Stockreport!$B:$B, $B1391,
           Stockreport!$C:$C, $C1391)=0,
   "No reserve",
   SUMIFS(Stockreport!$D:$D,
          Stockreport!$A:$A, $A1391,
          Stockreport!$B:$B, $B1391)
   -SUMIFS(Stockreport!$D:$D,
           Stockreport!$A:$A, $A1391,
           Stockreport!$B:$B, $B1391,
           Stockreport!$C:$C, $C1391)
)</f>
        <v>No reserve</v>
      </c>
      <c r="H1391">
        <f t="shared" si="42"/>
        <v>0</v>
      </c>
      <c r="I1391" s="5">
        <f t="shared" si="43"/>
        <v>1</v>
      </c>
    </row>
    <row r="1392" spans="1:9">
      <c r="A1392" s="1">
        <v>34287</v>
      </c>
      <c r="B1392" s="1" t="s">
        <v>1390</v>
      </c>
      <c r="C1392" t="str">
        <f>VLOOKUP(A1392,Config!A:C,3,FALSE)</f>
        <v>MA-E-14-L2-P1</v>
      </c>
      <c r="D1392" cm="1">
        <f t="array" ref="D1392">IFERROR(
  INDEX(Stockreport!$E$2:$E$50151,
    MATCH(1,
      ((Stockreport!$A$2:$A$50151&amp;"")=($A1392&amp;""))*
      ((Stockreport!$B$2:$B$50151&amp;"")=($B1392&amp;""))*
      (TRIM(Stockreport!$C$2:$C$50151)=TRIM($C1392))*
      (Stockreport!$C$2:$C$50151&lt;&gt;""),
    0)
  ),
0)</f>
        <v>15</v>
      </c>
      <c r="E1392">
        <f>VLOOKUP(A1392,Config!A:G,4,FALSE)</f>
        <v>0</v>
      </c>
      <c r="F1392" t="str">
        <f>_xlfn.LET(
  _xlpm.q,   $D1392,
  _xlpm.low, SUMIFS(Config!$E$2:$E$5017, Config!$A$2:$A$5017,$A1392, Config!$C$2:$C$5017,$C1392),
  _xlpm.med, SUMIFS(Config!$F$2:$F$5017, Config!$A$2:$A$5017,$A1392, Config!$C$2:$C$5017,$C1392),
  _xlpm.cap, SUMIFS(Config!$G$2:$G$5017, Config!$A$2:$A$5017,$A1392, Config!$C$2:$C$5017,$C1392),
  IF(_xlpm.cap=0,"SET-PICKFACE",
     IF(_xlpm.q&lt;=_xlpm.low,"LOW",
        IF(_xlpm.q&lt;=_xlpm.med,"MEDIUM",
           IF(_xlpm.q&lt;=_xlpm.cap,"FULL","OVER")
        )
     )
  )
)</f>
        <v>SET-PICKFACE</v>
      </c>
      <c r="G1392" s="8" t="str">
        <f>IF(
   SUMIFS(Stockreport!$D:$D,
          Stockreport!$A:$A, $A1392,
          Stockreport!$B:$B, $B1392)
   -SUMIFS(Stockreport!$D:$D,
           Stockreport!$A:$A, $A1392,
           Stockreport!$B:$B, $B1392,
           Stockreport!$C:$C, $C1392)=0,
   "No reserve",
   SUMIFS(Stockreport!$D:$D,
          Stockreport!$A:$A, $A1392,
          Stockreport!$B:$B, $B1392)
   -SUMIFS(Stockreport!$D:$D,
           Stockreport!$A:$A, $A1392,
           Stockreport!$B:$B, $B1392,
           Stockreport!$C:$C, $C1392)
)</f>
        <v>No reserve</v>
      </c>
      <c r="H1392">
        <f t="shared" si="42"/>
        <v>0</v>
      </c>
      <c r="I1392" s="5">
        <f t="shared" si="43"/>
        <v>1</v>
      </c>
    </row>
    <row r="1393" spans="1:9">
      <c r="A1393" s="1">
        <v>34424</v>
      </c>
      <c r="B1393" s="1" t="s">
        <v>1391</v>
      </c>
      <c r="C1393" t="str">
        <f>VLOOKUP(A1393,Config!A:C,3,FALSE)</f>
        <v>MA-E-14-L2-P2</v>
      </c>
      <c r="D1393" cm="1">
        <f t="array" ref="D1393">IFERROR(
  INDEX(Stockreport!$E$2:$E$50151,
    MATCH(1,
      ((Stockreport!$A$2:$A$50151&amp;"")=($A1393&amp;""))*
      ((Stockreport!$B$2:$B$50151&amp;"")=($B1393&amp;""))*
      (TRIM(Stockreport!$C$2:$C$50151)=TRIM($C1393))*
      (Stockreport!$C$2:$C$50151&lt;&gt;""),
    0)
  ),
0)</f>
        <v>3</v>
      </c>
      <c r="E1393">
        <f>VLOOKUP(A1393,Config!A:G,4,FALSE)</f>
        <v>0</v>
      </c>
      <c r="F1393" t="str">
        <f>_xlfn.LET(
  _xlpm.q,   $D1393,
  _xlpm.low, SUMIFS(Config!$E$2:$E$5017, Config!$A$2:$A$5017,$A1393, Config!$C$2:$C$5017,$C1393),
  _xlpm.med, SUMIFS(Config!$F$2:$F$5017, Config!$A$2:$A$5017,$A1393, Config!$C$2:$C$5017,$C1393),
  _xlpm.cap, SUMIFS(Config!$G$2:$G$5017, Config!$A$2:$A$5017,$A1393, Config!$C$2:$C$5017,$C1393),
  IF(_xlpm.cap=0,"SET-PICKFACE",
     IF(_xlpm.q&lt;=_xlpm.low,"LOW",
        IF(_xlpm.q&lt;=_xlpm.med,"MEDIUM",
           IF(_xlpm.q&lt;=_xlpm.cap,"FULL","OVER")
        )
     )
  )
)</f>
        <v>SET-PICKFACE</v>
      </c>
      <c r="G1393" s="8" t="str">
        <f>IF(
   SUMIFS(Stockreport!$D:$D,
          Stockreport!$A:$A, $A1393,
          Stockreport!$B:$B, $B1393)
   -SUMIFS(Stockreport!$D:$D,
           Stockreport!$A:$A, $A1393,
           Stockreport!$B:$B, $B1393,
           Stockreport!$C:$C, $C1393)=0,
   "No reserve",
   SUMIFS(Stockreport!$D:$D,
          Stockreport!$A:$A, $A1393,
          Stockreport!$B:$B, $B1393)
   -SUMIFS(Stockreport!$D:$D,
           Stockreport!$A:$A, $A1393,
           Stockreport!$B:$B, $B1393,
           Stockreport!$C:$C, $C1393)
)</f>
        <v>No reserve</v>
      </c>
      <c r="H1393">
        <f t="shared" si="42"/>
        <v>0</v>
      </c>
      <c r="I1393" s="5">
        <f t="shared" si="43"/>
        <v>1</v>
      </c>
    </row>
    <row r="1394" spans="1:9">
      <c r="A1394" s="1">
        <v>30800</v>
      </c>
      <c r="B1394" s="1" t="s">
        <v>1392</v>
      </c>
      <c r="C1394" t="str">
        <f>VLOOKUP(A1394,Config!A:C,3,FALSE)</f>
        <v>MA-E-14-L3-P1</v>
      </c>
      <c r="D1394" cm="1">
        <f t="array" ref="D1394">IFERROR(
  INDEX(Stockreport!$E$2:$E$50151,
    MATCH(1,
      ((Stockreport!$A$2:$A$50151&amp;"")=($A1394&amp;""))*
      ((Stockreport!$B$2:$B$50151&amp;"")=($B1394&amp;""))*
      (TRIM(Stockreport!$C$2:$C$50151)=TRIM($C1394))*
      (Stockreport!$C$2:$C$50151&lt;&gt;""),
    0)
  ),
0)</f>
        <v>0</v>
      </c>
      <c r="E1394">
        <f>VLOOKUP(A1394,Config!A:G,4,FALSE)</f>
        <v>0</v>
      </c>
      <c r="F1394" t="str">
        <f>_xlfn.LET(
  _xlpm.q,   $D1394,
  _xlpm.low, SUMIFS(Config!$E$2:$E$5017, Config!$A$2:$A$5017,$A1394, Config!$C$2:$C$5017,$C1394),
  _xlpm.med, SUMIFS(Config!$F$2:$F$5017, Config!$A$2:$A$5017,$A1394, Config!$C$2:$C$5017,$C1394),
  _xlpm.cap, SUMIFS(Config!$G$2:$G$5017, Config!$A$2:$A$5017,$A1394, Config!$C$2:$C$5017,$C1394),
  IF(_xlpm.cap=0,"SET-PICKFACE",
     IF(_xlpm.q&lt;=_xlpm.low,"LOW",
        IF(_xlpm.q&lt;=_xlpm.med,"MEDIUM",
           IF(_xlpm.q&lt;=_xlpm.cap,"FULL","OVER")
        )
     )
  )
)</f>
        <v>SET-PICKFACE</v>
      </c>
      <c r="G1394" s="8" t="str">
        <f>IF(
   SUMIFS(Stockreport!$D:$D,
          Stockreport!$A:$A, $A1394,
          Stockreport!$B:$B, $B1394)
   -SUMIFS(Stockreport!$D:$D,
           Stockreport!$A:$A, $A1394,
           Stockreport!$B:$B, $B1394,
           Stockreport!$C:$C, $C1394)=0,
   "No reserve",
   SUMIFS(Stockreport!$D:$D,
          Stockreport!$A:$A, $A1394,
          Stockreport!$B:$B, $B1394)
   -SUMIFS(Stockreport!$D:$D,
           Stockreport!$A:$A, $A1394,
           Stockreport!$B:$B, $B1394,
           Stockreport!$C:$C, $C1394)
)</f>
        <v>No reserve</v>
      </c>
      <c r="H1394">
        <f t="shared" si="42"/>
        <v>0</v>
      </c>
      <c r="I1394" s="5">
        <f t="shared" si="43"/>
        <v>1</v>
      </c>
    </row>
    <row r="1395" spans="1:9">
      <c r="A1395" s="1">
        <v>31542</v>
      </c>
      <c r="B1395" s="1" t="s">
        <v>1393</v>
      </c>
      <c r="C1395" t="str">
        <f>VLOOKUP(A1395,Config!A:C,3,FALSE)</f>
        <v>MA-E-14-L3-P1</v>
      </c>
      <c r="D1395" cm="1">
        <f t="array" ref="D1395">IFERROR(
  INDEX(Stockreport!$E$2:$E$50151,
    MATCH(1,
      ((Stockreport!$A$2:$A$50151&amp;"")=($A1395&amp;""))*
      ((Stockreport!$B$2:$B$50151&amp;"")=($B1395&amp;""))*
      (TRIM(Stockreport!$C$2:$C$50151)=TRIM($C1395))*
      (Stockreport!$C$2:$C$50151&lt;&gt;""),
    0)
  ),
0)</f>
        <v>92</v>
      </c>
      <c r="E1395">
        <f>VLOOKUP(A1395,Config!A:G,4,FALSE)</f>
        <v>0</v>
      </c>
      <c r="F1395" t="str">
        <f>_xlfn.LET(
  _xlpm.q,   $D1395,
  _xlpm.low, SUMIFS(Config!$E$2:$E$5017, Config!$A$2:$A$5017,$A1395, Config!$C$2:$C$5017,$C1395),
  _xlpm.med, SUMIFS(Config!$F$2:$F$5017, Config!$A$2:$A$5017,$A1395, Config!$C$2:$C$5017,$C1395),
  _xlpm.cap, SUMIFS(Config!$G$2:$G$5017, Config!$A$2:$A$5017,$A1395, Config!$C$2:$C$5017,$C1395),
  IF(_xlpm.cap=0,"SET-PICKFACE",
     IF(_xlpm.q&lt;=_xlpm.low,"LOW",
        IF(_xlpm.q&lt;=_xlpm.med,"MEDIUM",
           IF(_xlpm.q&lt;=_xlpm.cap,"FULL","OVER")
        )
     )
  )
)</f>
        <v>SET-PICKFACE</v>
      </c>
      <c r="G1395" s="8" t="str">
        <f>IF(
   SUMIFS(Stockreport!$D:$D,
          Stockreport!$A:$A, $A1395,
          Stockreport!$B:$B, $B1395)
   -SUMIFS(Stockreport!$D:$D,
           Stockreport!$A:$A, $A1395,
           Stockreport!$B:$B, $B1395,
           Stockreport!$C:$C, $C1395)=0,
   "No reserve",
   SUMIFS(Stockreport!$D:$D,
          Stockreport!$A:$A, $A1395,
          Stockreport!$B:$B, $B1395)
   -SUMIFS(Stockreport!$D:$D,
           Stockreport!$A:$A, $A1395,
           Stockreport!$B:$B, $B1395,
           Stockreport!$C:$C, $C1395)
)</f>
        <v>No reserve</v>
      </c>
      <c r="H1395">
        <f t="shared" si="42"/>
        <v>0</v>
      </c>
      <c r="I1395" s="5">
        <f t="shared" si="43"/>
        <v>1</v>
      </c>
    </row>
    <row r="1396" spans="1:9">
      <c r="A1396" s="1">
        <v>31547</v>
      </c>
      <c r="B1396" s="1" t="s">
        <v>1394</v>
      </c>
      <c r="C1396" t="str">
        <f>VLOOKUP(A1396,Config!A:C,3,FALSE)</f>
        <v>MA-E-14-L3-P1</v>
      </c>
      <c r="D1396" cm="1">
        <f t="array" ref="D1396">IFERROR(
  INDEX(Stockreport!$E$2:$E$50151,
    MATCH(1,
      ((Stockreport!$A$2:$A$50151&amp;"")=($A1396&amp;""))*
      ((Stockreport!$B$2:$B$50151&amp;"")=($B1396&amp;""))*
      (TRIM(Stockreport!$C$2:$C$50151)=TRIM($C1396))*
      (Stockreport!$C$2:$C$50151&lt;&gt;""),
    0)
  ),
0)</f>
        <v>117</v>
      </c>
      <c r="E1396">
        <f>VLOOKUP(A1396,Config!A:G,4,FALSE)</f>
        <v>0</v>
      </c>
      <c r="F1396" t="str">
        <f>_xlfn.LET(
  _xlpm.q,   $D1396,
  _xlpm.low, SUMIFS(Config!$E$2:$E$5017, Config!$A$2:$A$5017,$A1396, Config!$C$2:$C$5017,$C1396),
  _xlpm.med, SUMIFS(Config!$F$2:$F$5017, Config!$A$2:$A$5017,$A1396, Config!$C$2:$C$5017,$C1396),
  _xlpm.cap, SUMIFS(Config!$G$2:$G$5017, Config!$A$2:$A$5017,$A1396, Config!$C$2:$C$5017,$C1396),
  IF(_xlpm.cap=0,"SET-PICKFACE",
     IF(_xlpm.q&lt;=_xlpm.low,"LOW",
        IF(_xlpm.q&lt;=_xlpm.med,"MEDIUM",
           IF(_xlpm.q&lt;=_xlpm.cap,"FULL","OVER")
        )
     )
  )
)</f>
        <v>SET-PICKFACE</v>
      </c>
      <c r="G1396" s="8" t="str">
        <f>IF(
   SUMIFS(Stockreport!$D:$D,
          Stockreport!$A:$A, $A1396,
          Stockreport!$B:$B, $B1396)
   -SUMIFS(Stockreport!$D:$D,
           Stockreport!$A:$A, $A1396,
           Stockreport!$B:$B, $B1396,
           Stockreport!$C:$C, $C1396)=0,
   "No reserve",
   SUMIFS(Stockreport!$D:$D,
          Stockreport!$A:$A, $A1396,
          Stockreport!$B:$B, $B1396)
   -SUMIFS(Stockreport!$D:$D,
           Stockreport!$A:$A, $A1396,
           Stockreport!$B:$B, $B1396,
           Stockreport!$C:$C, $C1396)
)</f>
        <v>No reserve</v>
      </c>
      <c r="H1396">
        <f t="shared" si="42"/>
        <v>0</v>
      </c>
      <c r="I1396" s="5">
        <f t="shared" si="43"/>
        <v>1</v>
      </c>
    </row>
    <row r="1397" spans="1:9">
      <c r="A1397" s="1">
        <v>30750</v>
      </c>
      <c r="B1397" s="1" t="s">
        <v>1395</v>
      </c>
      <c r="C1397" t="str">
        <f>VLOOKUP(A1397,Config!A:C,3,FALSE)</f>
        <v>MA-E-14-L3-P2</v>
      </c>
      <c r="D1397" cm="1">
        <f t="array" ref="D1397">IFERROR(
  INDEX(Stockreport!$E$2:$E$50151,
    MATCH(1,
      ((Stockreport!$A$2:$A$50151&amp;"")=($A1397&amp;""))*
      ((Stockreport!$B$2:$B$50151&amp;"")=($B1397&amp;""))*
      (TRIM(Stockreport!$C$2:$C$50151)=TRIM($C1397))*
      (Stockreport!$C$2:$C$50151&lt;&gt;""),
    0)
  ),
0)</f>
        <v>0</v>
      </c>
      <c r="E1397">
        <f>VLOOKUP(A1397,Config!A:G,4,FALSE)</f>
        <v>0</v>
      </c>
      <c r="F1397" t="str">
        <f>_xlfn.LET(
  _xlpm.q,   $D1397,
  _xlpm.low, SUMIFS(Config!$E$2:$E$5017, Config!$A$2:$A$5017,$A1397, Config!$C$2:$C$5017,$C1397),
  _xlpm.med, SUMIFS(Config!$F$2:$F$5017, Config!$A$2:$A$5017,$A1397, Config!$C$2:$C$5017,$C1397),
  _xlpm.cap, SUMIFS(Config!$G$2:$G$5017, Config!$A$2:$A$5017,$A1397, Config!$C$2:$C$5017,$C1397),
  IF(_xlpm.cap=0,"SET-PICKFACE",
     IF(_xlpm.q&lt;=_xlpm.low,"LOW",
        IF(_xlpm.q&lt;=_xlpm.med,"MEDIUM",
           IF(_xlpm.q&lt;=_xlpm.cap,"FULL","OVER")
        )
     )
  )
)</f>
        <v>SET-PICKFACE</v>
      </c>
      <c r="G1397" s="8" t="str">
        <f>IF(
   SUMIFS(Stockreport!$D:$D,
          Stockreport!$A:$A, $A1397,
          Stockreport!$B:$B, $B1397)
   -SUMIFS(Stockreport!$D:$D,
           Stockreport!$A:$A, $A1397,
           Stockreport!$B:$B, $B1397,
           Stockreport!$C:$C, $C1397)=0,
   "No reserve",
   SUMIFS(Stockreport!$D:$D,
          Stockreport!$A:$A, $A1397,
          Stockreport!$B:$B, $B1397)
   -SUMIFS(Stockreport!$D:$D,
           Stockreport!$A:$A, $A1397,
           Stockreport!$B:$B, $B1397,
           Stockreport!$C:$C, $C1397)
)</f>
        <v>No reserve</v>
      </c>
      <c r="H1397">
        <f t="shared" si="42"/>
        <v>0</v>
      </c>
      <c r="I1397" s="5">
        <f t="shared" si="43"/>
        <v>1</v>
      </c>
    </row>
    <row r="1398" spans="1:9">
      <c r="A1398" s="1">
        <v>33432</v>
      </c>
      <c r="B1398" s="1" t="s">
        <v>1396</v>
      </c>
      <c r="C1398" t="str">
        <f>VLOOKUP(A1398,Config!A:C,3,FALSE)</f>
        <v>MA-E-14-L3-P2</v>
      </c>
      <c r="D1398" cm="1">
        <f t="array" ref="D1398">IFERROR(
  INDEX(Stockreport!$E$2:$E$50151,
    MATCH(1,
      ((Stockreport!$A$2:$A$50151&amp;"")=($A1398&amp;""))*
      ((Stockreport!$B$2:$B$50151&amp;"")=($B1398&amp;""))*
      (TRIM(Stockreport!$C$2:$C$50151)=TRIM($C1398))*
      (Stockreport!$C$2:$C$50151&lt;&gt;""),
    0)
  ),
0)</f>
        <v>34</v>
      </c>
      <c r="E1398">
        <f>VLOOKUP(A1398,Config!A:G,4,FALSE)</f>
        <v>0</v>
      </c>
      <c r="F1398" t="str">
        <f>_xlfn.LET(
  _xlpm.q,   $D1398,
  _xlpm.low, SUMIFS(Config!$E$2:$E$5017, Config!$A$2:$A$5017,$A1398, Config!$C$2:$C$5017,$C1398),
  _xlpm.med, SUMIFS(Config!$F$2:$F$5017, Config!$A$2:$A$5017,$A1398, Config!$C$2:$C$5017,$C1398),
  _xlpm.cap, SUMIFS(Config!$G$2:$G$5017, Config!$A$2:$A$5017,$A1398, Config!$C$2:$C$5017,$C1398),
  IF(_xlpm.cap=0,"SET-PICKFACE",
     IF(_xlpm.q&lt;=_xlpm.low,"LOW",
        IF(_xlpm.q&lt;=_xlpm.med,"MEDIUM",
           IF(_xlpm.q&lt;=_xlpm.cap,"FULL","OVER")
        )
     )
  )
)</f>
        <v>SET-PICKFACE</v>
      </c>
      <c r="G1398" s="8" t="str">
        <f>IF(
   SUMIFS(Stockreport!$D:$D,
          Stockreport!$A:$A, $A1398,
          Stockreport!$B:$B, $B1398)
   -SUMIFS(Stockreport!$D:$D,
           Stockreport!$A:$A, $A1398,
           Stockreport!$B:$B, $B1398,
           Stockreport!$C:$C, $C1398)=0,
   "No reserve",
   SUMIFS(Stockreport!$D:$D,
          Stockreport!$A:$A, $A1398,
          Stockreport!$B:$B, $B1398)
   -SUMIFS(Stockreport!$D:$D,
           Stockreport!$A:$A, $A1398,
           Stockreport!$B:$B, $B1398,
           Stockreport!$C:$C, $C1398)
)</f>
        <v>No reserve</v>
      </c>
      <c r="H1398">
        <f t="shared" si="42"/>
        <v>0</v>
      </c>
      <c r="I1398" s="5">
        <f t="shared" si="43"/>
        <v>1</v>
      </c>
    </row>
    <row r="1399" spans="1:9">
      <c r="A1399" s="1">
        <v>32099</v>
      </c>
      <c r="B1399" s="1" t="s">
        <v>1397</v>
      </c>
      <c r="C1399" t="str">
        <f>VLOOKUP(A1399,Config!A:C,3,FALSE)</f>
        <v>MA-E-14-L4-P1</v>
      </c>
      <c r="D1399" cm="1">
        <f t="array" ref="D1399">IFERROR(
  INDEX(Stockreport!$E$2:$E$50151,
    MATCH(1,
      ((Stockreport!$A$2:$A$50151&amp;"")=($A1399&amp;""))*
      ((Stockreport!$B$2:$B$50151&amp;"")=($B1399&amp;""))*
      (TRIM(Stockreport!$C$2:$C$50151)=TRIM($C1399))*
      (Stockreport!$C$2:$C$50151&lt;&gt;""),
    0)
  ),
0)</f>
        <v>62</v>
      </c>
      <c r="E1399">
        <f>VLOOKUP(A1399,Config!A:G,4,FALSE)</f>
        <v>200</v>
      </c>
      <c r="F1399" t="str">
        <f>_xlfn.LET(
  _xlpm.q,   $D1399,
  _xlpm.low, SUMIFS(Config!$E$2:$E$5017, Config!$A$2:$A$5017,$A1399, Config!$C$2:$C$5017,$C1399),
  _xlpm.med, SUMIFS(Config!$F$2:$F$5017, Config!$A$2:$A$5017,$A1399, Config!$C$2:$C$5017,$C1399),
  _xlpm.cap, SUMIFS(Config!$G$2:$G$5017, Config!$A$2:$A$5017,$A1399, Config!$C$2:$C$5017,$C1399),
  IF(_xlpm.cap=0,"SET-PICKFACE",
     IF(_xlpm.q&lt;=_xlpm.low,"LOW",
        IF(_xlpm.q&lt;=_xlpm.med,"MEDIUM",
           IF(_xlpm.q&lt;=_xlpm.cap,"FULL","OVER")
        )
     )
  )
)</f>
        <v>MEDIUM</v>
      </c>
      <c r="G1399" s="8" t="str">
        <f>IF(
   SUMIFS(Stockreport!$D:$D,
          Stockreport!$A:$A, $A1399,
          Stockreport!$B:$B, $B1399)
   -SUMIFS(Stockreport!$D:$D,
           Stockreport!$A:$A, $A1399,
           Stockreport!$B:$B, $B1399,
           Stockreport!$C:$C, $C1399)=0,
   "No reserve",
   SUMIFS(Stockreport!$D:$D,
          Stockreport!$A:$A, $A1399,
          Stockreport!$B:$B, $B1399)
   -SUMIFS(Stockreport!$D:$D,
           Stockreport!$A:$A, $A1399,
           Stockreport!$B:$B, $B1399,
           Stockreport!$C:$C, $C1399)
)</f>
        <v>No reserve</v>
      </c>
      <c r="H1399">
        <f t="shared" si="42"/>
        <v>138</v>
      </c>
      <c r="I1399" s="5">
        <f t="shared" si="43"/>
        <v>1</v>
      </c>
    </row>
    <row r="1400" spans="1:9">
      <c r="A1400" s="1">
        <v>32185</v>
      </c>
      <c r="B1400" s="1" t="s">
        <v>1398</v>
      </c>
      <c r="C1400" t="str">
        <f>VLOOKUP(A1400,Config!A:C,3,FALSE)</f>
        <v>MA-E-14-L4-P1</v>
      </c>
      <c r="D1400" cm="1">
        <f t="array" ref="D1400">IFERROR(
  INDEX(Stockreport!$E$2:$E$50151,
    MATCH(1,
      ((Stockreport!$A$2:$A$50151&amp;"")=($A1400&amp;""))*
      ((Stockreport!$B$2:$B$50151&amp;"")=($B1400&amp;""))*
      (TRIM(Stockreport!$C$2:$C$50151)=TRIM($C1400))*
      (Stockreport!$C$2:$C$50151&lt;&gt;""),
    0)
  ),
0)</f>
        <v>56</v>
      </c>
      <c r="E1400">
        <f>VLOOKUP(A1400,Config!A:G,4,FALSE)</f>
        <v>200</v>
      </c>
      <c r="F1400" t="str">
        <f>_xlfn.LET(
  _xlpm.q,   $D1400,
  _xlpm.low, SUMIFS(Config!$E$2:$E$5017, Config!$A$2:$A$5017,$A1400, Config!$C$2:$C$5017,$C1400),
  _xlpm.med, SUMIFS(Config!$F$2:$F$5017, Config!$A$2:$A$5017,$A1400, Config!$C$2:$C$5017,$C1400),
  _xlpm.cap, SUMIFS(Config!$G$2:$G$5017, Config!$A$2:$A$5017,$A1400, Config!$C$2:$C$5017,$C1400),
  IF(_xlpm.cap=0,"SET-PICKFACE",
     IF(_xlpm.q&lt;=_xlpm.low,"LOW",
        IF(_xlpm.q&lt;=_xlpm.med,"MEDIUM",
           IF(_xlpm.q&lt;=_xlpm.cap,"FULL","OVER")
        )
     )
  )
)</f>
        <v>MEDIUM</v>
      </c>
      <c r="G1400" s="8" t="str">
        <f>IF(
   SUMIFS(Stockreport!$D:$D,
          Stockreport!$A:$A, $A1400,
          Stockreport!$B:$B, $B1400)
   -SUMIFS(Stockreport!$D:$D,
           Stockreport!$A:$A, $A1400,
           Stockreport!$B:$B, $B1400,
           Stockreport!$C:$C, $C1400)=0,
   "No reserve",
   SUMIFS(Stockreport!$D:$D,
          Stockreport!$A:$A, $A1400,
          Stockreport!$B:$B, $B1400)
   -SUMIFS(Stockreport!$D:$D,
           Stockreport!$A:$A, $A1400,
           Stockreport!$B:$B, $B1400,
           Stockreport!$C:$C, $C1400)
)</f>
        <v>No reserve</v>
      </c>
      <c r="H1400">
        <f t="shared" si="42"/>
        <v>144</v>
      </c>
      <c r="I1400" s="5">
        <f t="shared" si="43"/>
        <v>1</v>
      </c>
    </row>
    <row r="1401" spans="1:9">
      <c r="A1401" s="1">
        <v>32373</v>
      </c>
      <c r="B1401" s="1" t="s">
        <v>1399</v>
      </c>
      <c r="C1401" t="str">
        <f>VLOOKUP(A1401,Config!A:C,3,FALSE)</f>
        <v>MA-E-14-L4-P2</v>
      </c>
      <c r="D1401" cm="1">
        <f t="array" ref="D1401">IFERROR(
  INDEX(Stockreport!$E$2:$E$50151,
    MATCH(1,
      ((Stockreport!$A$2:$A$50151&amp;"")=($A1401&amp;""))*
      ((Stockreport!$B$2:$B$50151&amp;"")=($B1401&amp;""))*
      (TRIM(Stockreport!$C$2:$C$50151)=TRIM($C1401))*
      (Stockreport!$C$2:$C$50151&lt;&gt;""),
    0)
  ),
0)</f>
        <v>74</v>
      </c>
      <c r="E1401">
        <f>VLOOKUP(A1401,Config!A:G,4,FALSE)</f>
        <v>400</v>
      </c>
      <c r="F1401" t="str">
        <f>_xlfn.LET(
  _xlpm.q,   $D1401,
  _xlpm.low, SUMIFS(Config!$E$2:$E$5017, Config!$A$2:$A$5017,$A1401, Config!$C$2:$C$5017,$C1401),
  _xlpm.med, SUMIFS(Config!$F$2:$F$5017, Config!$A$2:$A$5017,$A1401, Config!$C$2:$C$5017,$C1401),
  _xlpm.cap, SUMIFS(Config!$G$2:$G$5017, Config!$A$2:$A$5017,$A1401, Config!$C$2:$C$5017,$C1401),
  IF(_xlpm.cap=0,"SET-PICKFACE",
     IF(_xlpm.q&lt;=_xlpm.low,"LOW",
        IF(_xlpm.q&lt;=_xlpm.med,"MEDIUM",
           IF(_xlpm.q&lt;=_xlpm.cap,"FULL","OVER")
        )
     )
  )
)</f>
        <v>LOW</v>
      </c>
      <c r="G1401" s="8" t="str">
        <f>IF(
   SUMIFS(Stockreport!$D:$D,
          Stockreport!$A:$A, $A1401,
          Stockreport!$B:$B, $B1401)
   -SUMIFS(Stockreport!$D:$D,
           Stockreport!$A:$A, $A1401,
           Stockreport!$B:$B, $B1401,
           Stockreport!$C:$C, $C1401)=0,
   "No reserve",
   SUMIFS(Stockreport!$D:$D,
          Stockreport!$A:$A, $A1401,
          Stockreport!$B:$B, $B1401)
   -SUMIFS(Stockreport!$D:$D,
           Stockreport!$A:$A, $A1401,
           Stockreport!$B:$B, $B1401,
           Stockreport!$C:$C, $C1401)
)</f>
        <v>No reserve</v>
      </c>
      <c r="H1401">
        <f t="shared" si="42"/>
        <v>326</v>
      </c>
      <c r="I1401" s="5">
        <f t="shared" si="43"/>
        <v>1</v>
      </c>
    </row>
    <row r="1402" spans="1:9">
      <c r="A1402" s="1">
        <v>29857</v>
      </c>
      <c r="B1402" s="1" t="s">
        <v>1400</v>
      </c>
      <c r="C1402" t="str">
        <f>VLOOKUP(A1402,Config!A:C,3,FALSE)</f>
        <v>MA-E-15-L1-P1</v>
      </c>
      <c r="D1402" cm="1">
        <f t="array" ref="D1402">IFERROR(
  INDEX(Stockreport!$E$2:$E$50151,
    MATCH(1,
      ((Stockreport!$A$2:$A$50151&amp;"")=($A1402&amp;""))*
      ((Stockreport!$B$2:$B$50151&amp;"")=($B1402&amp;""))*
      (TRIM(Stockreport!$C$2:$C$50151)=TRIM($C1402))*
      (Stockreport!$C$2:$C$50151&lt;&gt;""),
    0)
  ),
0)</f>
        <v>22</v>
      </c>
      <c r="E1402">
        <f>VLOOKUP(A1402,Config!A:G,4,FALSE)</f>
        <v>24</v>
      </c>
      <c r="F1402" t="str">
        <f>_xlfn.LET(
  _xlpm.q,   $D1402,
  _xlpm.low, SUMIFS(Config!$E$2:$E$5017, Config!$A$2:$A$5017,$A1402, Config!$C$2:$C$5017,$C1402),
  _xlpm.med, SUMIFS(Config!$F$2:$F$5017, Config!$A$2:$A$5017,$A1402, Config!$C$2:$C$5017,$C1402),
  _xlpm.cap, SUMIFS(Config!$G$2:$G$5017, Config!$A$2:$A$5017,$A1402, Config!$C$2:$C$5017,$C1402),
  IF(_xlpm.cap=0,"SET-PICKFACE",
     IF(_xlpm.q&lt;=_xlpm.low,"LOW",
        IF(_xlpm.q&lt;=_xlpm.med,"MEDIUM",
           IF(_xlpm.q&lt;=_xlpm.cap,"FULL","OVER")
        )
     )
  )
)</f>
        <v>FULL</v>
      </c>
      <c r="G1402" s="8" t="str">
        <f>IF(
   SUMIFS(Stockreport!$D:$D,
          Stockreport!$A:$A, $A1402,
          Stockreport!$B:$B, $B1402)
   -SUMIFS(Stockreport!$D:$D,
           Stockreport!$A:$A, $A1402,
           Stockreport!$B:$B, $B1402,
           Stockreport!$C:$C, $C1402)=0,
   "No reserve",
   SUMIFS(Stockreport!$D:$D,
          Stockreport!$A:$A, $A1402,
          Stockreport!$B:$B, $B1402)
   -SUMIFS(Stockreport!$D:$D,
           Stockreport!$A:$A, $A1402,
           Stockreport!$B:$B, $B1402,
           Stockreport!$C:$C, $C1402)
)</f>
        <v>No reserve</v>
      </c>
      <c r="H1402">
        <f t="shared" si="42"/>
        <v>2</v>
      </c>
      <c r="I1402" s="5">
        <f t="shared" si="43"/>
        <v>1</v>
      </c>
    </row>
    <row r="1403" spans="1:9">
      <c r="A1403" s="1">
        <v>31057</v>
      </c>
      <c r="B1403" s="1" t="s">
        <v>1401</v>
      </c>
      <c r="C1403" t="str">
        <f>VLOOKUP(A1403,Config!A:C,3,FALSE)</f>
        <v>MA-E-15-L1-P2</v>
      </c>
      <c r="D1403" cm="1">
        <f t="array" ref="D1403">IFERROR(
  INDEX(Stockreport!$E$2:$E$50151,
    MATCH(1,
      ((Stockreport!$A$2:$A$50151&amp;"")=($A1403&amp;""))*
      ((Stockreport!$B$2:$B$50151&amp;"")=($B1403&amp;""))*
      (TRIM(Stockreport!$C$2:$C$50151)=TRIM($C1403))*
      (Stockreport!$C$2:$C$50151&lt;&gt;""),
    0)
  ),
0)</f>
        <v>250</v>
      </c>
      <c r="E1403">
        <f>VLOOKUP(A1403,Config!A:G,4,FALSE)</f>
        <v>300</v>
      </c>
      <c r="F1403" t="str">
        <f>_xlfn.LET(
  _xlpm.q,   $D1403,
  _xlpm.low, SUMIFS(Config!$E$2:$E$5017, Config!$A$2:$A$5017,$A1403, Config!$C$2:$C$5017,$C1403),
  _xlpm.med, SUMIFS(Config!$F$2:$F$5017, Config!$A$2:$A$5017,$A1403, Config!$C$2:$C$5017,$C1403),
  _xlpm.cap, SUMIFS(Config!$G$2:$G$5017, Config!$A$2:$A$5017,$A1403, Config!$C$2:$C$5017,$C1403),
  IF(_xlpm.cap=0,"SET-PICKFACE",
     IF(_xlpm.q&lt;=_xlpm.low,"LOW",
        IF(_xlpm.q&lt;=_xlpm.med,"MEDIUM",
           IF(_xlpm.q&lt;=_xlpm.cap,"FULL","OVER")
        )
     )
  )
)</f>
        <v>FULL</v>
      </c>
      <c r="G1403" s="8" t="str">
        <f>IF(
   SUMIFS(Stockreport!$D:$D,
          Stockreport!$A:$A, $A1403,
          Stockreport!$B:$B, $B1403)
   -SUMIFS(Stockreport!$D:$D,
           Stockreport!$A:$A, $A1403,
           Stockreport!$B:$B, $B1403,
           Stockreport!$C:$C, $C1403)=0,
   "No reserve",
   SUMIFS(Stockreport!$D:$D,
          Stockreport!$A:$A, $A1403,
          Stockreport!$B:$B, $B1403)
   -SUMIFS(Stockreport!$D:$D,
           Stockreport!$A:$A, $A1403,
           Stockreport!$B:$B, $B1403,
           Stockreport!$C:$C, $C1403)
)</f>
        <v>No reserve</v>
      </c>
      <c r="H1403">
        <f t="shared" si="42"/>
        <v>50</v>
      </c>
      <c r="I1403" s="5">
        <f t="shared" si="43"/>
        <v>1</v>
      </c>
    </row>
    <row r="1404" spans="1:9">
      <c r="A1404" s="1">
        <v>31161</v>
      </c>
      <c r="B1404" s="1" t="s">
        <v>1402</v>
      </c>
      <c r="C1404" t="str">
        <f>VLOOKUP(A1404,Config!A:C,3,FALSE)</f>
        <v>MA-E-15-L1-P2</v>
      </c>
      <c r="D1404" cm="1">
        <f t="array" ref="D1404">IFERROR(
  INDEX(Stockreport!$E$2:$E$50151,
    MATCH(1,
      ((Stockreport!$A$2:$A$50151&amp;"")=($A1404&amp;""))*
      ((Stockreport!$B$2:$B$50151&amp;"")=($B1404&amp;""))*
      (TRIM(Stockreport!$C$2:$C$50151)=TRIM($C1404))*
      (Stockreport!$C$2:$C$50151&lt;&gt;""),
    0)
  ),
0)</f>
        <v>124</v>
      </c>
      <c r="E1404">
        <f>VLOOKUP(A1404,Config!A:G,4,FALSE)</f>
        <v>300</v>
      </c>
      <c r="F1404" t="str">
        <f>_xlfn.LET(
  _xlpm.q,   $D1404,
  _xlpm.low, SUMIFS(Config!$E$2:$E$5017, Config!$A$2:$A$5017,$A1404, Config!$C$2:$C$5017,$C1404),
  _xlpm.med, SUMIFS(Config!$F$2:$F$5017, Config!$A$2:$A$5017,$A1404, Config!$C$2:$C$5017,$C1404),
  _xlpm.cap, SUMIFS(Config!$G$2:$G$5017, Config!$A$2:$A$5017,$A1404, Config!$C$2:$C$5017,$C1404),
  IF(_xlpm.cap=0,"SET-PICKFACE",
     IF(_xlpm.q&lt;=_xlpm.low,"LOW",
        IF(_xlpm.q&lt;=_xlpm.med,"MEDIUM",
           IF(_xlpm.q&lt;=_xlpm.cap,"FULL","OVER")
        )
     )
  )
)</f>
        <v>MEDIUM</v>
      </c>
      <c r="G1404" s="8" t="str">
        <f>IF(
   SUMIFS(Stockreport!$D:$D,
          Stockreport!$A:$A, $A1404,
          Stockreport!$B:$B, $B1404)
   -SUMIFS(Stockreport!$D:$D,
           Stockreport!$A:$A, $A1404,
           Stockreport!$B:$B, $B1404,
           Stockreport!$C:$C, $C1404)=0,
   "No reserve",
   SUMIFS(Stockreport!$D:$D,
          Stockreport!$A:$A, $A1404,
          Stockreport!$B:$B, $B1404)
   -SUMIFS(Stockreport!$D:$D,
           Stockreport!$A:$A, $A1404,
           Stockreport!$B:$B, $B1404,
           Stockreport!$C:$C, $C1404)
)</f>
        <v>No reserve</v>
      </c>
      <c r="H1404">
        <f t="shared" si="42"/>
        <v>176</v>
      </c>
      <c r="I1404" s="5">
        <f t="shared" si="43"/>
        <v>1</v>
      </c>
    </row>
    <row r="1405" spans="1:9">
      <c r="A1405" s="1">
        <v>31198</v>
      </c>
      <c r="B1405" s="1" t="s">
        <v>1403</v>
      </c>
      <c r="C1405" t="str">
        <f>VLOOKUP(A1405,Config!A:C,3,FALSE)</f>
        <v>MA-E-15-L1-P2</v>
      </c>
      <c r="D1405" cm="1">
        <f t="array" ref="D1405">IFERROR(
  INDEX(Stockreport!$E$2:$E$50151,
    MATCH(1,
      ((Stockreport!$A$2:$A$50151&amp;"")=($A1405&amp;""))*
      ((Stockreport!$B$2:$B$50151&amp;"")=($B1405&amp;""))*
      (TRIM(Stockreport!$C$2:$C$50151)=TRIM($C1405))*
      (Stockreport!$C$2:$C$50151&lt;&gt;""),
    0)
  ),
0)</f>
        <v>252</v>
      </c>
      <c r="E1405">
        <f>VLOOKUP(A1405,Config!A:G,4,FALSE)</f>
        <v>300</v>
      </c>
      <c r="F1405" t="str">
        <f>_xlfn.LET(
  _xlpm.q,   $D1405,
  _xlpm.low, SUMIFS(Config!$E$2:$E$5017, Config!$A$2:$A$5017,$A1405, Config!$C$2:$C$5017,$C1405),
  _xlpm.med, SUMIFS(Config!$F$2:$F$5017, Config!$A$2:$A$5017,$A1405, Config!$C$2:$C$5017,$C1405),
  _xlpm.cap, SUMIFS(Config!$G$2:$G$5017, Config!$A$2:$A$5017,$A1405, Config!$C$2:$C$5017,$C1405),
  IF(_xlpm.cap=0,"SET-PICKFACE",
     IF(_xlpm.q&lt;=_xlpm.low,"LOW",
        IF(_xlpm.q&lt;=_xlpm.med,"MEDIUM",
           IF(_xlpm.q&lt;=_xlpm.cap,"FULL","OVER")
        )
     )
  )
)</f>
        <v>FULL</v>
      </c>
      <c r="G1405" s="8" t="str">
        <f>IF(
   SUMIFS(Stockreport!$D:$D,
          Stockreport!$A:$A, $A1405,
          Stockreport!$B:$B, $B1405)
   -SUMIFS(Stockreport!$D:$D,
           Stockreport!$A:$A, $A1405,
           Stockreport!$B:$B, $B1405,
           Stockreport!$C:$C, $C1405)=0,
   "No reserve",
   SUMIFS(Stockreport!$D:$D,
          Stockreport!$A:$A, $A1405,
          Stockreport!$B:$B, $B1405)
   -SUMIFS(Stockreport!$D:$D,
           Stockreport!$A:$A, $A1405,
           Stockreport!$B:$B, $B1405,
           Stockreport!$C:$C, $C1405)
)</f>
        <v>No reserve</v>
      </c>
      <c r="H1405">
        <f t="shared" si="42"/>
        <v>48</v>
      </c>
      <c r="I1405" s="5">
        <f t="shared" si="43"/>
        <v>1</v>
      </c>
    </row>
    <row r="1406" spans="1:9">
      <c r="A1406" s="1">
        <v>30082</v>
      </c>
      <c r="B1406" s="1" t="s">
        <v>1404</v>
      </c>
      <c r="C1406" t="str">
        <f>VLOOKUP(A1406,Config!A:C,3,FALSE)</f>
        <v>MA-E-15-L2-P1</v>
      </c>
      <c r="D1406" cm="1">
        <f t="array" ref="D1406">IFERROR(
  INDEX(Stockreport!$E$2:$E$50151,
    MATCH(1,
      ((Stockreport!$A$2:$A$50151&amp;"")=($A1406&amp;""))*
      ((Stockreport!$B$2:$B$50151&amp;"")=($B1406&amp;""))*
      (TRIM(Stockreport!$C$2:$C$50151)=TRIM($C1406))*
      (Stockreport!$C$2:$C$50151&lt;&gt;""),
    0)
  ),
0)</f>
        <v>9</v>
      </c>
      <c r="E1406">
        <f>VLOOKUP(A1406,Config!A:G,4,FALSE)</f>
        <v>48</v>
      </c>
      <c r="F1406" t="str">
        <f>_xlfn.LET(
  _xlpm.q,   $D1406,
  _xlpm.low, SUMIFS(Config!$E$2:$E$5017, Config!$A$2:$A$5017,$A1406, Config!$C$2:$C$5017,$C1406),
  _xlpm.med, SUMIFS(Config!$F$2:$F$5017, Config!$A$2:$A$5017,$A1406, Config!$C$2:$C$5017,$C1406),
  _xlpm.cap, SUMIFS(Config!$G$2:$G$5017, Config!$A$2:$A$5017,$A1406, Config!$C$2:$C$5017,$C1406),
  IF(_xlpm.cap=0,"SET-PICKFACE",
     IF(_xlpm.q&lt;=_xlpm.low,"LOW",
        IF(_xlpm.q&lt;=_xlpm.med,"MEDIUM",
           IF(_xlpm.q&lt;=_xlpm.cap,"FULL","OVER")
        )
     )
  )
)</f>
        <v>LOW</v>
      </c>
      <c r="G1406" s="8" t="str">
        <f>IF(
   SUMIFS(Stockreport!$D:$D,
          Stockreport!$A:$A, $A1406,
          Stockreport!$B:$B, $B1406)
   -SUMIFS(Stockreport!$D:$D,
           Stockreport!$A:$A, $A1406,
           Stockreport!$B:$B, $B1406,
           Stockreport!$C:$C, $C1406)=0,
   "No reserve",
   SUMIFS(Stockreport!$D:$D,
          Stockreport!$A:$A, $A1406,
          Stockreport!$B:$B, $B1406)
   -SUMIFS(Stockreport!$D:$D,
           Stockreport!$A:$A, $A1406,
           Stockreport!$B:$B, $B1406,
           Stockreport!$C:$C, $C1406)
)</f>
        <v>No reserve</v>
      </c>
      <c r="H1406">
        <f t="shared" si="42"/>
        <v>39</v>
      </c>
      <c r="I1406" s="5">
        <f t="shared" si="43"/>
        <v>1</v>
      </c>
    </row>
    <row r="1407" spans="1:9">
      <c r="A1407" s="1">
        <v>31500</v>
      </c>
      <c r="B1407" s="1" t="s">
        <v>1405</v>
      </c>
      <c r="C1407" t="str">
        <f>VLOOKUP(A1407,Config!A:C,3,FALSE)</f>
        <v>MA-E-15-L2-P1</v>
      </c>
      <c r="D1407" cm="1">
        <f t="array" ref="D1407">IFERROR(
  INDEX(Stockreport!$E$2:$E$50151,
    MATCH(1,
      ((Stockreport!$A$2:$A$50151&amp;"")=($A1407&amp;""))*
      ((Stockreport!$B$2:$B$50151&amp;"")=($B1407&amp;""))*
      (TRIM(Stockreport!$C$2:$C$50151)=TRIM($C1407))*
      (Stockreport!$C$2:$C$50151&lt;&gt;""),
    0)
  ),
0)</f>
        <v>0</v>
      </c>
      <c r="E1407">
        <f>VLOOKUP(A1407,Config!A:G,4,FALSE)</f>
        <v>48</v>
      </c>
      <c r="F1407" t="str">
        <f>_xlfn.LET(
  _xlpm.q,   $D1407,
  _xlpm.low, SUMIFS(Config!$E$2:$E$5017, Config!$A$2:$A$5017,$A1407, Config!$C$2:$C$5017,$C1407),
  _xlpm.med, SUMIFS(Config!$F$2:$F$5017, Config!$A$2:$A$5017,$A1407, Config!$C$2:$C$5017,$C1407),
  _xlpm.cap, SUMIFS(Config!$G$2:$G$5017, Config!$A$2:$A$5017,$A1407, Config!$C$2:$C$5017,$C1407),
  IF(_xlpm.cap=0,"SET-PICKFACE",
     IF(_xlpm.q&lt;=_xlpm.low,"LOW",
        IF(_xlpm.q&lt;=_xlpm.med,"MEDIUM",
           IF(_xlpm.q&lt;=_xlpm.cap,"FULL","OVER")
        )
     )
  )
)</f>
        <v>LOW</v>
      </c>
      <c r="G1407" s="8" t="str">
        <f>IF(
   SUMIFS(Stockreport!$D:$D,
          Stockreport!$A:$A, $A1407,
          Stockreport!$B:$B, $B1407)
   -SUMIFS(Stockreport!$D:$D,
           Stockreport!$A:$A, $A1407,
           Stockreport!$B:$B, $B1407,
           Stockreport!$C:$C, $C1407)=0,
   "No reserve",
   SUMIFS(Stockreport!$D:$D,
          Stockreport!$A:$A, $A1407,
          Stockreport!$B:$B, $B1407)
   -SUMIFS(Stockreport!$D:$D,
           Stockreport!$A:$A, $A1407,
           Stockreport!$B:$B, $B1407,
           Stockreport!$C:$C, $C1407)
)</f>
        <v>No reserve</v>
      </c>
      <c r="H1407">
        <f t="shared" si="42"/>
        <v>48</v>
      </c>
      <c r="I1407" s="5">
        <f t="shared" si="43"/>
        <v>1</v>
      </c>
    </row>
    <row r="1408" spans="1:9">
      <c r="A1408" s="1">
        <v>30423</v>
      </c>
      <c r="B1408" s="1" t="s">
        <v>1406</v>
      </c>
      <c r="C1408" t="str">
        <f>VLOOKUP(A1408,Config!A:C,3,FALSE)</f>
        <v>MA-E-15-L2-P2</v>
      </c>
      <c r="D1408" cm="1">
        <f t="array" ref="D1408">IFERROR(
  INDEX(Stockreport!$E$2:$E$50151,
    MATCH(1,
      ((Stockreport!$A$2:$A$50151&amp;"")=($A1408&amp;""))*
      ((Stockreport!$B$2:$B$50151&amp;"")=($B1408&amp;""))*
      (TRIM(Stockreport!$C$2:$C$50151)=TRIM($C1408))*
      (Stockreport!$C$2:$C$50151&lt;&gt;""),
    0)
  ),
0)</f>
        <v>0</v>
      </c>
      <c r="E1408">
        <f>VLOOKUP(A1408,Config!A:G,4,FALSE)</f>
        <v>108</v>
      </c>
      <c r="F1408" t="str">
        <f>_xlfn.LET(
  _xlpm.q,   $D1408,
  _xlpm.low, SUMIFS(Config!$E$2:$E$5017, Config!$A$2:$A$5017,$A1408, Config!$C$2:$C$5017,$C1408),
  _xlpm.med, SUMIFS(Config!$F$2:$F$5017, Config!$A$2:$A$5017,$A1408, Config!$C$2:$C$5017,$C1408),
  _xlpm.cap, SUMIFS(Config!$G$2:$G$5017, Config!$A$2:$A$5017,$A1408, Config!$C$2:$C$5017,$C1408),
  IF(_xlpm.cap=0,"SET-PICKFACE",
     IF(_xlpm.q&lt;=_xlpm.low,"LOW",
        IF(_xlpm.q&lt;=_xlpm.med,"MEDIUM",
           IF(_xlpm.q&lt;=_xlpm.cap,"FULL","OVER")
        )
     )
  )
)</f>
        <v>LOW</v>
      </c>
      <c r="G1408" s="8" t="str">
        <f>IF(
   SUMIFS(Stockreport!$D:$D,
          Stockreport!$A:$A, $A1408,
          Stockreport!$B:$B, $B1408)
   -SUMIFS(Stockreport!$D:$D,
           Stockreport!$A:$A, $A1408,
           Stockreport!$B:$B, $B1408,
           Stockreport!$C:$C, $C1408)=0,
   "No reserve",
   SUMIFS(Stockreport!$D:$D,
          Stockreport!$A:$A, $A1408,
          Stockreport!$B:$B, $B1408)
   -SUMIFS(Stockreport!$D:$D,
           Stockreport!$A:$A, $A1408,
           Stockreport!$B:$B, $B1408,
           Stockreport!$C:$C, $C1408)
)</f>
        <v>No reserve</v>
      </c>
      <c r="H1408">
        <f t="shared" si="42"/>
        <v>108</v>
      </c>
      <c r="I1408" s="5">
        <f t="shared" si="43"/>
        <v>1</v>
      </c>
    </row>
    <row r="1409" spans="1:9">
      <c r="A1409" s="1">
        <v>30710</v>
      </c>
      <c r="B1409" s="1" t="s">
        <v>1407</v>
      </c>
      <c r="C1409" t="str">
        <f>VLOOKUP(A1409,Config!A:C,3,FALSE)</f>
        <v>MA-E-15-L2-P2</v>
      </c>
      <c r="D1409" cm="1">
        <f t="array" ref="D1409">IFERROR(
  INDEX(Stockreport!$E$2:$E$50151,
    MATCH(1,
      ((Stockreport!$A$2:$A$50151&amp;"")=($A1409&amp;""))*
      ((Stockreport!$B$2:$B$50151&amp;"")=($B1409&amp;""))*
      (TRIM(Stockreport!$C$2:$C$50151)=TRIM($C1409))*
      (Stockreport!$C$2:$C$50151&lt;&gt;""),
    0)
  ),
0)</f>
        <v>12</v>
      </c>
      <c r="E1409">
        <f>VLOOKUP(A1409,Config!A:G,4,FALSE)</f>
        <v>48</v>
      </c>
      <c r="F1409" t="str">
        <f>_xlfn.LET(
  _xlpm.q,   $D1409,
  _xlpm.low, SUMIFS(Config!$E$2:$E$5017, Config!$A$2:$A$5017,$A1409, Config!$C$2:$C$5017,$C1409),
  _xlpm.med, SUMIFS(Config!$F$2:$F$5017, Config!$A$2:$A$5017,$A1409, Config!$C$2:$C$5017,$C1409),
  _xlpm.cap, SUMIFS(Config!$G$2:$G$5017, Config!$A$2:$A$5017,$A1409, Config!$C$2:$C$5017,$C1409),
  IF(_xlpm.cap=0,"SET-PICKFACE",
     IF(_xlpm.q&lt;=_xlpm.low,"LOW",
        IF(_xlpm.q&lt;=_xlpm.med,"MEDIUM",
           IF(_xlpm.q&lt;=_xlpm.cap,"FULL","OVER")
        )
     )
  )
)</f>
        <v>LOW</v>
      </c>
      <c r="G1409" s="8" t="str">
        <f>IF(
   SUMIFS(Stockreport!$D:$D,
          Stockreport!$A:$A, $A1409,
          Stockreport!$B:$B, $B1409)
   -SUMIFS(Stockreport!$D:$D,
           Stockreport!$A:$A, $A1409,
           Stockreport!$B:$B, $B1409,
           Stockreport!$C:$C, $C1409)=0,
   "No reserve",
   SUMIFS(Stockreport!$D:$D,
          Stockreport!$A:$A, $A1409,
          Stockreport!$B:$B, $B1409)
   -SUMIFS(Stockreport!$D:$D,
           Stockreport!$A:$A, $A1409,
           Stockreport!$B:$B, $B1409,
           Stockreport!$C:$C, $C1409)
)</f>
        <v>No reserve</v>
      </c>
      <c r="H1409">
        <f t="shared" si="42"/>
        <v>36</v>
      </c>
      <c r="I1409" s="5">
        <f t="shared" si="43"/>
        <v>1</v>
      </c>
    </row>
    <row r="1410" spans="1:9">
      <c r="A1410" s="1">
        <v>31668</v>
      </c>
      <c r="B1410" s="1" t="s">
        <v>1408</v>
      </c>
      <c r="C1410" t="str">
        <f>VLOOKUP(A1410,Config!A:C,3,FALSE)</f>
        <v>MA-E-15-L3-P1</v>
      </c>
      <c r="D1410" cm="1">
        <f t="array" ref="D1410">IFERROR(
  INDEX(Stockreport!$E$2:$E$50151,
    MATCH(1,
      ((Stockreport!$A$2:$A$50151&amp;"")=($A1410&amp;""))*
      ((Stockreport!$B$2:$B$50151&amp;"")=($B1410&amp;""))*
      (TRIM(Stockreport!$C$2:$C$50151)=TRIM($C1410))*
      (Stockreport!$C$2:$C$50151&lt;&gt;""),
    0)
  ),
0)</f>
        <v>44</v>
      </c>
      <c r="E1410">
        <f>VLOOKUP(A1410,Config!A:G,4,FALSE)</f>
        <v>512</v>
      </c>
      <c r="F1410" t="str">
        <f>_xlfn.LET(
  _xlpm.q,   $D1410,
  _xlpm.low, SUMIFS(Config!$E$2:$E$5017, Config!$A$2:$A$5017,$A1410, Config!$C$2:$C$5017,$C1410),
  _xlpm.med, SUMIFS(Config!$F$2:$F$5017, Config!$A$2:$A$5017,$A1410, Config!$C$2:$C$5017,$C1410),
  _xlpm.cap, SUMIFS(Config!$G$2:$G$5017, Config!$A$2:$A$5017,$A1410, Config!$C$2:$C$5017,$C1410),
  IF(_xlpm.cap=0,"SET-PICKFACE",
     IF(_xlpm.q&lt;=_xlpm.low,"LOW",
        IF(_xlpm.q&lt;=_xlpm.med,"MEDIUM",
           IF(_xlpm.q&lt;=_xlpm.cap,"FULL","OVER")
        )
     )
  )
)</f>
        <v>LOW</v>
      </c>
      <c r="G1410" s="8" t="str">
        <f>IF(
   SUMIFS(Stockreport!$D:$D,
          Stockreport!$A:$A, $A1410,
          Stockreport!$B:$B, $B1410)
   -SUMIFS(Stockreport!$D:$D,
           Stockreport!$A:$A, $A1410,
           Stockreport!$B:$B, $B1410,
           Stockreport!$C:$C, $C1410)=0,
   "No reserve",
   SUMIFS(Stockreport!$D:$D,
          Stockreport!$A:$A, $A1410,
          Stockreport!$B:$B, $B1410)
   -SUMIFS(Stockreport!$D:$D,
           Stockreport!$A:$A, $A1410,
           Stockreport!$B:$B, $B1410,
           Stockreport!$C:$C, $C1410)
)</f>
        <v>No reserve</v>
      </c>
      <c r="H1410">
        <f t="shared" ref="H1410:H1473" si="44">_xlfn.LET(_xlpm.cap,$E1410, _xlpm.curr,$D1410, MAX(0, _xlpm.cap-_xlpm.curr))</f>
        <v>468</v>
      </c>
      <c r="I1410" s="5">
        <f t="shared" ref="I1410:I1473" si="45">IF(ISNUMBER(G1410),0,1)</f>
        <v>1</v>
      </c>
    </row>
    <row r="1411" spans="1:9">
      <c r="A1411" s="1">
        <v>31762</v>
      </c>
      <c r="B1411" s="1" t="s">
        <v>1409</v>
      </c>
      <c r="C1411" t="str">
        <f>VLOOKUP(A1411,Config!A:C,3,FALSE)</f>
        <v>MA-E-15-L3-P1</v>
      </c>
      <c r="D1411" cm="1">
        <f t="array" ref="D1411">IFERROR(
  INDEX(Stockreport!$E$2:$E$50151,
    MATCH(1,
      ((Stockreport!$A$2:$A$50151&amp;"")=($A1411&amp;""))*
      ((Stockreport!$B$2:$B$50151&amp;"")=($B1411&amp;""))*
      (TRIM(Stockreport!$C$2:$C$50151)=TRIM($C1411))*
      (Stockreport!$C$2:$C$50151&lt;&gt;""),
    0)
  ),
0)</f>
        <v>81</v>
      </c>
      <c r="E1411">
        <f>VLOOKUP(A1411,Config!A:G,4,FALSE)</f>
        <v>512</v>
      </c>
      <c r="F1411" t="str">
        <f>_xlfn.LET(
  _xlpm.q,   $D1411,
  _xlpm.low, SUMIFS(Config!$E$2:$E$5017, Config!$A$2:$A$5017,$A1411, Config!$C$2:$C$5017,$C1411),
  _xlpm.med, SUMIFS(Config!$F$2:$F$5017, Config!$A$2:$A$5017,$A1411, Config!$C$2:$C$5017,$C1411),
  _xlpm.cap, SUMIFS(Config!$G$2:$G$5017, Config!$A$2:$A$5017,$A1411, Config!$C$2:$C$5017,$C1411),
  IF(_xlpm.cap=0,"SET-PICKFACE",
     IF(_xlpm.q&lt;=_xlpm.low,"LOW",
        IF(_xlpm.q&lt;=_xlpm.med,"MEDIUM",
           IF(_xlpm.q&lt;=_xlpm.cap,"FULL","OVER")
        )
     )
  )
)</f>
        <v>LOW</v>
      </c>
      <c r="G1411" s="8" t="str">
        <f>IF(
   SUMIFS(Stockreport!$D:$D,
          Stockreport!$A:$A, $A1411,
          Stockreport!$B:$B, $B1411)
   -SUMIFS(Stockreport!$D:$D,
           Stockreport!$A:$A, $A1411,
           Stockreport!$B:$B, $B1411,
           Stockreport!$C:$C, $C1411)=0,
   "No reserve",
   SUMIFS(Stockreport!$D:$D,
          Stockreport!$A:$A, $A1411,
          Stockreport!$B:$B, $B1411)
   -SUMIFS(Stockreport!$D:$D,
           Stockreport!$A:$A, $A1411,
           Stockreport!$B:$B, $B1411,
           Stockreport!$C:$C, $C1411)
)</f>
        <v>No reserve</v>
      </c>
      <c r="H1411">
        <f t="shared" si="44"/>
        <v>431</v>
      </c>
      <c r="I1411" s="5">
        <f t="shared" si="45"/>
        <v>1</v>
      </c>
    </row>
    <row r="1412" spans="1:9">
      <c r="A1412" s="1">
        <v>49791</v>
      </c>
      <c r="B1412" s="1" t="s">
        <v>1410</v>
      </c>
      <c r="C1412" t="str">
        <f>VLOOKUP(A1412,Config!A:C,3,FALSE)</f>
        <v>MA-E-15-L3-P2</v>
      </c>
      <c r="D1412" cm="1">
        <f t="array" ref="D1412">IFERROR(
  INDEX(Stockreport!$E$2:$E$50151,
    MATCH(1,
      ((Stockreport!$A$2:$A$50151&amp;"")=($A1412&amp;""))*
      ((Stockreport!$B$2:$B$50151&amp;"")=($B1412&amp;""))*
      (TRIM(Stockreport!$C$2:$C$50151)=TRIM($C1412))*
      (Stockreport!$C$2:$C$50151&lt;&gt;""),
    0)
  ),
0)</f>
        <v>24</v>
      </c>
      <c r="E1412">
        <f>VLOOKUP(A1412,Config!A:G,4,FALSE)</f>
        <v>300</v>
      </c>
      <c r="F1412" t="str">
        <f>_xlfn.LET(
  _xlpm.q,   $D1412,
  _xlpm.low, SUMIFS(Config!$E$2:$E$5017, Config!$A$2:$A$5017,$A1412, Config!$C$2:$C$5017,$C1412),
  _xlpm.med, SUMIFS(Config!$F$2:$F$5017, Config!$A$2:$A$5017,$A1412, Config!$C$2:$C$5017,$C1412),
  _xlpm.cap, SUMIFS(Config!$G$2:$G$5017, Config!$A$2:$A$5017,$A1412, Config!$C$2:$C$5017,$C1412),
  IF(_xlpm.cap=0,"SET-PICKFACE",
     IF(_xlpm.q&lt;=_xlpm.low,"LOW",
        IF(_xlpm.q&lt;=_xlpm.med,"MEDIUM",
           IF(_xlpm.q&lt;=_xlpm.cap,"FULL","OVER")
        )
     )
  )
)</f>
        <v>LOW</v>
      </c>
      <c r="G1412" s="8" t="str">
        <f>IF(
   SUMIFS(Stockreport!$D:$D,
          Stockreport!$A:$A, $A1412,
          Stockreport!$B:$B, $B1412)
   -SUMIFS(Stockreport!$D:$D,
           Stockreport!$A:$A, $A1412,
           Stockreport!$B:$B, $B1412,
           Stockreport!$C:$C, $C1412)=0,
   "No reserve",
   SUMIFS(Stockreport!$D:$D,
          Stockreport!$A:$A, $A1412,
          Stockreport!$B:$B, $B1412)
   -SUMIFS(Stockreport!$D:$D,
           Stockreport!$A:$A, $A1412,
           Stockreport!$B:$B, $B1412,
           Stockreport!$C:$C, $C1412)
)</f>
        <v>No reserve</v>
      </c>
      <c r="H1412">
        <f t="shared" si="44"/>
        <v>276</v>
      </c>
      <c r="I1412" s="5">
        <f t="shared" si="45"/>
        <v>1</v>
      </c>
    </row>
    <row r="1413" spans="1:9">
      <c r="A1413" s="1">
        <v>50011</v>
      </c>
      <c r="B1413" s="1" t="s">
        <v>1411</v>
      </c>
      <c r="C1413" t="str">
        <f>VLOOKUP(A1413,Config!A:C,3,FALSE)</f>
        <v>MA-E-15-L3-P2</v>
      </c>
      <c r="D1413" cm="1">
        <f t="array" ref="D1413">IFERROR(
  INDEX(Stockreport!$E$2:$E$50151,
    MATCH(1,
      ((Stockreport!$A$2:$A$50151&amp;"")=($A1413&amp;""))*
      ((Stockreport!$B$2:$B$50151&amp;"")=($B1413&amp;""))*
      (TRIM(Stockreport!$C$2:$C$50151)=TRIM($C1413))*
      (Stockreport!$C$2:$C$50151&lt;&gt;""),
    0)
  ),
0)</f>
        <v>177</v>
      </c>
      <c r="E1413">
        <f>VLOOKUP(A1413,Config!A:G,4,FALSE)</f>
        <v>300</v>
      </c>
      <c r="F1413" t="str">
        <f>_xlfn.LET(
  _xlpm.q,   $D1413,
  _xlpm.low, SUMIFS(Config!$E$2:$E$5017, Config!$A$2:$A$5017,$A1413, Config!$C$2:$C$5017,$C1413),
  _xlpm.med, SUMIFS(Config!$F$2:$F$5017, Config!$A$2:$A$5017,$A1413, Config!$C$2:$C$5017,$C1413),
  _xlpm.cap, SUMIFS(Config!$G$2:$G$5017, Config!$A$2:$A$5017,$A1413, Config!$C$2:$C$5017,$C1413),
  IF(_xlpm.cap=0,"SET-PICKFACE",
     IF(_xlpm.q&lt;=_xlpm.low,"LOW",
        IF(_xlpm.q&lt;=_xlpm.med,"MEDIUM",
           IF(_xlpm.q&lt;=_xlpm.cap,"FULL","OVER")
        )
     )
  )
)</f>
        <v>FULL</v>
      </c>
      <c r="G1413" s="8" t="str">
        <f>IF(
   SUMIFS(Stockreport!$D:$D,
          Stockreport!$A:$A, $A1413,
          Stockreport!$B:$B, $B1413)
   -SUMIFS(Stockreport!$D:$D,
           Stockreport!$A:$A, $A1413,
           Stockreport!$B:$B, $B1413,
           Stockreport!$C:$C, $C1413)=0,
   "No reserve",
   SUMIFS(Stockreport!$D:$D,
          Stockreport!$A:$A, $A1413,
          Stockreport!$B:$B, $B1413)
   -SUMIFS(Stockreport!$D:$D,
           Stockreport!$A:$A, $A1413,
           Stockreport!$B:$B, $B1413,
           Stockreport!$C:$C, $C1413)
)</f>
        <v>No reserve</v>
      </c>
      <c r="H1413">
        <f t="shared" si="44"/>
        <v>123</v>
      </c>
      <c r="I1413" s="5">
        <f t="shared" si="45"/>
        <v>1</v>
      </c>
    </row>
    <row r="1414" spans="1:9">
      <c r="A1414" s="1">
        <v>30999</v>
      </c>
      <c r="B1414" s="1" t="s">
        <v>1412</v>
      </c>
      <c r="C1414" t="str">
        <f>VLOOKUP(A1414,Config!A:C,3,FALSE)</f>
        <v>MA-E-16-L1-P1</v>
      </c>
      <c r="D1414" cm="1">
        <f t="array" ref="D1414">IFERROR(
  INDEX(Stockreport!$E$2:$E$50151,
    MATCH(1,
      ((Stockreport!$A$2:$A$50151&amp;"")=($A1414&amp;""))*
      ((Stockreport!$B$2:$B$50151&amp;"")=($B1414&amp;""))*
      (TRIM(Stockreport!$C$2:$C$50151)=TRIM($C1414))*
      (Stockreport!$C$2:$C$50151&lt;&gt;""),
    0)
  ),
0)</f>
        <v>192</v>
      </c>
      <c r="E1414">
        <f>VLOOKUP(A1414,Config!A:G,4,FALSE)</f>
        <v>300</v>
      </c>
      <c r="F1414" t="str">
        <f>_xlfn.LET(
  _xlpm.q,   $D1414,
  _xlpm.low, SUMIFS(Config!$E$2:$E$5017, Config!$A$2:$A$5017,$A1414, Config!$C$2:$C$5017,$C1414),
  _xlpm.med, SUMIFS(Config!$F$2:$F$5017, Config!$A$2:$A$5017,$A1414, Config!$C$2:$C$5017,$C1414),
  _xlpm.cap, SUMIFS(Config!$G$2:$G$5017, Config!$A$2:$A$5017,$A1414, Config!$C$2:$C$5017,$C1414),
  IF(_xlpm.cap=0,"SET-PICKFACE",
     IF(_xlpm.q&lt;=_xlpm.low,"LOW",
        IF(_xlpm.q&lt;=_xlpm.med,"MEDIUM",
           IF(_xlpm.q&lt;=_xlpm.cap,"FULL","OVER")
        )
     )
  )
)</f>
        <v>FULL</v>
      </c>
      <c r="G1414" s="8" t="str">
        <f>IF(
   SUMIFS(Stockreport!$D:$D,
          Stockreport!$A:$A, $A1414,
          Stockreport!$B:$B, $B1414)
   -SUMIFS(Stockreport!$D:$D,
           Stockreport!$A:$A, $A1414,
           Stockreport!$B:$B, $B1414,
           Stockreport!$C:$C, $C1414)=0,
   "No reserve",
   SUMIFS(Stockreport!$D:$D,
          Stockreport!$A:$A, $A1414,
          Stockreport!$B:$B, $B1414)
   -SUMIFS(Stockreport!$D:$D,
           Stockreport!$A:$A, $A1414,
           Stockreport!$B:$B, $B1414,
           Stockreport!$C:$C, $C1414)
)</f>
        <v>No reserve</v>
      </c>
      <c r="H1414">
        <f t="shared" si="44"/>
        <v>108</v>
      </c>
      <c r="I1414" s="5">
        <f t="shared" si="45"/>
        <v>1</v>
      </c>
    </row>
    <row r="1415" spans="1:9">
      <c r="A1415" s="1">
        <v>31052</v>
      </c>
      <c r="B1415" s="1" t="s">
        <v>1413</v>
      </c>
      <c r="C1415" t="str">
        <f>VLOOKUP(A1415,Config!A:C,3,FALSE)</f>
        <v>MA-E-16-L1-P1</v>
      </c>
      <c r="D1415" cm="1">
        <f t="array" ref="D1415">IFERROR(
  INDEX(Stockreport!$E$2:$E$50151,
    MATCH(1,
      ((Stockreport!$A$2:$A$50151&amp;"")=($A1415&amp;""))*
      ((Stockreport!$B$2:$B$50151&amp;"")=($B1415&amp;""))*
      (TRIM(Stockreport!$C$2:$C$50151)=TRIM($C1415))*
      (Stockreport!$C$2:$C$50151&lt;&gt;""),
    0)
  ),
0)</f>
        <v>174</v>
      </c>
      <c r="E1415">
        <f>VLOOKUP(A1415,Config!A:G,4,FALSE)</f>
        <v>300</v>
      </c>
      <c r="F1415" t="str">
        <f>_xlfn.LET(
  _xlpm.q,   $D1415,
  _xlpm.low, SUMIFS(Config!$E$2:$E$5017, Config!$A$2:$A$5017,$A1415, Config!$C$2:$C$5017,$C1415),
  _xlpm.med, SUMIFS(Config!$F$2:$F$5017, Config!$A$2:$A$5017,$A1415, Config!$C$2:$C$5017,$C1415),
  _xlpm.cap, SUMIFS(Config!$G$2:$G$5017, Config!$A$2:$A$5017,$A1415, Config!$C$2:$C$5017,$C1415),
  IF(_xlpm.cap=0,"SET-PICKFACE",
     IF(_xlpm.q&lt;=_xlpm.low,"LOW",
        IF(_xlpm.q&lt;=_xlpm.med,"MEDIUM",
           IF(_xlpm.q&lt;=_xlpm.cap,"FULL","OVER")
        )
     )
  )
)</f>
        <v>FULL</v>
      </c>
      <c r="G1415" s="8" t="str">
        <f>IF(
   SUMIFS(Stockreport!$D:$D,
          Stockreport!$A:$A, $A1415,
          Stockreport!$B:$B, $B1415)
   -SUMIFS(Stockreport!$D:$D,
           Stockreport!$A:$A, $A1415,
           Stockreport!$B:$B, $B1415,
           Stockreport!$C:$C, $C1415)=0,
   "No reserve",
   SUMIFS(Stockreport!$D:$D,
          Stockreport!$A:$A, $A1415,
          Stockreport!$B:$B, $B1415)
   -SUMIFS(Stockreport!$D:$D,
           Stockreport!$A:$A, $A1415,
           Stockreport!$B:$B, $B1415,
           Stockreport!$C:$C, $C1415)
)</f>
        <v>No reserve</v>
      </c>
      <c r="H1415">
        <f t="shared" si="44"/>
        <v>126</v>
      </c>
      <c r="I1415" s="5">
        <f t="shared" si="45"/>
        <v>1</v>
      </c>
    </row>
    <row r="1416" spans="1:9">
      <c r="A1416" s="1">
        <v>31282</v>
      </c>
      <c r="B1416" s="1" t="s">
        <v>1414</v>
      </c>
      <c r="C1416" t="str">
        <f>VLOOKUP(A1416,Config!A:C,3,FALSE)</f>
        <v>MA-E-16-L1-P1</v>
      </c>
      <c r="D1416" cm="1">
        <f t="array" ref="D1416">IFERROR(
  INDEX(Stockreport!$E$2:$E$50151,
    MATCH(1,
      ((Stockreport!$A$2:$A$50151&amp;"")=($A1416&amp;""))*
      ((Stockreport!$B$2:$B$50151&amp;"")=($B1416&amp;""))*
      (TRIM(Stockreport!$C$2:$C$50151)=TRIM($C1416))*
      (Stockreport!$C$2:$C$50151&lt;&gt;""),
    0)
  ),
0)</f>
        <v>180</v>
      </c>
      <c r="E1416">
        <f>VLOOKUP(A1416,Config!A:G,4,FALSE)</f>
        <v>300</v>
      </c>
      <c r="F1416" t="str">
        <f>_xlfn.LET(
  _xlpm.q,   $D1416,
  _xlpm.low, SUMIFS(Config!$E$2:$E$5017, Config!$A$2:$A$5017,$A1416, Config!$C$2:$C$5017,$C1416),
  _xlpm.med, SUMIFS(Config!$F$2:$F$5017, Config!$A$2:$A$5017,$A1416, Config!$C$2:$C$5017,$C1416),
  _xlpm.cap, SUMIFS(Config!$G$2:$G$5017, Config!$A$2:$A$5017,$A1416, Config!$C$2:$C$5017,$C1416),
  IF(_xlpm.cap=0,"SET-PICKFACE",
     IF(_xlpm.q&lt;=_xlpm.low,"LOW",
        IF(_xlpm.q&lt;=_xlpm.med,"MEDIUM",
           IF(_xlpm.q&lt;=_xlpm.cap,"FULL","OVER")
        )
     )
  )
)</f>
        <v>FULL</v>
      </c>
      <c r="G1416" s="8" t="str">
        <f>IF(
   SUMIFS(Stockreport!$D:$D,
          Stockreport!$A:$A, $A1416,
          Stockreport!$B:$B, $B1416)
   -SUMIFS(Stockreport!$D:$D,
           Stockreport!$A:$A, $A1416,
           Stockreport!$B:$B, $B1416,
           Stockreport!$C:$C, $C1416)=0,
   "No reserve",
   SUMIFS(Stockreport!$D:$D,
          Stockreport!$A:$A, $A1416,
          Stockreport!$B:$B, $B1416)
   -SUMIFS(Stockreport!$D:$D,
           Stockreport!$A:$A, $A1416,
           Stockreport!$B:$B, $B1416,
           Stockreport!$C:$C, $C1416)
)</f>
        <v>No reserve</v>
      </c>
      <c r="H1416">
        <f t="shared" si="44"/>
        <v>120</v>
      </c>
      <c r="I1416" s="5">
        <f t="shared" si="45"/>
        <v>1</v>
      </c>
    </row>
    <row r="1417" spans="1:9">
      <c r="A1417" s="1">
        <v>30948</v>
      </c>
      <c r="B1417" s="1" t="s">
        <v>1415</v>
      </c>
      <c r="C1417" t="str">
        <f>VLOOKUP(A1417,Config!A:C,3,FALSE)</f>
        <v>MA-E-16-L1-P2</v>
      </c>
      <c r="D1417" cm="1">
        <f t="array" ref="D1417">IFERROR(
  INDEX(Stockreport!$E$2:$E$50151,
    MATCH(1,
      ((Stockreport!$A$2:$A$50151&amp;"")=($A1417&amp;""))*
      ((Stockreport!$B$2:$B$50151&amp;"")=($B1417&amp;""))*
      (TRIM(Stockreport!$C$2:$C$50151)=TRIM($C1417))*
      (Stockreport!$C$2:$C$50151&lt;&gt;""),
    0)
  ),
0)</f>
        <v>144</v>
      </c>
      <c r="E1417">
        <f>VLOOKUP(A1417,Config!A:G,4,FALSE)</f>
        <v>300</v>
      </c>
      <c r="F1417" t="str">
        <f>_xlfn.LET(
  _xlpm.q,   $D1417,
  _xlpm.low, SUMIFS(Config!$E$2:$E$5017, Config!$A$2:$A$5017,$A1417, Config!$C$2:$C$5017,$C1417),
  _xlpm.med, SUMIFS(Config!$F$2:$F$5017, Config!$A$2:$A$5017,$A1417, Config!$C$2:$C$5017,$C1417),
  _xlpm.cap, SUMIFS(Config!$G$2:$G$5017, Config!$A$2:$A$5017,$A1417, Config!$C$2:$C$5017,$C1417),
  IF(_xlpm.cap=0,"SET-PICKFACE",
     IF(_xlpm.q&lt;=_xlpm.low,"LOW",
        IF(_xlpm.q&lt;=_xlpm.med,"MEDIUM",
           IF(_xlpm.q&lt;=_xlpm.cap,"FULL","OVER")
        )
     )
  )
)</f>
        <v>MEDIUM</v>
      </c>
      <c r="G1417" s="8" t="str">
        <f>IF(
   SUMIFS(Stockreport!$D:$D,
          Stockreport!$A:$A, $A1417,
          Stockreport!$B:$B, $B1417)
   -SUMIFS(Stockreport!$D:$D,
           Stockreport!$A:$A, $A1417,
           Stockreport!$B:$B, $B1417,
           Stockreport!$C:$C, $C1417)=0,
   "No reserve",
   SUMIFS(Stockreport!$D:$D,
          Stockreport!$A:$A, $A1417,
          Stockreport!$B:$B, $B1417)
   -SUMIFS(Stockreport!$D:$D,
           Stockreport!$A:$A, $A1417,
           Stockreport!$B:$B, $B1417,
           Stockreport!$C:$C, $C1417)
)</f>
        <v>No reserve</v>
      </c>
      <c r="H1417">
        <f t="shared" si="44"/>
        <v>156</v>
      </c>
      <c r="I1417" s="5">
        <f t="shared" si="45"/>
        <v>1</v>
      </c>
    </row>
    <row r="1418" spans="1:9">
      <c r="A1418" s="1">
        <v>31146</v>
      </c>
      <c r="B1418" s="1" t="s">
        <v>1416</v>
      </c>
      <c r="C1418" t="str">
        <f>VLOOKUP(A1418,Config!A:C,3,FALSE)</f>
        <v>MA-E-16-L1-P2</v>
      </c>
      <c r="D1418" cm="1">
        <f t="array" ref="D1418">IFERROR(
  INDEX(Stockreport!$E$2:$E$50151,
    MATCH(1,
      ((Stockreport!$A$2:$A$50151&amp;"")=($A1418&amp;""))*
      ((Stockreport!$B$2:$B$50151&amp;"")=($B1418&amp;""))*
      (TRIM(Stockreport!$C$2:$C$50151)=TRIM($C1418))*
      (Stockreport!$C$2:$C$50151&lt;&gt;""),
    0)
  ),
0)</f>
        <v>190</v>
      </c>
      <c r="E1418">
        <f>VLOOKUP(A1418,Config!A:G,4,FALSE)</f>
        <v>300</v>
      </c>
      <c r="F1418" t="str">
        <f>_xlfn.LET(
  _xlpm.q,   $D1418,
  _xlpm.low, SUMIFS(Config!$E$2:$E$5017, Config!$A$2:$A$5017,$A1418, Config!$C$2:$C$5017,$C1418),
  _xlpm.med, SUMIFS(Config!$F$2:$F$5017, Config!$A$2:$A$5017,$A1418, Config!$C$2:$C$5017,$C1418),
  _xlpm.cap, SUMIFS(Config!$G$2:$G$5017, Config!$A$2:$A$5017,$A1418, Config!$C$2:$C$5017,$C1418),
  IF(_xlpm.cap=0,"SET-PICKFACE",
     IF(_xlpm.q&lt;=_xlpm.low,"LOW",
        IF(_xlpm.q&lt;=_xlpm.med,"MEDIUM",
           IF(_xlpm.q&lt;=_xlpm.cap,"FULL","OVER")
        )
     )
  )
)</f>
        <v>FULL</v>
      </c>
      <c r="G1418" s="8" t="str">
        <f>IF(
   SUMIFS(Stockreport!$D:$D,
          Stockreport!$A:$A, $A1418,
          Stockreport!$B:$B, $B1418)
   -SUMIFS(Stockreport!$D:$D,
           Stockreport!$A:$A, $A1418,
           Stockreport!$B:$B, $B1418,
           Stockreport!$C:$C, $C1418)=0,
   "No reserve",
   SUMIFS(Stockreport!$D:$D,
          Stockreport!$A:$A, $A1418,
          Stockreport!$B:$B, $B1418)
   -SUMIFS(Stockreport!$D:$D,
           Stockreport!$A:$A, $A1418,
           Stockreport!$B:$B, $B1418,
           Stockreport!$C:$C, $C1418)
)</f>
        <v>No reserve</v>
      </c>
      <c r="H1418">
        <f t="shared" si="44"/>
        <v>110</v>
      </c>
      <c r="I1418" s="5">
        <f t="shared" si="45"/>
        <v>1</v>
      </c>
    </row>
    <row r="1419" spans="1:9">
      <c r="A1419" s="1">
        <v>31345</v>
      </c>
      <c r="B1419" s="1" t="s">
        <v>1417</v>
      </c>
      <c r="C1419" t="str">
        <f>VLOOKUP(A1419,Config!A:C,3,FALSE)</f>
        <v>MA-E-16-L1-P2</v>
      </c>
      <c r="D1419" cm="1">
        <f t="array" ref="D1419">IFERROR(
  INDEX(Stockreport!$E$2:$E$50151,
    MATCH(1,
      ((Stockreport!$A$2:$A$50151&amp;"")=($A1419&amp;""))*
      ((Stockreport!$B$2:$B$50151&amp;"")=($B1419&amp;""))*
      (TRIM(Stockreport!$C$2:$C$50151)=TRIM($C1419))*
      (Stockreport!$C$2:$C$50151&lt;&gt;""),
    0)
  ),
0)</f>
        <v>59</v>
      </c>
      <c r="E1419">
        <f>VLOOKUP(A1419,Config!A:G,4,FALSE)</f>
        <v>120</v>
      </c>
      <c r="F1419" t="str">
        <f>_xlfn.LET(
  _xlpm.q,   $D1419,
  _xlpm.low, SUMIFS(Config!$E$2:$E$5017, Config!$A$2:$A$5017,$A1419, Config!$C$2:$C$5017,$C1419),
  _xlpm.med, SUMIFS(Config!$F$2:$F$5017, Config!$A$2:$A$5017,$A1419, Config!$C$2:$C$5017,$C1419),
  _xlpm.cap, SUMIFS(Config!$G$2:$G$5017, Config!$A$2:$A$5017,$A1419, Config!$C$2:$C$5017,$C1419),
  IF(_xlpm.cap=0,"SET-PICKFACE",
     IF(_xlpm.q&lt;=_xlpm.low,"LOW",
        IF(_xlpm.q&lt;=_xlpm.med,"MEDIUM",
           IF(_xlpm.q&lt;=_xlpm.cap,"FULL","OVER")
        )
     )
  )
)</f>
        <v>MEDIUM</v>
      </c>
      <c r="G1419" s="8" t="str">
        <f>IF(
   SUMIFS(Stockreport!$D:$D,
          Stockreport!$A:$A, $A1419,
          Stockreport!$B:$B, $B1419)
   -SUMIFS(Stockreport!$D:$D,
           Stockreport!$A:$A, $A1419,
           Stockreport!$B:$B, $B1419,
           Stockreport!$C:$C, $C1419)=0,
   "No reserve",
   SUMIFS(Stockreport!$D:$D,
          Stockreport!$A:$A, $A1419,
          Stockreport!$B:$B, $B1419)
   -SUMIFS(Stockreport!$D:$D,
           Stockreport!$A:$A, $A1419,
           Stockreport!$B:$B, $B1419,
           Stockreport!$C:$C, $C1419)
)</f>
        <v>No reserve</v>
      </c>
      <c r="H1419">
        <f t="shared" si="44"/>
        <v>61</v>
      </c>
      <c r="I1419" s="5">
        <f t="shared" si="45"/>
        <v>1</v>
      </c>
    </row>
    <row r="1420" spans="1:9">
      <c r="A1420" s="1">
        <v>31427</v>
      </c>
      <c r="B1420" s="1" t="s">
        <v>1418</v>
      </c>
      <c r="C1420" t="str">
        <f>VLOOKUP(A1420,Config!A:C,3,FALSE)</f>
        <v>MA-E-16-L2-P1</v>
      </c>
      <c r="D1420" cm="1">
        <f t="array" ref="D1420">IFERROR(
  INDEX(Stockreport!$E$2:$E$50151,
    MATCH(1,
      ((Stockreport!$A$2:$A$50151&amp;"")=($A1420&amp;""))*
      ((Stockreport!$B$2:$B$50151&amp;"")=($B1420&amp;""))*
      (TRIM(Stockreport!$C$2:$C$50151)=TRIM($C1420))*
      (Stockreport!$C$2:$C$50151&lt;&gt;""),
    0)
  ),
0)</f>
        <v>110</v>
      </c>
      <c r="E1420">
        <f>VLOOKUP(A1420,Config!A:G,4,FALSE)</f>
        <v>108</v>
      </c>
      <c r="F1420" t="str">
        <f>_xlfn.LET(
  _xlpm.q,   $D1420,
  _xlpm.low, SUMIFS(Config!$E$2:$E$5017, Config!$A$2:$A$5017,$A1420, Config!$C$2:$C$5017,$C1420),
  _xlpm.med, SUMIFS(Config!$F$2:$F$5017, Config!$A$2:$A$5017,$A1420, Config!$C$2:$C$5017,$C1420),
  _xlpm.cap, SUMIFS(Config!$G$2:$G$5017, Config!$A$2:$A$5017,$A1420, Config!$C$2:$C$5017,$C1420),
  IF(_xlpm.cap=0,"SET-PICKFACE",
     IF(_xlpm.q&lt;=_xlpm.low,"LOW",
        IF(_xlpm.q&lt;=_xlpm.med,"MEDIUM",
           IF(_xlpm.q&lt;=_xlpm.cap,"FULL","OVER")
        )
     )
  )
)</f>
        <v>OVER</v>
      </c>
      <c r="G1420" s="8">
        <f>IF(
   SUMIFS(Stockreport!$D:$D,
          Stockreport!$A:$A, $A1420,
          Stockreport!$B:$B, $B1420)
   -SUMIFS(Stockreport!$D:$D,
           Stockreport!$A:$A, $A1420,
           Stockreport!$B:$B, $B1420,
           Stockreport!$C:$C, $C1420)=0,
   "No reserve",
   SUMIFS(Stockreport!$D:$D,
          Stockreport!$A:$A, $A1420,
          Stockreport!$B:$B, $B1420)
   -SUMIFS(Stockreport!$D:$D,
           Stockreport!$A:$A, $A1420,
           Stockreport!$B:$B, $B1420,
           Stockreport!$C:$C, $C1420)
)</f>
        <v>90</v>
      </c>
      <c r="H1420">
        <f t="shared" si="44"/>
        <v>0</v>
      </c>
      <c r="I1420" s="5">
        <f t="shared" si="45"/>
        <v>0</v>
      </c>
    </row>
    <row r="1421" spans="1:9">
      <c r="A1421" s="1">
        <v>31475</v>
      </c>
      <c r="B1421" s="1" t="s">
        <v>1419</v>
      </c>
      <c r="C1421" t="str">
        <f>VLOOKUP(A1421,Config!A:C,3,FALSE)</f>
        <v>MA-E-16-L2-P2</v>
      </c>
      <c r="D1421" cm="1">
        <f t="array" ref="D1421">IFERROR(
  INDEX(Stockreport!$E$2:$E$50151,
    MATCH(1,
      ((Stockreport!$A$2:$A$50151&amp;"")=($A1421&amp;""))*
      ((Stockreport!$B$2:$B$50151&amp;"")=($B1421&amp;""))*
      (TRIM(Stockreport!$C$2:$C$50151)=TRIM($C1421))*
      (Stockreport!$C$2:$C$50151&lt;&gt;""),
    0)
  ),
0)</f>
        <v>107</v>
      </c>
      <c r="E1421">
        <f>VLOOKUP(A1421,Config!A:G,4,FALSE)</f>
        <v>108</v>
      </c>
      <c r="F1421" t="str">
        <f>_xlfn.LET(
  _xlpm.q,   $D1421,
  _xlpm.low, SUMIFS(Config!$E$2:$E$5017, Config!$A$2:$A$5017,$A1421, Config!$C$2:$C$5017,$C1421),
  _xlpm.med, SUMIFS(Config!$F$2:$F$5017, Config!$A$2:$A$5017,$A1421, Config!$C$2:$C$5017,$C1421),
  _xlpm.cap, SUMIFS(Config!$G$2:$G$5017, Config!$A$2:$A$5017,$A1421, Config!$C$2:$C$5017,$C1421),
  IF(_xlpm.cap=0,"SET-PICKFACE",
     IF(_xlpm.q&lt;=_xlpm.low,"LOW",
        IF(_xlpm.q&lt;=_xlpm.med,"MEDIUM",
           IF(_xlpm.q&lt;=_xlpm.cap,"FULL","OVER")
        )
     )
  )
)</f>
        <v>FULL</v>
      </c>
      <c r="G1421" s="8">
        <f>IF(
   SUMIFS(Stockreport!$D:$D,
          Stockreport!$A:$A, $A1421,
          Stockreport!$B:$B, $B1421)
   -SUMIFS(Stockreport!$D:$D,
           Stockreport!$A:$A, $A1421,
           Stockreport!$B:$B, $B1421,
           Stockreport!$C:$C, $C1421)=0,
   "No reserve",
   SUMIFS(Stockreport!$D:$D,
          Stockreport!$A:$A, $A1421,
          Stockreport!$B:$B, $B1421)
   -SUMIFS(Stockreport!$D:$D,
           Stockreport!$A:$A, $A1421,
           Stockreport!$B:$B, $B1421,
           Stockreport!$C:$C, $C1421)
)</f>
        <v>1</v>
      </c>
      <c r="H1421">
        <f t="shared" si="44"/>
        <v>1</v>
      </c>
      <c r="I1421" s="5">
        <f t="shared" si="45"/>
        <v>0</v>
      </c>
    </row>
    <row r="1422" spans="1:9">
      <c r="A1422" s="1">
        <v>15498</v>
      </c>
      <c r="B1422" s="1" t="s">
        <v>1420</v>
      </c>
      <c r="C1422" t="str">
        <f>VLOOKUP(A1422,Config!A:C,3,FALSE)</f>
        <v>MA-E-16-L3-P1</v>
      </c>
      <c r="D1422" cm="1">
        <f t="array" ref="D1422">IFERROR(
  INDEX(Stockreport!$E$2:$E$50151,
    MATCH(1,
      ((Stockreport!$A$2:$A$50151&amp;"")=($A1422&amp;""))*
      ((Stockreport!$B$2:$B$50151&amp;"")=($B1422&amp;""))*
      (TRIM(Stockreport!$C$2:$C$50151)=TRIM($C1422))*
      (Stockreport!$C$2:$C$50151&lt;&gt;""),
    0)
  ),
0)</f>
        <v>115</v>
      </c>
      <c r="E1422">
        <f>VLOOKUP(A1422,Config!A:G,4,FALSE)</f>
        <v>300</v>
      </c>
      <c r="F1422" t="str">
        <f>_xlfn.LET(
  _xlpm.q,   $D1422,
  _xlpm.low, SUMIFS(Config!$E$2:$E$5017, Config!$A$2:$A$5017,$A1422, Config!$C$2:$C$5017,$C1422),
  _xlpm.med, SUMIFS(Config!$F$2:$F$5017, Config!$A$2:$A$5017,$A1422, Config!$C$2:$C$5017,$C1422),
  _xlpm.cap, SUMIFS(Config!$G$2:$G$5017, Config!$A$2:$A$5017,$A1422, Config!$C$2:$C$5017,$C1422),
  IF(_xlpm.cap=0,"SET-PICKFACE",
     IF(_xlpm.q&lt;=_xlpm.low,"LOW",
        IF(_xlpm.q&lt;=_xlpm.med,"MEDIUM",
           IF(_xlpm.q&lt;=_xlpm.cap,"FULL","OVER")
        )
     )
  )
)</f>
        <v>MEDIUM</v>
      </c>
      <c r="G1422" s="8" t="str">
        <f>IF(
   SUMIFS(Stockreport!$D:$D,
          Stockreport!$A:$A, $A1422,
          Stockreport!$B:$B, $B1422)
   -SUMIFS(Stockreport!$D:$D,
           Stockreport!$A:$A, $A1422,
           Stockreport!$B:$B, $B1422,
           Stockreport!$C:$C, $C1422)=0,
   "No reserve",
   SUMIFS(Stockreport!$D:$D,
          Stockreport!$A:$A, $A1422,
          Stockreport!$B:$B, $B1422)
   -SUMIFS(Stockreport!$D:$D,
           Stockreport!$A:$A, $A1422,
           Stockreport!$B:$B, $B1422,
           Stockreport!$C:$C, $C1422)
)</f>
        <v>No reserve</v>
      </c>
      <c r="H1422">
        <f t="shared" si="44"/>
        <v>185</v>
      </c>
      <c r="I1422" s="5">
        <f t="shared" si="45"/>
        <v>1</v>
      </c>
    </row>
    <row r="1423" spans="1:9">
      <c r="A1423" s="1">
        <v>15546</v>
      </c>
      <c r="B1423" s="1" t="s">
        <v>1421</v>
      </c>
      <c r="C1423" t="str">
        <f>VLOOKUP(A1423,Config!A:C,3,FALSE)</f>
        <v>MA-E-16-L3-P1</v>
      </c>
      <c r="D1423" cm="1">
        <f t="array" ref="D1423">IFERROR(
  INDEX(Stockreport!$E$2:$E$50151,
    MATCH(1,
      ((Stockreport!$A$2:$A$50151&amp;"")=($A1423&amp;""))*
      ((Stockreport!$B$2:$B$50151&amp;"")=($B1423&amp;""))*
      (TRIM(Stockreport!$C$2:$C$50151)=TRIM($C1423))*
      (Stockreport!$C$2:$C$50151&lt;&gt;""),
    0)
  ),
0)</f>
        <v>206</v>
      </c>
      <c r="E1423">
        <f>VLOOKUP(A1423,Config!A:G,4,FALSE)</f>
        <v>300</v>
      </c>
      <c r="F1423" t="str">
        <f>_xlfn.LET(
  _xlpm.q,   $D1423,
  _xlpm.low, SUMIFS(Config!$E$2:$E$5017, Config!$A$2:$A$5017,$A1423, Config!$C$2:$C$5017,$C1423),
  _xlpm.med, SUMIFS(Config!$F$2:$F$5017, Config!$A$2:$A$5017,$A1423, Config!$C$2:$C$5017,$C1423),
  _xlpm.cap, SUMIFS(Config!$G$2:$G$5017, Config!$A$2:$A$5017,$A1423, Config!$C$2:$C$5017,$C1423),
  IF(_xlpm.cap=0,"SET-PICKFACE",
     IF(_xlpm.q&lt;=_xlpm.low,"LOW",
        IF(_xlpm.q&lt;=_xlpm.med,"MEDIUM",
           IF(_xlpm.q&lt;=_xlpm.cap,"FULL","OVER")
        )
     )
  )
)</f>
        <v>FULL</v>
      </c>
      <c r="G1423" s="8" t="str">
        <f>IF(
   SUMIFS(Stockreport!$D:$D,
          Stockreport!$A:$A, $A1423,
          Stockreport!$B:$B, $B1423)
   -SUMIFS(Stockreport!$D:$D,
           Stockreport!$A:$A, $A1423,
           Stockreport!$B:$B, $B1423,
           Stockreport!$C:$C, $C1423)=0,
   "No reserve",
   SUMIFS(Stockreport!$D:$D,
          Stockreport!$A:$A, $A1423,
          Stockreport!$B:$B, $B1423)
   -SUMIFS(Stockreport!$D:$D,
           Stockreport!$A:$A, $A1423,
           Stockreport!$B:$B, $B1423,
           Stockreport!$C:$C, $C1423)
)</f>
        <v>No reserve</v>
      </c>
      <c r="H1423">
        <f t="shared" si="44"/>
        <v>94</v>
      </c>
      <c r="I1423" s="5">
        <f t="shared" si="45"/>
        <v>1</v>
      </c>
    </row>
    <row r="1424" spans="1:9">
      <c r="A1424" s="1">
        <v>15636</v>
      </c>
      <c r="B1424" s="1" t="s">
        <v>1422</v>
      </c>
      <c r="C1424" t="str">
        <f>VLOOKUP(A1424,Config!A:C,3,FALSE)</f>
        <v>MA-E-16-L3-P2</v>
      </c>
      <c r="D1424" cm="1">
        <f t="array" ref="D1424">IFERROR(
  INDEX(Stockreport!$E$2:$E$50151,
    MATCH(1,
      ((Stockreport!$A$2:$A$50151&amp;"")=($A1424&amp;""))*
      ((Stockreport!$B$2:$B$50151&amp;"")=($B1424&amp;""))*
      (TRIM(Stockreport!$C$2:$C$50151)=TRIM($C1424))*
      (Stockreport!$C$2:$C$50151&lt;&gt;""),
    0)
  ),
0)</f>
        <v>161</v>
      </c>
      <c r="E1424">
        <f>VLOOKUP(A1424,Config!A:G,4,FALSE)</f>
        <v>300</v>
      </c>
      <c r="F1424" t="str">
        <f>_xlfn.LET(
  _xlpm.q,   $D1424,
  _xlpm.low, SUMIFS(Config!$E$2:$E$5017, Config!$A$2:$A$5017,$A1424, Config!$C$2:$C$5017,$C1424),
  _xlpm.med, SUMIFS(Config!$F$2:$F$5017, Config!$A$2:$A$5017,$A1424, Config!$C$2:$C$5017,$C1424),
  _xlpm.cap, SUMIFS(Config!$G$2:$G$5017, Config!$A$2:$A$5017,$A1424, Config!$C$2:$C$5017,$C1424),
  IF(_xlpm.cap=0,"SET-PICKFACE",
     IF(_xlpm.q&lt;=_xlpm.low,"LOW",
        IF(_xlpm.q&lt;=_xlpm.med,"MEDIUM",
           IF(_xlpm.q&lt;=_xlpm.cap,"FULL","OVER")
        )
     )
  )
)</f>
        <v>FULL</v>
      </c>
      <c r="G1424" s="8" t="str">
        <f>IF(
   SUMIFS(Stockreport!$D:$D,
          Stockreport!$A:$A, $A1424,
          Stockreport!$B:$B, $B1424)
   -SUMIFS(Stockreport!$D:$D,
           Stockreport!$A:$A, $A1424,
           Stockreport!$B:$B, $B1424,
           Stockreport!$C:$C, $C1424)=0,
   "No reserve",
   SUMIFS(Stockreport!$D:$D,
          Stockreport!$A:$A, $A1424,
          Stockreport!$B:$B, $B1424)
   -SUMIFS(Stockreport!$D:$D,
           Stockreport!$A:$A, $A1424,
           Stockreport!$B:$B, $B1424,
           Stockreport!$C:$C, $C1424)
)</f>
        <v>No reserve</v>
      </c>
      <c r="H1424">
        <f t="shared" si="44"/>
        <v>139</v>
      </c>
      <c r="I1424" s="5">
        <f t="shared" si="45"/>
        <v>1</v>
      </c>
    </row>
    <row r="1425" spans="1:9">
      <c r="A1425" s="1">
        <v>30942</v>
      </c>
      <c r="B1425" s="1" t="s">
        <v>1423</v>
      </c>
      <c r="C1425" t="str">
        <f>VLOOKUP(A1425,Config!A:C,3,FALSE)</f>
        <v>MA-E-17-L1-P1</v>
      </c>
      <c r="D1425" cm="1">
        <f t="array" ref="D1425">IFERROR(
  INDEX(Stockreport!$E$2:$E$50151,
    MATCH(1,
      ((Stockreport!$A$2:$A$50151&amp;"")=($A1425&amp;""))*
      ((Stockreport!$B$2:$B$50151&amp;"")=($B1425&amp;""))*
      (TRIM(Stockreport!$C$2:$C$50151)=TRIM($C1425))*
      (Stockreport!$C$2:$C$50151&lt;&gt;""),
    0)
  ),
0)</f>
        <v>49</v>
      </c>
      <c r="E1425">
        <f>VLOOKUP(A1425,Config!A:G,4,FALSE)</f>
        <v>120</v>
      </c>
      <c r="F1425" t="str">
        <f>_xlfn.LET(
  _xlpm.q,   $D1425,
  _xlpm.low, SUMIFS(Config!$E$2:$E$5017, Config!$A$2:$A$5017,$A1425, Config!$C$2:$C$5017,$C1425),
  _xlpm.med, SUMIFS(Config!$F$2:$F$5017, Config!$A$2:$A$5017,$A1425, Config!$C$2:$C$5017,$C1425),
  _xlpm.cap, SUMIFS(Config!$G$2:$G$5017, Config!$A$2:$A$5017,$A1425, Config!$C$2:$C$5017,$C1425),
  IF(_xlpm.cap=0,"SET-PICKFACE",
     IF(_xlpm.q&lt;=_xlpm.low,"LOW",
        IF(_xlpm.q&lt;=_xlpm.med,"MEDIUM",
           IF(_xlpm.q&lt;=_xlpm.cap,"FULL","OVER")
        )
     )
  )
)</f>
        <v>MEDIUM</v>
      </c>
      <c r="G1425" s="8" t="str">
        <f>IF(
   SUMIFS(Stockreport!$D:$D,
          Stockreport!$A:$A, $A1425,
          Stockreport!$B:$B, $B1425)
   -SUMIFS(Stockreport!$D:$D,
           Stockreport!$A:$A, $A1425,
           Stockreport!$B:$B, $B1425,
           Stockreport!$C:$C, $C1425)=0,
   "No reserve",
   SUMIFS(Stockreport!$D:$D,
          Stockreport!$A:$A, $A1425,
          Stockreport!$B:$B, $B1425)
   -SUMIFS(Stockreport!$D:$D,
           Stockreport!$A:$A, $A1425,
           Stockreport!$B:$B, $B1425,
           Stockreport!$C:$C, $C1425)
)</f>
        <v>No reserve</v>
      </c>
      <c r="H1425">
        <f t="shared" si="44"/>
        <v>71</v>
      </c>
      <c r="I1425" s="5">
        <f t="shared" si="45"/>
        <v>1</v>
      </c>
    </row>
    <row r="1426" spans="1:9">
      <c r="A1426" s="1">
        <v>30955</v>
      </c>
      <c r="B1426" s="1" t="s">
        <v>1424</v>
      </c>
      <c r="C1426" t="str">
        <f>VLOOKUP(A1426,Config!A:C,3,FALSE)</f>
        <v>MA-E-17-L1-P1</v>
      </c>
      <c r="D1426" cm="1">
        <f t="array" ref="D1426">IFERROR(
  INDEX(Stockreport!$E$2:$E$50151,
    MATCH(1,
      ((Stockreport!$A$2:$A$50151&amp;"")=($A1426&amp;""))*
      ((Stockreport!$B$2:$B$50151&amp;"")=($B1426&amp;""))*
      (TRIM(Stockreport!$C$2:$C$50151)=TRIM($C1426))*
      (Stockreport!$C$2:$C$50151&lt;&gt;""),
    0)
  ),
0)</f>
        <v>122</v>
      </c>
      <c r="E1426">
        <f>VLOOKUP(A1426,Config!A:G,4,FALSE)</f>
        <v>120</v>
      </c>
      <c r="F1426" t="str">
        <f>_xlfn.LET(
  _xlpm.q,   $D1426,
  _xlpm.low, SUMIFS(Config!$E$2:$E$5017, Config!$A$2:$A$5017,$A1426, Config!$C$2:$C$5017,$C1426),
  _xlpm.med, SUMIFS(Config!$F$2:$F$5017, Config!$A$2:$A$5017,$A1426, Config!$C$2:$C$5017,$C1426),
  _xlpm.cap, SUMIFS(Config!$G$2:$G$5017, Config!$A$2:$A$5017,$A1426, Config!$C$2:$C$5017,$C1426),
  IF(_xlpm.cap=0,"SET-PICKFACE",
     IF(_xlpm.q&lt;=_xlpm.low,"LOW",
        IF(_xlpm.q&lt;=_xlpm.med,"MEDIUM",
           IF(_xlpm.q&lt;=_xlpm.cap,"FULL","OVER")
        )
     )
  )
)</f>
        <v>OVER</v>
      </c>
      <c r="G1426" s="8" t="str">
        <f>IF(
   SUMIFS(Stockreport!$D:$D,
          Stockreport!$A:$A, $A1426,
          Stockreport!$B:$B, $B1426)
   -SUMIFS(Stockreport!$D:$D,
           Stockreport!$A:$A, $A1426,
           Stockreport!$B:$B, $B1426,
           Stockreport!$C:$C, $C1426)=0,
   "No reserve",
   SUMIFS(Stockreport!$D:$D,
          Stockreport!$A:$A, $A1426,
          Stockreport!$B:$B, $B1426)
   -SUMIFS(Stockreport!$D:$D,
           Stockreport!$A:$A, $A1426,
           Stockreport!$B:$B, $B1426,
           Stockreport!$C:$C, $C1426)
)</f>
        <v>No reserve</v>
      </c>
      <c r="H1426">
        <f t="shared" si="44"/>
        <v>0</v>
      </c>
      <c r="I1426" s="5">
        <f t="shared" si="45"/>
        <v>1</v>
      </c>
    </row>
    <row r="1427" spans="1:9">
      <c r="A1427" s="1">
        <v>31072</v>
      </c>
      <c r="B1427" s="1" t="s">
        <v>1425</v>
      </c>
      <c r="C1427" t="str">
        <f>VLOOKUP(A1427,Config!A:C,3,FALSE)</f>
        <v>MA-E-17-L1-P2</v>
      </c>
      <c r="D1427" cm="1">
        <f t="array" ref="D1427">IFERROR(
  INDEX(Stockreport!$E$2:$E$50151,
    MATCH(1,
      ((Stockreport!$A$2:$A$50151&amp;"")=($A1427&amp;""))*
      ((Stockreport!$B$2:$B$50151&amp;"")=($B1427&amp;""))*
      (TRIM(Stockreport!$C$2:$C$50151)=TRIM($C1427))*
      (Stockreport!$C$2:$C$50151&lt;&gt;""),
    0)
  ),
0)</f>
        <v>93</v>
      </c>
      <c r="E1427">
        <f>VLOOKUP(A1427,Config!A:G,4,FALSE)</f>
        <v>120</v>
      </c>
      <c r="F1427" t="str">
        <f>_xlfn.LET(
  _xlpm.q,   $D1427,
  _xlpm.low, SUMIFS(Config!$E$2:$E$5017, Config!$A$2:$A$5017,$A1427, Config!$C$2:$C$5017,$C1427),
  _xlpm.med, SUMIFS(Config!$F$2:$F$5017, Config!$A$2:$A$5017,$A1427, Config!$C$2:$C$5017,$C1427),
  _xlpm.cap, SUMIFS(Config!$G$2:$G$5017, Config!$A$2:$A$5017,$A1427, Config!$C$2:$C$5017,$C1427),
  IF(_xlpm.cap=0,"SET-PICKFACE",
     IF(_xlpm.q&lt;=_xlpm.low,"LOW",
        IF(_xlpm.q&lt;=_xlpm.med,"MEDIUM",
           IF(_xlpm.q&lt;=_xlpm.cap,"FULL","OVER")
        )
     )
  )
)</f>
        <v>FULL</v>
      </c>
      <c r="G1427" s="8" t="str">
        <f>IF(
   SUMIFS(Stockreport!$D:$D,
          Stockreport!$A:$A, $A1427,
          Stockreport!$B:$B, $B1427)
   -SUMIFS(Stockreport!$D:$D,
           Stockreport!$A:$A, $A1427,
           Stockreport!$B:$B, $B1427,
           Stockreport!$C:$C, $C1427)=0,
   "No reserve",
   SUMIFS(Stockreport!$D:$D,
          Stockreport!$A:$A, $A1427,
          Stockreport!$B:$B, $B1427)
   -SUMIFS(Stockreport!$D:$D,
           Stockreport!$A:$A, $A1427,
           Stockreport!$B:$B, $B1427,
           Stockreport!$C:$C, $C1427)
)</f>
        <v>No reserve</v>
      </c>
      <c r="H1427">
        <f t="shared" si="44"/>
        <v>27</v>
      </c>
      <c r="I1427" s="5">
        <f t="shared" si="45"/>
        <v>1</v>
      </c>
    </row>
    <row r="1428" spans="1:9">
      <c r="A1428" s="1">
        <v>31214</v>
      </c>
      <c r="B1428" s="1" t="s">
        <v>1426</v>
      </c>
      <c r="C1428" t="str">
        <f>VLOOKUP(A1428,Config!A:C,3,FALSE)</f>
        <v>MA-E-17-L1-P2</v>
      </c>
      <c r="D1428" cm="1">
        <f t="array" ref="D1428">IFERROR(
  INDEX(Stockreport!$E$2:$E$50151,
    MATCH(1,
      ((Stockreport!$A$2:$A$50151&amp;"")=($A1428&amp;""))*
      ((Stockreport!$B$2:$B$50151&amp;"")=($B1428&amp;""))*
      (TRIM(Stockreport!$C$2:$C$50151)=TRIM($C1428))*
      (Stockreport!$C$2:$C$50151&lt;&gt;""),
    0)
  ),
0)</f>
        <v>39</v>
      </c>
      <c r="E1428">
        <f>VLOOKUP(A1428,Config!A:G,4,FALSE)</f>
        <v>120</v>
      </c>
      <c r="F1428" t="str">
        <f>_xlfn.LET(
  _xlpm.q,   $D1428,
  _xlpm.low, SUMIFS(Config!$E$2:$E$5017, Config!$A$2:$A$5017,$A1428, Config!$C$2:$C$5017,$C1428),
  _xlpm.med, SUMIFS(Config!$F$2:$F$5017, Config!$A$2:$A$5017,$A1428, Config!$C$2:$C$5017,$C1428),
  _xlpm.cap, SUMIFS(Config!$G$2:$G$5017, Config!$A$2:$A$5017,$A1428, Config!$C$2:$C$5017,$C1428),
  IF(_xlpm.cap=0,"SET-PICKFACE",
     IF(_xlpm.q&lt;=_xlpm.low,"LOW",
        IF(_xlpm.q&lt;=_xlpm.med,"MEDIUM",
           IF(_xlpm.q&lt;=_xlpm.cap,"FULL","OVER")
        )
     )
  )
)</f>
        <v>LOW</v>
      </c>
      <c r="G1428" s="8" t="str">
        <f>IF(
   SUMIFS(Stockreport!$D:$D,
          Stockreport!$A:$A, $A1428,
          Stockreport!$B:$B, $B1428)
   -SUMIFS(Stockreport!$D:$D,
           Stockreport!$A:$A, $A1428,
           Stockreport!$B:$B, $B1428,
           Stockreport!$C:$C, $C1428)=0,
   "No reserve",
   SUMIFS(Stockreport!$D:$D,
          Stockreport!$A:$A, $A1428,
          Stockreport!$B:$B, $B1428)
   -SUMIFS(Stockreport!$D:$D,
           Stockreport!$A:$A, $A1428,
           Stockreport!$B:$B, $B1428,
           Stockreport!$C:$C, $C1428)
)</f>
        <v>No reserve</v>
      </c>
      <c r="H1428">
        <f t="shared" si="44"/>
        <v>81</v>
      </c>
      <c r="I1428" s="5">
        <f t="shared" si="45"/>
        <v>1</v>
      </c>
    </row>
    <row r="1429" spans="1:9">
      <c r="A1429" s="1">
        <v>31298</v>
      </c>
      <c r="B1429" s="1" t="s">
        <v>1427</v>
      </c>
      <c r="C1429" t="str">
        <f>VLOOKUP(A1429,Config!A:C,3,FALSE)</f>
        <v>MA-E-17-L1-P2</v>
      </c>
      <c r="D1429" cm="1">
        <f t="array" ref="D1429">IFERROR(
  INDEX(Stockreport!$E$2:$E$50151,
    MATCH(1,
      ((Stockreport!$A$2:$A$50151&amp;"")=($A1429&amp;""))*
      ((Stockreport!$B$2:$B$50151&amp;"")=($B1429&amp;""))*
      (TRIM(Stockreport!$C$2:$C$50151)=TRIM($C1429))*
      (Stockreport!$C$2:$C$50151&lt;&gt;""),
    0)
  ),
0)</f>
        <v>67</v>
      </c>
      <c r="E1429">
        <f>VLOOKUP(A1429,Config!A:G,4,FALSE)</f>
        <v>120</v>
      </c>
      <c r="F1429" t="str">
        <f>_xlfn.LET(
  _xlpm.q,   $D1429,
  _xlpm.low, SUMIFS(Config!$E$2:$E$5017, Config!$A$2:$A$5017,$A1429, Config!$C$2:$C$5017,$C1429),
  _xlpm.med, SUMIFS(Config!$F$2:$F$5017, Config!$A$2:$A$5017,$A1429, Config!$C$2:$C$5017,$C1429),
  _xlpm.cap, SUMIFS(Config!$G$2:$G$5017, Config!$A$2:$A$5017,$A1429, Config!$C$2:$C$5017,$C1429),
  IF(_xlpm.cap=0,"SET-PICKFACE",
     IF(_xlpm.q&lt;=_xlpm.low,"LOW",
        IF(_xlpm.q&lt;=_xlpm.med,"MEDIUM",
           IF(_xlpm.q&lt;=_xlpm.cap,"FULL","OVER")
        )
     )
  )
)</f>
        <v>FULL</v>
      </c>
      <c r="G1429" s="8" t="str">
        <f>IF(
   SUMIFS(Stockreport!$D:$D,
          Stockreport!$A:$A, $A1429,
          Stockreport!$B:$B, $B1429)
   -SUMIFS(Stockreport!$D:$D,
           Stockreport!$A:$A, $A1429,
           Stockreport!$B:$B, $B1429,
           Stockreport!$C:$C, $C1429)=0,
   "No reserve",
   SUMIFS(Stockreport!$D:$D,
          Stockreport!$A:$A, $A1429,
          Stockreport!$B:$B, $B1429)
   -SUMIFS(Stockreport!$D:$D,
           Stockreport!$A:$A, $A1429,
           Stockreport!$B:$B, $B1429,
           Stockreport!$C:$C, $C1429)
)</f>
        <v>No reserve</v>
      </c>
      <c r="H1429">
        <f t="shared" si="44"/>
        <v>53</v>
      </c>
      <c r="I1429" s="5">
        <f t="shared" si="45"/>
        <v>1</v>
      </c>
    </row>
    <row r="1430" spans="1:9">
      <c r="A1430" s="1">
        <v>31409</v>
      </c>
      <c r="B1430" s="1" t="s">
        <v>1428</v>
      </c>
      <c r="C1430" t="str">
        <f>VLOOKUP(A1430,Config!A:C,3,FALSE)</f>
        <v>MA-E-17-L2-P1</v>
      </c>
      <c r="D1430" cm="1">
        <f t="array" ref="D1430">IFERROR(
  INDEX(Stockreport!$E$2:$E$50151,
    MATCH(1,
      ((Stockreport!$A$2:$A$50151&amp;"")=($A1430&amp;""))*
      ((Stockreport!$B$2:$B$50151&amp;"")=($B1430&amp;""))*
      (TRIM(Stockreport!$C$2:$C$50151)=TRIM($C1430))*
      (Stockreport!$C$2:$C$50151&lt;&gt;""),
    0)
  ),
0)</f>
        <v>92</v>
      </c>
      <c r="E1430">
        <f>VLOOKUP(A1430,Config!A:G,4,FALSE)</f>
        <v>144</v>
      </c>
      <c r="F1430" t="str">
        <f>_xlfn.LET(
  _xlpm.q,   $D1430,
  _xlpm.low, SUMIFS(Config!$E$2:$E$5017, Config!$A$2:$A$5017,$A1430, Config!$C$2:$C$5017,$C1430),
  _xlpm.med, SUMIFS(Config!$F$2:$F$5017, Config!$A$2:$A$5017,$A1430, Config!$C$2:$C$5017,$C1430),
  _xlpm.cap, SUMIFS(Config!$G$2:$G$5017, Config!$A$2:$A$5017,$A1430, Config!$C$2:$C$5017,$C1430),
  IF(_xlpm.cap=0,"SET-PICKFACE",
     IF(_xlpm.q&lt;=_xlpm.low,"LOW",
        IF(_xlpm.q&lt;=_xlpm.med,"MEDIUM",
           IF(_xlpm.q&lt;=_xlpm.cap,"FULL","OVER")
        )
     )
  )
)</f>
        <v>FULL</v>
      </c>
      <c r="G1430" s="8" t="str">
        <f>IF(
   SUMIFS(Stockreport!$D:$D,
          Stockreport!$A:$A, $A1430,
          Stockreport!$B:$B, $B1430)
   -SUMIFS(Stockreport!$D:$D,
           Stockreport!$A:$A, $A1430,
           Stockreport!$B:$B, $B1430,
           Stockreport!$C:$C, $C1430)=0,
   "No reserve",
   SUMIFS(Stockreport!$D:$D,
          Stockreport!$A:$A, $A1430,
          Stockreport!$B:$B, $B1430)
   -SUMIFS(Stockreport!$D:$D,
           Stockreport!$A:$A, $A1430,
           Stockreport!$B:$B, $B1430,
           Stockreport!$C:$C, $C1430)
)</f>
        <v>No reserve</v>
      </c>
      <c r="H1430">
        <f t="shared" si="44"/>
        <v>52</v>
      </c>
      <c r="I1430" s="5">
        <f t="shared" si="45"/>
        <v>1</v>
      </c>
    </row>
    <row r="1431" spans="1:9">
      <c r="A1431" s="1">
        <v>30060</v>
      </c>
      <c r="B1431" s="1" t="s">
        <v>1429</v>
      </c>
      <c r="C1431" t="str">
        <f>VLOOKUP(A1431,Config!A:C,3,FALSE)</f>
        <v>MA-E-17-L2-P2</v>
      </c>
      <c r="D1431" cm="1">
        <f t="array" ref="D1431">IFERROR(
  INDEX(Stockreport!$E$2:$E$50151,
    MATCH(1,
      ((Stockreport!$A$2:$A$50151&amp;"")=($A1431&amp;""))*
      ((Stockreport!$B$2:$B$50151&amp;"")=($B1431&amp;""))*
      (TRIM(Stockreport!$C$2:$C$50151)=TRIM($C1431))*
      (Stockreport!$C$2:$C$50151&lt;&gt;""),
    0)
  ),
0)</f>
        <v>0</v>
      </c>
      <c r="E1431" t="str">
        <f>VLOOKUP(A1431,Config!A:G,4,FALSE)</f>
        <v>40?</v>
      </c>
      <c r="F1431" t="str">
        <f>_xlfn.LET(
  _xlpm.q,   $D1431,
  _xlpm.low, SUMIFS(Config!$E$2:$E$5017, Config!$A$2:$A$5017,$A1431, Config!$C$2:$C$5017,$C1431),
  _xlpm.med, SUMIFS(Config!$F$2:$F$5017, Config!$A$2:$A$5017,$A1431, Config!$C$2:$C$5017,$C1431),
  _xlpm.cap, SUMIFS(Config!$G$2:$G$5017, Config!$A$2:$A$5017,$A1431, Config!$C$2:$C$5017,$C1431),
  IF(_xlpm.cap=0,"SET-PICKFACE",
     IF(_xlpm.q&lt;=_xlpm.low,"LOW",
        IF(_xlpm.q&lt;=_xlpm.med,"MEDIUM",
           IF(_xlpm.q&lt;=_xlpm.cap,"FULL","OVER")
        )
     )
  )
)</f>
        <v>SET-PICKFACE</v>
      </c>
      <c r="G1431" s="8" t="str">
        <f>IF(
   SUMIFS(Stockreport!$D:$D,
          Stockreport!$A:$A, $A1431,
          Stockreport!$B:$B, $B1431)
   -SUMIFS(Stockreport!$D:$D,
           Stockreport!$A:$A, $A1431,
           Stockreport!$B:$B, $B1431,
           Stockreport!$C:$C, $C1431)=0,
   "No reserve",
   SUMIFS(Stockreport!$D:$D,
          Stockreport!$A:$A, $A1431,
          Stockreport!$B:$B, $B1431)
   -SUMIFS(Stockreport!$D:$D,
           Stockreport!$A:$A, $A1431,
           Stockreport!$B:$B, $B1431,
           Stockreport!$C:$C, $C1431)
)</f>
        <v>No reserve</v>
      </c>
      <c r="H1431" t="e">
        <f t="shared" si="44"/>
        <v>#VALUE!</v>
      </c>
      <c r="I1431" s="5">
        <f t="shared" si="45"/>
        <v>1</v>
      </c>
    </row>
    <row r="1432" spans="1:9">
      <c r="A1432" s="1">
        <v>30817</v>
      </c>
      <c r="B1432" s="1" t="s">
        <v>1430</v>
      </c>
      <c r="C1432" t="str">
        <f>VLOOKUP(A1432,Config!A:C,3,FALSE)</f>
        <v>MA-E-17-L2-P2</v>
      </c>
      <c r="D1432" cm="1">
        <f t="array" ref="D1432">IFERROR(
  INDEX(Stockreport!$E$2:$E$50151,
    MATCH(1,
      ((Stockreport!$A$2:$A$50151&amp;"")=($A1432&amp;""))*
      ((Stockreport!$B$2:$B$50151&amp;"")=($B1432&amp;""))*
      (TRIM(Stockreport!$C$2:$C$50151)=TRIM($C1432))*
      (Stockreport!$C$2:$C$50151&lt;&gt;""),
    0)
  ),
0)</f>
        <v>1</v>
      </c>
      <c r="E1432">
        <f>VLOOKUP(A1432,Config!A:G,4,FALSE)</f>
        <v>0</v>
      </c>
      <c r="F1432" t="str">
        <f>_xlfn.LET(
  _xlpm.q,   $D1432,
  _xlpm.low, SUMIFS(Config!$E$2:$E$5017, Config!$A$2:$A$5017,$A1432, Config!$C$2:$C$5017,$C1432),
  _xlpm.med, SUMIFS(Config!$F$2:$F$5017, Config!$A$2:$A$5017,$A1432, Config!$C$2:$C$5017,$C1432),
  _xlpm.cap, SUMIFS(Config!$G$2:$G$5017, Config!$A$2:$A$5017,$A1432, Config!$C$2:$C$5017,$C1432),
  IF(_xlpm.cap=0,"SET-PICKFACE",
     IF(_xlpm.q&lt;=_xlpm.low,"LOW",
        IF(_xlpm.q&lt;=_xlpm.med,"MEDIUM",
           IF(_xlpm.q&lt;=_xlpm.cap,"FULL","OVER")
        )
     )
  )
)</f>
        <v>SET-PICKFACE</v>
      </c>
      <c r="G1432" s="8" t="str">
        <f>IF(
   SUMIFS(Stockreport!$D:$D,
          Stockreport!$A:$A, $A1432,
          Stockreport!$B:$B, $B1432)
   -SUMIFS(Stockreport!$D:$D,
           Stockreport!$A:$A, $A1432,
           Stockreport!$B:$B, $B1432,
           Stockreport!$C:$C, $C1432)=0,
   "No reserve",
   SUMIFS(Stockreport!$D:$D,
          Stockreport!$A:$A, $A1432,
          Stockreport!$B:$B, $B1432)
   -SUMIFS(Stockreport!$D:$D,
           Stockreport!$A:$A, $A1432,
           Stockreport!$B:$B, $B1432,
           Stockreport!$C:$C, $C1432)
)</f>
        <v>No reserve</v>
      </c>
      <c r="H1432">
        <f t="shared" si="44"/>
        <v>0</v>
      </c>
      <c r="I1432" s="5">
        <f t="shared" si="45"/>
        <v>1</v>
      </c>
    </row>
    <row r="1433" spans="1:9">
      <c r="A1433" s="1">
        <v>15666</v>
      </c>
      <c r="B1433" s="1" t="s">
        <v>1431</v>
      </c>
      <c r="C1433" t="str">
        <f>VLOOKUP(A1433,Config!A:C,3,FALSE)</f>
        <v>MA-E-17-L3-P1</v>
      </c>
      <c r="D1433" cm="1">
        <f t="array" ref="D1433">IFERROR(
  INDEX(Stockreport!$E$2:$E$50151,
    MATCH(1,
      ((Stockreport!$A$2:$A$50151&amp;"")=($A1433&amp;""))*
      ((Stockreport!$B$2:$B$50151&amp;"")=($B1433&amp;""))*
      (TRIM(Stockreport!$C$2:$C$50151)=TRIM($C1433))*
      (Stockreport!$C$2:$C$50151&lt;&gt;""),
    0)
  ),
0)</f>
        <v>182</v>
      </c>
      <c r="E1433">
        <f>VLOOKUP(A1433,Config!A:G,4,FALSE)</f>
        <v>200</v>
      </c>
      <c r="F1433" t="str">
        <f>_xlfn.LET(
  _xlpm.q,   $D1433,
  _xlpm.low, SUMIFS(Config!$E$2:$E$5017, Config!$A$2:$A$5017,$A1433, Config!$C$2:$C$5017,$C1433),
  _xlpm.med, SUMIFS(Config!$F$2:$F$5017, Config!$A$2:$A$5017,$A1433, Config!$C$2:$C$5017,$C1433),
  _xlpm.cap, SUMIFS(Config!$G$2:$G$5017, Config!$A$2:$A$5017,$A1433, Config!$C$2:$C$5017,$C1433),
  IF(_xlpm.cap=0,"SET-PICKFACE",
     IF(_xlpm.q&lt;=_xlpm.low,"LOW",
        IF(_xlpm.q&lt;=_xlpm.med,"MEDIUM",
           IF(_xlpm.q&lt;=_xlpm.cap,"FULL","OVER")
        )
     )
  )
)</f>
        <v>FULL</v>
      </c>
      <c r="G1433" s="8" t="str">
        <f>IF(
   SUMIFS(Stockreport!$D:$D,
          Stockreport!$A:$A, $A1433,
          Stockreport!$B:$B, $B1433)
   -SUMIFS(Stockreport!$D:$D,
           Stockreport!$A:$A, $A1433,
           Stockreport!$B:$B, $B1433,
           Stockreport!$C:$C, $C1433)=0,
   "No reserve",
   SUMIFS(Stockreport!$D:$D,
          Stockreport!$A:$A, $A1433,
          Stockreport!$B:$B, $B1433)
   -SUMIFS(Stockreport!$D:$D,
           Stockreport!$A:$A, $A1433,
           Stockreport!$B:$B, $B1433,
           Stockreport!$C:$C, $C1433)
)</f>
        <v>No reserve</v>
      </c>
      <c r="H1433">
        <f t="shared" si="44"/>
        <v>18</v>
      </c>
      <c r="I1433" s="5">
        <f t="shared" si="45"/>
        <v>1</v>
      </c>
    </row>
    <row r="1434" spans="1:9">
      <c r="A1434" s="1">
        <v>15726</v>
      </c>
      <c r="B1434" s="1" t="s">
        <v>1432</v>
      </c>
      <c r="C1434" t="str">
        <f>VLOOKUP(A1434,Config!A:C,3,FALSE)</f>
        <v>MA-E-17-L3-P1</v>
      </c>
      <c r="D1434" cm="1">
        <f t="array" ref="D1434">IFERROR(
  INDEX(Stockreport!$E$2:$E$50151,
    MATCH(1,
      ((Stockreport!$A$2:$A$50151&amp;"")=($A1434&amp;""))*
      ((Stockreport!$B$2:$B$50151&amp;"")=($B1434&amp;""))*
      (TRIM(Stockreport!$C$2:$C$50151)=TRIM($C1434))*
      (Stockreport!$C$2:$C$50151&lt;&gt;""),
    0)
  ),
0)</f>
        <v>157</v>
      </c>
      <c r="E1434">
        <f>VLOOKUP(A1434,Config!A:G,4,FALSE)</f>
        <v>200</v>
      </c>
      <c r="F1434" t="str">
        <f>_xlfn.LET(
  _xlpm.q,   $D1434,
  _xlpm.low, SUMIFS(Config!$E$2:$E$5017, Config!$A$2:$A$5017,$A1434, Config!$C$2:$C$5017,$C1434),
  _xlpm.med, SUMIFS(Config!$F$2:$F$5017, Config!$A$2:$A$5017,$A1434, Config!$C$2:$C$5017,$C1434),
  _xlpm.cap, SUMIFS(Config!$G$2:$G$5017, Config!$A$2:$A$5017,$A1434, Config!$C$2:$C$5017,$C1434),
  IF(_xlpm.cap=0,"SET-PICKFACE",
     IF(_xlpm.q&lt;=_xlpm.low,"LOW",
        IF(_xlpm.q&lt;=_xlpm.med,"MEDIUM",
           IF(_xlpm.q&lt;=_xlpm.cap,"FULL","OVER")
        )
     )
  )
)</f>
        <v>FULL</v>
      </c>
      <c r="G1434" s="8" t="str">
        <f>IF(
   SUMIFS(Stockreport!$D:$D,
          Stockreport!$A:$A, $A1434,
          Stockreport!$B:$B, $B1434)
   -SUMIFS(Stockreport!$D:$D,
           Stockreport!$A:$A, $A1434,
           Stockreport!$B:$B, $B1434,
           Stockreport!$C:$C, $C1434)=0,
   "No reserve",
   SUMIFS(Stockreport!$D:$D,
          Stockreport!$A:$A, $A1434,
          Stockreport!$B:$B, $B1434)
   -SUMIFS(Stockreport!$D:$D,
           Stockreport!$A:$A, $A1434,
           Stockreport!$B:$B, $B1434,
           Stockreport!$C:$C, $C1434)
)</f>
        <v>No reserve</v>
      </c>
      <c r="H1434">
        <f t="shared" si="44"/>
        <v>43</v>
      </c>
      <c r="I1434" s="5">
        <f t="shared" si="45"/>
        <v>1</v>
      </c>
    </row>
    <row r="1435" spans="1:9">
      <c r="A1435" s="1">
        <v>15825</v>
      </c>
      <c r="B1435" s="1" t="s">
        <v>1433</v>
      </c>
      <c r="C1435" t="str">
        <f>VLOOKUP(A1435,Config!A:C,3,FALSE)</f>
        <v>MA-E-17-L3-P1</v>
      </c>
      <c r="D1435" cm="1">
        <f t="array" ref="D1435">IFERROR(
  INDEX(Stockreport!$E$2:$E$50151,
    MATCH(1,
      ((Stockreport!$A$2:$A$50151&amp;"")=($A1435&amp;""))*
      ((Stockreport!$B$2:$B$50151&amp;"")=($B1435&amp;""))*
      (TRIM(Stockreport!$C$2:$C$50151)=TRIM($C1435))*
      (Stockreport!$C$2:$C$50151&lt;&gt;""),
    0)
  ),
0)</f>
        <v>75</v>
      </c>
      <c r="E1435">
        <f>VLOOKUP(A1435,Config!A:G,4,FALSE)</f>
        <v>200</v>
      </c>
      <c r="F1435" t="str">
        <f>_xlfn.LET(
  _xlpm.q,   $D1435,
  _xlpm.low, SUMIFS(Config!$E$2:$E$5017, Config!$A$2:$A$5017,$A1435, Config!$C$2:$C$5017,$C1435),
  _xlpm.med, SUMIFS(Config!$F$2:$F$5017, Config!$A$2:$A$5017,$A1435, Config!$C$2:$C$5017,$C1435),
  _xlpm.cap, SUMIFS(Config!$G$2:$G$5017, Config!$A$2:$A$5017,$A1435, Config!$C$2:$C$5017,$C1435),
  IF(_xlpm.cap=0,"SET-PICKFACE",
     IF(_xlpm.q&lt;=_xlpm.low,"LOW",
        IF(_xlpm.q&lt;=_xlpm.med,"MEDIUM",
           IF(_xlpm.q&lt;=_xlpm.cap,"FULL","OVER")
        )
     )
  )
)</f>
        <v>MEDIUM</v>
      </c>
      <c r="G1435" s="8" t="str">
        <f>IF(
   SUMIFS(Stockreport!$D:$D,
          Stockreport!$A:$A, $A1435,
          Stockreport!$B:$B, $B1435)
   -SUMIFS(Stockreport!$D:$D,
           Stockreport!$A:$A, $A1435,
           Stockreport!$B:$B, $B1435,
           Stockreport!$C:$C, $C1435)=0,
   "No reserve",
   SUMIFS(Stockreport!$D:$D,
          Stockreport!$A:$A, $A1435,
          Stockreport!$B:$B, $B1435)
   -SUMIFS(Stockreport!$D:$D,
           Stockreport!$A:$A, $A1435,
           Stockreport!$B:$B, $B1435,
           Stockreport!$C:$C, $C1435)
)</f>
        <v>No reserve</v>
      </c>
      <c r="H1435">
        <f t="shared" si="44"/>
        <v>125</v>
      </c>
      <c r="I1435" s="5">
        <f t="shared" si="45"/>
        <v>1</v>
      </c>
    </row>
    <row r="1436" spans="1:9">
      <c r="A1436" s="1">
        <v>15866</v>
      </c>
      <c r="B1436" s="1" t="s">
        <v>1434</v>
      </c>
      <c r="C1436" t="str">
        <f>VLOOKUP(A1436,Config!A:C,3,FALSE)</f>
        <v>MA-E-17-L3-P2</v>
      </c>
      <c r="D1436" cm="1">
        <f t="array" ref="D1436">IFERROR(
  INDEX(Stockreport!$E$2:$E$50151,
    MATCH(1,
      ((Stockreport!$A$2:$A$50151&amp;"")=($A1436&amp;""))*
      ((Stockreport!$B$2:$B$50151&amp;"")=($B1436&amp;""))*
      (TRIM(Stockreport!$C$2:$C$50151)=TRIM($C1436))*
      (Stockreport!$C$2:$C$50151&lt;&gt;""),
    0)
  ),
0)</f>
        <v>132</v>
      </c>
      <c r="E1436">
        <f>VLOOKUP(A1436,Config!A:G,4,FALSE)</f>
        <v>200</v>
      </c>
      <c r="F1436" t="str">
        <f>_xlfn.LET(
  _xlpm.q,   $D1436,
  _xlpm.low, SUMIFS(Config!$E$2:$E$5017, Config!$A$2:$A$5017,$A1436, Config!$C$2:$C$5017,$C1436),
  _xlpm.med, SUMIFS(Config!$F$2:$F$5017, Config!$A$2:$A$5017,$A1436, Config!$C$2:$C$5017,$C1436),
  _xlpm.cap, SUMIFS(Config!$G$2:$G$5017, Config!$A$2:$A$5017,$A1436, Config!$C$2:$C$5017,$C1436),
  IF(_xlpm.cap=0,"SET-PICKFACE",
     IF(_xlpm.q&lt;=_xlpm.low,"LOW",
        IF(_xlpm.q&lt;=_xlpm.med,"MEDIUM",
           IF(_xlpm.q&lt;=_xlpm.cap,"FULL","OVER")
        )
     )
  )
)</f>
        <v>FULL</v>
      </c>
      <c r="G1436" s="8" t="str">
        <f>IF(
   SUMIFS(Stockreport!$D:$D,
          Stockreport!$A:$A, $A1436,
          Stockreport!$B:$B, $B1436)
   -SUMIFS(Stockreport!$D:$D,
           Stockreport!$A:$A, $A1436,
           Stockreport!$B:$B, $B1436,
           Stockreport!$C:$C, $C1436)=0,
   "No reserve",
   SUMIFS(Stockreport!$D:$D,
          Stockreport!$A:$A, $A1436,
          Stockreport!$B:$B, $B1436)
   -SUMIFS(Stockreport!$D:$D,
           Stockreport!$A:$A, $A1436,
           Stockreport!$B:$B, $B1436,
           Stockreport!$C:$C, $C1436)
)</f>
        <v>No reserve</v>
      </c>
      <c r="H1436">
        <f t="shared" si="44"/>
        <v>68</v>
      </c>
      <c r="I1436" s="5">
        <f t="shared" si="45"/>
        <v>1</v>
      </c>
    </row>
    <row r="1437" spans="1:9">
      <c r="A1437" s="1">
        <v>30460</v>
      </c>
      <c r="B1437" s="1" t="s">
        <v>1435</v>
      </c>
      <c r="C1437" t="str">
        <f>VLOOKUP(A1437,Config!A:C,3,FALSE)</f>
        <v>MA-E-17-L4-P1</v>
      </c>
      <c r="D1437" cm="1">
        <f t="array" ref="D1437">IFERROR(
  INDEX(Stockreport!$E$2:$E$50151,
    MATCH(1,
      ((Stockreport!$A$2:$A$50151&amp;"")=($A1437&amp;""))*
      ((Stockreport!$B$2:$B$50151&amp;"")=($B1437&amp;""))*
      (TRIM(Stockreport!$C$2:$C$50151)=TRIM($C1437))*
      (Stockreport!$C$2:$C$50151&lt;&gt;""),
    0)
  ),
0)</f>
        <v>0</v>
      </c>
      <c r="E1437">
        <f>VLOOKUP(A1437,Config!A:G,4,FALSE)</f>
        <v>0</v>
      </c>
      <c r="F1437" t="str">
        <f>_xlfn.LET(
  _xlpm.q,   $D1437,
  _xlpm.low, SUMIFS(Config!$E$2:$E$5017, Config!$A$2:$A$5017,$A1437, Config!$C$2:$C$5017,$C1437),
  _xlpm.med, SUMIFS(Config!$F$2:$F$5017, Config!$A$2:$A$5017,$A1437, Config!$C$2:$C$5017,$C1437),
  _xlpm.cap, SUMIFS(Config!$G$2:$G$5017, Config!$A$2:$A$5017,$A1437, Config!$C$2:$C$5017,$C1437),
  IF(_xlpm.cap=0,"SET-PICKFACE",
     IF(_xlpm.q&lt;=_xlpm.low,"LOW",
        IF(_xlpm.q&lt;=_xlpm.med,"MEDIUM",
           IF(_xlpm.q&lt;=_xlpm.cap,"FULL","OVER")
        )
     )
  )
)</f>
        <v>SET-PICKFACE</v>
      </c>
      <c r="G1437" s="8" t="str">
        <f>IF(
   SUMIFS(Stockreport!$D:$D,
          Stockreport!$A:$A, $A1437,
          Stockreport!$B:$B, $B1437)
   -SUMIFS(Stockreport!$D:$D,
           Stockreport!$A:$A, $A1437,
           Stockreport!$B:$B, $B1437,
           Stockreport!$C:$C, $C1437)=0,
   "No reserve",
   SUMIFS(Stockreport!$D:$D,
          Stockreport!$A:$A, $A1437,
          Stockreport!$B:$B, $B1437)
   -SUMIFS(Stockreport!$D:$D,
           Stockreport!$A:$A, $A1437,
           Stockreport!$B:$B, $B1437,
           Stockreport!$C:$C, $C1437)
)</f>
        <v>No reserve</v>
      </c>
      <c r="H1437">
        <f t="shared" si="44"/>
        <v>0</v>
      </c>
      <c r="I1437" s="5">
        <f t="shared" si="45"/>
        <v>1</v>
      </c>
    </row>
    <row r="1438" spans="1:9">
      <c r="A1438" s="1">
        <v>15373</v>
      </c>
      <c r="B1438" s="1" t="s">
        <v>1436</v>
      </c>
      <c r="C1438" t="str">
        <f>VLOOKUP(A1438,Config!A:C,3,FALSE)</f>
        <v>MA-F-01-L2-P1</v>
      </c>
      <c r="D1438" cm="1">
        <f t="array" ref="D1438">IFERROR(
  INDEX(Stockreport!$E$2:$E$50151,
    MATCH(1,
      ((Stockreport!$A$2:$A$50151&amp;"")=($A1438&amp;""))*
      ((Stockreport!$B$2:$B$50151&amp;"")=($B1438&amp;""))*
      (TRIM(Stockreport!$C$2:$C$50151)=TRIM($C1438))*
      (Stockreport!$C$2:$C$50151&lt;&gt;""),
    0)
  ),
0)</f>
        <v>59</v>
      </c>
      <c r="E1438">
        <f>VLOOKUP(A1438,Config!A:G,4,FALSE)</f>
        <v>40</v>
      </c>
      <c r="F1438" t="str">
        <f>_xlfn.LET(
  _xlpm.q,   $D1438,
  _xlpm.low, SUMIFS(Config!$E$2:$E$5017, Config!$A$2:$A$5017,$A1438, Config!$C$2:$C$5017,$C1438),
  _xlpm.med, SUMIFS(Config!$F$2:$F$5017, Config!$A$2:$A$5017,$A1438, Config!$C$2:$C$5017,$C1438),
  _xlpm.cap, SUMIFS(Config!$G$2:$G$5017, Config!$A$2:$A$5017,$A1438, Config!$C$2:$C$5017,$C1438),
  IF(_xlpm.cap=0,"SET-PICKFACE",
     IF(_xlpm.q&lt;=_xlpm.low,"LOW",
        IF(_xlpm.q&lt;=_xlpm.med,"MEDIUM",
           IF(_xlpm.q&lt;=_xlpm.cap,"FULL","OVER")
        )
     )
  )
)</f>
        <v>OVER</v>
      </c>
      <c r="G1438" s="8" t="str">
        <f>IF(
   SUMIFS(Stockreport!$D:$D,
          Stockreport!$A:$A, $A1438,
          Stockreport!$B:$B, $B1438)
   -SUMIFS(Stockreport!$D:$D,
           Stockreport!$A:$A, $A1438,
           Stockreport!$B:$B, $B1438,
           Stockreport!$C:$C, $C1438)=0,
   "No reserve",
   SUMIFS(Stockreport!$D:$D,
          Stockreport!$A:$A, $A1438,
          Stockreport!$B:$B, $B1438)
   -SUMIFS(Stockreport!$D:$D,
           Stockreport!$A:$A, $A1438,
           Stockreport!$B:$B, $B1438,
           Stockreport!$C:$C, $C1438)
)</f>
        <v>No reserve</v>
      </c>
      <c r="H1438">
        <f t="shared" si="44"/>
        <v>0</v>
      </c>
      <c r="I1438" s="5">
        <f t="shared" si="45"/>
        <v>1</v>
      </c>
    </row>
    <row r="1439" spans="1:9">
      <c r="A1439" s="1">
        <v>15434</v>
      </c>
      <c r="B1439" s="1" t="s">
        <v>1437</v>
      </c>
      <c r="C1439" t="str">
        <f>VLOOKUP(A1439,Config!A:C,3,FALSE)</f>
        <v>MA-F-01-L2-P1</v>
      </c>
      <c r="D1439" cm="1">
        <f t="array" ref="D1439">IFERROR(
  INDEX(Stockreport!$E$2:$E$50151,
    MATCH(1,
      ((Stockreport!$A$2:$A$50151&amp;"")=($A1439&amp;""))*
      ((Stockreport!$B$2:$B$50151&amp;"")=($B1439&amp;""))*
      (TRIM(Stockreport!$C$2:$C$50151)=TRIM($C1439))*
      (Stockreport!$C$2:$C$50151&lt;&gt;""),
    0)
  ),
0)</f>
        <v>52</v>
      </c>
      <c r="E1439">
        <f>VLOOKUP(A1439,Config!A:G,4,FALSE)</f>
        <v>40</v>
      </c>
      <c r="F1439" t="str">
        <f>_xlfn.LET(
  _xlpm.q,   $D1439,
  _xlpm.low, SUMIFS(Config!$E$2:$E$5017, Config!$A$2:$A$5017,$A1439, Config!$C$2:$C$5017,$C1439),
  _xlpm.med, SUMIFS(Config!$F$2:$F$5017, Config!$A$2:$A$5017,$A1439, Config!$C$2:$C$5017,$C1439),
  _xlpm.cap, SUMIFS(Config!$G$2:$G$5017, Config!$A$2:$A$5017,$A1439, Config!$C$2:$C$5017,$C1439),
  IF(_xlpm.cap=0,"SET-PICKFACE",
     IF(_xlpm.q&lt;=_xlpm.low,"LOW",
        IF(_xlpm.q&lt;=_xlpm.med,"MEDIUM",
           IF(_xlpm.q&lt;=_xlpm.cap,"FULL","OVER")
        )
     )
  )
)</f>
        <v>OVER</v>
      </c>
      <c r="G1439" s="8" t="str">
        <f>IF(
   SUMIFS(Stockreport!$D:$D,
          Stockreport!$A:$A, $A1439,
          Stockreport!$B:$B, $B1439)
   -SUMIFS(Stockreport!$D:$D,
           Stockreport!$A:$A, $A1439,
           Stockreport!$B:$B, $B1439,
           Stockreport!$C:$C, $C1439)=0,
   "No reserve",
   SUMIFS(Stockreport!$D:$D,
          Stockreport!$A:$A, $A1439,
          Stockreport!$B:$B, $B1439)
   -SUMIFS(Stockreport!$D:$D,
           Stockreport!$A:$A, $A1439,
           Stockreport!$B:$B, $B1439,
           Stockreport!$C:$C, $C1439)
)</f>
        <v>No reserve</v>
      </c>
      <c r="H1439">
        <f t="shared" si="44"/>
        <v>0</v>
      </c>
      <c r="I1439" s="5">
        <f t="shared" si="45"/>
        <v>1</v>
      </c>
    </row>
    <row r="1440" spans="1:9">
      <c r="A1440" s="1">
        <v>15534</v>
      </c>
      <c r="B1440" s="1" t="s">
        <v>1438</v>
      </c>
      <c r="C1440" t="str">
        <f>VLOOKUP(A1440,Config!A:C,3,FALSE)</f>
        <v>MA-F-01-L2-P2</v>
      </c>
      <c r="D1440" cm="1">
        <f t="array" ref="D1440">IFERROR(
  INDEX(Stockreport!$E$2:$E$50151,
    MATCH(1,
      ((Stockreport!$A$2:$A$50151&amp;"")=($A1440&amp;""))*
      ((Stockreport!$B$2:$B$50151&amp;"")=($B1440&amp;""))*
      (TRIM(Stockreport!$C$2:$C$50151)=TRIM($C1440))*
      (Stockreport!$C$2:$C$50151&lt;&gt;""),
    0)
  ),
0)</f>
        <v>230</v>
      </c>
      <c r="E1440">
        <f>VLOOKUP(A1440,Config!A:G,4,FALSE)</f>
        <v>200</v>
      </c>
      <c r="F1440" t="str">
        <f>_xlfn.LET(
  _xlpm.q,   $D1440,
  _xlpm.low, SUMIFS(Config!$E$2:$E$5017, Config!$A$2:$A$5017,$A1440, Config!$C$2:$C$5017,$C1440),
  _xlpm.med, SUMIFS(Config!$F$2:$F$5017, Config!$A$2:$A$5017,$A1440, Config!$C$2:$C$5017,$C1440),
  _xlpm.cap, SUMIFS(Config!$G$2:$G$5017, Config!$A$2:$A$5017,$A1440, Config!$C$2:$C$5017,$C1440),
  IF(_xlpm.cap=0,"SET-PICKFACE",
     IF(_xlpm.q&lt;=_xlpm.low,"LOW",
        IF(_xlpm.q&lt;=_xlpm.med,"MEDIUM",
           IF(_xlpm.q&lt;=_xlpm.cap,"FULL","OVER")
        )
     )
  )
)</f>
        <v>OVER</v>
      </c>
      <c r="G1440" s="8" t="str">
        <f>IF(
   SUMIFS(Stockreport!$D:$D,
          Stockreport!$A:$A, $A1440,
          Stockreport!$B:$B, $B1440)
   -SUMIFS(Stockreport!$D:$D,
           Stockreport!$A:$A, $A1440,
           Stockreport!$B:$B, $B1440,
           Stockreport!$C:$C, $C1440)=0,
   "No reserve",
   SUMIFS(Stockreport!$D:$D,
          Stockreport!$A:$A, $A1440,
          Stockreport!$B:$B, $B1440)
   -SUMIFS(Stockreport!$D:$D,
           Stockreport!$A:$A, $A1440,
           Stockreport!$B:$B, $B1440,
           Stockreport!$C:$C, $C1440)
)</f>
        <v>No reserve</v>
      </c>
      <c r="H1440">
        <f t="shared" si="44"/>
        <v>0</v>
      </c>
      <c r="I1440" s="5">
        <f t="shared" si="45"/>
        <v>1</v>
      </c>
    </row>
    <row r="1441" spans="1:9">
      <c r="A1441" s="1">
        <v>30318</v>
      </c>
      <c r="B1441" s="1" t="s">
        <v>1439</v>
      </c>
      <c r="C1441" t="str">
        <f>VLOOKUP(A1441,Config!A:C,3,FALSE)</f>
        <v>MA-F-04-L1-P2</v>
      </c>
      <c r="D1441" cm="1">
        <f t="array" ref="D1441">IFERROR(
  INDEX(Stockreport!$E$2:$E$50151,
    MATCH(1,
      ((Stockreport!$A$2:$A$50151&amp;"")=($A1441&amp;""))*
      ((Stockreport!$B$2:$B$50151&amp;"")=($B1441&amp;""))*
      (TRIM(Stockreport!$C$2:$C$50151)=TRIM($C1441))*
      (Stockreport!$C$2:$C$50151&lt;&gt;""),
    0)
  ),
0)</f>
        <v>0</v>
      </c>
      <c r="E1441">
        <f>VLOOKUP(A1441,Config!A:G,4,FALSE)</f>
        <v>0</v>
      </c>
      <c r="F1441" t="str">
        <f>_xlfn.LET(
  _xlpm.q,   $D1441,
  _xlpm.low, SUMIFS(Config!$E$2:$E$5017, Config!$A$2:$A$5017,$A1441, Config!$C$2:$C$5017,$C1441),
  _xlpm.med, SUMIFS(Config!$F$2:$F$5017, Config!$A$2:$A$5017,$A1441, Config!$C$2:$C$5017,$C1441),
  _xlpm.cap, SUMIFS(Config!$G$2:$G$5017, Config!$A$2:$A$5017,$A1441, Config!$C$2:$C$5017,$C1441),
  IF(_xlpm.cap=0,"SET-PICKFACE",
     IF(_xlpm.q&lt;=_xlpm.low,"LOW",
        IF(_xlpm.q&lt;=_xlpm.med,"MEDIUM",
           IF(_xlpm.q&lt;=_xlpm.cap,"FULL","OVER")
        )
     )
  )
)</f>
        <v>SET-PICKFACE</v>
      </c>
      <c r="G1441" s="8" t="str">
        <f>IF(
   SUMIFS(Stockreport!$D:$D,
          Stockreport!$A:$A, $A1441,
          Stockreport!$B:$B, $B1441)
   -SUMIFS(Stockreport!$D:$D,
           Stockreport!$A:$A, $A1441,
           Stockreport!$B:$B, $B1441,
           Stockreport!$C:$C, $C1441)=0,
   "No reserve",
   SUMIFS(Stockreport!$D:$D,
          Stockreport!$A:$A, $A1441,
          Stockreport!$B:$B, $B1441)
   -SUMIFS(Stockreport!$D:$D,
           Stockreport!$A:$A, $A1441,
           Stockreport!$B:$B, $B1441,
           Stockreport!$C:$C, $C1441)
)</f>
        <v>No reserve</v>
      </c>
      <c r="H1441">
        <f t="shared" si="44"/>
        <v>0</v>
      </c>
      <c r="I1441" s="5">
        <f t="shared" si="45"/>
        <v>1</v>
      </c>
    </row>
    <row r="1442" spans="1:9">
      <c r="A1442" s="1">
        <v>30753</v>
      </c>
      <c r="B1442" s="1" t="s">
        <v>1440</v>
      </c>
      <c r="C1442" t="str">
        <f>VLOOKUP(A1442,Config!A:C,3,FALSE)</f>
        <v>MA-F-06-L2-P1</v>
      </c>
      <c r="D1442" cm="1">
        <f t="array" ref="D1442">IFERROR(
  INDEX(Stockreport!$E$2:$E$50151,
    MATCH(1,
      ((Stockreport!$A$2:$A$50151&amp;"")=($A1442&amp;""))*
      ((Stockreport!$B$2:$B$50151&amp;"")=($B1442&amp;""))*
      (TRIM(Stockreport!$C$2:$C$50151)=TRIM($C1442))*
      (Stockreport!$C$2:$C$50151&lt;&gt;""),
    0)
  ),
0)</f>
        <v>0</v>
      </c>
      <c r="E1442">
        <f>VLOOKUP(A1442,Config!A:G,4,FALSE)</f>
        <v>0</v>
      </c>
      <c r="F1442" t="str">
        <f>_xlfn.LET(
  _xlpm.q,   $D1442,
  _xlpm.low, SUMIFS(Config!$E$2:$E$5017, Config!$A$2:$A$5017,$A1442, Config!$C$2:$C$5017,$C1442),
  _xlpm.med, SUMIFS(Config!$F$2:$F$5017, Config!$A$2:$A$5017,$A1442, Config!$C$2:$C$5017,$C1442),
  _xlpm.cap, SUMIFS(Config!$G$2:$G$5017, Config!$A$2:$A$5017,$A1442, Config!$C$2:$C$5017,$C1442),
  IF(_xlpm.cap=0,"SET-PICKFACE",
     IF(_xlpm.q&lt;=_xlpm.low,"LOW",
        IF(_xlpm.q&lt;=_xlpm.med,"MEDIUM",
           IF(_xlpm.q&lt;=_xlpm.cap,"FULL","OVER")
        )
     )
  )
)</f>
        <v>SET-PICKFACE</v>
      </c>
      <c r="G1442" s="8" t="str">
        <f>IF(
   SUMIFS(Stockreport!$D:$D,
          Stockreport!$A:$A, $A1442,
          Stockreport!$B:$B, $B1442)
   -SUMIFS(Stockreport!$D:$D,
           Stockreport!$A:$A, $A1442,
           Stockreport!$B:$B, $B1442,
           Stockreport!$C:$C, $C1442)=0,
   "No reserve",
   SUMIFS(Stockreport!$D:$D,
          Stockreport!$A:$A, $A1442,
          Stockreport!$B:$B, $B1442)
   -SUMIFS(Stockreport!$D:$D,
           Stockreport!$A:$A, $A1442,
           Stockreport!$B:$B, $B1442,
           Stockreport!$C:$C, $C1442)
)</f>
        <v>No reserve</v>
      </c>
      <c r="H1442">
        <f t="shared" si="44"/>
        <v>0</v>
      </c>
      <c r="I1442" s="5">
        <f t="shared" si="45"/>
        <v>1</v>
      </c>
    </row>
    <row r="1443" spans="1:9">
      <c r="A1443" s="1">
        <v>15400</v>
      </c>
      <c r="B1443" s="1" t="s">
        <v>1441</v>
      </c>
      <c r="C1443" t="str">
        <f>VLOOKUP(A1443,Config!A:C,3,FALSE)</f>
        <v>MA-F-07-L1-P2</v>
      </c>
      <c r="D1443" cm="1">
        <f t="array" ref="D1443">IFERROR(
  INDEX(Stockreport!$E$2:$E$50151,
    MATCH(1,
      ((Stockreport!$A$2:$A$50151&amp;"")=($A1443&amp;""))*
      ((Stockreport!$B$2:$B$50151&amp;"")=($B1443&amp;""))*
      (TRIM(Stockreport!$C$2:$C$50151)=TRIM($C1443))*
      (Stockreport!$C$2:$C$50151&lt;&gt;""),
    0)
  ),
0)</f>
        <v>0</v>
      </c>
      <c r="E1443">
        <f>VLOOKUP(A1443,Config!A:G,4,FALSE)</f>
        <v>0</v>
      </c>
      <c r="F1443" t="str">
        <f>_xlfn.LET(
  _xlpm.q,   $D1443,
  _xlpm.low, SUMIFS(Config!$E$2:$E$5017, Config!$A$2:$A$5017,$A1443, Config!$C$2:$C$5017,$C1443),
  _xlpm.med, SUMIFS(Config!$F$2:$F$5017, Config!$A$2:$A$5017,$A1443, Config!$C$2:$C$5017,$C1443),
  _xlpm.cap, SUMIFS(Config!$G$2:$G$5017, Config!$A$2:$A$5017,$A1443, Config!$C$2:$C$5017,$C1443),
  IF(_xlpm.cap=0,"SET-PICKFACE",
     IF(_xlpm.q&lt;=_xlpm.low,"LOW",
        IF(_xlpm.q&lt;=_xlpm.med,"MEDIUM",
           IF(_xlpm.q&lt;=_xlpm.cap,"FULL","OVER")
        )
     )
  )
)</f>
        <v>SET-PICKFACE</v>
      </c>
      <c r="G1443" s="8" t="str">
        <f>IF(
   SUMIFS(Stockreport!$D:$D,
          Stockreport!$A:$A, $A1443,
          Stockreport!$B:$B, $B1443)
   -SUMIFS(Stockreport!$D:$D,
           Stockreport!$A:$A, $A1443,
           Stockreport!$B:$B, $B1443,
           Stockreport!$C:$C, $C1443)=0,
   "No reserve",
   SUMIFS(Stockreport!$D:$D,
          Stockreport!$A:$A, $A1443,
          Stockreport!$B:$B, $B1443)
   -SUMIFS(Stockreport!$D:$D,
           Stockreport!$A:$A, $A1443,
           Stockreport!$B:$B, $B1443,
           Stockreport!$C:$C, $C1443)
)</f>
        <v>No reserve</v>
      </c>
      <c r="H1443">
        <f t="shared" si="44"/>
        <v>0</v>
      </c>
      <c r="I1443" s="5">
        <f t="shared" si="45"/>
        <v>1</v>
      </c>
    </row>
    <row r="1444" spans="1:9">
      <c r="A1444" s="1">
        <v>32027</v>
      </c>
      <c r="B1444" s="1" t="s">
        <v>1442</v>
      </c>
      <c r="C1444" t="str">
        <f>VLOOKUP(A1444,Config!A:C,3,FALSE)</f>
        <v>MA-F-07-L2-P1</v>
      </c>
      <c r="D1444" cm="1">
        <f t="array" ref="D1444">IFERROR(
  INDEX(Stockreport!$E$2:$E$50151,
    MATCH(1,
      ((Stockreport!$A$2:$A$50151&amp;"")=($A1444&amp;""))*
      ((Stockreport!$B$2:$B$50151&amp;"")=($B1444&amp;""))*
      (TRIM(Stockreport!$C$2:$C$50151)=TRIM($C1444))*
      (Stockreport!$C$2:$C$50151&lt;&gt;""),
    0)
  ),
0)</f>
        <v>93</v>
      </c>
      <c r="E1444">
        <f>VLOOKUP(A1444,Config!A:G,4,FALSE)</f>
        <v>0</v>
      </c>
      <c r="F1444" t="str">
        <f>_xlfn.LET(
  _xlpm.q,   $D1444,
  _xlpm.low, SUMIFS(Config!$E$2:$E$5017, Config!$A$2:$A$5017,$A1444, Config!$C$2:$C$5017,$C1444),
  _xlpm.med, SUMIFS(Config!$F$2:$F$5017, Config!$A$2:$A$5017,$A1444, Config!$C$2:$C$5017,$C1444),
  _xlpm.cap, SUMIFS(Config!$G$2:$G$5017, Config!$A$2:$A$5017,$A1444, Config!$C$2:$C$5017,$C1444),
  IF(_xlpm.cap=0,"SET-PICKFACE",
     IF(_xlpm.q&lt;=_xlpm.low,"LOW",
        IF(_xlpm.q&lt;=_xlpm.med,"MEDIUM",
           IF(_xlpm.q&lt;=_xlpm.cap,"FULL","OVER")
        )
     )
  )
)</f>
        <v>SET-PICKFACE</v>
      </c>
      <c r="G1444" s="8" t="str">
        <f>IF(
   SUMIFS(Stockreport!$D:$D,
          Stockreport!$A:$A, $A1444,
          Stockreport!$B:$B, $B1444)
   -SUMIFS(Stockreport!$D:$D,
           Stockreport!$A:$A, $A1444,
           Stockreport!$B:$B, $B1444,
           Stockreport!$C:$C, $C1444)=0,
   "No reserve",
   SUMIFS(Stockreport!$D:$D,
          Stockreport!$A:$A, $A1444,
          Stockreport!$B:$B, $B1444)
   -SUMIFS(Stockreport!$D:$D,
           Stockreport!$A:$A, $A1444,
           Stockreport!$B:$B, $B1444,
           Stockreport!$C:$C, $C1444)
)</f>
        <v>No reserve</v>
      </c>
      <c r="H1444">
        <f t="shared" si="44"/>
        <v>0</v>
      </c>
      <c r="I1444" s="5">
        <f t="shared" si="45"/>
        <v>1</v>
      </c>
    </row>
    <row r="1445" spans="1:9">
      <c r="A1445" s="1">
        <v>30924</v>
      </c>
      <c r="B1445" s="1" t="s">
        <v>1443</v>
      </c>
      <c r="C1445" t="str">
        <f>VLOOKUP(A1445,Config!A:C,3,FALSE)</f>
        <v>MA-F-08-L1-P2</v>
      </c>
      <c r="D1445" cm="1">
        <f t="array" ref="D1445">IFERROR(
  INDEX(Stockreport!$E$2:$E$50151,
    MATCH(1,
      ((Stockreport!$A$2:$A$50151&amp;"")=($A1445&amp;""))*
      ((Stockreport!$B$2:$B$50151&amp;"")=($B1445&amp;""))*
      (TRIM(Stockreport!$C$2:$C$50151)=TRIM($C1445))*
      (Stockreport!$C$2:$C$50151&lt;&gt;""),
    0)
  ),
0)</f>
        <v>26</v>
      </c>
      <c r="E1445">
        <f>VLOOKUP(A1445,Config!A:G,4,FALSE)</f>
        <v>0</v>
      </c>
      <c r="F1445" t="str">
        <f>_xlfn.LET(
  _xlpm.q,   $D1445,
  _xlpm.low, SUMIFS(Config!$E$2:$E$5017, Config!$A$2:$A$5017,$A1445, Config!$C$2:$C$5017,$C1445),
  _xlpm.med, SUMIFS(Config!$F$2:$F$5017, Config!$A$2:$A$5017,$A1445, Config!$C$2:$C$5017,$C1445),
  _xlpm.cap, SUMIFS(Config!$G$2:$G$5017, Config!$A$2:$A$5017,$A1445, Config!$C$2:$C$5017,$C1445),
  IF(_xlpm.cap=0,"SET-PICKFACE",
     IF(_xlpm.q&lt;=_xlpm.low,"LOW",
        IF(_xlpm.q&lt;=_xlpm.med,"MEDIUM",
           IF(_xlpm.q&lt;=_xlpm.cap,"FULL","OVER")
        )
     )
  )
)</f>
        <v>SET-PICKFACE</v>
      </c>
      <c r="G1445" s="8" t="str">
        <f>IF(
   SUMIFS(Stockreport!$D:$D,
          Stockreport!$A:$A, $A1445,
          Stockreport!$B:$B, $B1445)
   -SUMIFS(Stockreport!$D:$D,
           Stockreport!$A:$A, $A1445,
           Stockreport!$B:$B, $B1445,
           Stockreport!$C:$C, $C1445)=0,
   "No reserve",
   SUMIFS(Stockreport!$D:$D,
          Stockreport!$A:$A, $A1445,
          Stockreport!$B:$B, $B1445)
   -SUMIFS(Stockreport!$D:$D,
           Stockreport!$A:$A, $A1445,
           Stockreport!$B:$B, $B1445,
           Stockreport!$C:$C, $C1445)
)</f>
        <v>No reserve</v>
      </c>
      <c r="H1445">
        <f t="shared" si="44"/>
        <v>0</v>
      </c>
      <c r="I1445" s="5">
        <f t="shared" si="45"/>
        <v>1</v>
      </c>
    </row>
    <row r="1446" spans="1:9">
      <c r="A1446" s="1">
        <v>30916</v>
      </c>
      <c r="B1446" s="1" t="s">
        <v>1444</v>
      </c>
      <c r="C1446" t="str">
        <f>VLOOKUP(A1446,Config!A:C,3,FALSE)</f>
        <v>MA-F-08-L2-P1</v>
      </c>
      <c r="D1446" cm="1">
        <f t="array" ref="D1446">IFERROR(
  INDEX(Stockreport!$E$2:$E$50151,
    MATCH(1,
      ((Stockreport!$A$2:$A$50151&amp;"")=($A1446&amp;""))*
      ((Stockreport!$B$2:$B$50151&amp;"")=($B1446&amp;""))*
      (TRIM(Stockreport!$C$2:$C$50151)=TRIM($C1446))*
      (Stockreport!$C$2:$C$50151&lt;&gt;""),
    0)
  ),
0)</f>
        <v>63</v>
      </c>
      <c r="E1446">
        <f>VLOOKUP(A1446,Config!A:G,4,FALSE)</f>
        <v>0</v>
      </c>
      <c r="F1446" t="str">
        <f>_xlfn.LET(
  _xlpm.q,   $D1446,
  _xlpm.low, SUMIFS(Config!$E$2:$E$5017, Config!$A$2:$A$5017,$A1446, Config!$C$2:$C$5017,$C1446),
  _xlpm.med, SUMIFS(Config!$F$2:$F$5017, Config!$A$2:$A$5017,$A1446, Config!$C$2:$C$5017,$C1446),
  _xlpm.cap, SUMIFS(Config!$G$2:$G$5017, Config!$A$2:$A$5017,$A1446, Config!$C$2:$C$5017,$C1446),
  IF(_xlpm.cap=0,"SET-PICKFACE",
     IF(_xlpm.q&lt;=_xlpm.low,"LOW",
        IF(_xlpm.q&lt;=_xlpm.med,"MEDIUM",
           IF(_xlpm.q&lt;=_xlpm.cap,"FULL","OVER")
        )
     )
  )
)</f>
        <v>SET-PICKFACE</v>
      </c>
      <c r="G1446" s="8">
        <f>IF(
   SUMIFS(Stockreport!$D:$D,
          Stockreport!$A:$A, $A1446,
          Stockreport!$B:$B, $B1446)
   -SUMIFS(Stockreport!$D:$D,
           Stockreport!$A:$A, $A1446,
           Stockreport!$B:$B, $B1446,
           Stockreport!$C:$C, $C1446)=0,
   "No reserve",
   SUMIFS(Stockreport!$D:$D,
          Stockreport!$A:$A, $A1446,
          Stockreport!$B:$B, $B1446)
   -SUMIFS(Stockreport!$D:$D,
           Stockreport!$A:$A, $A1446,
           Stockreport!$B:$B, $B1446,
           Stockreport!$C:$C, $C1446)
)</f>
        <v>50</v>
      </c>
      <c r="H1446">
        <f t="shared" si="44"/>
        <v>0</v>
      </c>
      <c r="I1446" s="5">
        <f t="shared" si="45"/>
        <v>0</v>
      </c>
    </row>
    <row r="1447" spans="1:9">
      <c r="A1447" s="1">
        <v>30899</v>
      </c>
      <c r="B1447" s="1" t="s">
        <v>1445</v>
      </c>
      <c r="C1447" t="str">
        <f>VLOOKUP(A1447,Config!A:C,3,FALSE)</f>
        <v>MA-F-09-L1-P2</v>
      </c>
      <c r="D1447" cm="1">
        <f t="array" ref="D1447">IFERROR(
  INDEX(Stockreport!$E$2:$E$50151,
    MATCH(1,
      ((Stockreport!$A$2:$A$50151&amp;"")=($A1447&amp;""))*
      ((Stockreport!$B$2:$B$50151&amp;"")=($B1447&amp;""))*
      (TRIM(Stockreport!$C$2:$C$50151)=TRIM($C1447))*
      (Stockreport!$C$2:$C$50151&lt;&gt;""),
    0)
  ),
0)</f>
        <v>0</v>
      </c>
      <c r="E1447">
        <f>VLOOKUP(A1447,Config!A:G,4,FALSE)</f>
        <v>0</v>
      </c>
      <c r="F1447" t="str">
        <f>_xlfn.LET(
  _xlpm.q,   $D1447,
  _xlpm.low, SUMIFS(Config!$E$2:$E$5017, Config!$A$2:$A$5017,$A1447, Config!$C$2:$C$5017,$C1447),
  _xlpm.med, SUMIFS(Config!$F$2:$F$5017, Config!$A$2:$A$5017,$A1447, Config!$C$2:$C$5017,$C1447),
  _xlpm.cap, SUMIFS(Config!$G$2:$G$5017, Config!$A$2:$A$5017,$A1447, Config!$C$2:$C$5017,$C1447),
  IF(_xlpm.cap=0,"SET-PICKFACE",
     IF(_xlpm.q&lt;=_xlpm.low,"LOW",
        IF(_xlpm.q&lt;=_xlpm.med,"MEDIUM",
           IF(_xlpm.q&lt;=_xlpm.cap,"FULL","OVER")
        )
     )
  )
)</f>
        <v>SET-PICKFACE</v>
      </c>
      <c r="G1447" s="8" t="str">
        <f>IF(
   SUMIFS(Stockreport!$D:$D,
          Stockreport!$A:$A, $A1447,
          Stockreport!$B:$B, $B1447)
   -SUMIFS(Stockreport!$D:$D,
           Stockreport!$A:$A, $A1447,
           Stockreport!$B:$B, $B1447,
           Stockreport!$C:$C, $C1447)=0,
   "No reserve",
   SUMIFS(Stockreport!$D:$D,
          Stockreport!$A:$A, $A1447,
          Stockreport!$B:$B, $B1447)
   -SUMIFS(Stockreport!$D:$D,
           Stockreport!$A:$A, $A1447,
           Stockreport!$B:$B, $B1447,
           Stockreport!$C:$C, $C1447)
)</f>
        <v>No reserve</v>
      </c>
      <c r="H1447">
        <f t="shared" si="44"/>
        <v>0</v>
      </c>
      <c r="I1447" s="5">
        <f t="shared" si="45"/>
        <v>1</v>
      </c>
    </row>
    <row r="1448" spans="1:9">
      <c r="A1448" s="1">
        <v>30290</v>
      </c>
      <c r="B1448" s="1" t="s">
        <v>1446</v>
      </c>
      <c r="C1448" t="str">
        <f>VLOOKUP(A1448,Config!A:C,3,FALSE)</f>
        <v>MA-F-09-L2-P1</v>
      </c>
      <c r="D1448" cm="1">
        <f t="array" ref="D1448">IFERROR(
  INDEX(Stockreport!$E$2:$E$50151,
    MATCH(1,
      ((Stockreport!$A$2:$A$50151&amp;"")=($A1448&amp;""))*
      ((Stockreport!$B$2:$B$50151&amp;"")=($B1448&amp;""))*
      (TRIM(Stockreport!$C$2:$C$50151)=TRIM($C1448))*
      (Stockreport!$C$2:$C$50151&lt;&gt;""),
    0)
  ),
0)</f>
        <v>0</v>
      </c>
      <c r="E1448">
        <f>VLOOKUP(A1448,Config!A:G,4,FALSE)</f>
        <v>0</v>
      </c>
      <c r="F1448" t="str">
        <f>_xlfn.LET(
  _xlpm.q,   $D1448,
  _xlpm.low, SUMIFS(Config!$E$2:$E$5017, Config!$A$2:$A$5017,$A1448, Config!$C$2:$C$5017,$C1448),
  _xlpm.med, SUMIFS(Config!$F$2:$F$5017, Config!$A$2:$A$5017,$A1448, Config!$C$2:$C$5017,$C1448),
  _xlpm.cap, SUMIFS(Config!$G$2:$G$5017, Config!$A$2:$A$5017,$A1448, Config!$C$2:$C$5017,$C1448),
  IF(_xlpm.cap=0,"SET-PICKFACE",
     IF(_xlpm.q&lt;=_xlpm.low,"LOW",
        IF(_xlpm.q&lt;=_xlpm.med,"MEDIUM",
           IF(_xlpm.q&lt;=_xlpm.cap,"FULL","OVER")
        )
     )
  )
)</f>
        <v>SET-PICKFACE</v>
      </c>
      <c r="G1448" s="8" t="str">
        <f>IF(
   SUMIFS(Stockreport!$D:$D,
          Stockreport!$A:$A, $A1448,
          Stockreport!$B:$B, $B1448)
   -SUMIFS(Stockreport!$D:$D,
           Stockreport!$A:$A, $A1448,
           Stockreport!$B:$B, $B1448,
           Stockreport!$C:$C, $C1448)=0,
   "No reserve",
   SUMIFS(Stockreport!$D:$D,
          Stockreport!$A:$A, $A1448,
          Stockreport!$B:$B, $B1448)
   -SUMIFS(Stockreport!$D:$D,
           Stockreport!$A:$A, $A1448,
           Stockreport!$B:$B, $B1448,
           Stockreport!$C:$C, $C1448)
)</f>
        <v>No reserve</v>
      </c>
      <c r="H1448">
        <f t="shared" si="44"/>
        <v>0</v>
      </c>
      <c r="I1448" s="5">
        <f t="shared" si="45"/>
        <v>1</v>
      </c>
    </row>
    <row r="1449" spans="1:9">
      <c r="A1449" s="1">
        <v>35010</v>
      </c>
      <c r="B1449" s="1" t="s">
        <v>1447</v>
      </c>
      <c r="C1449" t="str">
        <f>VLOOKUP(A1449,Config!A:C,3,FALSE)</f>
        <v>MA-F-09-L2-P1</v>
      </c>
      <c r="D1449" cm="1">
        <f t="array" ref="D1449">IFERROR(
  INDEX(Stockreport!$E$2:$E$50151,
    MATCH(1,
      ((Stockreport!$A$2:$A$50151&amp;"")=($A1449&amp;""))*
      ((Stockreport!$B$2:$B$50151&amp;"")=($B1449&amp;""))*
      (TRIM(Stockreport!$C$2:$C$50151)=TRIM($C1449))*
      (Stockreport!$C$2:$C$50151&lt;&gt;""),
    0)
  ),
0)</f>
        <v>14</v>
      </c>
      <c r="E1449">
        <f>VLOOKUP(A1449,Config!A:G,4,FALSE)</f>
        <v>0</v>
      </c>
      <c r="F1449" t="str">
        <f>_xlfn.LET(
  _xlpm.q,   $D1449,
  _xlpm.low, SUMIFS(Config!$E$2:$E$5017, Config!$A$2:$A$5017,$A1449, Config!$C$2:$C$5017,$C1449),
  _xlpm.med, SUMIFS(Config!$F$2:$F$5017, Config!$A$2:$A$5017,$A1449, Config!$C$2:$C$5017,$C1449),
  _xlpm.cap, SUMIFS(Config!$G$2:$G$5017, Config!$A$2:$A$5017,$A1449, Config!$C$2:$C$5017,$C1449),
  IF(_xlpm.cap=0,"SET-PICKFACE",
     IF(_xlpm.q&lt;=_xlpm.low,"LOW",
        IF(_xlpm.q&lt;=_xlpm.med,"MEDIUM",
           IF(_xlpm.q&lt;=_xlpm.cap,"FULL","OVER")
        )
     )
  )
)</f>
        <v>SET-PICKFACE</v>
      </c>
      <c r="G1449" s="8" t="str">
        <f>IF(
   SUMIFS(Stockreport!$D:$D,
          Stockreport!$A:$A, $A1449,
          Stockreport!$B:$B, $B1449)
   -SUMIFS(Stockreport!$D:$D,
           Stockreport!$A:$A, $A1449,
           Stockreport!$B:$B, $B1449,
           Stockreport!$C:$C, $C1449)=0,
   "No reserve",
   SUMIFS(Stockreport!$D:$D,
          Stockreport!$A:$A, $A1449,
          Stockreport!$B:$B, $B1449)
   -SUMIFS(Stockreport!$D:$D,
           Stockreport!$A:$A, $A1449,
           Stockreport!$B:$B, $B1449,
           Stockreport!$C:$C, $C1449)
)</f>
        <v>No reserve</v>
      </c>
      <c r="H1449">
        <f t="shared" si="44"/>
        <v>0</v>
      </c>
      <c r="I1449" s="5">
        <f t="shared" si="45"/>
        <v>1</v>
      </c>
    </row>
    <row r="1450" spans="1:9">
      <c r="A1450" s="1">
        <v>30471</v>
      </c>
      <c r="B1450" s="1" t="s">
        <v>1448</v>
      </c>
      <c r="C1450" t="str">
        <f>VLOOKUP(A1450,Config!A:C,3,FALSE)</f>
        <v>MA-F-10-L2-P1</v>
      </c>
      <c r="D1450" cm="1">
        <f t="array" ref="D1450">IFERROR(
  INDEX(Stockreport!$E$2:$E$50151,
    MATCH(1,
      ((Stockreport!$A$2:$A$50151&amp;"")=($A1450&amp;""))*
      ((Stockreport!$B$2:$B$50151&amp;"")=($B1450&amp;""))*
      (TRIM(Stockreport!$C$2:$C$50151)=TRIM($C1450))*
      (Stockreport!$C$2:$C$50151&lt;&gt;""),
    0)
  ),
0)</f>
        <v>151</v>
      </c>
      <c r="E1450">
        <f>VLOOKUP(A1450,Config!A:G,4,FALSE)</f>
        <v>0</v>
      </c>
      <c r="F1450" t="str">
        <f>_xlfn.LET(
  _xlpm.q,   $D1450,
  _xlpm.low, SUMIFS(Config!$E$2:$E$5017, Config!$A$2:$A$5017,$A1450, Config!$C$2:$C$5017,$C1450),
  _xlpm.med, SUMIFS(Config!$F$2:$F$5017, Config!$A$2:$A$5017,$A1450, Config!$C$2:$C$5017,$C1450),
  _xlpm.cap, SUMIFS(Config!$G$2:$G$5017, Config!$A$2:$A$5017,$A1450, Config!$C$2:$C$5017,$C1450),
  IF(_xlpm.cap=0,"SET-PICKFACE",
     IF(_xlpm.q&lt;=_xlpm.low,"LOW",
        IF(_xlpm.q&lt;=_xlpm.med,"MEDIUM",
           IF(_xlpm.q&lt;=_xlpm.cap,"FULL","OVER")
        )
     )
  )
)</f>
        <v>SET-PICKFACE</v>
      </c>
      <c r="G1450" s="8" t="str">
        <f>IF(
   SUMIFS(Stockreport!$D:$D,
          Stockreport!$A:$A, $A1450,
          Stockreport!$B:$B, $B1450)
   -SUMIFS(Stockreport!$D:$D,
           Stockreport!$A:$A, $A1450,
           Stockreport!$B:$B, $B1450,
           Stockreport!$C:$C, $C1450)=0,
   "No reserve",
   SUMIFS(Stockreport!$D:$D,
          Stockreport!$A:$A, $A1450,
          Stockreport!$B:$B, $B1450)
   -SUMIFS(Stockreport!$D:$D,
           Stockreport!$A:$A, $A1450,
           Stockreport!$B:$B, $B1450,
           Stockreport!$C:$C, $C1450)
)</f>
        <v>No reserve</v>
      </c>
      <c r="H1450">
        <f t="shared" si="44"/>
        <v>0</v>
      </c>
      <c r="I1450" s="5">
        <f t="shared" si="45"/>
        <v>1</v>
      </c>
    </row>
    <row r="1451" spans="1:9">
      <c r="A1451" s="1">
        <v>30365</v>
      </c>
      <c r="B1451" s="1" t="s">
        <v>1449</v>
      </c>
      <c r="C1451" t="str">
        <f>VLOOKUP(A1451,Config!A:C,3,FALSE)</f>
        <v>MA-F-10-L6-P2</v>
      </c>
      <c r="D1451" cm="1">
        <f t="array" ref="D1451">IFERROR(
  INDEX(Stockreport!$E$2:$E$50151,
    MATCH(1,
      ((Stockreport!$A$2:$A$50151&amp;"")=($A1451&amp;""))*
      ((Stockreport!$B$2:$B$50151&amp;"")=($B1451&amp;""))*
      (TRIM(Stockreport!$C$2:$C$50151)=TRIM($C1451))*
      (Stockreport!$C$2:$C$50151&lt;&gt;""),
    0)
  ),
0)</f>
        <v>0</v>
      </c>
      <c r="E1451">
        <f>VLOOKUP(A1451,Config!A:G,4,FALSE)</f>
        <v>0</v>
      </c>
      <c r="F1451" t="str">
        <f>_xlfn.LET(
  _xlpm.q,   $D1451,
  _xlpm.low, SUMIFS(Config!$E$2:$E$5017, Config!$A$2:$A$5017,$A1451, Config!$C$2:$C$5017,$C1451),
  _xlpm.med, SUMIFS(Config!$F$2:$F$5017, Config!$A$2:$A$5017,$A1451, Config!$C$2:$C$5017,$C1451),
  _xlpm.cap, SUMIFS(Config!$G$2:$G$5017, Config!$A$2:$A$5017,$A1451, Config!$C$2:$C$5017,$C1451),
  IF(_xlpm.cap=0,"SET-PICKFACE",
     IF(_xlpm.q&lt;=_xlpm.low,"LOW",
        IF(_xlpm.q&lt;=_xlpm.med,"MEDIUM",
           IF(_xlpm.q&lt;=_xlpm.cap,"FULL","OVER")
        )
     )
  )
)</f>
        <v>SET-PICKFACE</v>
      </c>
      <c r="G1451" s="8" t="str">
        <f>IF(
   SUMIFS(Stockreport!$D:$D,
          Stockreport!$A:$A, $A1451,
          Stockreport!$B:$B, $B1451)
   -SUMIFS(Stockreport!$D:$D,
           Stockreport!$A:$A, $A1451,
           Stockreport!$B:$B, $B1451,
           Stockreport!$C:$C, $C1451)=0,
   "No reserve",
   SUMIFS(Stockreport!$D:$D,
          Stockreport!$A:$A, $A1451,
          Stockreport!$B:$B, $B1451)
   -SUMIFS(Stockreport!$D:$D,
           Stockreport!$A:$A, $A1451,
           Stockreport!$B:$B, $B1451,
           Stockreport!$C:$C, $C1451)
)</f>
        <v>No reserve</v>
      </c>
      <c r="H1451">
        <f t="shared" si="44"/>
        <v>0</v>
      </c>
      <c r="I1451" s="5">
        <f t="shared" si="45"/>
        <v>1</v>
      </c>
    </row>
    <row r="1452" spans="1:9">
      <c r="A1452" s="1">
        <v>29979</v>
      </c>
      <c r="B1452" s="1" t="s">
        <v>1450</v>
      </c>
      <c r="C1452" t="str">
        <f>VLOOKUP(A1452,Config!A:C,3,FALSE)</f>
        <v>MA-F-11-L1-P1</v>
      </c>
      <c r="D1452" cm="1">
        <f t="array" ref="D1452">IFERROR(
  INDEX(Stockreport!$E$2:$E$50151,
    MATCH(1,
      ((Stockreport!$A$2:$A$50151&amp;"")=($A1452&amp;""))*
      ((Stockreport!$B$2:$B$50151&amp;"")=($B1452&amp;""))*
      (TRIM(Stockreport!$C$2:$C$50151)=TRIM($C1452))*
      (Stockreport!$C$2:$C$50151&lt;&gt;""),
    0)
  ),
0)</f>
        <v>41</v>
      </c>
      <c r="E1452">
        <f>VLOOKUP(A1452,Config!A:G,4,FALSE)</f>
        <v>0</v>
      </c>
      <c r="F1452" t="str">
        <f>_xlfn.LET(
  _xlpm.q,   $D1452,
  _xlpm.low, SUMIFS(Config!$E$2:$E$5017, Config!$A$2:$A$5017,$A1452, Config!$C$2:$C$5017,$C1452),
  _xlpm.med, SUMIFS(Config!$F$2:$F$5017, Config!$A$2:$A$5017,$A1452, Config!$C$2:$C$5017,$C1452),
  _xlpm.cap, SUMIFS(Config!$G$2:$G$5017, Config!$A$2:$A$5017,$A1452, Config!$C$2:$C$5017,$C1452),
  IF(_xlpm.cap=0,"SET-PICKFACE",
     IF(_xlpm.q&lt;=_xlpm.low,"LOW",
        IF(_xlpm.q&lt;=_xlpm.med,"MEDIUM",
           IF(_xlpm.q&lt;=_xlpm.cap,"FULL","OVER")
        )
     )
  )
)</f>
        <v>SET-PICKFACE</v>
      </c>
      <c r="G1452" s="8" t="str">
        <f>IF(
   SUMIFS(Stockreport!$D:$D,
          Stockreport!$A:$A, $A1452,
          Stockreport!$B:$B, $B1452)
   -SUMIFS(Stockreport!$D:$D,
           Stockreport!$A:$A, $A1452,
           Stockreport!$B:$B, $B1452,
           Stockreport!$C:$C, $C1452)=0,
   "No reserve",
   SUMIFS(Stockreport!$D:$D,
          Stockreport!$A:$A, $A1452,
          Stockreport!$B:$B, $B1452)
   -SUMIFS(Stockreport!$D:$D,
           Stockreport!$A:$A, $A1452,
           Stockreport!$B:$B, $B1452,
           Stockreport!$C:$C, $C1452)
)</f>
        <v>No reserve</v>
      </c>
      <c r="H1452">
        <f t="shared" si="44"/>
        <v>0</v>
      </c>
      <c r="I1452" s="5">
        <f t="shared" si="45"/>
        <v>1</v>
      </c>
    </row>
    <row r="1453" spans="1:9">
      <c r="A1453" s="1">
        <v>30426</v>
      </c>
      <c r="B1453" s="1" t="s">
        <v>1451</v>
      </c>
      <c r="C1453" t="str">
        <f>VLOOKUP(A1453,Config!A:C,3,FALSE)</f>
        <v>MA-F-11-L2-P2</v>
      </c>
      <c r="D1453" cm="1">
        <f t="array" ref="D1453">IFERROR(
  INDEX(Stockreport!$E$2:$E$50151,
    MATCH(1,
      ((Stockreport!$A$2:$A$50151&amp;"")=($A1453&amp;""))*
      ((Stockreport!$B$2:$B$50151&amp;"")=($B1453&amp;""))*
      (TRIM(Stockreport!$C$2:$C$50151)=TRIM($C1453))*
      (Stockreport!$C$2:$C$50151&lt;&gt;""),
    0)
  ),
0)</f>
        <v>22</v>
      </c>
      <c r="E1453">
        <f>VLOOKUP(A1453,Config!A:G,4,FALSE)</f>
        <v>0</v>
      </c>
      <c r="F1453" t="str">
        <f>_xlfn.LET(
  _xlpm.q,   $D1453,
  _xlpm.low, SUMIFS(Config!$E$2:$E$5017, Config!$A$2:$A$5017,$A1453, Config!$C$2:$C$5017,$C1453),
  _xlpm.med, SUMIFS(Config!$F$2:$F$5017, Config!$A$2:$A$5017,$A1453, Config!$C$2:$C$5017,$C1453),
  _xlpm.cap, SUMIFS(Config!$G$2:$G$5017, Config!$A$2:$A$5017,$A1453, Config!$C$2:$C$5017,$C1453),
  IF(_xlpm.cap=0,"SET-PICKFACE",
     IF(_xlpm.q&lt;=_xlpm.low,"LOW",
        IF(_xlpm.q&lt;=_xlpm.med,"MEDIUM",
           IF(_xlpm.q&lt;=_xlpm.cap,"FULL","OVER")
        )
     )
  )
)</f>
        <v>SET-PICKFACE</v>
      </c>
      <c r="G1453" s="8" t="str">
        <f>IF(
   SUMIFS(Stockreport!$D:$D,
          Stockreport!$A:$A, $A1453,
          Stockreport!$B:$B, $B1453)
   -SUMIFS(Stockreport!$D:$D,
           Stockreport!$A:$A, $A1453,
           Stockreport!$B:$B, $B1453,
           Stockreport!$C:$C, $C1453)=0,
   "No reserve",
   SUMIFS(Stockreport!$D:$D,
          Stockreport!$A:$A, $A1453,
          Stockreport!$B:$B, $B1453)
   -SUMIFS(Stockreport!$D:$D,
           Stockreport!$A:$A, $A1453,
           Stockreport!$B:$B, $B1453,
           Stockreport!$C:$C, $C1453)
)</f>
        <v>No reserve</v>
      </c>
      <c r="H1453">
        <f t="shared" si="44"/>
        <v>0</v>
      </c>
      <c r="I1453" s="5">
        <f t="shared" si="45"/>
        <v>1</v>
      </c>
    </row>
    <row r="1454" spans="1:9">
      <c r="A1454" s="1">
        <v>18820</v>
      </c>
      <c r="B1454" s="1" t="s">
        <v>1452</v>
      </c>
      <c r="C1454" t="str">
        <f>VLOOKUP(A1454,Config!A:C,3,FALSE)</f>
        <v>MA-F-11-L3-P1</v>
      </c>
      <c r="D1454" cm="1">
        <f t="array" ref="D1454">IFERROR(
  INDEX(Stockreport!$E$2:$E$50151,
    MATCH(1,
      ((Stockreport!$A$2:$A$50151&amp;"")=($A1454&amp;""))*
      ((Stockreport!$B$2:$B$50151&amp;"")=($B1454&amp;""))*
      (TRIM(Stockreport!$C$2:$C$50151)=TRIM($C1454))*
      (Stockreport!$C$2:$C$50151&lt;&gt;""),
    0)
  ),
0)</f>
        <v>6</v>
      </c>
      <c r="E1454">
        <f>VLOOKUP(A1454,Config!A:G,4,FALSE)</f>
        <v>0</v>
      </c>
      <c r="F1454" t="str">
        <f>_xlfn.LET(
  _xlpm.q,   $D1454,
  _xlpm.low, SUMIFS(Config!$E$2:$E$5017, Config!$A$2:$A$5017,$A1454, Config!$C$2:$C$5017,$C1454),
  _xlpm.med, SUMIFS(Config!$F$2:$F$5017, Config!$A$2:$A$5017,$A1454, Config!$C$2:$C$5017,$C1454),
  _xlpm.cap, SUMIFS(Config!$G$2:$G$5017, Config!$A$2:$A$5017,$A1454, Config!$C$2:$C$5017,$C1454),
  IF(_xlpm.cap=0,"SET-PICKFACE",
     IF(_xlpm.q&lt;=_xlpm.low,"LOW",
        IF(_xlpm.q&lt;=_xlpm.med,"MEDIUM",
           IF(_xlpm.q&lt;=_xlpm.cap,"FULL","OVER")
        )
     )
  )
)</f>
        <v>SET-PICKFACE</v>
      </c>
      <c r="G1454" s="8" t="str">
        <f>IF(
   SUMIFS(Stockreport!$D:$D,
          Stockreport!$A:$A, $A1454,
          Stockreport!$B:$B, $B1454)
   -SUMIFS(Stockreport!$D:$D,
           Stockreport!$A:$A, $A1454,
           Stockreport!$B:$B, $B1454,
           Stockreport!$C:$C, $C1454)=0,
   "No reserve",
   SUMIFS(Stockreport!$D:$D,
          Stockreport!$A:$A, $A1454,
          Stockreport!$B:$B, $B1454)
   -SUMIFS(Stockreport!$D:$D,
           Stockreport!$A:$A, $A1454,
           Stockreport!$B:$B, $B1454,
           Stockreport!$C:$C, $C1454)
)</f>
        <v>No reserve</v>
      </c>
      <c r="H1454">
        <f t="shared" si="44"/>
        <v>0</v>
      </c>
      <c r="I1454" s="5">
        <f t="shared" si="45"/>
        <v>1</v>
      </c>
    </row>
    <row r="1455" spans="1:9">
      <c r="A1455" s="1">
        <v>25391</v>
      </c>
      <c r="B1455" s="1" t="s">
        <v>1453</v>
      </c>
      <c r="C1455" t="str">
        <f>VLOOKUP(A1455,Config!A:C,3,FALSE)</f>
        <v>MA-F-12-L1-P1</v>
      </c>
      <c r="D1455" cm="1">
        <f t="array" ref="D1455">IFERROR(
  INDEX(Stockreport!$E$2:$E$50151,
    MATCH(1,
      ((Stockreport!$A$2:$A$50151&amp;"")=($A1455&amp;""))*
      ((Stockreport!$B$2:$B$50151&amp;"")=($B1455&amp;""))*
      (TRIM(Stockreport!$C$2:$C$50151)=TRIM($C1455))*
      (Stockreport!$C$2:$C$50151&lt;&gt;""),
    0)
  ),
0)</f>
        <v>0</v>
      </c>
      <c r="E1455">
        <f>VLOOKUP(A1455,Config!A:G,4,FALSE)</f>
        <v>0</v>
      </c>
      <c r="F1455" t="str">
        <f>_xlfn.LET(
  _xlpm.q,   $D1455,
  _xlpm.low, SUMIFS(Config!$E$2:$E$5017, Config!$A$2:$A$5017,$A1455, Config!$C$2:$C$5017,$C1455),
  _xlpm.med, SUMIFS(Config!$F$2:$F$5017, Config!$A$2:$A$5017,$A1455, Config!$C$2:$C$5017,$C1455),
  _xlpm.cap, SUMIFS(Config!$G$2:$G$5017, Config!$A$2:$A$5017,$A1455, Config!$C$2:$C$5017,$C1455),
  IF(_xlpm.cap=0,"SET-PICKFACE",
     IF(_xlpm.q&lt;=_xlpm.low,"LOW",
        IF(_xlpm.q&lt;=_xlpm.med,"MEDIUM",
           IF(_xlpm.q&lt;=_xlpm.cap,"FULL","OVER")
        )
     )
  )
)</f>
        <v>SET-PICKFACE</v>
      </c>
      <c r="G1455" s="8" t="str">
        <f>IF(
   SUMIFS(Stockreport!$D:$D,
          Stockreport!$A:$A, $A1455,
          Stockreport!$B:$B, $B1455)
   -SUMIFS(Stockreport!$D:$D,
           Stockreport!$A:$A, $A1455,
           Stockreport!$B:$B, $B1455,
           Stockreport!$C:$C, $C1455)=0,
   "No reserve",
   SUMIFS(Stockreport!$D:$D,
          Stockreport!$A:$A, $A1455,
          Stockreport!$B:$B, $B1455)
   -SUMIFS(Stockreport!$D:$D,
           Stockreport!$A:$A, $A1455,
           Stockreport!$B:$B, $B1455,
           Stockreport!$C:$C, $C1455)
)</f>
        <v>No reserve</v>
      </c>
      <c r="H1455">
        <f t="shared" si="44"/>
        <v>0</v>
      </c>
      <c r="I1455" s="5">
        <f t="shared" si="45"/>
        <v>1</v>
      </c>
    </row>
    <row r="1456" spans="1:9">
      <c r="A1456" s="1">
        <v>90749</v>
      </c>
      <c r="B1456" s="1" t="s">
        <v>1454</v>
      </c>
      <c r="C1456" t="str">
        <f>VLOOKUP(A1456,Config!A:C,3,FALSE)</f>
        <v>MA-F-12-L1-P1</v>
      </c>
      <c r="D1456" cm="1">
        <f t="array" ref="D1456">IFERROR(
  INDEX(Stockreport!$E$2:$E$50151,
    MATCH(1,
      ((Stockreport!$A$2:$A$50151&amp;"")=($A1456&amp;""))*
      ((Stockreport!$B$2:$B$50151&amp;"")=($B1456&amp;""))*
      (TRIM(Stockreport!$C$2:$C$50151)=TRIM($C1456))*
      (Stockreport!$C$2:$C$50151&lt;&gt;""),
    0)
  ),
0)</f>
        <v>0</v>
      </c>
      <c r="E1456">
        <f>VLOOKUP(A1456,Config!A:G,4,FALSE)</f>
        <v>0</v>
      </c>
      <c r="F1456" t="str">
        <f>_xlfn.LET(
  _xlpm.q,   $D1456,
  _xlpm.low, SUMIFS(Config!$E$2:$E$5017, Config!$A$2:$A$5017,$A1456, Config!$C$2:$C$5017,$C1456),
  _xlpm.med, SUMIFS(Config!$F$2:$F$5017, Config!$A$2:$A$5017,$A1456, Config!$C$2:$C$5017,$C1456),
  _xlpm.cap, SUMIFS(Config!$G$2:$G$5017, Config!$A$2:$A$5017,$A1456, Config!$C$2:$C$5017,$C1456),
  IF(_xlpm.cap=0,"SET-PICKFACE",
     IF(_xlpm.q&lt;=_xlpm.low,"LOW",
        IF(_xlpm.q&lt;=_xlpm.med,"MEDIUM",
           IF(_xlpm.q&lt;=_xlpm.cap,"FULL","OVER")
        )
     )
  )
)</f>
        <v>SET-PICKFACE</v>
      </c>
      <c r="G1456" s="8" t="str">
        <f>IF(
   SUMIFS(Stockreport!$D:$D,
          Stockreport!$A:$A, $A1456,
          Stockreport!$B:$B, $B1456)
   -SUMIFS(Stockreport!$D:$D,
           Stockreport!$A:$A, $A1456,
           Stockreport!$B:$B, $B1456,
           Stockreport!$C:$C, $C1456)=0,
   "No reserve",
   SUMIFS(Stockreport!$D:$D,
          Stockreport!$A:$A, $A1456,
          Stockreport!$B:$B, $B1456)
   -SUMIFS(Stockreport!$D:$D,
           Stockreport!$A:$A, $A1456,
           Stockreport!$B:$B, $B1456,
           Stockreport!$C:$C, $C1456)
)</f>
        <v>No reserve</v>
      </c>
      <c r="H1456">
        <f t="shared" si="44"/>
        <v>0</v>
      </c>
      <c r="I1456" s="5">
        <f t="shared" si="45"/>
        <v>1</v>
      </c>
    </row>
    <row r="1457" spans="1:9">
      <c r="A1457" s="1">
        <v>91035</v>
      </c>
      <c r="B1457" s="1" t="s">
        <v>1455</v>
      </c>
      <c r="C1457" t="str">
        <f>VLOOKUP(A1457,Config!A:C,3,FALSE)</f>
        <v>MA-F-12-L1-P1</v>
      </c>
      <c r="D1457" cm="1">
        <f t="array" ref="D1457">IFERROR(
  INDEX(Stockreport!$E$2:$E$50151,
    MATCH(1,
      ((Stockreport!$A$2:$A$50151&amp;"")=($A1457&amp;""))*
      ((Stockreport!$B$2:$B$50151&amp;"")=($B1457&amp;""))*
      (TRIM(Stockreport!$C$2:$C$50151)=TRIM($C1457))*
      (Stockreport!$C$2:$C$50151&lt;&gt;""),
    0)
  ),
0)</f>
        <v>0</v>
      </c>
      <c r="E1457">
        <f>VLOOKUP(A1457,Config!A:G,4,FALSE)</f>
        <v>0</v>
      </c>
      <c r="F1457" t="str">
        <f>_xlfn.LET(
  _xlpm.q,   $D1457,
  _xlpm.low, SUMIFS(Config!$E$2:$E$5017, Config!$A$2:$A$5017,$A1457, Config!$C$2:$C$5017,$C1457),
  _xlpm.med, SUMIFS(Config!$F$2:$F$5017, Config!$A$2:$A$5017,$A1457, Config!$C$2:$C$5017,$C1457),
  _xlpm.cap, SUMIFS(Config!$G$2:$G$5017, Config!$A$2:$A$5017,$A1457, Config!$C$2:$C$5017,$C1457),
  IF(_xlpm.cap=0,"SET-PICKFACE",
     IF(_xlpm.q&lt;=_xlpm.low,"LOW",
        IF(_xlpm.q&lt;=_xlpm.med,"MEDIUM",
           IF(_xlpm.q&lt;=_xlpm.cap,"FULL","OVER")
        )
     )
  )
)</f>
        <v>SET-PICKFACE</v>
      </c>
      <c r="G1457" s="8" t="str">
        <f>IF(
   SUMIFS(Stockreport!$D:$D,
          Stockreport!$A:$A, $A1457,
          Stockreport!$B:$B, $B1457)
   -SUMIFS(Stockreport!$D:$D,
           Stockreport!$A:$A, $A1457,
           Stockreport!$B:$B, $B1457,
           Stockreport!$C:$C, $C1457)=0,
   "No reserve",
   SUMIFS(Stockreport!$D:$D,
          Stockreport!$A:$A, $A1457,
          Stockreport!$B:$B, $B1457)
   -SUMIFS(Stockreport!$D:$D,
           Stockreport!$A:$A, $A1457,
           Stockreport!$B:$B, $B1457,
           Stockreport!$C:$C, $C1457)
)</f>
        <v>No reserve</v>
      </c>
      <c r="H1457">
        <f t="shared" si="44"/>
        <v>0</v>
      </c>
      <c r="I1457" s="5">
        <f t="shared" si="45"/>
        <v>1</v>
      </c>
    </row>
    <row r="1458" spans="1:9">
      <c r="A1458" s="1">
        <v>93688</v>
      </c>
      <c r="B1458" s="1" t="s">
        <v>1456</v>
      </c>
      <c r="C1458" t="str">
        <f>VLOOKUP(A1458,Config!A:C,3,FALSE)</f>
        <v>MA-F-12-L1-P1</v>
      </c>
      <c r="D1458" cm="1">
        <f t="array" ref="D1458">IFERROR(
  INDEX(Stockreport!$E$2:$E$50151,
    MATCH(1,
      ((Stockreport!$A$2:$A$50151&amp;"")=($A1458&amp;""))*
      ((Stockreport!$B$2:$B$50151&amp;"")=($B1458&amp;""))*
      (TRIM(Stockreport!$C$2:$C$50151)=TRIM($C1458))*
      (Stockreport!$C$2:$C$50151&lt;&gt;""),
    0)
  ),
0)</f>
        <v>0</v>
      </c>
      <c r="E1458">
        <f>VLOOKUP(A1458,Config!A:G,4,FALSE)</f>
        <v>0</v>
      </c>
      <c r="F1458" t="str">
        <f>_xlfn.LET(
  _xlpm.q,   $D1458,
  _xlpm.low, SUMIFS(Config!$E$2:$E$5017, Config!$A$2:$A$5017,$A1458, Config!$C$2:$C$5017,$C1458),
  _xlpm.med, SUMIFS(Config!$F$2:$F$5017, Config!$A$2:$A$5017,$A1458, Config!$C$2:$C$5017,$C1458),
  _xlpm.cap, SUMIFS(Config!$G$2:$G$5017, Config!$A$2:$A$5017,$A1458, Config!$C$2:$C$5017,$C1458),
  IF(_xlpm.cap=0,"SET-PICKFACE",
     IF(_xlpm.q&lt;=_xlpm.low,"LOW",
        IF(_xlpm.q&lt;=_xlpm.med,"MEDIUM",
           IF(_xlpm.q&lt;=_xlpm.cap,"FULL","OVER")
        )
     )
  )
)</f>
        <v>SET-PICKFACE</v>
      </c>
      <c r="G1458" s="8" t="str">
        <f>IF(
   SUMIFS(Stockreport!$D:$D,
          Stockreport!$A:$A, $A1458,
          Stockreport!$B:$B, $B1458)
   -SUMIFS(Stockreport!$D:$D,
           Stockreport!$A:$A, $A1458,
           Stockreport!$B:$B, $B1458,
           Stockreport!$C:$C, $C1458)=0,
   "No reserve",
   SUMIFS(Stockreport!$D:$D,
          Stockreport!$A:$A, $A1458,
          Stockreport!$B:$B, $B1458)
   -SUMIFS(Stockreport!$D:$D,
           Stockreport!$A:$A, $A1458,
           Stockreport!$B:$B, $B1458,
           Stockreport!$C:$C, $C1458)
)</f>
        <v>No reserve</v>
      </c>
      <c r="H1458">
        <f t="shared" si="44"/>
        <v>0</v>
      </c>
      <c r="I1458" s="5">
        <f t="shared" si="45"/>
        <v>1</v>
      </c>
    </row>
    <row r="1459" spans="1:9">
      <c r="A1459" s="1">
        <v>93891</v>
      </c>
      <c r="B1459" s="1" t="s">
        <v>1457</v>
      </c>
      <c r="C1459" t="str">
        <f>VLOOKUP(A1459,Config!A:C,3,FALSE)</f>
        <v>MA-F-12-L1-P1</v>
      </c>
      <c r="D1459" cm="1">
        <f t="array" ref="D1459">IFERROR(
  INDEX(Stockreport!$E$2:$E$50151,
    MATCH(1,
      ((Stockreport!$A$2:$A$50151&amp;"")=($A1459&amp;""))*
      ((Stockreport!$B$2:$B$50151&amp;"")=($B1459&amp;""))*
      (TRIM(Stockreport!$C$2:$C$50151)=TRIM($C1459))*
      (Stockreport!$C$2:$C$50151&lt;&gt;""),
    0)
  ),
0)</f>
        <v>0</v>
      </c>
      <c r="E1459">
        <f>VLOOKUP(A1459,Config!A:G,4,FALSE)</f>
        <v>0</v>
      </c>
      <c r="F1459" t="str">
        <f>_xlfn.LET(
  _xlpm.q,   $D1459,
  _xlpm.low, SUMIFS(Config!$E$2:$E$5017, Config!$A$2:$A$5017,$A1459, Config!$C$2:$C$5017,$C1459),
  _xlpm.med, SUMIFS(Config!$F$2:$F$5017, Config!$A$2:$A$5017,$A1459, Config!$C$2:$C$5017,$C1459),
  _xlpm.cap, SUMIFS(Config!$G$2:$G$5017, Config!$A$2:$A$5017,$A1459, Config!$C$2:$C$5017,$C1459),
  IF(_xlpm.cap=0,"SET-PICKFACE",
     IF(_xlpm.q&lt;=_xlpm.low,"LOW",
        IF(_xlpm.q&lt;=_xlpm.med,"MEDIUM",
           IF(_xlpm.q&lt;=_xlpm.cap,"FULL","OVER")
        )
     )
  )
)</f>
        <v>SET-PICKFACE</v>
      </c>
      <c r="G1459" s="8" t="str">
        <f>IF(
   SUMIFS(Stockreport!$D:$D,
          Stockreport!$A:$A, $A1459,
          Stockreport!$B:$B, $B1459)
   -SUMIFS(Stockreport!$D:$D,
           Stockreport!$A:$A, $A1459,
           Stockreport!$B:$B, $B1459,
           Stockreport!$C:$C, $C1459)=0,
   "No reserve",
   SUMIFS(Stockreport!$D:$D,
          Stockreport!$A:$A, $A1459,
          Stockreport!$B:$B, $B1459)
   -SUMIFS(Stockreport!$D:$D,
           Stockreport!$A:$A, $A1459,
           Stockreport!$B:$B, $B1459,
           Stockreport!$C:$C, $C1459)
)</f>
        <v>No reserve</v>
      </c>
      <c r="H1459">
        <f t="shared" si="44"/>
        <v>0</v>
      </c>
      <c r="I1459" s="5">
        <f t="shared" si="45"/>
        <v>1</v>
      </c>
    </row>
    <row r="1460" spans="1:9">
      <c r="A1460" s="1">
        <v>99744</v>
      </c>
      <c r="B1460" s="1" t="s">
        <v>1458</v>
      </c>
      <c r="C1460" t="str">
        <f>VLOOKUP(A1460,Config!A:C,3,FALSE)</f>
        <v>MA-F-12-L1-P1</v>
      </c>
      <c r="D1460" cm="1">
        <f t="array" ref="D1460">IFERROR(
  INDEX(Stockreport!$E$2:$E$50151,
    MATCH(1,
      ((Stockreport!$A$2:$A$50151&amp;"")=($A1460&amp;""))*
      ((Stockreport!$B$2:$B$50151&amp;"")=($B1460&amp;""))*
      (TRIM(Stockreport!$C$2:$C$50151)=TRIM($C1460))*
      (Stockreport!$C$2:$C$50151&lt;&gt;""),
    0)
  ),
0)</f>
        <v>0</v>
      </c>
      <c r="E1460">
        <f>VLOOKUP(A1460,Config!A:G,4,FALSE)</f>
        <v>0</v>
      </c>
      <c r="F1460" t="str">
        <f>_xlfn.LET(
  _xlpm.q,   $D1460,
  _xlpm.low, SUMIFS(Config!$E$2:$E$5017, Config!$A$2:$A$5017,$A1460, Config!$C$2:$C$5017,$C1460),
  _xlpm.med, SUMIFS(Config!$F$2:$F$5017, Config!$A$2:$A$5017,$A1460, Config!$C$2:$C$5017,$C1460),
  _xlpm.cap, SUMIFS(Config!$G$2:$G$5017, Config!$A$2:$A$5017,$A1460, Config!$C$2:$C$5017,$C1460),
  IF(_xlpm.cap=0,"SET-PICKFACE",
     IF(_xlpm.q&lt;=_xlpm.low,"LOW",
        IF(_xlpm.q&lt;=_xlpm.med,"MEDIUM",
           IF(_xlpm.q&lt;=_xlpm.cap,"FULL","OVER")
        )
     )
  )
)</f>
        <v>SET-PICKFACE</v>
      </c>
      <c r="G1460" s="8" t="str">
        <f>IF(
   SUMIFS(Stockreport!$D:$D,
          Stockreport!$A:$A, $A1460,
          Stockreport!$B:$B, $B1460)
   -SUMIFS(Stockreport!$D:$D,
           Stockreport!$A:$A, $A1460,
           Stockreport!$B:$B, $B1460,
           Stockreport!$C:$C, $C1460)=0,
   "No reserve",
   SUMIFS(Stockreport!$D:$D,
          Stockreport!$A:$A, $A1460,
          Stockreport!$B:$B, $B1460)
   -SUMIFS(Stockreport!$D:$D,
           Stockreport!$A:$A, $A1460,
           Stockreport!$B:$B, $B1460,
           Stockreport!$C:$C, $C1460)
)</f>
        <v>No reserve</v>
      </c>
      <c r="H1460">
        <f t="shared" si="44"/>
        <v>0</v>
      </c>
      <c r="I1460" s="5">
        <f t="shared" si="45"/>
        <v>1</v>
      </c>
    </row>
    <row r="1461" spans="1:9">
      <c r="A1461" s="1">
        <v>99847</v>
      </c>
      <c r="B1461" s="1" t="s">
        <v>1459</v>
      </c>
      <c r="C1461" t="str">
        <f>VLOOKUP(A1461,Config!A:C,3,FALSE)</f>
        <v>MA-F-12-L1-P1</v>
      </c>
      <c r="D1461" cm="1">
        <f t="array" ref="D1461">IFERROR(
  INDEX(Stockreport!$E$2:$E$50151,
    MATCH(1,
      ((Stockreport!$A$2:$A$50151&amp;"")=($A1461&amp;""))*
      ((Stockreport!$B$2:$B$50151&amp;"")=($B1461&amp;""))*
      (TRIM(Stockreport!$C$2:$C$50151)=TRIM($C1461))*
      (Stockreport!$C$2:$C$50151&lt;&gt;""),
    0)
  ),
0)</f>
        <v>0</v>
      </c>
      <c r="E1461">
        <f>VLOOKUP(A1461,Config!A:G,4,FALSE)</f>
        <v>0</v>
      </c>
      <c r="F1461" t="str">
        <f>_xlfn.LET(
  _xlpm.q,   $D1461,
  _xlpm.low, SUMIFS(Config!$E$2:$E$5017, Config!$A$2:$A$5017,$A1461, Config!$C$2:$C$5017,$C1461),
  _xlpm.med, SUMIFS(Config!$F$2:$F$5017, Config!$A$2:$A$5017,$A1461, Config!$C$2:$C$5017,$C1461),
  _xlpm.cap, SUMIFS(Config!$G$2:$G$5017, Config!$A$2:$A$5017,$A1461, Config!$C$2:$C$5017,$C1461),
  IF(_xlpm.cap=0,"SET-PICKFACE",
     IF(_xlpm.q&lt;=_xlpm.low,"LOW",
        IF(_xlpm.q&lt;=_xlpm.med,"MEDIUM",
           IF(_xlpm.q&lt;=_xlpm.cap,"FULL","OVER")
        )
     )
  )
)</f>
        <v>SET-PICKFACE</v>
      </c>
      <c r="G1461" s="8" t="str">
        <f>IF(
   SUMIFS(Stockreport!$D:$D,
          Stockreport!$A:$A, $A1461,
          Stockreport!$B:$B, $B1461)
   -SUMIFS(Stockreport!$D:$D,
           Stockreport!$A:$A, $A1461,
           Stockreport!$B:$B, $B1461,
           Stockreport!$C:$C, $C1461)=0,
   "No reserve",
   SUMIFS(Stockreport!$D:$D,
          Stockreport!$A:$A, $A1461,
          Stockreport!$B:$B, $B1461)
   -SUMIFS(Stockreport!$D:$D,
           Stockreport!$A:$A, $A1461,
           Stockreport!$B:$B, $B1461,
           Stockreport!$C:$C, $C1461)
)</f>
        <v>No reserve</v>
      </c>
      <c r="H1461">
        <f t="shared" si="44"/>
        <v>0</v>
      </c>
      <c r="I1461" s="5">
        <f t="shared" si="45"/>
        <v>1</v>
      </c>
    </row>
    <row r="1462" spans="1:9">
      <c r="A1462" s="1">
        <v>30363</v>
      </c>
      <c r="B1462" s="1" t="s">
        <v>1460</v>
      </c>
      <c r="C1462" t="str">
        <f>VLOOKUP(A1462,Config!A:C,3,FALSE)</f>
        <v>MA-F-12-L4-P2</v>
      </c>
      <c r="D1462" cm="1">
        <f t="array" ref="D1462">IFERROR(
  INDEX(Stockreport!$E$2:$E$50151,
    MATCH(1,
      ((Stockreport!$A$2:$A$50151&amp;"")=($A1462&amp;""))*
      ((Stockreport!$B$2:$B$50151&amp;"")=($B1462&amp;""))*
      (TRIM(Stockreport!$C$2:$C$50151)=TRIM($C1462))*
      (Stockreport!$C$2:$C$50151&lt;&gt;""),
    0)
  ),
0)</f>
        <v>0</v>
      </c>
      <c r="E1462">
        <f>VLOOKUP(A1462,Config!A:G,4,FALSE)</f>
        <v>0</v>
      </c>
      <c r="F1462" t="str">
        <f>_xlfn.LET(
  _xlpm.q,   $D1462,
  _xlpm.low, SUMIFS(Config!$E$2:$E$5017, Config!$A$2:$A$5017,$A1462, Config!$C$2:$C$5017,$C1462),
  _xlpm.med, SUMIFS(Config!$F$2:$F$5017, Config!$A$2:$A$5017,$A1462, Config!$C$2:$C$5017,$C1462),
  _xlpm.cap, SUMIFS(Config!$G$2:$G$5017, Config!$A$2:$A$5017,$A1462, Config!$C$2:$C$5017,$C1462),
  IF(_xlpm.cap=0,"SET-PICKFACE",
     IF(_xlpm.q&lt;=_xlpm.low,"LOW",
        IF(_xlpm.q&lt;=_xlpm.med,"MEDIUM",
           IF(_xlpm.q&lt;=_xlpm.cap,"FULL","OVER")
        )
     )
  )
)</f>
        <v>SET-PICKFACE</v>
      </c>
      <c r="G1462" s="8" t="str">
        <f>IF(
   SUMIFS(Stockreport!$D:$D,
          Stockreport!$A:$A, $A1462,
          Stockreport!$B:$B, $B1462)
   -SUMIFS(Stockreport!$D:$D,
           Stockreport!$A:$A, $A1462,
           Stockreport!$B:$B, $B1462,
           Stockreport!$C:$C, $C1462)=0,
   "No reserve",
   SUMIFS(Stockreport!$D:$D,
          Stockreport!$A:$A, $A1462,
          Stockreport!$B:$B, $B1462)
   -SUMIFS(Stockreport!$D:$D,
           Stockreport!$A:$A, $A1462,
           Stockreport!$B:$B, $B1462,
           Stockreport!$C:$C, $C1462)
)</f>
        <v>No reserve</v>
      </c>
      <c r="H1462">
        <f t="shared" si="44"/>
        <v>0</v>
      </c>
      <c r="I1462" s="5">
        <f t="shared" si="45"/>
        <v>1</v>
      </c>
    </row>
    <row r="1463" spans="1:9">
      <c r="A1463" s="1">
        <v>17220</v>
      </c>
      <c r="B1463" s="1" t="s">
        <v>1461</v>
      </c>
      <c r="C1463" t="str">
        <f>VLOOKUP(A1463,Config!A:C,3,FALSE)</f>
        <v>MA-F-13-L1-P2</v>
      </c>
      <c r="D1463" cm="1">
        <f t="array" ref="D1463">IFERROR(
  INDEX(Stockreport!$E$2:$E$50151,
    MATCH(1,
      ((Stockreport!$A$2:$A$50151&amp;"")=($A1463&amp;""))*
      ((Stockreport!$B$2:$B$50151&amp;"")=($B1463&amp;""))*
      (TRIM(Stockreport!$C$2:$C$50151)=TRIM($C1463))*
      (Stockreport!$C$2:$C$50151&lt;&gt;""),
    0)
  ),
0)</f>
        <v>9</v>
      </c>
      <c r="E1463">
        <f>VLOOKUP(A1463,Config!A:G,4,FALSE)</f>
        <v>0</v>
      </c>
      <c r="F1463" t="str">
        <f>_xlfn.LET(
  _xlpm.q,   $D1463,
  _xlpm.low, SUMIFS(Config!$E$2:$E$5017, Config!$A$2:$A$5017,$A1463, Config!$C$2:$C$5017,$C1463),
  _xlpm.med, SUMIFS(Config!$F$2:$F$5017, Config!$A$2:$A$5017,$A1463, Config!$C$2:$C$5017,$C1463),
  _xlpm.cap, SUMIFS(Config!$G$2:$G$5017, Config!$A$2:$A$5017,$A1463, Config!$C$2:$C$5017,$C1463),
  IF(_xlpm.cap=0,"SET-PICKFACE",
     IF(_xlpm.q&lt;=_xlpm.low,"LOW",
        IF(_xlpm.q&lt;=_xlpm.med,"MEDIUM",
           IF(_xlpm.q&lt;=_xlpm.cap,"FULL","OVER")
        )
     )
  )
)</f>
        <v>SET-PICKFACE</v>
      </c>
      <c r="G1463" s="8" t="str">
        <f>IF(
   SUMIFS(Stockreport!$D:$D,
          Stockreport!$A:$A, $A1463,
          Stockreport!$B:$B, $B1463)
   -SUMIFS(Stockreport!$D:$D,
           Stockreport!$A:$A, $A1463,
           Stockreport!$B:$B, $B1463,
           Stockreport!$C:$C, $C1463)=0,
   "No reserve",
   SUMIFS(Stockreport!$D:$D,
          Stockreport!$A:$A, $A1463,
          Stockreport!$B:$B, $B1463)
   -SUMIFS(Stockreport!$D:$D,
           Stockreport!$A:$A, $A1463,
           Stockreport!$B:$B, $B1463,
           Stockreport!$C:$C, $C1463)
)</f>
        <v>No reserve</v>
      </c>
      <c r="H1463">
        <f t="shared" si="44"/>
        <v>0</v>
      </c>
      <c r="I1463" s="5">
        <f t="shared" si="45"/>
        <v>1</v>
      </c>
    </row>
    <row r="1464" spans="1:9">
      <c r="A1464" s="1">
        <v>30673</v>
      </c>
      <c r="B1464" s="1" t="s">
        <v>1462</v>
      </c>
      <c r="C1464" t="str">
        <f>VLOOKUP(A1464,Config!A:C,3,FALSE)</f>
        <v>MA-F-13-L1-P2</v>
      </c>
      <c r="D1464" cm="1">
        <f t="array" ref="D1464">IFERROR(
  INDEX(Stockreport!$E$2:$E$50151,
    MATCH(1,
      ((Stockreport!$A$2:$A$50151&amp;"")=($A1464&amp;""))*
      ((Stockreport!$B$2:$B$50151&amp;"")=($B1464&amp;""))*
      (TRIM(Stockreport!$C$2:$C$50151)=TRIM($C1464))*
      (Stockreport!$C$2:$C$50151&lt;&gt;""),
    0)
  ),
0)</f>
        <v>0</v>
      </c>
      <c r="E1464">
        <f>VLOOKUP(A1464,Config!A:G,4,FALSE)</f>
        <v>0</v>
      </c>
      <c r="F1464" t="str">
        <f>_xlfn.LET(
  _xlpm.q,   $D1464,
  _xlpm.low, SUMIFS(Config!$E$2:$E$5017, Config!$A$2:$A$5017,$A1464, Config!$C$2:$C$5017,$C1464),
  _xlpm.med, SUMIFS(Config!$F$2:$F$5017, Config!$A$2:$A$5017,$A1464, Config!$C$2:$C$5017,$C1464),
  _xlpm.cap, SUMIFS(Config!$G$2:$G$5017, Config!$A$2:$A$5017,$A1464, Config!$C$2:$C$5017,$C1464),
  IF(_xlpm.cap=0,"SET-PICKFACE",
     IF(_xlpm.q&lt;=_xlpm.low,"LOW",
        IF(_xlpm.q&lt;=_xlpm.med,"MEDIUM",
           IF(_xlpm.q&lt;=_xlpm.cap,"FULL","OVER")
        )
     )
  )
)</f>
        <v>SET-PICKFACE</v>
      </c>
      <c r="G1464" s="8" t="str">
        <f>IF(
   SUMIFS(Stockreport!$D:$D,
          Stockreport!$A:$A, $A1464,
          Stockreport!$B:$B, $B1464)
   -SUMIFS(Stockreport!$D:$D,
           Stockreport!$A:$A, $A1464,
           Stockreport!$B:$B, $B1464,
           Stockreport!$C:$C, $C1464)=0,
   "No reserve",
   SUMIFS(Stockreport!$D:$D,
          Stockreport!$A:$A, $A1464,
          Stockreport!$B:$B, $B1464)
   -SUMIFS(Stockreport!$D:$D,
           Stockreport!$A:$A, $A1464,
           Stockreport!$B:$B, $B1464,
           Stockreport!$C:$C, $C1464)
)</f>
        <v>No reserve</v>
      </c>
      <c r="H1464">
        <f t="shared" si="44"/>
        <v>0</v>
      </c>
      <c r="I1464" s="5">
        <f t="shared" si="45"/>
        <v>1</v>
      </c>
    </row>
    <row r="1465" spans="1:9">
      <c r="A1465" s="1">
        <v>29882</v>
      </c>
      <c r="B1465" s="1" t="s">
        <v>1463</v>
      </c>
      <c r="C1465" t="str">
        <f>VLOOKUP(A1465,Config!A:C,3,FALSE)</f>
        <v>MA-F-13-L2-P1</v>
      </c>
      <c r="D1465" cm="1">
        <f t="array" ref="D1465">IFERROR(
  INDEX(Stockreport!$E$2:$E$50151,
    MATCH(1,
      ((Stockreport!$A$2:$A$50151&amp;"")=($A1465&amp;""))*
      ((Stockreport!$B$2:$B$50151&amp;"")=($B1465&amp;""))*
      (TRIM(Stockreport!$C$2:$C$50151)=TRIM($C1465))*
      (Stockreport!$C$2:$C$50151&lt;&gt;""),
    0)
  ),
0)</f>
        <v>0</v>
      </c>
      <c r="E1465">
        <f>VLOOKUP(A1465,Config!A:G,4,FALSE)</f>
        <v>0</v>
      </c>
      <c r="F1465" t="str">
        <f>_xlfn.LET(
  _xlpm.q,   $D1465,
  _xlpm.low, SUMIFS(Config!$E$2:$E$5017, Config!$A$2:$A$5017,$A1465, Config!$C$2:$C$5017,$C1465),
  _xlpm.med, SUMIFS(Config!$F$2:$F$5017, Config!$A$2:$A$5017,$A1465, Config!$C$2:$C$5017,$C1465),
  _xlpm.cap, SUMIFS(Config!$G$2:$G$5017, Config!$A$2:$A$5017,$A1465, Config!$C$2:$C$5017,$C1465),
  IF(_xlpm.cap=0,"SET-PICKFACE",
     IF(_xlpm.q&lt;=_xlpm.low,"LOW",
        IF(_xlpm.q&lt;=_xlpm.med,"MEDIUM",
           IF(_xlpm.q&lt;=_xlpm.cap,"FULL","OVER")
        )
     )
  )
)</f>
        <v>SET-PICKFACE</v>
      </c>
      <c r="G1465" s="8" t="str">
        <f>IF(
   SUMIFS(Stockreport!$D:$D,
          Stockreport!$A:$A, $A1465,
          Stockreport!$B:$B, $B1465)
   -SUMIFS(Stockreport!$D:$D,
           Stockreport!$A:$A, $A1465,
           Stockreport!$B:$B, $B1465,
           Stockreport!$C:$C, $C1465)=0,
   "No reserve",
   SUMIFS(Stockreport!$D:$D,
          Stockreport!$A:$A, $A1465,
          Stockreport!$B:$B, $B1465)
   -SUMIFS(Stockreport!$D:$D,
           Stockreport!$A:$A, $A1465,
           Stockreport!$B:$B, $B1465,
           Stockreport!$C:$C, $C1465)
)</f>
        <v>No reserve</v>
      </c>
      <c r="H1465">
        <f t="shared" si="44"/>
        <v>0</v>
      </c>
      <c r="I1465" s="5">
        <f t="shared" si="45"/>
        <v>1</v>
      </c>
    </row>
    <row r="1466" spans="1:9">
      <c r="A1466" s="1">
        <v>29896</v>
      </c>
      <c r="B1466" s="1" t="s">
        <v>1464</v>
      </c>
      <c r="C1466" t="str">
        <f>VLOOKUP(A1466,Config!A:C,3,FALSE)</f>
        <v>MA-F-13-L2-P1</v>
      </c>
      <c r="D1466" cm="1">
        <f t="array" ref="D1466">IFERROR(
  INDEX(Stockreport!$E$2:$E$50151,
    MATCH(1,
      ((Stockreport!$A$2:$A$50151&amp;"")=($A1466&amp;""))*
      ((Stockreport!$B$2:$B$50151&amp;"")=($B1466&amp;""))*
      (TRIM(Stockreport!$C$2:$C$50151)=TRIM($C1466))*
      (Stockreport!$C$2:$C$50151&lt;&gt;""),
    0)
  ),
0)</f>
        <v>101</v>
      </c>
      <c r="E1466">
        <f>VLOOKUP(A1466,Config!A:G,4,FALSE)</f>
        <v>0</v>
      </c>
      <c r="F1466" t="str">
        <f>_xlfn.LET(
  _xlpm.q,   $D1466,
  _xlpm.low, SUMIFS(Config!$E$2:$E$5017, Config!$A$2:$A$5017,$A1466, Config!$C$2:$C$5017,$C1466),
  _xlpm.med, SUMIFS(Config!$F$2:$F$5017, Config!$A$2:$A$5017,$A1466, Config!$C$2:$C$5017,$C1466),
  _xlpm.cap, SUMIFS(Config!$G$2:$G$5017, Config!$A$2:$A$5017,$A1466, Config!$C$2:$C$5017,$C1466),
  IF(_xlpm.cap=0,"SET-PICKFACE",
     IF(_xlpm.q&lt;=_xlpm.low,"LOW",
        IF(_xlpm.q&lt;=_xlpm.med,"MEDIUM",
           IF(_xlpm.q&lt;=_xlpm.cap,"FULL","OVER")
        )
     )
  )
)</f>
        <v>SET-PICKFACE</v>
      </c>
      <c r="G1466" s="8" t="str">
        <f>IF(
   SUMIFS(Stockreport!$D:$D,
          Stockreport!$A:$A, $A1466,
          Stockreport!$B:$B, $B1466)
   -SUMIFS(Stockreport!$D:$D,
           Stockreport!$A:$A, $A1466,
           Stockreport!$B:$B, $B1466,
           Stockreport!$C:$C, $C1466)=0,
   "No reserve",
   SUMIFS(Stockreport!$D:$D,
          Stockreport!$A:$A, $A1466,
          Stockreport!$B:$B, $B1466)
   -SUMIFS(Stockreport!$D:$D,
           Stockreport!$A:$A, $A1466,
           Stockreport!$B:$B, $B1466,
           Stockreport!$C:$C, $C1466)
)</f>
        <v>No reserve</v>
      </c>
      <c r="H1466">
        <f t="shared" si="44"/>
        <v>0</v>
      </c>
      <c r="I1466" s="5">
        <f t="shared" si="45"/>
        <v>1</v>
      </c>
    </row>
    <row r="1467" spans="1:9">
      <c r="A1467" s="1">
        <v>29899</v>
      </c>
      <c r="B1467" s="1" t="s">
        <v>1465</v>
      </c>
      <c r="C1467" t="str">
        <f>VLOOKUP(A1467,Config!A:C,3,FALSE)</f>
        <v>MA-F-13-L2-P1</v>
      </c>
      <c r="D1467" cm="1">
        <f t="array" ref="D1467">IFERROR(
  INDEX(Stockreport!$E$2:$E$50151,
    MATCH(1,
      ((Stockreport!$A$2:$A$50151&amp;"")=($A1467&amp;""))*
      ((Stockreport!$B$2:$B$50151&amp;"")=($B1467&amp;""))*
      (TRIM(Stockreport!$C$2:$C$50151)=TRIM($C1467))*
      (Stockreport!$C$2:$C$50151&lt;&gt;""),
    0)
  ),
0)</f>
        <v>8</v>
      </c>
      <c r="E1467">
        <f>VLOOKUP(A1467,Config!A:G,4,FALSE)</f>
        <v>0</v>
      </c>
      <c r="F1467" t="str">
        <f>_xlfn.LET(
  _xlpm.q,   $D1467,
  _xlpm.low, SUMIFS(Config!$E$2:$E$5017, Config!$A$2:$A$5017,$A1467, Config!$C$2:$C$5017,$C1467),
  _xlpm.med, SUMIFS(Config!$F$2:$F$5017, Config!$A$2:$A$5017,$A1467, Config!$C$2:$C$5017,$C1467),
  _xlpm.cap, SUMIFS(Config!$G$2:$G$5017, Config!$A$2:$A$5017,$A1467, Config!$C$2:$C$5017,$C1467),
  IF(_xlpm.cap=0,"SET-PICKFACE",
     IF(_xlpm.q&lt;=_xlpm.low,"LOW",
        IF(_xlpm.q&lt;=_xlpm.med,"MEDIUM",
           IF(_xlpm.q&lt;=_xlpm.cap,"FULL","OVER")
        )
     )
  )
)</f>
        <v>SET-PICKFACE</v>
      </c>
      <c r="G1467" s="8" t="str">
        <f>IF(
   SUMIFS(Stockreport!$D:$D,
          Stockreport!$A:$A, $A1467,
          Stockreport!$B:$B, $B1467)
   -SUMIFS(Stockreport!$D:$D,
           Stockreport!$A:$A, $A1467,
           Stockreport!$B:$B, $B1467,
           Stockreport!$C:$C, $C1467)=0,
   "No reserve",
   SUMIFS(Stockreport!$D:$D,
          Stockreport!$A:$A, $A1467,
          Stockreport!$B:$B, $B1467)
   -SUMIFS(Stockreport!$D:$D,
           Stockreport!$A:$A, $A1467,
           Stockreport!$B:$B, $B1467,
           Stockreport!$C:$C, $C1467)
)</f>
        <v>No reserve</v>
      </c>
      <c r="H1467">
        <f t="shared" si="44"/>
        <v>0</v>
      </c>
      <c r="I1467" s="5">
        <f t="shared" si="45"/>
        <v>1</v>
      </c>
    </row>
    <row r="1468" spans="1:9">
      <c r="A1468" s="1">
        <v>29869</v>
      </c>
      <c r="B1468" s="1" t="s">
        <v>1466</v>
      </c>
      <c r="C1468" t="str">
        <f>VLOOKUP(A1468,Config!A:C,3,FALSE)</f>
        <v>MA-F-13-L2-P2</v>
      </c>
      <c r="D1468" cm="1">
        <f t="array" ref="D1468">IFERROR(
  INDEX(Stockreport!$E$2:$E$50151,
    MATCH(1,
      ((Stockreport!$A$2:$A$50151&amp;"")=($A1468&amp;""))*
      ((Stockreport!$B$2:$B$50151&amp;"")=($B1468&amp;""))*
      (TRIM(Stockreport!$C$2:$C$50151)=TRIM($C1468))*
      (Stockreport!$C$2:$C$50151&lt;&gt;""),
    0)
  ),
0)</f>
        <v>34</v>
      </c>
      <c r="E1468">
        <f>VLOOKUP(A1468,Config!A:G,4,FALSE)</f>
        <v>0</v>
      </c>
      <c r="F1468" t="str">
        <f>_xlfn.LET(
  _xlpm.q,   $D1468,
  _xlpm.low, SUMIFS(Config!$E$2:$E$5017, Config!$A$2:$A$5017,$A1468, Config!$C$2:$C$5017,$C1468),
  _xlpm.med, SUMIFS(Config!$F$2:$F$5017, Config!$A$2:$A$5017,$A1468, Config!$C$2:$C$5017,$C1468),
  _xlpm.cap, SUMIFS(Config!$G$2:$G$5017, Config!$A$2:$A$5017,$A1468, Config!$C$2:$C$5017,$C1468),
  IF(_xlpm.cap=0,"SET-PICKFACE",
     IF(_xlpm.q&lt;=_xlpm.low,"LOW",
        IF(_xlpm.q&lt;=_xlpm.med,"MEDIUM",
           IF(_xlpm.q&lt;=_xlpm.cap,"FULL","OVER")
        )
     )
  )
)</f>
        <v>SET-PICKFACE</v>
      </c>
      <c r="G1468" s="8" t="str">
        <f>IF(
   SUMIFS(Stockreport!$D:$D,
          Stockreport!$A:$A, $A1468,
          Stockreport!$B:$B, $B1468)
   -SUMIFS(Stockreport!$D:$D,
           Stockreport!$A:$A, $A1468,
           Stockreport!$B:$B, $B1468,
           Stockreport!$C:$C, $C1468)=0,
   "No reserve",
   SUMIFS(Stockreport!$D:$D,
          Stockreport!$A:$A, $A1468,
          Stockreport!$B:$B, $B1468)
   -SUMIFS(Stockreport!$D:$D,
           Stockreport!$A:$A, $A1468,
           Stockreport!$B:$B, $B1468,
           Stockreport!$C:$C, $C1468)
)</f>
        <v>No reserve</v>
      </c>
      <c r="H1468">
        <f t="shared" si="44"/>
        <v>0</v>
      </c>
      <c r="I1468" s="5">
        <f t="shared" si="45"/>
        <v>1</v>
      </c>
    </row>
    <row r="1469" spans="1:9">
      <c r="A1469" s="1">
        <v>29978</v>
      </c>
      <c r="B1469" s="1" t="s">
        <v>1467</v>
      </c>
      <c r="C1469" t="str">
        <f>VLOOKUP(A1469,Config!A:C,3,FALSE)</f>
        <v>MA-F-13-L2-P2</v>
      </c>
      <c r="D1469" cm="1">
        <f t="array" ref="D1469">IFERROR(
  INDEX(Stockreport!$E$2:$E$50151,
    MATCH(1,
      ((Stockreport!$A$2:$A$50151&amp;"")=($A1469&amp;""))*
      ((Stockreport!$B$2:$B$50151&amp;"")=($B1469&amp;""))*
      (TRIM(Stockreport!$C$2:$C$50151)=TRIM($C1469))*
      (Stockreport!$C$2:$C$50151&lt;&gt;""),
    0)
  ),
0)</f>
        <v>20</v>
      </c>
      <c r="E1469">
        <f>VLOOKUP(A1469,Config!A:G,4,FALSE)</f>
        <v>0</v>
      </c>
      <c r="F1469" t="str">
        <f>_xlfn.LET(
  _xlpm.q,   $D1469,
  _xlpm.low, SUMIFS(Config!$E$2:$E$5017, Config!$A$2:$A$5017,$A1469, Config!$C$2:$C$5017,$C1469),
  _xlpm.med, SUMIFS(Config!$F$2:$F$5017, Config!$A$2:$A$5017,$A1469, Config!$C$2:$C$5017,$C1469),
  _xlpm.cap, SUMIFS(Config!$G$2:$G$5017, Config!$A$2:$A$5017,$A1469, Config!$C$2:$C$5017,$C1469),
  IF(_xlpm.cap=0,"SET-PICKFACE",
     IF(_xlpm.q&lt;=_xlpm.low,"LOW",
        IF(_xlpm.q&lt;=_xlpm.med,"MEDIUM",
           IF(_xlpm.q&lt;=_xlpm.cap,"FULL","OVER")
        )
     )
  )
)</f>
        <v>SET-PICKFACE</v>
      </c>
      <c r="G1469" s="8" t="str">
        <f>IF(
   SUMIFS(Stockreport!$D:$D,
          Stockreport!$A:$A, $A1469,
          Stockreport!$B:$B, $B1469)
   -SUMIFS(Stockreport!$D:$D,
           Stockreport!$A:$A, $A1469,
           Stockreport!$B:$B, $B1469,
           Stockreport!$C:$C, $C1469)=0,
   "No reserve",
   SUMIFS(Stockreport!$D:$D,
          Stockreport!$A:$A, $A1469,
          Stockreport!$B:$B, $B1469)
   -SUMIFS(Stockreport!$D:$D,
           Stockreport!$A:$A, $A1469,
           Stockreport!$B:$B, $B1469,
           Stockreport!$C:$C, $C1469)
)</f>
        <v>No reserve</v>
      </c>
      <c r="H1469">
        <f t="shared" si="44"/>
        <v>0</v>
      </c>
      <c r="I1469" s="5">
        <f t="shared" si="45"/>
        <v>1</v>
      </c>
    </row>
    <row r="1470" spans="1:9">
      <c r="A1470" s="1">
        <v>29995</v>
      </c>
      <c r="B1470" s="1" t="s">
        <v>1468</v>
      </c>
      <c r="C1470" t="str">
        <f>VLOOKUP(A1470,Config!A:C,3,FALSE)</f>
        <v>MA-F-13-L2-P2</v>
      </c>
      <c r="D1470" cm="1">
        <f t="array" ref="D1470">IFERROR(
  INDEX(Stockreport!$E$2:$E$50151,
    MATCH(1,
      ((Stockreport!$A$2:$A$50151&amp;"")=($A1470&amp;""))*
      ((Stockreport!$B$2:$B$50151&amp;"")=($B1470&amp;""))*
      (TRIM(Stockreport!$C$2:$C$50151)=TRIM($C1470))*
      (Stockreport!$C$2:$C$50151&lt;&gt;""),
    0)
  ),
0)</f>
        <v>27</v>
      </c>
      <c r="E1470">
        <f>VLOOKUP(A1470,Config!A:G,4,FALSE)</f>
        <v>0</v>
      </c>
      <c r="F1470" t="str">
        <f>_xlfn.LET(
  _xlpm.q,   $D1470,
  _xlpm.low, SUMIFS(Config!$E$2:$E$5017, Config!$A$2:$A$5017,$A1470, Config!$C$2:$C$5017,$C1470),
  _xlpm.med, SUMIFS(Config!$F$2:$F$5017, Config!$A$2:$A$5017,$A1470, Config!$C$2:$C$5017,$C1470),
  _xlpm.cap, SUMIFS(Config!$G$2:$G$5017, Config!$A$2:$A$5017,$A1470, Config!$C$2:$C$5017,$C1470),
  IF(_xlpm.cap=0,"SET-PICKFACE",
     IF(_xlpm.q&lt;=_xlpm.low,"LOW",
        IF(_xlpm.q&lt;=_xlpm.med,"MEDIUM",
           IF(_xlpm.q&lt;=_xlpm.cap,"FULL","OVER")
        )
     )
  )
)</f>
        <v>SET-PICKFACE</v>
      </c>
      <c r="G1470" s="8" t="str">
        <f>IF(
   SUMIFS(Stockreport!$D:$D,
          Stockreport!$A:$A, $A1470,
          Stockreport!$B:$B, $B1470)
   -SUMIFS(Stockreport!$D:$D,
           Stockreport!$A:$A, $A1470,
           Stockreport!$B:$B, $B1470,
           Stockreport!$C:$C, $C1470)=0,
   "No reserve",
   SUMIFS(Stockreport!$D:$D,
          Stockreport!$A:$A, $A1470,
          Stockreport!$B:$B, $B1470)
   -SUMIFS(Stockreport!$D:$D,
           Stockreport!$A:$A, $A1470,
           Stockreport!$B:$B, $B1470,
           Stockreport!$C:$C, $C1470)
)</f>
        <v>No reserve</v>
      </c>
      <c r="H1470">
        <f t="shared" si="44"/>
        <v>0</v>
      </c>
      <c r="I1470" s="5">
        <f t="shared" si="45"/>
        <v>1</v>
      </c>
    </row>
    <row r="1471" spans="1:9">
      <c r="A1471" s="1">
        <v>82997</v>
      </c>
      <c r="B1471" s="1" t="s">
        <v>1469</v>
      </c>
      <c r="C1471" t="str">
        <f>VLOOKUP(A1471,Config!A:C,3,FALSE)</f>
        <v>MA-F-13-L2-P2</v>
      </c>
      <c r="D1471" cm="1">
        <f t="array" ref="D1471">IFERROR(
  INDEX(Stockreport!$E$2:$E$50151,
    MATCH(1,
      ((Stockreport!$A$2:$A$50151&amp;"")=($A1471&amp;""))*
      ((Stockreport!$B$2:$B$50151&amp;"")=($B1471&amp;""))*
      (TRIM(Stockreport!$C$2:$C$50151)=TRIM($C1471))*
      (Stockreport!$C$2:$C$50151&lt;&gt;""),
    0)
  ),
0)</f>
        <v>0</v>
      </c>
      <c r="E1471">
        <f>VLOOKUP(A1471,Config!A:G,4,FALSE)</f>
        <v>0</v>
      </c>
      <c r="F1471" t="str">
        <f>_xlfn.LET(
  _xlpm.q,   $D1471,
  _xlpm.low, SUMIFS(Config!$E$2:$E$5017, Config!$A$2:$A$5017,$A1471, Config!$C$2:$C$5017,$C1471),
  _xlpm.med, SUMIFS(Config!$F$2:$F$5017, Config!$A$2:$A$5017,$A1471, Config!$C$2:$C$5017,$C1471),
  _xlpm.cap, SUMIFS(Config!$G$2:$G$5017, Config!$A$2:$A$5017,$A1471, Config!$C$2:$C$5017,$C1471),
  IF(_xlpm.cap=0,"SET-PICKFACE",
     IF(_xlpm.q&lt;=_xlpm.low,"LOW",
        IF(_xlpm.q&lt;=_xlpm.med,"MEDIUM",
           IF(_xlpm.q&lt;=_xlpm.cap,"FULL","OVER")
        )
     )
  )
)</f>
        <v>SET-PICKFACE</v>
      </c>
      <c r="G1471" s="8">
        <f>IF(
   SUMIFS(Stockreport!$D:$D,
          Stockreport!$A:$A, $A1471,
          Stockreport!$B:$B, $B1471)
   -SUMIFS(Stockreport!$D:$D,
           Stockreport!$A:$A, $A1471,
           Stockreport!$B:$B, $B1471,
           Stockreport!$C:$C, $C1471)=0,
   "No reserve",
   SUMIFS(Stockreport!$D:$D,
          Stockreport!$A:$A, $A1471,
          Stockreport!$B:$B, $B1471)
   -SUMIFS(Stockreport!$D:$D,
           Stockreport!$A:$A, $A1471,
           Stockreport!$B:$B, $B1471,
           Stockreport!$C:$C, $C1471)
)</f>
        <v>5</v>
      </c>
      <c r="H1471">
        <f t="shared" si="44"/>
        <v>0</v>
      </c>
      <c r="I1471" s="5">
        <f t="shared" si="45"/>
        <v>0</v>
      </c>
    </row>
    <row r="1472" spans="1:9">
      <c r="A1472" s="1">
        <v>56031</v>
      </c>
      <c r="B1472" s="1" t="s">
        <v>1470</v>
      </c>
      <c r="C1472" t="str">
        <f>VLOOKUP(A1472,Config!A:C,3,FALSE)</f>
        <v>MA-F-13-L3-P2</v>
      </c>
      <c r="D1472" cm="1">
        <f t="array" ref="D1472">IFERROR(
  INDEX(Stockreport!$E$2:$E$50151,
    MATCH(1,
      ((Stockreport!$A$2:$A$50151&amp;"")=($A1472&amp;""))*
      ((Stockreport!$B$2:$B$50151&amp;"")=($B1472&amp;""))*
      (TRIM(Stockreport!$C$2:$C$50151)=TRIM($C1472))*
      (Stockreport!$C$2:$C$50151&lt;&gt;""),
    0)
  ),
0)</f>
        <v>0</v>
      </c>
      <c r="E1472">
        <f>VLOOKUP(A1472,Config!A:G,4,FALSE)</f>
        <v>0</v>
      </c>
      <c r="F1472" t="str">
        <f>_xlfn.LET(
  _xlpm.q,   $D1472,
  _xlpm.low, SUMIFS(Config!$E$2:$E$5017, Config!$A$2:$A$5017,$A1472, Config!$C$2:$C$5017,$C1472),
  _xlpm.med, SUMIFS(Config!$F$2:$F$5017, Config!$A$2:$A$5017,$A1472, Config!$C$2:$C$5017,$C1472),
  _xlpm.cap, SUMIFS(Config!$G$2:$G$5017, Config!$A$2:$A$5017,$A1472, Config!$C$2:$C$5017,$C1472),
  IF(_xlpm.cap=0,"SET-PICKFACE",
     IF(_xlpm.q&lt;=_xlpm.low,"LOW",
        IF(_xlpm.q&lt;=_xlpm.med,"MEDIUM",
           IF(_xlpm.q&lt;=_xlpm.cap,"FULL","OVER")
        )
     )
  )
)</f>
        <v>SET-PICKFACE</v>
      </c>
      <c r="G1472" s="8" t="str">
        <f>IF(
   SUMIFS(Stockreport!$D:$D,
          Stockreport!$A:$A, $A1472,
          Stockreport!$B:$B, $B1472)
   -SUMIFS(Stockreport!$D:$D,
           Stockreport!$A:$A, $A1472,
           Stockreport!$B:$B, $B1472,
           Stockreport!$C:$C, $C1472)=0,
   "No reserve",
   SUMIFS(Stockreport!$D:$D,
          Stockreport!$A:$A, $A1472,
          Stockreport!$B:$B, $B1472)
   -SUMIFS(Stockreport!$D:$D,
           Stockreport!$A:$A, $A1472,
           Stockreport!$B:$B, $B1472,
           Stockreport!$C:$C, $C1472)
)</f>
        <v>No reserve</v>
      </c>
      <c r="H1472">
        <f t="shared" si="44"/>
        <v>0</v>
      </c>
      <c r="I1472" s="5">
        <f t="shared" si="45"/>
        <v>1</v>
      </c>
    </row>
    <row r="1473" spans="1:9">
      <c r="A1473" s="1">
        <v>29732</v>
      </c>
      <c r="B1473" s="1" t="s">
        <v>1471</v>
      </c>
      <c r="C1473" t="str">
        <f>VLOOKUP(A1473,Config!A:C,3,FALSE)</f>
        <v>MA-F-14-L1-P2</v>
      </c>
      <c r="D1473" cm="1">
        <f t="array" ref="D1473">IFERROR(
  INDEX(Stockreport!$E$2:$E$50151,
    MATCH(1,
      ((Stockreport!$A$2:$A$50151&amp;"")=($A1473&amp;""))*
      ((Stockreport!$B$2:$B$50151&amp;"")=($B1473&amp;""))*
      (TRIM(Stockreport!$C$2:$C$50151)=TRIM($C1473))*
      (Stockreport!$C$2:$C$50151&lt;&gt;""),
    0)
  ),
0)</f>
        <v>2</v>
      </c>
      <c r="E1473">
        <f>VLOOKUP(A1473,Config!A:G,4,FALSE)</f>
        <v>0</v>
      </c>
      <c r="F1473" t="str">
        <f>_xlfn.LET(
  _xlpm.q,   $D1473,
  _xlpm.low, SUMIFS(Config!$E$2:$E$5017, Config!$A$2:$A$5017,$A1473, Config!$C$2:$C$5017,$C1473),
  _xlpm.med, SUMIFS(Config!$F$2:$F$5017, Config!$A$2:$A$5017,$A1473, Config!$C$2:$C$5017,$C1473),
  _xlpm.cap, SUMIFS(Config!$G$2:$G$5017, Config!$A$2:$A$5017,$A1473, Config!$C$2:$C$5017,$C1473),
  IF(_xlpm.cap=0,"SET-PICKFACE",
     IF(_xlpm.q&lt;=_xlpm.low,"LOW",
        IF(_xlpm.q&lt;=_xlpm.med,"MEDIUM",
           IF(_xlpm.q&lt;=_xlpm.cap,"FULL","OVER")
        )
     )
  )
)</f>
        <v>SET-PICKFACE</v>
      </c>
      <c r="G1473" s="8" t="str">
        <f>IF(
   SUMIFS(Stockreport!$D:$D,
          Stockreport!$A:$A, $A1473,
          Stockreport!$B:$B, $B1473)
   -SUMIFS(Stockreport!$D:$D,
           Stockreport!$A:$A, $A1473,
           Stockreport!$B:$B, $B1473,
           Stockreport!$C:$C, $C1473)=0,
   "No reserve",
   SUMIFS(Stockreport!$D:$D,
          Stockreport!$A:$A, $A1473,
          Stockreport!$B:$B, $B1473)
   -SUMIFS(Stockreport!$D:$D,
           Stockreport!$A:$A, $A1473,
           Stockreport!$B:$B, $B1473,
           Stockreport!$C:$C, $C1473)
)</f>
        <v>No reserve</v>
      </c>
      <c r="H1473">
        <f t="shared" si="44"/>
        <v>0</v>
      </c>
      <c r="I1473" s="5">
        <f t="shared" si="45"/>
        <v>1</v>
      </c>
    </row>
    <row r="1474" spans="1:9">
      <c r="A1474" s="1">
        <v>30695</v>
      </c>
      <c r="B1474" s="1" t="s">
        <v>1472</v>
      </c>
      <c r="C1474" t="str">
        <f>VLOOKUP(A1474,Config!A:C,3,FALSE)</f>
        <v>MA-F-14-L1-P2</v>
      </c>
      <c r="D1474" cm="1">
        <f t="array" ref="D1474">IFERROR(
  INDEX(Stockreport!$E$2:$E$50151,
    MATCH(1,
      ((Stockreport!$A$2:$A$50151&amp;"")=($A1474&amp;""))*
      ((Stockreport!$B$2:$B$50151&amp;"")=($B1474&amp;""))*
      (TRIM(Stockreport!$C$2:$C$50151)=TRIM($C1474))*
      (Stockreport!$C$2:$C$50151&lt;&gt;""),
    0)
  ),
0)</f>
        <v>1</v>
      </c>
      <c r="E1474">
        <f>VLOOKUP(A1474,Config!A:G,4,FALSE)</f>
        <v>0</v>
      </c>
      <c r="F1474" t="str">
        <f>_xlfn.LET(
  _xlpm.q,   $D1474,
  _xlpm.low, SUMIFS(Config!$E$2:$E$5017, Config!$A$2:$A$5017,$A1474, Config!$C$2:$C$5017,$C1474),
  _xlpm.med, SUMIFS(Config!$F$2:$F$5017, Config!$A$2:$A$5017,$A1474, Config!$C$2:$C$5017,$C1474),
  _xlpm.cap, SUMIFS(Config!$G$2:$G$5017, Config!$A$2:$A$5017,$A1474, Config!$C$2:$C$5017,$C1474),
  IF(_xlpm.cap=0,"SET-PICKFACE",
     IF(_xlpm.q&lt;=_xlpm.low,"LOW",
        IF(_xlpm.q&lt;=_xlpm.med,"MEDIUM",
           IF(_xlpm.q&lt;=_xlpm.cap,"FULL","OVER")
        )
     )
  )
)</f>
        <v>SET-PICKFACE</v>
      </c>
      <c r="G1474" s="8" t="str">
        <f>IF(
   SUMIFS(Stockreport!$D:$D,
          Stockreport!$A:$A, $A1474,
          Stockreport!$B:$B, $B1474)
   -SUMIFS(Stockreport!$D:$D,
           Stockreport!$A:$A, $A1474,
           Stockreport!$B:$B, $B1474,
           Stockreport!$C:$C, $C1474)=0,
   "No reserve",
   SUMIFS(Stockreport!$D:$D,
          Stockreport!$A:$A, $A1474,
          Stockreport!$B:$B, $B1474)
   -SUMIFS(Stockreport!$D:$D,
           Stockreport!$A:$A, $A1474,
           Stockreport!$B:$B, $B1474,
           Stockreport!$C:$C, $C1474)
)</f>
        <v>No reserve</v>
      </c>
      <c r="H1474">
        <f t="shared" ref="H1474:H1537" si="46">_xlfn.LET(_xlpm.cap,$E1474, _xlpm.curr,$D1474, MAX(0, _xlpm.cap-_xlpm.curr))</f>
        <v>0</v>
      </c>
      <c r="I1474" s="5">
        <f t="shared" ref="I1474:I1537" si="47">IF(ISNUMBER(G1474),0,1)</f>
        <v>1</v>
      </c>
    </row>
    <row r="1475" spans="1:9">
      <c r="A1475" s="1">
        <v>30819</v>
      </c>
      <c r="B1475" s="1" t="s">
        <v>1473</v>
      </c>
      <c r="C1475" t="str">
        <f>VLOOKUP(A1475,Config!A:C,3,FALSE)</f>
        <v>MA-F-14-L2-P1</v>
      </c>
      <c r="D1475" cm="1">
        <f t="array" ref="D1475">IFERROR(
  INDEX(Stockreport!$E$2:$E$50151,
    MATCH(1,
      ((Stockreport!$A$2:$A$50151&amp;"")=($A1475&amp;""))*
      ((Stockreport!$B$2:$B$50151&amp;"")=($B1475&amp;""))*
      (TRIM(Stockreport!$C$2:$C$50151)=TRIM($C1475))*
      (Stockreport!$C$2:$C$50151&lt;&gt;""),
    0)
  ),
0)</f>
        <v>0</v>
      </c>
      <c r="E1475">
        <f>VLOOKUP(A1475,Config!A:G,4,FALSE)</f>
        <v>0</v>
      </c>
      <c r="F1475" t="str">
        <f>_xlfn.LET(
  _xlpm.q,   $D1475,
  _xlpm.low, SUMIFS(Config!$E$2:$E$5017, Config!$A$2:$A$5017,$A1475, Config!$C$2:$C$5017,$C1475),
  _xlpm.med, SUMIFS(Config!$F$2:$F$5017, Config!$A$2:$A$5017,$A1475, Config!$C$2:$C$5017,$C1475),
  _xlpm.cap, SUMIFS(Config!$G$2:$G$5017, Config!$A$2:$A$5017,$A1475, Config!$C$2:$C$5017,$C1475),
  IF(_xlpm.cap=0,"SET-PICKFACE",
     IF(_xlpm.q&lt;=_xlpm.low,"LOW",
        IF(_xlpm.q&lt;=_xlpm.med,"MEDIUM",
           IF(_xlpm.q&lt;=_xlpm.cap,"FULL","OVER")
        )
     )
  )
)</f>
        <v>SET-PICKFACE</v>
      </c>
      <c r="G1475" s="8" t="str">
        <f>IF(
   SUMIFS(Stockreport!$D:$D,
          Stockreport!$A:$A, $A1475,
          Stockreport!$B:$B, $B1475)
   -SUMIFS(Stockreport!$D:$D,
           Stockreport!$A:$A, $A1475,
           Stockreport!$B:$B, $B1475,
           Stockreport!$C:$C, $C1475)=0,
   "No reserve",
   SUMIFS(Stockreport!$D:$D,
          Stockreport!$A:$A, $A1475,
          Stockreport!$B:$B, $B1475)
   -SUMIFS(Stockreport!$D:$D,
           Stockreport!$A:$A, $A1475,
           Stockreport!$B:$B, $B1475,
           Stockreport!$C:$C, $C1475)
)</f>
        <v>No reserve</v>
      </c>
      <c r="H1475">
        <f t="shared" si="46"/>
        <v>0</v>
      </c>
      <c r="I1475" s="5">
        <f t="shared" si="47"/>
        <v>1</v>
      </c>
    </row>
    <row r="1476" spans="1:9">
      <c r="A1476" s="1">
        <v>36072</v>
      </c>
      <c r="B1476" s="1" t="s">
        <v>1474</v>
      </c>
      <c r="C1476" t="str">
        <f>VLOOKUP(A1476,Config!A:C,3,FALSE)</f>
        <v>MA-F-14-L2-P1</v>
      </c>
      <c r="D1476" cm="1">
        <f t="array" ref="D1476">IFERROR(
  INDEX(Stockreport!$E$2:$E$50151,
    MATCH(1,
      ((Stockreport!$A$2:$A$50151&amp;"")=($A1476&amp;""))*
      ((Stockreport!$B$2:$B$50151&amp;"")=($B1476&amp;""))*
      (TRIM(Stockreport!$C$2:$C$50151)=TRIM($C1476))*
      (Stockreport!$C$2:$C$50151&lt;&gt;""),
    0)
  ),
0)</f>
        <v>3</v>
      </c>
      <c r="E1476">
        <f>VLOOKUP(A1476,Config!A:G,4,FALSE)</f>
        <v>0</v>
      </c>
      <c r="F1476" t="str">
        <f>_xlfn.LET(
  _xlpm.q,   $D1476,
  _xlpm.low, SUMIFS(Config!$E$2:$E$5017, Config!$A$2:$A$5017,$A1476, Config!$C$2:$C$5017,$C1476),
  _xlpm.med, SUMIFS(Config!$F$2:$F$5017, Config!$A$2:$A$5017,$A1476, Config!$C$2:$C$5017,$C1476),
  _xlpm.cap, SUMIFS(Config!$G$2:$G$5017, Config!$A$2:$A$5017,$A1476, Config!$C$2:$C$5017,$C1476),
  IF(_xlpm.cap=0,"SET-PICKFACE",
     IF(_xlpm.q&lt;=_xlpm.low,"LOW",
        IF(_xlpm.q&lt;=_xlpm.med,"MEDIUM",
           IF(_xlpm.q&lt;=_xlpm.cap,"FULL","OVER")
        )
     )
  )
)</f>
        <v>SET-PICKFACE</v>
      </c>
      <c r="G1476" s="8" t="str">
        <f>IF(
   SUMIFS(Stockreport!$D:$D,
          Stockreport!$A:$A, $A1476,
          Stockreport!$B:$B, $B1476)
   -SUMIFS(Stockreport!$D:$D,
           Stockreport!$A:$A, $A1476,
           Stockreport!$B:$B, $B1476,
           Stockreport!$C:$C, $C1476)=0,
   "No reserve",
   SUMIFS(Stockreport!$D:$D,
          Stockreport!$A:$A, $A1476,
          Stockreport!$B:$B, $B1476)
   -SUMIFS(Stockreport!$D:$D,
           Stockreport!$A:$A, $A1476,
           Stockreport!$B:$B, $B1476,
           Stockreport!$C:$C, $C1476)
)</f>
        <v>No reserve</v>
      </c>
      <c r="H1476">
        <f t="shared" si="46"/>
        <v>0</v>
      </c>
      <c r="I1476" s="5">
        <f t="shared" si="47"/>
        <v>1</v>
      </c>
    </row>
    <row r="1477" spans="1:9">
      <c r="A1477" s="1">
        <v>29656</v>
      </c>
      <c r="B1477" s="1" t="s">
        <v>1475</v>
      </c>
      <c r="C1477" t="str">
        <f>VLOOKUP(A1477,Config!A:C,3,FALSE)</f>
        <v>MA-F-14-L3-P1</v>
      </c>
      <c r="D1477" cm="1">
        <f t="array" ref="D1477">IFERROR(
  INDEX(Stockreport!$E$2:$E$50151,
    MATCH(1,
      ((Stockreport!$A$2:$A$50151&amp;"")=($A1477&amp;""))*
      ((Stockreport!$B$2:$B$50151&amp;"")=($B1477&amp;""))*
      (TRIM(Stockreport!$C$2:$C$50151)=TRIM($C1477))*
      (Stockreport!$C$2:$C$50151&lt;&gt;""),
    0)
  ),
0)</f>
        <v>76</v>
      </c>
      <c r="E1477">
        <f>VLOOKUP(A1477,Config!A:G,4,FALSE)</f>
        <v>0</v>
      </c>
      <c r="F1477" t="str">
        <f>_xlfn.LET(
  _xlpm.q,   $D1477,
  _xlpm.low, SUMIFS(Config!$E$2:$E$5017, Config!$A$2:$A$5017,$A1477, Config!$C$2:$C$5017,$C1477),
  _xlpm.med, SUMIFS(Config!$F$2:$F$5017, Config!$A$2:$A$5017,$A1477, Config!$C$2:$C$5017,$C1477),
  _xlpm.cap, SUMIFS(Config!$G$2:$G$5017, Config!$A$2:$A$5017,$A1477, Config!$C$2:$C$5017,$C1477),
  IF(_xlpm.cap=0,"SET-PICKFACE",
     IF(_xlpm.q&lt;=_xlpm.low,"LOW",
        IF(_xlpm.q&lt;=_xlpm.med,"MEDIUM",
           IF(_xlpm.q&lt;=_xlpm.cap,"FULL","OVER")
        )
     )
  )
)</f>
        <v>SET-PICKFACE</v>
      </c>
      <c r="G1477" s="8" t="str">
        <f>IF(
   SUMIFS(Stockreport!$D:$D,
          Stockreport!$A:$A, $A1477,
          Stockreport!$B:$B, $B1477)
   -SUMIFS(Stockreport!$D:$D,
           Stockreport!$A:$A, $A1477,
           Stockreport!$B:$B, $B1477,
           Stockreport!$C:$C, $C1477)=0,
   "No reserve",
   SUMIFS(Stockreport!$D:$D,
          Stockreport!$A:$A, $A1477,
          Stockreport!$B:$B, $B1477)
   -SUMIFS(Stockreport!$D:$D,
           Stockreport!$A:$A, $A1477,
           Stockreport!$B:$B, $B1477,
           Stockreport!$C:$C, $C1477)
)</f>
        <v>No reserve</v>
      </c>
      <c r="H1477">
        <f t="shared" si="46"/>
        <v>0</v>
      </c>
      <c r="I1477" s="5">
        <f t="shared" si="47"/>
        <v>1</v>
      </c>
    </row>
    <row r="1478" spans="1:9">
      <c r="A1478" s="1">
        <v>30412</v>
      </c>
      <c r="B1478" s="1" t="s">
        <v>1476</v>
      </c>
      <c r="C1478" t="str">
        <f>VLOOKUP(A1478,Config!A:C,3,FALSE)</f>
        <v>MA-F-14-L3-P1</v>
      </c>
      <c r="D1478" cm="1">
        <f t="array" ref="D1478">IFERROR(
  INDEX(Stockreport!$E$2:$E$50151,
    MATCH(1,
      ((Stockreport!$A$2:$A$50151&amp;"")=($A1478&amp;""))*
      ((Stockreport!$B$2:$B$50151&amp;"")=($B1478&amp;""))*
      (TRIM(Stockreport!$C$2:$C$50151)=TRIM($C1478))*
      (Stockreport!$C$2:$C$50151&lt;&gt;""),
    0)
  ),
0)</f>
        <v>79</v>
      </c>
      <c r="E1478">
        <f>VLOOKUP(A1478,Config!A:G,4,FALSE)</f>
        <v>0</v>
      </c>
      <c r="F1478" t="str">
        <f>_xlfn.LET(
  _xlpm.q,   $D1478,
  _xlpm.low, SUMIFS(Config!$E$2:$E$5017, Config!$A$2:$A$5017,$A1478, Config!$C$2:$C$5017,$C1478),
  _xlpm.med, SUMIFS(Config!$F$2:$F$5017, Config!$A$2:$A$5017,$A1478, Config!$C$2:$C$5017,$C1478),
  _xlpm.cap, SUMIFS(Config!$G$2:$G$5017, Config!$A$2:$A$5017,$A1478, Config!$C$2:$C$5017,$C1478),
  IF(_xlpm.cap=0,"SET-PICKFACE",
     IF(_xlpm.q&lt;=_xlpm.low,"LOW",
        IF(_xlpm.q&lt;=_xlpm.med,"MEDIUM",
           IF(_xlpm.q&lt;=_xlpm.cap,"FULL","OVER")
        )
     )
  )
)</f>
        <v>SET-PICKFACE</v>
      </c>
      <c r="G1478" s="8" t="str">
        <f>IF(
   SUMIFS(Stockreport!$D:$D,
          Stockreport!$A:$A, $A1478,
          Stockreport!$B:$B, $B1478)
   -SUMIFS(Stockreport!$D:$D,
           Stockreport!$A:$A, $A1478,
           Stockreport!$B:$B, $B1478,
           Stockreport!$C:$C, $C1478)=0,
   "No reserve",
   SUMIFS(Stockreport!$D:$D,
          Stockreport!$A:$A, $A1478,
          Stockreport!$B:$B, $B1478)
   -SUMIFS(Stockreport!$D:$D,
           Stockreport!$A:$A, $A1478,
           Stockreport!$B:$B, $B1478,
           Stockreport!$C:$C, $C1478)
)</f>
        <v>No reserve</v>
      </c>
      <c r="H1478">
        <f t="shared" si="46"/>
        <v>0</v>
      </c>
      <c r="I1478" s="5">
        <f t="shared" si="47"/>
        <v>1</v>
      </c>
    </row>
    <row r="1479" spans="1:9">
      <c r="A1479" s="1">
        <v>85775</v>
      </c>
      <c r="B1479" s="1" t="s">
        <v>1477</v>
      </c>
      <c r="C1479" t="str">
        <f>VLOOKUP(A1479,Config!A:C,3,FALSE)</f>
        <v>MA-F-14-L3-P2</v>
      </c>
      <c r="D1479" cm="1">
        <f t="array" ref="D1479">IFERROR(
  INDEX(Stockreport!$E$2:$E$50151,
    MATCH(1,
      ((Stockreport!$A$2:$A$50151&amp;"")=($A1479&amp;""))*
      ((Stockreport!$B$2:$B$50151&amp;"")=($B1479&amp;""))*
      (TRIM(Stockreport!$C$2:$C$50151)=TRIM($C1479))*
      (Stockreport!$C$2:$C$50151&lt;&gt;""),
    0)
  ),
0)</f>
        <v>22</v>
      </c>
      <c r="E1479">
        <f>VLOOKUP(A1479,Config!A:G,4,FALSE)</f>
        <v>0</v>
      </c>
      <c r="F1479" t="str">
        <f>_xlfn.LET(
  _xlpm.q,   $D1479,
  _xlpm.low, SUMIFS(Config!$E$2:$E$5017, Config!$A$2:$A$5017,$A1479, Config!$C$2:$C$5017,$C1479),
  _xlpm.med, SUMIFS(Config!$F$2:$F$5017, Config!$A$2:$A$5017,$A1479, Config!$C$2:$C$5017,$C1479),
  _xlpm.cap, SUMIFS(Config!$G$2:$G$5017, Config!$A$2:$A$5017,$A1479, Config!$C$2:$C$5017,$C1479),
  IF(_xlpm.cap=0,"SET-PICKFACE",
     IF(_xlpm.q&lt;=_xlpm.low,"LOW",
        IF(_xlpm.q&lt;=_xlpm.med,"MEDIUM",
           IF(_xlpm.q&lt;=_xlpm.cap,"FULL","OVER")
        )
     )
  )
)</f>
        <v>SET-PICKFACE</v>
      </c>
      <c r="G1479" s="8" t="str">
        <f>IF(
   SUMIFS(Stockreport!$D:$D,
          Stockreport!$A:$A, $A1479,
          Stockreport!$B:$B, $B1479)
   -SUMIFS(Stockreport!$D:$D,
           Stockreport!$A:$A, $A1479,
           Stockreport!$B:$B, $B1479,
           Stockreport!$C:$C, $C1479)=0,
   "No reserve",
   SUMIFS(Stockreport!$D:$D,
          Stockreport!$A:$A, $A1479,
          Stockreport!$B:$B, $B1479)
   -SUMIFS(Stockreport!$D:$D,
           Stockreport!$A:$A, $A1479,
           Stockreport!$B:$B, $B1479,
           Stockreport!$C:$C, $C1479)
)</f>
        <v>No reserve</v>
      </c>
      <c r="H1479">
        <f t="shared" si="46"/>
        <v>0</v>
      </c>
      <c r="I1479" s="5">
        <f t="shared" si="47"/>
        <v>1</v>
      </c>
    </row>
    <row r="1480" spans="1:9">
      <c r="A1480" s="1">
        <v>12993</v>
      </c>
      <c r="B1480" s="1" t="s">
        <v>1478</v>
      </c>
      <c r="C1480" t="str">
        <f>VLOOKUP(A1480,Config!A:C,3,FALSE)</f>
        <v>MA-F-15-L1-P1</v>
      </c>
      <c r="D1480" cm="1">
        <f t="array" ref="D1480">IFERROR(
  INDEX(Stockreport!$E$2:$E$50151,
    MATCH(1,
      ((Stockreport!$A$2:$A$50151&amp;"")=($A1480&amp;""))*
      ((Stockreport!$B$2:$B$50151&amp;"")=($B1480&amp;""))*
      (TRIM(Stockreport!$C$2:$C$50151)=TRIM($C1480))*
      (Stockreport!$C$2:$C$50151&lt;&gt;""),
    0)
  ),
0)</f>
        <v>0</v>
      </c>
      <c r="E1480">
        <f>VLOOKUP(A1480,Config!A:G,4,FALSE)</f>
        <v>0</v>
      </c>
      <c r="F1480" t="str">
        <f>_xlfn.LET(
  _xlpm.q,   $D1480,
  _xlpm.low, SUMIFS(Config!$E$2:$E$5017, Config!$A$2:$A$5017,$A1480, Config!$C$2:$C$5017,$C1480),
  _xlpm.med, SUMIFS(Config!$F$2:$F$5017, Config!$A$2:$A$5017,$A1480, Config!$C$2:$C$5017,$C1480),
  _xlpm.cap, SUMIFS(Config!$G$2:$G$5017, Config!$A$2:$A$5017,$A1480, Config!$C$2:$C$5017,$C1480),
  IF(_xlpm.cap=0,"SET-PICKFACE",
     IF(_xlpm.q&lt;=_xlpm.low,"LOW",
        IF(_xlpm.q&lt;=_xlpm.med,"MEDIUM",
           IF(_xlpm.q&lt;=_xlpm.cap,"FULL","OVER")
        )
     )
  )
)</f>
        <v>SET-PICKFACE</v>
      </c>
      <c r="G1480" s="8" t="str">
        <f>IF(
   SUMIFS(Stockreport!$D:$D,
          Stockreport!$A:$A, $A1480,
          Stockreport!$B:$B, $B1480)
   -SUMIFS(Stockreport!$D:$D,
           Stockreport!$A:$A, $A1480,
           Stockreport!$B:$B, $B1480,
           Stockreport!$C:$C, $C1480)=0,
   "No reserve",
   SUMIFS(Stockreport!$D:$D,
          Stockreport!$A:$A, $A1480,
          Stockreport!$B:$B, $B1480)
   -SUMIFS(Stockreport!$D:$D,
           Stockreport!$A:$A, $A1480,
           Stockreport!$B:$B, $B1480,
           Stockreport!$C:$C, $C1480)
)</f>
        <v>No reserve</v>
      </c>
      <c r="H1480">
        <f t="shared" si="46"/>
        <v>0</v>
      </c>
      <c r="I1480" s="5">
        <f t="shared" si="47"/>
        <v>1</v>
      </c>
    </row>
    <row r="1481" spans="1:9">
      <c r="A1481" s="1">
        <v>29744</v>
      </c>
      <c r="B1481" s="1" t="s">
        <v>1479</v>
      </c>
      <c r="C1481" t="str">
        <f>VLOOKUP(A1481,Config!A:C,3,FALSE)</f>
        <v>MA-F-15-L1-P1</v>
      </c>
      <c r="D1481" cm="1">
        <f t="array" ref="D1481">IFERROR(
  INDEX(Stockreport!$E$2:$E$50151,
    MATCH(1,
      ((Stockreport!$A$2:$A$50151&amp;"")=($A1481&amp;""))*
      ((Stockreport!$B$2:$B$50151&amp;"")=($B1481&amp;""))*
      (TRIM(Stockreport!$C$2:$C$50151)=TRIM($C1481))*
      (Stockreport!$C$2:$C$50151&lt;&gt;""),
    0)
  ),
0)</f>
        <v>0</v>
      </c>
      <c r="E1481">
        <f>VLOOKUP(A1481,Config!A:G,4,FALSE)</f>
        <v>0</v>
      </c>
      <c r="F1481" t="str">
        <f>_xlfn.LET(
  _xlpm.q,   $D1481,
  _xlpm.low, SUMIFS(Config!$E$2:$E$5017, Config!$A$2:$A$5017,$A1481, Config!$C$2:$C$5017,$C1481),
  _xlpm.med, SUMIFS(Config!$F$2:$F$5017, Config!$A$2:$A$5017,$A1481, Config!$C$2:$C$5017,$C1481),
  _xlpm.cap, SUMIFS(Config!$G$2:$G$5017, Config!$A$2:$A$5017,$A1481, Config!$C$2:$C$5017,$C1481),
  IF(_xlpm.cap=0,"SET-PICKFACE",
     IF(_xlpm.q&lt;=_xlpm.low,"LOW",
        IF(_xlpm.q&lt;=_xlpm.med,"MEDIUM",
           IF(_xlpm.q&lt;=_xlpm.cap,"FULL","OVER")
        )
     )
  )
)</f>
        <v>SET-PICKFACE</v>
      </c>
      <c r="G1481" s="8" t="str">
        <f>IF(
   SUMIFS(Stockreport!$D:$D,
          Stockreport!$A:$A, $A1481,
          Stockreport!$B:$B, $B1481)
   -SUMIFS(Stockreport!$D:$D,
           Stockreport!$A:$A, $A1481,
           Stockreport!$B:$B, $B1481,
           Stockreport!$C:$C, $C1481)=0,
   "No reserve",
   SUMIFS(Stockreport!$D:$D,
          Stockreport!$A:$A, $A1481,
          Stockreport!$B:$B, $B1481)
   -SUMIFS(Stockreport!$D:$D,
           Stockreport!$A:$A, $A1481,
           Stockreport!$B:$B, $B1481,
           Stockreport!$C:$C, $C1481)
)</f>
        <v>No reserve</v>
      </c>
      <c r="H1481">
        <f t="shared" si="46"/>
        <v>0</v>
      </c>
      <c r="I1481" s="5">
        <f t="shared" si="47"/>
        <v>1</v>
      </c>
    </row>
    <row r="1482" spans="1:9">
      <c r="A1482" s="1">
        <v>30152</v>
      </c>
      <c r="B1482" s="1" t="s">
        <v>1480</v>
      </c>
      <c r="C1482" t="str">
        <f>VLOOKUP(A1482,Config!A:C,3,FALSE)</f>
        <v>MA-F-15-L2-P1</v>
      </c>
      <c r="D1482" cm="1">
        <f t="array" ref="D1482">IFERROR(
  INDEX(Stockreport!$E$2:$E$50151,
    MATCH(1,
      ((Stockreport!$A$2:$A$50151&amp;"")=($A1482&amp;""))*
      ((Stockreport!$B$2:$B$50151&amp;"")=($B1482&amp;""))*
      (TRIM(Stockreport!$C$2:$C$50151)=TRIM($C1482))*
      (Stockreport!$C$2:$C$50151&lt;&gt;""),
    0)
  ),
0)</f>
        <v>34</v>
      </c>
      <c r="E1482">
        <f>VLOOKUP(A1482,Config!A:G,4,FALSE)</f>
        <v>0</v>
      </c>
      <c r="F1482" t="str">
        <f>_xlfn.LET(
  _xlpm.q,   $D1482,
  _xlpm.low, SUMIFS(Config!$E$2:$E$5017, Config!$A$2:$A$5017,$A1482, Config!$C$2:$C$5017,$C1482),
  _xlpm.med, SUMIFS(Config!$F$2:$F$5017, Config!$A$2:$A$5017,$A1482, Config!$C$2:$C$5017,$C1482),
  _xlpm.cap, SUMIFS(Config!$G$2:$G$5017, Config!$A$2:$A$5017,$A1482, Config!$C$2:$C$5017,$C1482),
  IF(_xlpm.cap=0,"SET-PICKFACE",
     IF(_xlpm.q&lt;=_xlpm.low,"LOW",
        IF(_xlpm.q&lt;=_xlpm.med,"MEDIUM",
           IF(_xlpm.q&lt;=_xlpm.cap,"FULL","OVER")
        )
     )
  )
)</f>
        <v>SET-PICKFACE</v>
      </c>
      <c r="G1482" s="8" t="str">
        <f>IF(
   SUMIFS(Stockreport!$D:$D,
          Stockreport!$A:$A, $A1482,
          Stockreport!$B:$B, $B1482)
   -SUMIFS(Stockreport!$D:$D,
           Stockreport!$A:$A, $A1482,
           Stockreport!$B:$B, $B1482,
           Stockreport!$C:$C, $C1482)=0,
   "No reserve",
   SUMIFS(Stockreport!$D:$D,
          Stockreport!$A:$A, $A1482,
          Stockreport!$B:$B, $B1482)
   -SUMIFS(Stockreport!$D:$D,
           Stockreport!$A:$A, $A1482,
           Stockreport!$B:$B, $B1482,
           Stockreport!$C:$C, $C1482)
)</f>
        <v>No reserve</v>
      </c>
      <c r="H1482">
        <f t="shared" si="46"/>
        <v>0</v>
      </c>
      <c r="I1482" s="5">
        <f t="shared" si="47"/>
        <v>1</v>
      </c>
    </row>
    <row r="1483" spans="1:9">
      <c r="A1483" s="1">
        <v>31358</v>
      </c>
      <c r="B1483" s="1" t="s">
        <v>1481</v>
      </c>
      <c r="C1483" t="str">
        <f>VLOOKUP(A1483,Config!A:C,3,FALSE)</f>
        <v>MA-F-15-L2-P1</v>
      </c>
      <c r="D1483" cm="1">
        <f t="array" ref="D1483">IFERROR(
  INDEX(Stockreport!$E$2:$E$50151,
    MATCH(1,
      ((Stockreport!$A$2:$A$50151&amp;"")=($A1483&amp;""))*
      ((Stockreport!$B$2:$B$50151&amp;"")=($B1483&amp;""))*
      (TRIM(Stockreport!$C$2:$C$50151)=TRIM($C1483))*
      (Stockreport!$C$2:$C$50151&lt;&gt;""),
    0)
  ),
0)</f>
        <v>8</v>
      </c>
      <c r="E1483">
        <f>VLOOKUP(A1483,Config!A:G,4,FALSE)</f>
        <v>0</v>
      </c>
      <c r="F1483" t="str">
        <f>_xlfn.LET(
  _xlpm.q,   $D1483,
  _xlpm.low, SUMIFS(Config!$E$2:$E$5017, Config!$A$2:$A$5017,$A1483, Config!$C$2:$C$5017,$C1483),
  _xlpm.med, SUMIFS(Config!$F$2:$F$5017, Config!$A$2:$A$5017,$A1483, Config!$C$2:$C$5017,$C1483),
  _xlpm.cap, SUMIFS(Config!$G$2:$G$5017, Config!$A$2:$A$5017,$A1483, Config!$C$2:$C$5017,$C1483),
  IF(_xlpm.cap=0,"SET-PICKFACE",
     IF(_xlpm.q&lt;=_xlpm.low,"LOW",
        IF(_xlpm.q&lt;=_xlpm.med,"MEDIUM",
           IF(_xlpm.q&lt;=_xlpm.cap,"FULL","OVER")
        )
     )
  )
)</f>
        <v>SET-PICKFACE</v>
      </c>
      <c r="G1483" s="8" t="str">
        <f>IF(
   SUMIFS(Stockreport!$D:$D,
          Stockreport!$A:$A, $A1483,
          Stockreport!$B:$B, $B1483)
   -SUMIFS(Stockreport!$D:$D,
           Stockreport!$A:$A, $A1483,
           Stockreport!$B:$B, $B1483,
           Stockreport!$C:$C, $C1483)=0,
   "No reserve",
   SUMIFS(Stockreport!$D:$D,
          Stockreport!$A:$A, $A1483,
          Stockreport!$B:$B, $B1483)
   -SUMIFS(Stockreport!$D:$D,
           Stockreport!$A:$A, $A1483,
           Stockreport!$B:$B, $B1483,
           Stockreport!$C:$C, $C1483)
)</f>
        <v>No reserve</v>
      </c>
      <c r="H1483">
        <f t="shared" si="46"/>
        <v>0</v>
      </c>
      <c r="I1483" s="5">
        <f t="shared" si="47"/>
        <v>1</v>
      </c>
    </row>
    <row r="1484" spans="1:9">
      <c r="A1484" s="1">
        <v>30398</v>
      </c>
      <c r="B1484" s="1" t="s">
        <v>1482</v>
      </c>
      <c r="C1484" t="str">
        <f>VLOOKUP(A1484,Config!A:C,3,FALSE)</f>
        <v>MA-F-15-L3-P1</v>
      </c>
      <c r="D1484" cm="1">
        <f t="array" ref="D1484">IFERROR(
  INDEX(Stockreport!$E$2:$E$50151,
    MATCH(1,
      ((Stockreport!$A$2:$A$50151&amp;"")=($A1484&amp;""))*
      ((Stockreport!$B$2:$B$50151&amp;"")=($B1484&amp;""))*
      (TRIM(Stockreport!$C$2:$C$50151)=TRIM($C1484))*
      (Stockreport!$C$2:$C$50151&lt;&gt;""),
    0)
  ),
0)</f>
        <v>182</v>
      </c>
      <c r="E1484">
        <f>VLOOKUP(A1484,Config!A:G,4,FALSE)</f>
        <v>0</v>
      </c>
      <c r="F1484" t="str">
        <f>_xlfn.LET(
  _xlpm.q,   $D1484,
  _xlpm.low, SUMIFS(Config!$E$2:$E$5017, Config!$A$2:$A$5017,$A1484, Config!$C$2:$C$5017,$C1484),
  _xlpm.med, SUMIFS(Config!$F$2:$F$5017, Config!$A$2:$A$5017,$A1484, Config!$C$2:$C$5017,$C1484),
  _xlpm.cap, SUMIFS(Config!$G$2:$G$5017, Config!$A$2:$A$5017,$A1484, Config!$C$2:$C$5017,$C1484),
  IF(_xlpm.cap=0,"SET-PICKFACE",
     IF(_xlpm.q&lt;=_xlpm.low,"LOW",
        IF(_xlpm.q&lt;=_xlpm.med,"MEDIUM",
           IF(_xlpm.q&lt;=_xlpm.cap,"FULL","OVER")
        )
     )
  )
)</f>
        <v>SET-PICKFACE</v>
      </c>
      <c r="G1484" s="8" t="str">
        <f>IF(
   SUMIFS(Stockreport!$D:$D,
          Stockreport!$A:$A, $A1484,
          Stockreport!$B:$B, $B1484)
   -SUMIFS(Stockreport!$D:$D,
           Stockreport!$A:$A, $A1484,
           Stockreport!$B:$B, $B1484,
           Stockreport!$C:$C, $C1484)=0,
   "No reserve",
   SUMIFS(Stockreport!$D:$D,
          Stockreport!$A:$A, $A1484,
          Stockreport!$B:$B, $B1484)
   -SUMIFS(Stockreport!$D:$D,
           Stockreport!$A:$A, $A1484,
           Stockreport!$B:$B, $B1484,
           Stockreport!$C:$C, $C1484)
)</f>
        <v>No reserve</v>
      </c>
      <c r="H1484">
        <f t="shared" si="46"/>
        <v>0</v>
      </c>
      <c r="I1484" s="5">
        <f t="shared" si="47"/>
        <v>1</v>
      </c>
    </row>
    <row r="1485" spans="1:9">
      <c r="A1485" s="1">
        <v>31642</v>
      </c>
      <c r="B1485" s="1" t="s">
        <v>1483</v>
      </c>
      <c r="C1485" t="str">
        <f>VLOOKUP(A1485,Config!A:C,3,FALSE)</f>
        <v>MA-F-15-L3-P1</v>
      </c>
      <c r="D1485" cm="1">
        <f t="array" ref="D1485">IFERROR(
  INDEX(Stockreport!$E$2:$E$50151,
    MATCH(1,
      ((Stockreport!$A$2:$A$50151&amp;"")=($A1485&amp;""))*
      ((Stockreport!$B$2:$B$50151&amp;"")=($B1485&amp;""))*
      (TRIM(Stockreport!$C$2:$C$50151)=TRIM($C1485))*
      (Stockreport!$C$2:$C$50151&lt;&gt;""),
    0)
  ),
0)</f>
        <v>19</v>
      </c>
      <c r="E1485">
        <f>VLOOKUP(A1485,Config!A:G,4,FALSE)</f>
        <v>0</v>
      </c>
      <c r="F1485" t="str">
        <f>_xlfn.LET(
  _xlpm.q,   $D1485,
  _xlpm.low, SUMIFS(Config!$E$2:$E$5017, Config!$A$2:$A$5017,$A1485, Config!$C$2:$C$5017,$C1485),
  _xlpm.med, SUMIFS(Config!$F$2:$F$5017, Config!$A$2:$A$5017,$A1485, Config!$C$2:$C$5017,$C1485),
  _xlpm.cap, SUMIFS(Config!$G$2:$G$5017, Config!$A$2:$A$5017,$A1485, Config!$C$2:$C$5017,$C1485),
  IF(_xlpm.cap=0,"SET-PICKFACE",
     IF(_xlpm.q&lt;=_xlpm.low,"LOW",
        IF(_xlpm.q&lt;=_xlpm.med,"MEDIUM",
           IF(_xlpm.q&lt;=_xlpm.cap,"FULL","OVER")
        )
     )
  )
)</f>
        <v>SET-PICKFACE</v>
      </c>
      <c r="G1485" s="8" t="str">
        <f>IF(
   SUMIFS(Stockreport!$D:$D,
          Stockreport!$A:$A, $A1485,
          Stockreport!$B:$B, $B1485)
   -SUMIFS(Stockreport!$D:$D,
           Stockreport!$A:$A, $A1485,
           Stockreport!$B:$B, $B1485,
           Stockreport!$C:$C, $C1485)=0,
   "No reserve",
   SUMIFS(Stockreport!$D:$D,
          Stockreport!$A:$A, $A1485,
          Stockreport!$B:$B, $B1485)
   -SUMIFS(Stockreport!$D:$D,
           Stockreport!$A:$A, $A1485,
           Stockreport!$B:$B, $B1485,
           Stockreport!$C:$C, $C1485)
)</f>
        <v>No reserve</v>
      </c>
      <c r="H1485">
        <f t="shared" si="46"/>
        <v>0</v>
      </c>
      <c r="I1485" s="5">
        <f t="shared" si="47"/>
        <v>1</v>
      </c>
    </row>
    <row r="1486" spans="1:9">
      <c r="A1486" s="1">
        <v>27038</v>
      </c>
      <c r="B1486" s="1" t="s">
        <v>1484</v>
      </c>
      <c r="C1486" t="str">
        <f>VLOOKUP(A1486,Config!A:C,3,FALSE)</f>
        <v>MA-F-15-L5-P2</v>
      </c>
      <c r="D1486" cm="1">
        <f t="array" ref="D1486">IFERROR(
  INDEX(Stockreport!$E$2:$E$50151,
    MATCH(1,
      ((Stockreport!$A$2:$A$50151&amp;"")=($A1486&amp;""))*
      ((Stockreport!$B$2:$B$50151&amp;"")=($B1486&amp;""))*
      (TRIM(Stockreport!$C$2:$C$50151)=TRIM($C1486))*
      (Stockreport!$C$2:$C$50151&lt;&gt;""),
    0)
  ),
0)</f>
        <v>0</v>
      </c>
      <c r="E1486">
        <f>VLOOKUP(A1486,Config!A:G,4,FALSE)</f>
        <v>0</v>
      </c>
      <c r="F1486" t="str">
        <f>_xlfn.LET(
  _xlpm.q,   $D1486,
  _xlpm.low, SUMIFS(Config!$E$2:$E$5017, Config!$A$2:$A$5017,$A1486, Config!$C$2:$C$5017,$C1486),
  _xlpm.med, SUMIFS(Config!$F$2:$F$5017, Config!$A$2:$A$5017,$A1486, Config!$C$2:$C$5017,$C1486),
  _xlpm.cap, SUMIFS(Config!$G$2:$G$5017, Config!$A$2:$A$5017,$A1486, Config!$C$2:$C$5017,$C1486),
  IF(_xlpm.cap=0,"SET-PICKFACE",
     IF(_xlpm.q&lt;=_xlpm.low,"LOW",
        IF(_xlpm.q&lt;=_xlpm.med,"MEDIUM",
           IF(_xlpm.q&lt;=_xlpm.cap,"FULL","OVER")
        )
     )
  )
)</f>
        <v>SET-PICKFACE</v>
      </c>
      <c r="G1486" s="8" t="str">
        <f>IF(
   SUMIFS(Stockreport!$D:$D,
          Stockreport!$A:$A, $A1486,
          Stockreport!$B:$B, $B1486)
   -SUMIFS(Stockreport!$D:$D,
           Stockreport!$A:$A, $A1486,
           Stockreport!$B:$B, $B1486,
           Stockreport!$C:$C, $C1486)=0,
   "No reserve",
   SUMIFS(Stockreport!$D:$D,
          Stockreport!$A:$A, $A1486,
          Stockreport!$B:$B, $B1486)
   -SUMIFS(Stockreport!$D:$D,
           Stockreport!$A:$A, $A1486,
           Stockreport!$B:$B, $B1486,
           Stockreport!$C:$C, $C1486)
)</f>
        <v>No reserve</v>
      </c>
      <c r="H1486">
        <f t="shared" si="46"/>
        <v>0</v>
      </c>
      <c r="I1486" s="5">
        <f t="shared" si="47"/>
        <v>1</v>
      </c>
    </row>
    <row r="1487" spans="1:9">
      <c r="A1487" s="1">
        <v>30445</v>
      </c>
      <c r="B1487" s="1" t="s">
        <v>1485</v>
      </c>
      <c r="C1487" t="str">
        <f>VLOOKUP(A1487,Config!A:C,3,FALSE)</f>
        <v>MA-F-16-L1-P1</v>
      </c>
      <c r="D1487" cm="1">
        <f t="array" ref="D1487">IFERROR(
  INDEX(Stockreport!$E$2:$E$50151,
    MATCH(1,
      ((Stockreport!$A$2:$A$50151&amp;"")=($A1487&amp;""))*
      ((Stockreport!$B$2:$B$50151&amp;"")=($B1487&amp;""))*
      (TRIM(Stockreport!$C$2:$C$50151)=TRIM($C1487))*
      (Stockreport!$C$2:$C$50151&lt;&gt;""),
    0)
  ),
0)</f>
        <v>26</v>
      </c>
      <c r="E1487">
        <f>VLOOKUP(A1487,Config!A:G,4,FALSE)</f>
        <v>0</v>
      </c>
      <c r="F1487" t="str">
        <f>_xlfn.LET(
  _xlpm.q,   $D1487,
  _xlpm.low, SUMIFS(Config!$E$2:$E$5017, Config!$A$2:$A$5017,$A1487, Config!$C$2:$C$5017,$C1487),
  _xlpm.med, SUMIFS(Config!$F$2:$F$5017, Config!$A$2:$A$5017,$A1487, Config!$C$2:$C$5017,$C1487),
  _xlpm.cap, SUMIFS(Config!$G$2:$G$5017, Config!$A$2:$A$5017,$A1487, Config!$C$2:$C$5017,$C1487),
  IF(_xlpm.cap=0,"SET-PICKFACE",
     IF(_xlpm.q&lt;=_xlpm.low,"LOW",
        IF(_xlpm.q&lt;=_xlpm.med,"MEDIUM",
           IF(_xlpm.q&lt;=_xlpm.cap,"FULL","OVER")
        )
     )
  )
)</f>
        <v>SET-PICKFACE</v>
      </c>
      <c r="G1487" s="8" t="str">
        <f>IF(
   SUMIFS(Stockreport!$D:$D,
          Stockreport!$A:$A, $A1487,
          Stockreport!$B:$B, $B1487)
   -SUMIFS(Stockreport!$D:$D,
           Stockreport!$A:$A, $A1487,
           Stockreport!$B:$B, $B1487,
           Stockreport!$C:$C, $C1487)=0,
   "No reserve",
   SUMIFS(Stockreport!$D:$D,
          Stockreport!$A:$A, $A1487,
          Stockreport!$B:$B, $B1487)
   -SUMIFS(Stockreport!$D:$D,
           Stockreport!$A:$A, $A1487,
           Stockreport!$B:$B, $B1487,
           Stockreport!$C:$C, $C1487)
)</f>
        <v>No reserve</v>
      </c>
      <c r="H1487">
        <f t="shared" si="46"/>
        <v>0</v>
      </c>
      <c r="I1487" s="5">
        <f t="shared" si="47"/>
        <v>1</v>
      </c>
    </row>
    <row r="1488" spans="1:9">
      <c r="A1488" s="1">
        <v>30744</v>
      </c>
      <c r="B1488" s="1" t="s">
        <v>1486</v>
      </c>
      <c r="C1488" t="str">
        <f>VLOOKUP(A1488,Config!A:C,3,FALSE)</f>
        <v>MA-F-16-L1-P2</v>
      </c>
      <c r="D1488" cm="1">
        <f t="array" ref="D1488">IFERROR(
  INDEX(Stockreport!$E$2:$E$50151,
    MATCH(1,
      ((Stockreport!$A$2:$A$50151&amp;"")=($A1488&amp;""))*
      ((Stockreport!$B$2:$B$50151&amp;"")=($B1488&amp;""))*
      (TRIM(Stockreport!$C$2:$C$50151)=TRIM($C1488))*
      (Stockreport!$C$2:$C$50151&lt;&gt;""),
    0)
  ),
0)</f>
        <v>0</v>
      </c>
      <c r="E1488">
        <f>VLOOKUP(A1488,Config!A:G,4,FALSE)</f>
        <v>0</v>
      </c>
      <c r="F1488" t="str">
        <f>_xlfn.LET(
  _xlpm.q,   $D1488,
  _xlpm.low, SUMIFS(Config!$E$2:$E$5017, Config!$A$2:$A$5017,$A1488, Config!$C$2:$C$5017,$C1488),
  _xlpm.med, SUMIFS(Config!$F$2:$F$5017, Config!$A$2:$A$5017,$A1488, Config!$C$2:$C$5017,$C1488),
  _xlpm.cap, SUMIFS(Config!$G$2:$G$5017, Config!$A$2:$A$5017,$A1488, Config!$C$2:$C$5017,$C1488),
  IF(_xlpm.cap=0,"SET-PICKFACE",
     IF(_xlpm.q&lt;=_xlpm.low,"LOW",
        IF(_xlpm.q&lt;=_xlpm.med,"MEDIUM",
           IF(_xlpm.q&lt;=_xlpm.cap,"FULL","OVER")
        )
     )
  )
)</f>
        <v>SET-PICKFACE</v>
      </c>
      <c r="G1488" s="8" t="str">
        <f>IF(
   SUMIFS(Stockreport!$D:$D,
          Stockreport!$A:$A, $A1488,
          Stockreport!$B:$B, $B1488)
   -SUMIFS(Stockreport!$D:$D,
           Stockreport!$A:$A, $A1488,
           Stockreport!$B:$B, $B1488,
           Stockreport!$C:$C, $C1488)=0,
   "No reserve",
   SUMIFS(Stockreport!$D:$D,
          Stockreport!$A:$A, $A1488,
          Stockreport!$B:$B, $B1488)
   -SUMIFS(Stockreport!$D:$D,
           Stockreport!$A:$A, $A1488,
           Stockreport!$B:$B, $B1488,
           Stockreport!$C:$C, $C1488)
)</f>
        <v>No reserve</v>
      </c>
      <c r="H1488">
        <f t="shared" si="46"/>
        <v>0</v>
      </c>
      <c r="I1488" s="5">
        <f t="shared" si="47"/>
        <v>1</v>
      </c>
    </row>
    <row r="1489" spans="1:9">
      <c r="A1489" s="1">
        <v>30467</v>
      </c>
      <c r="B1489" s="1" t="s">
        <v>1487</v>
      </c>
      <c r="C1489" t="str">
        <f>VLOOKUP(A1489,Config!A:C,3,FALSE)</f>
        <v>MA-F-16-L3-P1</v>
      </c>
      <c r="D1489" cm="1">
        <f t="array" ref="D1489">IFERROR(
  INDEX(Stockreport!$E$2:$E$50151,
    MATCH(1,
      ((Stockreport!$A$2:$A$50151&amp;"")=($A1489&amp;""))*
      ((Stockreport!$B$2:$B$50151&amp;"")=($B1489&amp;""))*
      (TRIM(Stockreport!$C$2:$C$50151)=TRIM($C1489))*
      (Stockreport!$C$2:$C$50151&lt;&gt;""),
    0)
  ),
0)</f>
        <v>81</v>
      </c>
      <c r="E1489">
        <f>VLOOKUP(A1489,Config!A:G,4,FALSE)</f>
        <v>0</v>
      </c>
      <c r="F1489" t="str">
        <f>_xlfn.LET(
  _xlpm.q,   $D1489,
  _xlpm.low, SUMIFS(Config!$E$2:$E$5017, Config!$A$2:$A$5017,$A1489, Config!$C$2:$C$5017,$C1489),
  _xlpm.med, SUMIFS(Config!$F$2:$F$5017, Config!$A$2:$A$5017,$A1489, Config!$C$2:$C$5017,$C1489),
  _xlpm.cap, SUMIFS(Config!$G$2:$G$5017, Config!$A$2:$A$5017,$A1489, Config!$C$2:$C$5017,$C1489),
  IF(_xlpm.cap=0,"SET-PICKFACE",
     IF(_xlpm.q&lt;=_xlpm.low,"LOW",
        IF(_xlpm.q&lt;=_xlpm.med,"MEDIUM",
           IF(_xlpm.q&lt;=_xlpm.cap,"FULL","OVER")
        )
     )
  )
)</f>
        <v>SET-PICKFACE</v>
      </c>
      <c r="G1489" s="8" t="str">
        <f>IF(
   SUMIFS(Stockreport!$D:$D,
          Stockreport!$A:$A, $A1489,
          Stockreport!$B:$B, $B1489)
   -SUMIFS(Stockreport!$D:$D,
           Stockreport!$A:$A, $A1489,
           Stockreport!$B:$B, $B1489,
           Stockreport!$C:$C, $C1489)=0,
   "No reserve",
   SUMIFS(Stockreport!$D:$D,
          Stockreport!$A:$A, $A1489,
          Stockreport!$B:$B, $B1489)
   -SUMIFS(Stockreport!$D:$D,
           Stockreport!$A:$A, $A1489,
           Stockreport!$B:$B, $B1489,
           Stockreport!$C:$C, $C1489)
)</f>
        <v>No reserve</v>
      </c>
      <c r="H1489">
        <f t="shared" si="46"/>
        <v>0</v>
      </c>
      <c r="I1489" s="5">
        <f t="shared" si="47"/>
        <v>1</v>
      </c>
    </row>
    <row r="1490" spans="1:9">
      <c r="A1490" s="1">
        <v>30474</v>
      </c>
      <c r="B1490" s="1" t="s">
        <v>1488</v>
      </c>
      <c r="C1490" t="str">
        <f>VLOOKUP(A1490,Config!A:C,3,FALSE)</f>
        <v>MA-F-16-L3-P1</v>
      </c>
      <c r="D1490" cm="1">
        <f t="array" ref="D1490">IFERROR(
  INDEX(Stockreport!$E$2:$E$50151,
    MATCH(1,
      ((Stockreport!$A$2:$A$50151&amp;"")=($A1490&amp;""))*
      ((Stockreport!$B$2:$B$50151&amp;"")=($B1490&amp;""))*
      (TRIM(Stockreport!$C$2:$C$50151)=TRIM($C1490))*
      (Stockreport!$C$2:$C$50151&lt;&gt;""),
    0)
  ),
0)</f>
        <v>124</v>
      </c>
      <c r="E1490">
        <f>VLOOKUP(A1490,Config!A:G,4,FALSE)</f>
        <v>0</v>
      </c>
      <c r="F1490" t="str">
        <f>_xlfn.LET(
  _xlpm.q,   $D1490,
  _xlpm.low, SUMIFS(Config!$E$2:$E$5017, Config!$A$2:$A$5017,$A1490, Config!$C$2:$C$5017,$C1490),
  _xlpm.med, SUMIFS(Config!$F$2:$F$5017, Config!$A$2:$A$5017,$A1490, Config!$C$2:$C$5017,$C1490),
  _xlpm.cap, SUMIFS(Config!$G$2:$G$5017, Config!$A$2:$A$5017,$A1490, Config!$C$2:$C$5017,$C1490),
  IF(_xlpm.cap=0,"SET-PICKFACE",
     IF(_xlpm.q&lt;=_xlpm.low,"LOW",
        IF(_xlpm.q&lt;=_xlpm.med,"MEDIUM",
           IF(_xlpm.q&lt;=_xlpm.cap,"FULL","OVER")
        )
     )
  )
)</f>
        <v>SET-PICKFACE</v>
      </c>
      <c r="G1490" s="8" t="str">
        <f>IF(
   SUMIFS(Stockreport!$D:$D,
          Stockreport!$A:$A, $A1490,
          Stockreport!$B:$B, $B1490)
   -SUMIFS(Stockreport!$D:$D,
           Stockreport!$A:$A, $A1490,
           Stockreport!$B:$B, $B1490,
           Stockreport!$C:$C, $C1490)=0,
   "No reserve",
   SUMIFS(Stockreport!$D:$D,
          Stockreport!$A:$A, $A1490,
          Stockreport!$B:$B, $B1490)
   -SUMIFS(Stockreport!$D:$D,
           Stockreport!$A:$A, $A1490,
           Stockreport!$B:$B, $B1490,
           Stockreport!$C:$C, $C1490)
)</f>
        <v>No reserve</v>
      </c>
      <c r="H1490">
        <f t="shared" si="46"/>
        <v>0</v>
      </c>
      <c r="I1490" s="5">
        <f t="shared" si="47"/>
        <v>1</v>
      </c>
    </row>
    <row r="1491" spans="1:9">
      <c r="A1491" s="1">
        <v>30351</v>
      </c>
      <c r="B1491" s="1" t="s">
        <v>1489</v>
      </c>
      <c r="C1491" t="str">
        <f>VLOOKUP(A1491,Config!A:C,3,FALSE)</f>
        <v>MA-F-16-L3-P2</v>
      </c>
      <c r="D1491" cm="1">
        <f t="array" ref="D1491">IFERROR(
  INDEX(Stockreport!$E$2:$E$50151,
    MATCH(1,
      ((Stockreport!$A$2:$A$50151&amp;"")=($A1491&amp;""))*
      ((Stockreport!$B$2:$B$50151&amp;"")=($B1491&amp;""))*
      (TRIM(Stockreport!$C$2:$C$50151)=TRIM($C1491))*
      (Stockreport!$C$2:$C$50151&lt;&gt;""),
    0)
  ),
0)</f>
        <v>11</v>
      </c>
      <c r="E1491">
        <f>VLOOKUP(A1491,Config!A:G,4,FALSE)</f>
        <v>0</v>
      </c>
      <c r="F1491" t="str">
        <f>_xlfn.LET(
  _xlpm.q,   $D1491,
  _xlpm.low, SUMIFS(Config!$E$2:$E$5017, Config!$A$2:$A$5017,$A1491, Config!$C$2:$C$5017,$C1491),
  _xlpm.med, SUMIFS(Config!$F$2:$F$5017, Config!$A$2:$A$5017,$A1491, Config!$C$2:$C$5017,$C1491),
  _xlpm.cap, SUMIFS(Config!$G$2:$G$5017, Config!$A$2:$A$5017,$A1491, Config!$C$2:$C$5017,$C1491),
  IF(_xlpm.cap=0,"SET-PICKFACE",
     IF(_xlpm.q&lt;=_xlpm.low,"LOW",
        IF(_xlpm.q&lt;=_xlpm.med,"MEDIUM",
           IF(_xlpm.q&lt;=_xlpm.cap,"FULL","OVER")
        )
     )
  )
)</f>
        <v>SET-PICKFACE</v>
      </c>
      <c r="G1491" s="8" t="str">
        <f>IF(
   SUMIFS(Stockreport!$D:$D,
          Stockreport!$A:$A, $A1491,
          Stockreport!$B:$B, $B1491)
   -SUMIFS(Stockreport!$D:$D,
           Stockreport!$A:$A, $A1491,
           Stockreport!$B:$B, $B1491,
           Stockreport!$C:$C, $C1491)=0,
   "No reserve",
   SUMIFS(Stockreport!$D:$D,
          Stockreport!$A:$A, $A1491,
          Stockreport!$B:$B, $B1491)
   -SUMIFS(Stockreport!$D:$D,
           Stockreport!$A:$A, $A1491,
           Stockreport!$B:$B, $B1491,
           Stockreport!$C:$C, $C1491)
)</f>
        <v>No reserve</v>
      </c>
      <c r="H1491">
        <f t="shared" si="46"/>
        <v>0</v>
      </c>
      <c r="I1491" s="5">
        <f t="shared" si="47"/>
        <v>1</v>
      </c>
    </row>
    <row r="1492" spans="1:9">
      <c r="A1492" s="1">
        <v>30590</v>
      </c>
      <c r="B1492" s="1" t="s">
        <v>1490</v>
      </c>
      <c r="C1492" t="str">
        <f>VLOOKUP(A1492,Config!A:C,3,FALSE)</f>
        <v>MA-F-16-L3-P2</v>
      </c>
      <c r="D1492" cm="1">
        <f t="array" ref="D1492">IFERROR(
  INDEX(Stockreport!$E$2:$E$50151,
    MATCH(1,
      ((Stockreport!$A$2:$A$50151&amp;"")=($A1492&amp;""))*
      ((Stockreport!$B$2:$B$50151&amp;"")=($B1492&amp;""))*
      (TRIM(Stockreport!$C$2:$C$50151)=TRIM($C1492))*
      (Stockreport!$C$2:$C$50151&lt;&gt;""),
    0)
  ),
0)</f>
        <v>6</v>
      </c>
      <c r="E1492">
        <f>VLOOKUP(A1492,Config!A:G,4,FALSE)</f>
        <v>0</v>
      </c>
      <c r="F1492" t="str">
        <f>_xlfn.LET(
  _xlpm.q,   $D1492,
  _xlpm.low, SUMIFS(Config!$E$2:$E$5017, Config!$A$2:$A$5017,$A1492, Config!$C$2:$C$5017,$C1492),
  _xlpm.med, SUMIFS(Config!$F$2:$F$5017, Config!$A$2:$A$5017,$A1492, Config!$C$2:$C$5017,$C1492),
  _xlpm.cap, SUMIFS(Config!$G$2:$G$5017, Config!$A$2:$A$5017,$A1492, Config!$C$2:$C$5017,$C1492),
  IF(_xlpm.cap=0,"SET-PICKFACE",
     IF(_xlpm.q&lt;=_xlpm.low,"LOW",
        IF(_xlpm.q&lt;=_xlpm.med,"MEDIUM",
           IF(_xlpm.q&lt;=_xlpm.cap,"FULL","OVER")
        )
     )
  )
)</f>
        <v>SET-PICKFACE</v>
      </c>
      <c r="G1492" s="8" t="str">
        <f>IF(
   SUMIFS(Stockreport!$D:$D,
          Stockreport!$A:$A, $A1492,
          Stockreport!$B:$B, $B1492)
   -SUMIFS(Stockreport!$D:$D,
           Stockreport!$A:$A, $A1492,
           Stockreport!$B:$B, $B1492,
           Stockreport!$C:$C, $C1492)=0,
   "No reserve",
   SUMIFS(Stockreport!$D:$D,
          Stockreport!$A:$A, $A1492,
          Stockreport!$B:$B, $B1492)
   -SUMIFS(Stockreport!$D:$D,
           Stockreport!$A:$A, $A1492,
           Stockreport!$B:$B, $B1492,
           Stockreport!$C:$C, $C1492)
)</f>
        <v>No reserve</v>
      </c>
      <c r="H1492">
        <f t="shared" si="46"/>
        <v>0</v>
      </c>
      <c r="I1492" s="5">
        <f t="shared" si="47"/>
        <v>1</v>
      </c>
    </row>
    <row r="1493" spans="1:9">
      <c r="A1493" s="1">
        <v>30608</v>
      </c>
      <c r="B1493" s="1" t="s">
        <v>1491</v>
      </c>
      <c r="C1493" t="str">
        <f>VLOOKUP(A1493,Config!A:C,3,FALSE)</f>
        <v>MA-F-16-L3-P2</v>
      </c>
      <c r="D1493" cm="1">
        <f t="array" ref="D1493">IFERROR(
  INDEX(Stockreport!$E$2:$E$50151,
    MATCH(1,
      ((Stockreport!$A$2:$A$50151&amp;"")=($A1493&amp;""))*
      ((Stockreport!$B$2:$B$50151&amp;"")=($B1493&amp;""))*
      (TRIM(Stockreport!$C$2:$C$50151)=TRIM($C1493))*
      (Stockreport!$C$2:$C$50151&lt;&gt;""),
    0)
  ),
0)</f>
        <v>3</v>
      </c>
      <c r="E1493">
        <f>VLOOKUP(A1493,Config!A:G,4,FALSE)</f>
        <v>0</v>
      </c>
      <c r="F1493" t="str">
        <f>_xlfn.LET(
  _xlpm.q,   $D1493,
  _xlpm.low, SUMIFS(Config!$E$2:$E$5017, Config!$A$2:$A$5017,$A1493, Config!$C$2:$C$5017,$C1493),
  _xlpm.med, SUMIFS(Config!$F$2:$F$5017, Config!$A$2:$A$5017,$A1493, Config!$C$2:$C$5017,$C1493),
  _xlpm.cap, SUMIFS(Config!$G$2:$G$5017, Config!$A$2:$A$5017,$A1493, Config!$C$2:$C$5017,$C1493),
  IF(_xlpm.cap=0,"SET-PICKFACE",
     IF(_xlpm.q&lt;=_xlpm.low,"LOW",
        IF(_xlpm.q&lt;=_xlpm.med,"MEDIUM",
           IF(_xlpm.q&lt;=_xlpm.cap,"FULL","OVER")
        )
     )
  )
)</f>
        <v>SET-PICKFACE</v>
      </c>
      <c r="G1493" s="8" t="str">
        <f>IF(
   SUMIFS(Stockreport!$D:$D,
          Stockreport!$A:$A, $A1493,
          Stockreport!$B:$B, $B1493)
   -SUMIFS(Stockreport!$D:$D,
           Stockreport!$A:$A, $A1493,
           Stockreport!$B:$B, $B1493,
           Stockreport!$C:$C, $C1493)=0,
   "No reserve",
   SUMIFS(Stockreport!$D:$D,
          Stockreport!$A:$A, $A1493,
          Stockreport!$B:$B, $B1493)
   -SUMIFS(Stockreport!$D:$D,
           Stockreport!$A:$A, $A1493,
           Stockreport!$B:$B, $B1493,
           Stockreport!$C:$C, $C1493)
)</f>
        <v>No reserve</v>
      </c>
      <c r="H1493">
        <f t="shared" si="46"/>
        <v>0</v>
      </c>
      <c r="I1493" s="5">
        <f t="shared" si="47"/>
        <v>1</v>
      </c>
    </row>
    <row r="1494" spans="1:9">
      <c r="A1494" s="1">
        <v>30863</v>
      </c>
      <c r="B1494" s="1" t="s">
        <v>1492</v>
      </c>
      <c r="C1494" t="str">
        <f>VLOOKUP(A1494,Config!A:C,3,FALSE)</f>
        <v>MA-F-16-L3-P2</v>
      </c>
      <c r="D1494" cm="1">
        <f t="array" ref="D1494">IFERROR(
  INDEX(Stockreport!$E$2:$E$50151,
    MATCH(1,
      ((Stockreport!$A$2:$A$50151&amp;"")=($A1494&amp;""))*
      ((Stockreport!$B$2:$B$50151&amp;"")=($B1494&amp;""))*
      (TRIM(Stockreport!$C$2:$C$50151)=TRIM($C1494))*
      (Stockreport!$C$2:$C$50151&lt;&gt;""),
    0)
  ),
0)</f>
        <v>1</v>
      </c>
      <c r="E1494">
        <f>VLOOKUP(A1494,Config!A:G,4,FALSE)</f>
        <v>0</v>
      </c>
      <c r="F1494" t="str">
        <f>_xlfn.LET(
  _xlpm.q,   $D1494,
  _xlpm.low, SUMIFS(Config!$E$2:$E$5017, Config!$A$2:$A$5017,$A1494, Config!$C$2:$C$5017,$C1494),
  _xlpm.med, SUMIFS(Config!$F$2:$F$5017, Config!$A$2:$A$5017,$A1494, Config!$C$2:$C$5017,$C1494),
  _xlpm.cap, SUMIFS(Config!$G$2:$G$5017, Config!$A$2:$A$5017,$A1494, Config!$C$2:$C$5017,$C1494),
  IF(_xlpm.cap=0,"SET-PICKFACE",
     IF(_xlpm.q&lt;=_xlpm.low,"LOW",
        IF(_xlpm.q&lt;=_xlpm.med,"MEDIUM",
           IF(_xlpm.q&lt;=_xlpm.cap,"FULL","OVER")
        )
     )
  )
)</f>
        <v>SET-PICKFACE</v>
      </c>
      <c r="G1494" s="8" t="str">
        <f>IF(
   SUMIFS(Stockreport!$D:$D,
          Stockreport!$A:$A, $A1494,
          Stockreport!$B:$B, $B1494)
   -SUMIFS(Stockreport!$D:$D,
           Stockreport!$A:$A, $A1494,
           Stockreport!$B:$B, $B1494,
           Stockreport!$C:$C, $C1494)=0,
   "No reserve",
   SUMIFS(Stockreport!$D:$D,
          Stockreport!$A:$A, $A1494,
          Stockreport!$B:$B, $B1494)
   -SUMIFS(Stockreport!$D:$D,
           Stockreport!$A:$A, $A1494,
           Stockreport!$B:$B, $B1494,
           Stockreport!$C:$C, $C1494)
)</f>
        <v>No reserve</v>
      </c>
      <c r="H1494">
        <f t="shared" si="46"/>
        <v>0</v>
      </c>
      <c r="I1494" s="5">
        <f t="shared" si="47"/>
        <v>1</v>
      </c>
    </row>
    <row r="1495" spans="1:9">
      <c r="A1495" s="1">
        <v>18133</v>
      </c>
      <c r="B1495" s="1" t="s">
        <v>1493</v>
      </c>
      <c r="C1495" t="str">
        <f>VLOOKUP(A1495,Config!A:C,3,FALSE)</f>
        <v>MA-F-17-L1-P2</v>
      </c>
      <c r="D1495" cm="1">
        <f t="array" ref="D1495">IFERROR(
  INDEX(Stockreport!$E$2:$E$50151,
    MATCH(1,
      ((Stockreport!$A$2:$A$50151&amp;"")=($A1495&amp;""))*
      ((Stockreport!$B$2:$B$50151&amp;"")=($B1495&amp;""))*
      (TRIM(Stockreport!$C$2:$C$50151)=TRIM($C1495))*
      (Stockreport!$C$2:$C$50151&lt;&gt;""),
    0)
  ),
0)</f>
        <v>11</v>
      </c>
      <c r="E1495">
        <f>VLOOKUP(A1495,Config!A:G,4,FALSE)</f>
        <v>0</v>
      </c>
      <c r="F1495" t="str">
        <f>_xlfn.LET(
  _xlpm.q,   $D1495,
  _xlpm.low, SUMIFS(Config!$E$2:$E$5017, Config!$A$2:$A$5017,$A1495, Config!$C$2:$C$5017,$C1495),
  _xlpm.med, SUMIFS(Config!$F$2:$F$5017, Config!$A$2:$A$5017,$A1495, Config!$C$2:$C$5017,$C1495),
  _xlpm.cap, SUMIFS(Config!$G$2:$G$5017, Config!$A$2:$A$5017,$A1495, Config!$C$2:$C$5017,$C1495),
  IF(_xlpm.cap=0,"SET-PICKFACE",
     IF(_xlpm.q&lt;=_xlpm.low,"LOW",
        IF(_xlpm.q&lt;=_xlpm.med,"MEDIUM",
           IF(_xlpm.q&lt;=_xlpm.cap,"FULL","OVER")
        )
     )
  )
)</f>
        <v>SET-PICKFACE</v>
      </c>
      <c r="G1495" s="8" t="str">
        <f>IF(
   SUMIFS(Stockreport!$D:$D,
          Stockreport!$A:$A, $A1495,
          Stockreport!$B:$B, $B1495)
   -SUMIFS(Stockreport!$D:$D,
           Stockreport!$A:$A, $A1495,
           Stockreport!$B:$B, $B1495,
           Stockreport!$C:$C, $C1495)=0,
   "No reserve",
   SUMIFS(Stockreport!$D:$D,
          Stockreport!$A:$A, $A1495,
          Stockreport!$B:$B, $B1495)
   -SUMIFS(Stockreport!$D:$D,
           Stockreport!$A:$A, $A1495,
           Stockreport!$B:$B, $B1495,
           Stockreport!$C:$C, $C1495)
)</f>
        <v>No reserve</v>
      </c>
      <c r="H1495">
        <f t="shared" si="46"/>
        <v>0</v>
      </c>
      <c r="I1495" s="5">
        <f t="shared" si="47"/>
        <v>1</v>
      </c>
    </row>
    <row r="1496" spans="1:9">
      <c r="A1496" s="1">
        <v>29910</v>
      </c>
      <c r="B1496" s="1" t="s">
        <v>1494</v>
      </c>
      <c r="C1496" t="str">
        <f>VLOOKUP(A1496,Config!A:C,3,FALSE)</f>
        <v>MA-F-17-L2-P1</v>
      </c>
      <c r="D1496" cm="1">
        <f t="array" ref="D1496">IFERROR(
  INDEX(Stockreport!$E$2:$E$50151,
    MATCH(1,
      ((Stockreport!$A$2:$A$50151&amp;"")=($A1496&amp;""))*
      ((Stockreport!$B$2:$B$50151&amp;"")=($B1496&amp;""))*
      (TRIM(Stockreport!$C$2:$C$50151)=TRIM($C1496))*
      (Stockreport!$C$2:$C$50151&lt;&gt;""),
    0)
  ),
0)</f>
        <v>0</v>
      </c>
      <c r="E1496">
        <f>VLOOKUP(A1496,Config!A:G,4,FALSE)</f>
        <v>0</v>
      </c>
      <c r="F1496" t="str">
        <f>_xlfn.LET(
  _xlpm.q,   $D1496,
  _xlpm.low, SUMIFS(Config!$E$2:$E$5017, Config!$A$2:$A$5017,$A1496, Config!$C$2:$C$5017,$C1496),
  _xlpm.med, SUMIFS(Config!$F$2:$F$5017, Config!$A$2:$A$5017,$A1496, Config!$C$2:$C$5017,$C1496),
  _xlpm.cap, SUMIFS(Config!$G$2:$G$5017, Config!$A$2:$A$5017,$A1496, Config!$C$2:$C$5017,$C1496),
  IF(_xlpm.cap=0,"SET-PICKFACE",
     IF(_xlpm.q&lt;=_xlpm.low,"LOW",
        IF(_xlpm.q&lt;=_xlpm.med,"MEDIUM",
           IF(_xlpm.q&lt;=_xlpm.cap,"FULL","OVER")
        )
     )
  )
)</f>
        <v>SET-PICKFACE</v>
      </c>
      <c r="G1496" s="8" t="str">
        <f>IF(
   SUMIFS(Stockreport!$D:$D,
          Stockreport!$A:$A, $A1496,
          Stockreport!$B:$B, $B1496)
   -SUMIFS(Stockreport!$D:$D,
           Stockreport!$A:$A, $A1496,
           Stockreport!$B:$B, $B1496,
           Stockreport!$C:$C, $C1496)=0,
   "No reserve",
   SUMIFS(Stockreport!$D:$D,
          Stockreport!$A:$A, $A1496,
          Stockreport!$B:$B, $B1496)
   -SUMIFS(Stockreport!$D:$D,
           Stockreport!$A:$A, $A1496,
           Stockreport!$B:$B, $B1496,
           Stockreport!$C:$C, $C1496)
)</f>
        <v>No reserve</v>
      </c>
      <c r="H1496">
        <f t="shared" si="46"/>
        <v>0</v>
      </c>
      <c r="I1496" s="5">
        <f t="shared" si="47"/>
        <v>1</v>
      </c>
    </row>
    <row r="1497" spans="1:9">
      <c r="A1497" s="1">
        <v>29918</v>
      </c>
      <c r="B1497" s="1" t="s">
        <v>1495</v>
      </c>
      <c r="C1497" t="str">
        <f>VLOOKUP(A1497,Config!A:C,3,FALSE)</f>
        <v>MA-F-17-L2-P1</v>
      </c>
      <c r="D1497" cm="1">
        <f t="array" ref="D1497">IFERROR(
  INDEX(Stockreport!$E$2:$E$50151,
    MATCH(1,
      ((Stockreport!$A$2:$A$50151&amp;"")=($A1497&amp;""))*
      ((Stockreport!$B$2:$B$50151&amp;"")=($B1497&amp;""))*
      (TRIM(Stockreport!$C$2:$C$50151)=TRIM($C1497))*
      (Stockreport!$C$2:$C$50151&lt;&gt;""),
    0)
  ),
0)</f>
        <v>5</v>
      </c>
      <c r="E1497">
        <f>VLOOKUP(A1497,Config!A:G,4,FALSE)</f>
        <v>0</v>
      </c>
      <c r="F1497" t="str">
        <f>_xlfn.LET(
  _xlpm.q,   $D1497,
  _xlpm.low, SUMIFS(Config!$E$2:$E$5017, Config!$A$2:$A$5017,$A1497, Config!$C$2:$C$5017,$C1497),
  _xlpm.med, SUMIFS(Config!$F$2:$F$5017, Config!$A$2:$A$5017,$A1497, Config!$C$2:$C$5017,$C1497),
  _xlpm.cap, SUMIFS(Config!$G$2:$G$5017, Config!$A$2:$A$5017,$A1497, Config!$C$2:$C$5017,$C1497),
  IF(_xlpm.cap=0,"SET-PICKFACE",
     IF(_xlpm.q&lt;=_xlpm.low,"LOW",
        IF(_xlpm.q&lt;=_xlpm.med,"MEDIUM",
           IF(_xlpm.q&lt;=_xlpm.cap,"FULL","OVER")
        )
     )
  )
)</f>
        <v>SET-PICKFACE</v>
      </c>
      <c r="G1497" s="8">
        <f>IF(
   SUMIFS(Stockreport!$D:$D,
          Stockreport!$A:$A, $A1497,
          Stockreport!$B:$B, $B1497)
   -SUMIFS(Stockreport!$D:$D,
           Stockreport!$A:$A, $A1497,
           Stockreport!$B:$B, $B1497,
           Stockreport!$C:$C, $C1497)=0,
   "No reserve",
   SUMIFS(Stockreport!$D:$D,
          Stockreport!$A:$A, $A1497,
          Stockreport!$B:$B, $B1497)
   -SUMIFS(Stockreport!$D:$D,
           Stockreport!$A:$A, $A1497,
           Stockreport!$B:$B, $B1497,
           Stockreport!$C:$C, $C1497)
)</f>
        <v>1</v>
      </c>
      <c r="H1497">
        <f t="shared" si="46"/>
        <v>0</v>
      </c>
      <c r="I1497" s="5">
        <f t="shared" si="47"/>
        <v>0</v>
      </c>
    </row>
    <row r="1498" spans="1:9">
      <c r="A1498" s="1">
        <v>30705</v>
      </c>
      <c r="B1498" s="1" t="s">
        <v>1496</v>
      </c>
      <c r="C1498" t="str">
        <f>VLOOKUP(A1498,Config!A:C,3,FALSE)</f>
        <v>MA-F-17-L2-P1</v>
      </c>
      <c r="D1498" cm="1">
        <f t="array" ref="D1498">IFERROR(
  INDEX(Stockreport!$E$2:$E$50151,
    MATCH(1,
      ((Stockreport!$A$2:$A$50151&amp;"")=($A1498&amp;""))*
      ((Stockreport!$B$2:$B$50151&amp;"")=($B1498&amp;""))*
      (TRIM(Stockreport!$C$2:$C$50151)=TRIM($C1498))*
      (Stockreport!$C$2:$C$50151&lt;&gt;""),
    0)
  ),
0)</f>
        <v>14</v>
      </c>
      <c r="E1498">
        <f>VLOOKUP(A1498,Config!A:G,4,FALSE)</f>
        <v>0</v>
      </c>
      <c r="F1498" t="str">
        <f>_xlfn.LET(
  _xlpm.q,   $D1498,
  _xlpm.low, SUMIFS(Config!$E$2:$E$5017, Config!$A$2:$A$5017,$A1498, Config!$C$2:$C$5017,$C1498),
  _xlpm.med, SUMIFS(Config!$F$2:$F$5017, Config!$A$2:$A$5017,$A1498, Config!$C$2:$C$5017,$C1498),
  _xlpm.cap, SUMIFS(Config!$G$2:$G$5017, Config!$A$2:$A$5017,$A1498, Config!$C$2:$C$5017,$C1498),
  IF(_xlpm.cap=0,"SET-PICKFACE",
     IF(_xlpm.q&lt;=_xlpm.low,"LOW",
        IF(_xlpm.q&lt;=_xlpm.med,"MEDIUM",
           IF(_xlpm.q&lt;=_xlpm.cap,"FULL","OVER")
        )
     )
  )
)</f>
        <v>SET-PICKFACE</v>
      </c>
      <c r="G1498" s="8" t="str">
        <f>IF(
   SUMIFS(Stockreport!$D:$D,
          Stockreport!$A:$A, $A1498,
          Stockreport!$B:$B, $B1498)
   -SUMIFS(Stockreport!$D:$D,
           Stockreport!$A:$A, $A1498,
           Stockreport!$B:$B, $B1498,
           Stockreport!$C:$C, $C1498)=0,
   "No reserve",
   SUMIFS(Stockreport!$D:$D,
          Stockreport!$A:$A, $A1498,
          Stockreport!$B:$B, $B1498)
   -SUMIFS(Stockreport!$D:$D,
           Stockreport!$A:$A, $A1498,
           Stockreport!$B:$B, $B1498,
           Stockreport!$C:$C, $C1498)
)</f>
        <v>No reserve</v>
      </c>
      <c r="H1498">
        <f t="shared" si="46"/>
        <v>0</v>
      </c>
      <c r="I1498" s="5">
        <f t="shared" si="47"/>
        <v>1</v>
      </c>
    </row>
    <row r="1499" spans="1:9">
      <c r="A1499" s="1">
        <v>30776</v>
      </c>
      <c r="B1499" s="1" t="s">
        <v>1497</v>
      </c>
      <c r="C1499" t="str">
        <f>VLOOKUP(A1499,Config!A:C,3,FALSE)</f>
        <v>MA-F-17-L2-P2</v>
      </c>
      <c r="D1499" cm="1">
        <f t="array" ref="D1499">IFERROR(
  INDEX(Stockreport!$E$2:$E$50151,
    MATCH(1,
      ((Stockreport!$A$2:$A$50151&amp;"")=($A1499&amp;""))*
      ((Stockreport!$B$2:$B$50151&amp;"")=($B1499&amp;""))*
      (TRIM(Stockreport!$C$2:$C$50151)=TRIM($C1499))*
      (Stockreport!$C$2:$C$50151&lt;&gt;""),
    0)
  ),
0)</f>
        <v>32</v>
      </c>
      <c r="E1499">
        <f>VLOOKUP(A1499,Config!A:G,4,FALSE)</f>
        <v>0</v>
      </c>
      <c r="F1499" t="str">
        <f>_xlfn.LET(
  _xlpm.q,   $D1499,
  _xlpm.low, SUMIFS(Config!$E$2:$E$5017, Config!$A$2:$A$5017,$A1499, Config!$C$2:$C$5017,$C1499),
  _xlpm.med, SUMIFS(Config!$F$2:$F$5017, Config!$A$2:$A$5017,$A1499, Config!$C$2:$C$5017,$C1499),
  _xlpm.cap, SUMIFS(Config!$G$2:$G$5017, Config!$A$2:$A$5017,$A1499, Config!$C$2:$C$5017,$C1499),
  IF(_xlpm.cap=0,"SET-PICKFACE",
     IF(_xlpm.q&lt;=_xlpm.low,"LOW",
        IF(_xlpm.q&lt;=_xlpm.med,"MEDIUM",
           IF(_xlpm.q&lt;=_xlpm.cap,"FULL","OVER")
        )
     )
  )
)</f>
        <v>SET-PICKFACE</v>
      </c>
      <c r="G1499" s="8" t="str">
        <f>IF(
   SUMIFS(Stockreport!$D:$D,
          Stockreport!$A:$A, $A1499,
          Stockreport!$B:$B, $B1499)
   -SUMIFS(Stockreport!$D:$D,
           Stockreport!$A:$A, $A1499,
           Stockreport!$B:$B, $B1499,
           Stockreport!$C:$C, $C1499)=0,
   "No reserve",
   SUMIFS(Stockreport!$D:$D,
          Stockreport!$A:$A, $A1499,
          Stockreport!$B:$B, $B1499)
   -SUMIFS(Stockreport!$D:$D,
           Stockreport!$A:$A, $A1499,
           Stockreport!$B:$B, $B1499,
           Stockreport!$C:$C, $C1499)
)</f>
        <v>No reserve</v>
      </c>
      <c r="H1499">
        <f t="shared" si="46"/>
        <v>0</v>
      </c>
      <c r="I1499" s="5">
        <f t="shared" si="47"/>
        <v>1</v>
      </c>
    </row>
    <row r="1500" spans="1:9">
      <c r="A1500" s="1">
        <v>32938</v>
      </c>
      <c r="B1500" s="1" t="s">
        <v>1498</v>
      </c>
      <c r="C1500" t="str">
        <f>VLOOKUP(A1500,Config!A:C,3,FALSE)</f>
        <v>MA-F-17-L3-P1</v>
      </c>
      <c r="D1500" cm="1">
        <f t="array" ref="D1500">IFERROR(
  INDEX(Stockreport!$E$2:$E$50151,
    MATCH(1,
      ((Stockreport!$A$2:$A$50151&amp;"")=($A1500&amp;""))*
      ((Stockreport!$B$2:$B$50151&amp;"")=($B1500&amp;""))*
      (TRIM(Stockreport!$C$2:$C$50151)=TRIM($C1500))*
      (Stockreport!$C$2:$C$50151&lt;&gt;""),
    0)
  ),
0)</f>
        <v>3</v>
      </c>
      <c r="E1500">
        <f>VLOOKUP(A1500,Config!A:G,4,FALSE)</f>
        <v>0</v>
      </c>
      <c r="F1500" t="str">
        <f>_xlfn.LET(
  _xlpm.q,   $D1500,
  _xlpm.low, SUMIFS(Config!$E$2:$E$5017, Config!$A$2:$A$5017,$A1500, Config!$C$2:$C$5017,$C1500),
  _xlpm.med, SUMIFS(Config!$F$2:$F$5017, Config!$A$2:$A$5017,$A1500, Config!$C$2:$C$5017,$C1500),
  _xlpm.cap, SUMIFS(Config!$G$2:$G$5017, Config!$A$2:$A$5017,$A1500, Config!$C$2:$C$5017,$C1500),
  IF(_xlpm.cap=0,"SET-PICKFACE",
     IF(_xlpm.q&lt;=_xlpm.low,"LOW",
        IF(_xlpm.q&lt;=_xlpm.med,"MEDIUM",
           IF(_xlpm.q&lt;=_xlpm.cap,"FULL","OVER")
        )
     )
  )
)</f>
        <v>SET-PICKFACE</v>
      </c>
      <c r="G1500" s="8" t="str">
        <f>IF(
   SUMIFS(Stockreport!$D:$D,
          Stockreport!$A:$A, $A1500,
          Stockreport!$B:$B, $B1500)
   -SUMIFS(Stockreport!$D:$D,
           Stockreport!$A:$A, $A1500,
           Stockreport!$B:$B, $B1500,
           Stockreport!$C:$C, $C1500)=0,
   "No reserve",
   SUMIFS(Stockreport!$D:$D,
          Stockreport!$A:$A, $A1500,
          Stockreport!$B:$B, $B1500)
   -SUMIFS(Stockreport!$D:$D,
           Stockreport!$A:$A, $A1500,
           Stockreport!$B:$B, $B1500,
           Stockreport!$C:$C, $C1500)
)</f>
        <v>No reserve</v>
      </c>
      <c r="H1500">
        <f t="shared" si="46"/>
        <v>0</v>
      </c>
      <c r="I1500" s="5">
        <f t="shared" si="47"/>
        <v>1</v>
      </c>
    </row>
    <row r="1501" spans="1:9">
      <c r="A1501" s="1">
        <v>30260</v>
      </c>
      <c r="B1501" s="1" t="s">
        <v>1499</v>
      </c>
      <c r="C1501" t="str">
        <f>VLOOKUP(A1501,Config!A:C,3,FALSE)</f>
        <v>MA-F-17-L4-P1</v>
      </c>
      <c r="D1501" cm="1">
        <f t="array" ref="D1501">IFERROR(
  INDEX(Stockreport!$E$2:$E$50151,
    MATCH(1,
      ((Stockreport!$A$2:$A$50151&amp;"")=($A1501&amp;""))*
      ((Stockreport!$B$2:$B$50151&amp;"")=($B1501&amp;""))*
      (TRIM(Stockreport!$C$2:$C$50151)=TRIM($C1501))*
      (Stockreport!$C$2:$C$50151&lt;&gt;""),
    0)
  ),
0)</f>
        <v>0</v>
      </c>
      <c r="E1501">
        <f>VLOOKUP(A1501,Config!A:G,4,FALSE)</f>
        <v>0</v>
      </c>
      <c r="F1501" t="str">
        <f>_xlfn.LET(
  _xlpm.q,   $D1501,
  _xlpm.low, SUMIFS(Config!$E$2:$E$5017, Config!$A$2:$A$5017,$A1501, Config!$C$2:$C$5017,$C1501),
  _xlpm.med, SUMIFS(Config!$F$2:$F$5017, Config!$A$2:$A$5017,$A1501, Config!$C$2:$C$5017,$C1501),
  _xlpm.cap, SUMIFS(Config!$G$2:$G$5017, Config!$A$2:$A$5017,$A1501, Config!$C$2:$C$5017,$C1501),
  IF(_xlpm.cap=0,"SET-PICKFACE",
     IF(_xlpm.q&lt;=_xlpm.low,"LOW",
        IF(_xlpm.q&lt;=_xlpm.med,"MEDIUM",
           IF(_xlpm.q&lt;=_xlpm.cap,"FULL","OVER")
        )
     )
  )
)</f>
        <v>SET-PICKFACE</v>
      </c>
      <c r="G1501" s="8" t="str">
        <f>IF(
   SUMIFS(Stockreport!$D:$D,
          Stockreport!$A:$A, $A1501,
          Stockreport!$B:$B, $B1501)
   -SUMIFS(Stockreport!$D:$D,
           Stockreport!$A:$A, $A1501,
           Stockreport!$B:$B, $B1501,
           Stockreport!$C:$C, $C1501)=0,
   "No reserve",
   SUMIFS(Stockreport!$D:$D,
          Stockreport!$A:$A, $A1501,
          Stockreport!$B:$B, $B1501)
   -SUMIFS(Stockreport!$D:$D,
           Stockreport!$A:$A, $A1501,
           Stockreport!$B:$B, $B1501,
           Stockreport!$C:$C, $C1501)
)</f>
        <v>No reserve</v>
      </c>
      <c r="H1501">
        <f t="shared" si="46"/>
        <v>0</v>
      </c>
      <c r="I1501" s="5">
        <f t="shared" si="47"/>
        <v>1</v>
      </c>
    </row>
    <row r="1502" spans="1:9">
      <c r="A1502" s="1">
        <v>30154</v>
      </c>
      <c r="B1502" s="1" t="s">
        <v>1500</v>
      </c>
      <c r="C1502" t="str">
        <f>VLOOKUP(A1502,Config!A:C,3,FALSE)</f>
        <v>MA-G-01-L2-P2</v>
      </c>
      <c r="D1502" cm="1">
        <f t="array" ref="D1502">IFERROR(
  INDEX(Stockreport!$E$2:$E$50151,
    MATCH(1,
      ((Stockreport!$A$2:$A$50151&amp;"")=($A1502&amp;""))*
      ((Stockreport!$B$2:$B$50151&amp;"")=($B1502&amp;""))*
      (TRIM(Stockreport!$C$2:$C$50151)=TRIM($C1502))*
      (Stockreport!$C$2:$C$50151&lt;&gt;""),
    0)
  ),
0)</f>
        <v>0</v>
      </c>
      <c r="E1502">
        <f>VLOOKUP(A1502,Config!A:G,4,FALSE)</f>
        <v>0</v>
      </c>
      <c r="F1502" t="str">
        <f>_xlfn.LET(
  _xlpm.q,   $D1502,
  _xlpm.low, SUMIFS(Config!$E$2:$E$5017, Config!$A$2:$A$5017,$A1502, Config!$C$2:$C$5017,$C1502),
  _xlpm.med, SUMIFS(Config!$F$2:$F$5017, Config!$A$2:$A$5017,$A1502, Config!$C$2:$C$5017,$C1502),
  _xlpm.cap, SUMIFS(Config!$G$2:$G$5017, Config!$A$2:$A$5017,$A1502, Config!$C$2:$C$5017,$C1502),
  IF(_xlpm.cap=0,"SET-PICKFACE",
     IF(_xlpm.q&lt;=_xlpm.low,"LOW",
        IF(_xlpm.q&lt;=_xlpm.med,"MEDIUM",
           IF(_xlpm.q&lt;=_xlpm.cap,"FULL","OVER")
        )
     )
  )
)</f>
        <v>SET-PICKFACE</v>
      </c>
      <c r="G1502" s="8" t="str">
        <f>IF(
   SUMIFS(Stockreport!$D:$D,
          Stockreport!$A:$A, $A1502,
          Stockreport!$B:$B, $B1502)
   -SUMIFS(Stockreport!$D:$D,
           Stockreport!$A:$A, $A1502,
           Stockreport!$B:$B, $B1502,
           Stockreport!$C:$C, $C1502)=0,
   "No reserve",
   SUMIFS(Stockreport!$D:$D,
          Stockreport!$A:$A, $A1502,
          Stockreport!$B:$B, $B1502)
   -SUMIFS(Stockreport!$D:$D,
           Stockreport!$A:$A, $A1502,
           Stockreport!$B:$B, $B1502,
           Stockreport!$C:$C, $C1502)
)</f>
        <v>No reserve</v>
      </c>
      <c r="H1502">
        <f t="shared" si="46"/>
        <v>0</v>
      </c>
      <c r="I1502" s="5">
        <f t="shared" si="47"/>
        <v>1</v>
      </c>
    </row>
    <row r="1503" spans="1:9">
      <c r="A1503" s="1">
        <v>90255</v>
      </c>
      <c r="B1503" s="1" t="s">
        <v>1501</v>
      </c>
      <c r="C1503" t="str">
        <f>VLOOKUP(A1503,Config!A:C,3,FALSE)</f>
        <v>MA-G-01-L2-P2</v>
      </c>
      <c r="D1503" cm="1">
        <f t="array" ref="D1503">IFERROR(
  INDEX(Stockreport!$E$2:$E$50151,
    MATCH(1,
      ((Stockreport!$A$2:$A$50151&amp;"")=($A1503&amp;""))*
      ((Stockreport!$B$2:$B$50151&amp;"")=($B1503&amp;""))*
      (TRIM(Stockreport!$C$2:$C$50151)=TRIM($C1503))*
      (Stockreport!$C$2:$C$50151&lt;&gt;""),
    0)
  ),
0)</f>
        <v>0</v>
      </c>
      <c r="E1503">
        <f>VLOOKUP(A1503,Config!A:G,4,FALSE)</f>
        <v>0</v>
      </c>
      <c r="F1503" t="str">
        <f>_xlfn.LET(
  _xlpm.q,   $D1503,
  _xlpm.low, SUMIFS(Config!$E$2:$E$5017, Config!$A$2:$A$5017,$A1503, Config!$C$2:$C$5017,$C1503),
  _xlpm.med, SUMIFS(Config!$F$2:$F$5017, Config!$A$2:$A$5017,$A1503, Config!$C$2:$C$5017,$C1503),
  _xlpm.cap, SUMIFS(Config!$G$2:$G$5017, Config!$A$2:$A$5017,$A1503, Config!$C$2:$C$5017,$C1503),
  IF(_xlpm.cap=0,"SET-PICKFACE",
     IF(_xlpm.q&lt;=_xlpm.low,"LOW",
        IF(_xlpm.q&lt;=_xlpm.med,"MEDIUM",
           IF(_xlpm.q&lt;=_xlpm.cap,"FULL","OVER")
        )
     )
  )
)</f>
        <v>SET-PICKFACE</v>
      </c>
      <c r="G1503" s="8" t="str">
        <f>IF(
   SUMIFS(Stockreport!$D:$D,
          Stockreport!$A:$A, $A1503,
          Stockreport!$B:$B, $B1503)
   -SUMIFS(Stockreport!$D:$D,
           Stockreport!$A:$A, $A1503,
           Stockreport!$B:$B, $B1503,
           Stockreport!$C:$C, $C1503)=0,
   "No reserve",
   SUMIFS(Stockreport!$D:$D,
          Stockreport!$A:$A, $A1503,
          Stockreport!$B:$B, $B1503)
   -SUMIFS(Stockreport!$D:$D,
           Stockreport!$A:$A, $A1503,
           Stockreport!$B:$B, $B1503,
           Stockreport!$C:$C, $C1503)
)</f>
        <v>No reserve</v>
      </c>
      <c r="H1503">
        <f t="shared" si="46"/>
        <v>0</v>
      </c>
      <c r="I1503" s="5">
        <f t="shared" si="47"/>
        <v>1</v>
      </c>
    </row>
    <row r="1504" spans="1:9">
      <c r="A1504" s="1">
        <v>30226</v>
      </c>
      <c r="B1504" s="1" t="s">
        <v>1502</v>
      </c>
      <c r="C1504" t="str">
        <f>VLOOKUP(A1504,Config!A:C,3,FALSE)</f>
        <v>MA-G-03-L2-P2</v>
      </c>
      <c r="D1504" cm="1">
        <f t="array" ref="D1504">IFERROR(
  INDEX(Stockreport!$E$2:$E$50151,
    MATCH(1,
      ((Stockreport!$A$2:$A$50151&amp;"")=($A1504&amp;""))*
      ((Stockreport!$B$2:$B$50151&amp;"")=($B1504&amp;""))*
      (TRIM(Stockreport!$C$2:$C$50151)=TRIM($C1504))*
      (Stockreport!$C$2:$C$50151&lt;&gt;""),
    0)
  ),
0)</f>
        <v>23</v>
      </c>
      <c r="E1504">
        <f>VLOOKUP(A1504,Config!A:G,4,FALSE)</f>
        <v>0</v>
      </c>
      <c r="F1504" t="str">
        <f>_xlfn.LET(
  _xlpm.q,   $D1504,
  _xlpm.low, SUMIFS(Config!$E$2:$E$5017, Config!$A$2:$A$5017,$A1504, Config!$C$2:$C$5017,$C1504),
  _xlpm.med, SUMIFS(Config!$F$2:$F$5017, Config!$A$2:$A$5017,$A1504, Config!$C$2:$C$5017,$C1504),
  _xlpm.cap, SUMIFS(Config!$G$2:$G$5017, Config!$A$2:$A$5017,$A1504, Config!$C$2:$C$5017,$C1504),
  IF(_xlpm.cap=0,"SET-PICKFACE",
     IF(_xlpm.q&lt;=_xlpm.low,"LOW",
        IF(_xlpm.q&lt;=_xlpm.med,"MEDIUM",
           IF(_xlpm.q&lt;=_xlpm.cap,"FULL","OVER")
        )
     )
  )
)</f>
        <v>SET-PICKFACE</v>
      </c>
      <c r="G1504" s="8" t="str">
        <f>IF(
   SUMIFS(Stockreport!$D:$D,
          Stockreport!$A:$A, $A1504,
          Stockreport!$B:$B, $B1504)
   -SUMIFS(Stockreport!$D:$D,
           Stockreport!$A:$A, $A1504,
           Stockreport!$B:$B, $B1504,
           Stockreport!$C:$C, $C1504)=0,
   "No reserve",
   SUMIFS(Stockreport!$D:$D,
          Stockreport!$A:$A, $A1504,
          Stockreport!$B:$B, $B1504)
   -SUMIFS(Stockreport!$D:$D,
           Stockreport!$A:$A, $A1504,
           Stockreport!$B:$B, $B1504,
           Stockreport!$C:$C, $C1504)
)</f>
        <v>No reserve</v>
      </c>
      <c r="H1504">
        <f t="shared" si="46"/>
        <v>0</v>
      </c>
      <c r="I1504" s="5">
        <f t="shared" si="47"/>
        <v>1</v>
      </c>
    </row>
    <row r="1505" spans="1:9">
      <c r="A1505" s="1">
        <v>29852</v>
      </c>
      <c r="B1505" s="1" t="s">
        <v>1503</v>
      </c>
      <c r="C1505" t="str">
        <f>VLOOKUP(A1505,Config!A:C,3,FALSE)</f>
        <v>MA-G-04-L2-P1</v>
      </c>
      <c r="D1505" cm="1">
        <f t="array" ref="D1505">IFERROR(
  INDEX(Stockreport!$E$2:$E$50151,
    MATCH(1,
      ((Stockreport!$A$2:$A$50151&amp;"")=($A1505&amp;""))*
      ((Stockreport!$B$2:$B$50151&amp;"")=($B1505&amp;""))*
      (TRIM(Stockreport!$C$2:$C$50151)=TRIM($C1505))*
      (Stockreport!$C$2:$C$50151&lt;&gt;""),
    0)
  ),
0)</f>
        <v>36</v>
      </c>
      <c r="E1505">
        <f>VLOOKUP(A1505,Config!A:G,4,FALSE)</f>
        <v>0</v>
      </c>
      <c r="F1505" t="str">
        <f>_xlfn.LET(
  _xlpm.q,   $D1505,
  _xlpm.low, SUMIFS(Config!$E$2:$E$5017, Config!$A$2:$A$5017,$A1505, Config!$C$2:$C$5017,$C1505),
  _xlpm.med, SUMIFS(Config!$F$2:$F$5017, Config!$A$2:$A$5017,$A1505, Config!$C$2:$C$5017,$C1505),
  _xlpm.cap, SUMIFS(Config!$G$2:$G$5017, Config!$A$2:$A$5017,$A1505, Config!$C$2:$C$5017,$C1505),
  IF(_xlpm.cap=0,"SET-PICKFACE",
     IF(_xlpm.q&lt;=_xlpm.low,"LOW",
        IF(_xlpm.q&lt;=_xlpm.med,"MEDIUM",
           IF(_xlpm.q&lt;=_xlpm.cap,"FULL","OVER")
        )
     )
  )
)</f>
        <v>SET-PICKFACE</v>
      </c>
      <c r="G1505" s="8" t="str">
        <f>IF(
   SUMIFS(Stockreport!$D:$D,
          Stockreport!$A:$A, $A1505,
          Stockreport!$B:$B, $B1505)
   -SUMIFS(Stockreport!$D:$D,
           Stockreport!$A:$A, $A1505,
           Stockreport!$B:$B, $B1505,
           Stockreport!$C:$C, $C1505)=0,
   "No reserve",
   SUMIFS(Stockreport!$D:$D,
          Stockreport!$A:$A, $A1505,
          Stockreport!$B:$B, $B1505)
   -SUMIFS(Stockreport!$D:$D,
           Stockreport!$A:$A, $A1505,
           Stockreport!$B:$B, $B1505,
           Stockreport!$C:$C, $C1505)
)</f>
        <v>No reserve</v>
      </c>
      <c r="H1505">
        <f t="shared" si="46"/>
        <v>0</v>
      </c>
      <c r="I1505" s="5">
        <f t="shared" si="47"/>
        <v>1</v>
      </c>
    </row>
    <row r="1506" spans="1:9">
      <c r="A1506" s="1">
        <v>29863</v>
      </c>
      <c r="B1506" s="1" t="s">
        <v>1504</v>
      </c>
      <c r="C1506" t="str">
        <f>VLOOKUP(A1506,Config!A:C,3,FALSE)</f>
        <v>MA-G-04-L2-P1</v>
      </c>
      <c r="D1506" cm="1">
        <f t="array" ref="D1506">IFERROR(
  INDEX(Stockreport!$E$2:$E$50151,
    MATCH(1,
      ((Stockreport!$A$2:$A$50151&amp;"")=($A1506&amp;""))*
      ((Stockreport!$B$2:$B$50151&amp;"")=($B1506&amp;""))*
      (TRIM(Stockreport!$C$2:$C$50151)=TRIM($C1506))*
      (Stockreport!$C$2:$C$50151&lt;&gt;""),
    0)
  ),
0)</f>
        <v>57</v>
      </c>
      <c r="E1506">
        <f>VLOOKUP(A1506,Config!A:G,4,FALSE)</f>
        <v>0</v>
      </c>
      <c r="F1506" t="str">
        <f>_xlfn.LET(
  _xlpm.q,   $D1506,
  _xlpm.low, SUMIFS(Config!$E$2:$E$5017, Config!$A$2:$A$5017,$A1506, Config!$C$2:$C$5017,$C1506),
  _xlpm.med, SUMIFS(Config!$F$2:$F$5017, Config!$A$2:$A$5017,$A1506, Config!$C$2:$C$5017,$C1506),
  _xlpm.cap, SUMIFS(Config!$G$2:$G$5017, Config!$A$2:$A$5017,$A1506, Config!$C$2:$C$5017,$C1506),
  IF(_xlpm.cap=0,"SET-PICKFACE",
     IF(_xlpm.q&lt;=_xlpm.low,"LOW",
        IF(_xlpm.q&lt;=_xlpm.med,"MEDIUM",
           IF(_xlpm.q&lt;=_xlpm.cap,"FULL","OVER")
        )
     )
  )
)</f>
        <v>SET-PICKFACE</v>
      </c>
      <c r="G1506" s="8" t="str">
        <f>IF(
   SUMIFS(Stockreport!$D:$D,
          Stockreport!$A:$A, $A1506,
          Stockreport!$B:$B, $B1506)
   -SUMIFS(Stockreport!$D:$D,
           Stockreport!$A:$A, $A1506,
           Stockreport!$B:$B, $B1506,
           Stockreport!$C:$C, $C1506)=0,
   "No reserve",
   SUMIFS(Stockreport!$D:$D,
          Stockreport!$A:$A, $A1506,
          Stockreport!$B:$B, $B1506)
   -SUMIFS(Stockreport!$D:$D,
           Stockreport!$A:$A, $A1506,
           Stockreport!$B:$B, $B1506,
           Stockreport!$C:$C, $C1506)
)</f>
        <v>No reserve</v>
      </c>
      <c r="H1506">
        <f t="shared" si="46"/>
        <v>0</v>
      </c>
      <c r="I1506" s="5">
        <f t="shared" si="47"/>
        <v>1</v>
      </c>
    </row>
    <row r="1507" spans="1:9">
      <c r="A1507" s="1">
        <v>89381</v>
      </c>
      <c r="B1507" s="1" t="e">
        <v>#N/A</v>
      </c>
      <c r="C1507" t="str">
        <f>VLOOKUP(A1507,Config!A:C,3,FALSE)</f>
        <v>MA-G-05-L2-P1</v>
      </c>
      <c r="D1507" cm="1">
        <f t="array" ref="D1507">IFERROR(
  INDEX(Stockreport!$E$2:$E$50151,
    MATCH(1,
      ((Stockreport!$A$2:$A$50151&amp;"")=($A1507&amp;""))*
      ((Stockreport!$B$2:$B$50151&amp;"")=($B1507&amp;""))*
      (TRIM(Stockreport!$C$2:$C$50151)=TRIM($C1507))*
      (Stockreport!$C$2:$C$50151&lt;&gt;""),
    0)
  ),
0)</f>
        <v>0</v>
      </c>
      <c r="E1507">
        <f>VLOOKUP(A1507,Config!A:G,4,FALSE)</f>
        <v>0</v>
      </c>
      <c r="F1507" t="str">
        <f>_xlfn.LET(
  _xlpm.q,   $D1507,
  _xlpm.low, SUMIFS(Config!$E$2:$E$5017, Config!$A$2:$A$5017,$A1507, Config!$C$2:$C$5017,$C1507),
  _xlpm.med, SUMIFS(Config!$F$2:$F$5017, Config!$A$2:$A$5017,$A1507, Config!$C$2:$C$5017,$C1507),
  _xlpm.cap, SUMIFS(Config!$G$2:$G$5017, Config!$A$2:$A$5017,$A1507, Config!$C$2:$C$5017,$C1507),
  IF(_xlpm.cap=0,"SET-PICKFACE",
     IF(_xlpm.q&lt;=_xlpm.low,"LOW",
        IF(_xlpm.q&lt;=_xlpm.med,"MEDIUM",
           IF(_xlpm.q&lt;=_xlpm.cap,"FULL","OVER")
        )
     )
  )
)</f>
        <v>SET-PICKFACE</v>
      </c>
      <c r="G1507" s="8" t="str">
        <f>IF(
   SUMIFS(Stockreport!$D:$D,
          Stockreport!$A:$A, $A1507,
          Stockreport!$B:$B, $B1507)
   -SUMIFS(Stockreport!$D:$D,
           Stockreport!$A:$A, $A1507,
           Stockreport!$B:$B, $B1507,
           Stockreport!$C:$C, $C1507)=0,
   "No reserve",
   SUMIFS(Stockreport!$D:$D,
          Stockreport!$A:$A, $A1507,
          Stockreport!$B:$B, $B1507)
   -SUMIFS(Stockreport!$D:$D,
           Stockreport!$A:$A, $A1507,
           Stockreport!$B:$B, $B1507,
           Stockreport!$C:$C, $C1507)
)</f>
        <v>No reserve</v>
      </c>
      <c r="H1507">
        <f t="shared" si="46"/>
        <v>0</v>
      </c>
      <c r="I1507" s="5">
        <f t="shared" si="47"/>
        <v>1</v>
      </c>
    </row>
    <row r="1508" spans="1:9">
      <c r="A1508" s="1">
        <v>90129</v>
      </c>
      <c r="B1508" s="1" t="s">
        <v>1505</v>
      </c>
      <c r="C1508" t="str">
        <f>VLOOKUP(A1508,Config!A:C,3,FALSE)</f>
        <v>MA-G-05-L2-P1</v>
      </c>
      <c r="D1508" cm="1">
        <f t="array" ref="D1508">IFERROR(
  INDEX(Stockreport!$E$2:$E$50151,
    MATCH(1,
      ((Stockreport!$A$2:$A$50151&amp;"")=($A1508&amp;""))*
      ((Stockreport!$B$2:$B$50151&amp;"")=($B1508&amp;""))*
      (TRIM(Stockreport!$C$2:$C$50151)=TRIM($C1508))*
      (Stockreport!$C$2:$C$50151&lt;&gt;""),
    0)
  ),
0)</f>
        <v>94</v>
      </c>
      <c r="E1508">
        <f>VLOOKUP(A1508,Config!A:G,4,FALSE)</f>
        <v>0</v>
      </c>
      <c r="F1508" t="str">
        <f>_xlfn.LET(
  _xlpm.q,   $D1508,
  _xlpm.low, SUMIFS(Config!$E$2:$E$5017, Config!$A$2:$A$5017,$A1508, Config!$C$2:$C$5017,$C1508),
  _xlpm.med, SUMIFS(Config!$F$2:$F$5017, Config!$A$2:$A$5017,$A1508, Config!$C$2:$C$5017,$C1508),
  _xlpm.cap, SUMIFS(Config!$G$2:$G$5017, Config!$A$2:$A$5017,$A1508, Config!$C$2:$C$5017,$C1508),
  IF(_xlpm.cap=0,"SET-PICKFACE",
     IF(_xlpm.q&lt;=_xlpm.low,"LOW",
        IF(_xlpm.q&lt;=_xlpm.med,"MEDIUM",
           IF(_xlpm.q&lt;=_xlpm.cap,"FULL","OVER")
        )
     )
  )
)</f>
        <v>SET-PICKFACE</v>
      </c>
      <c r="G1508" s="8" t="str">
        <f>IF(
   SUMIFS(Stockreport!$D:$D,
          Stockreport!$A:$A, $A1508,
          Stockreport!$B:$B, $B1508)
   -SUMIFS(Stockreport!$D:$D,
           Stockreport!$A:$A, $A1508,
           Stockreport!$B:$B, $B1508,
           Stockreport!$C:$C, $C1508)=0,
   "No reserve",
   SUMIFS(Stockreport!$D:$D,
          Stockreport!$A:$A, $A1508,
          Stockreport!$B:$B, $B1508)
   -SUMIFS(Stockreport!$D:$D,
           Stockreport!$A:$A, $A1508,
           Stockreport!$B:$B, $B1508,
           Stockreport!$C:$C, $C1508)
)</f>
        <v>No reserve</v>
      </c>
      <c r="H1508">
        <f t="shared" si="46"/>
        <v>0</v>
      </c>
      <c r="I1508" s="5">
        <f t="shared" si="47"/>
        <v>1</v>
      </c>
    </row>
    <row r="1509" spans="1:9">
      <c r="A1509" s="1">
        <v>55816</v>
      </c>
      <c r="B1509" s="1" t="s">
        <v>1506</v>
      </c>
      <c r="C1509" t="str">
        <f>VLOOKUP(A1509,Config!A:C,3,FALSE)</f>
        <v>MA-G-05-L2-P2</v>
      </c>
      <c r="D1509" cm="1">
        <f t="array" ref="D1509">IFERROR(
  INDEX(Stockreport!$E$2:$E$50151,
    MATCH(1,
      ((Stockreport!$A$2:$A$50151&amp;"")=($A1509&amp;""))*
      ((Stockreport!$B$2:$B$50151&amp;"")=($B1509&amp;""))*
      (TRIM(Stockreport!$C$2:$C$50151)=TRIM($C1509))*
      (Stockreport!$C$2:$C$50151&lt;&gt;""),
    0)
  ),
0)</f>
        <v>12</v>
      </c>
      <c r="E1509">
        <f>VLOOKUP(A1509,Config!A:G,4,FALSE)</f>
        <v>0</v>
      </c>
      <c r="F1509" t="str">
        <f>_xlfn.LET(
  _xlpm.q,   $D1509,
  _xlpm.low, SUMIFS(Config!$E$2:$E$5017, Config!$A$2:$A$5017,$A1509, Config!$C$2:$C$5017,$C1509),
  _xlpm.med, SUMIFS(Config!$F$2:$F$5017, Config!$A$2:$A$5017,$A1509, Config!$C$2:$C$5017,$C1509),
  _xlpm.cap, SUMIFS(Config!$G$2:$G$5017, Config!$A$2:$A$5017,$A1509, Config!$C$2:$C$5017,$C1509),
  IF(_xlpm.cap=0,"SET-PICKFACE",
     IF(_xlpm.q&lt;=_xlpm.low,"LOW",
        IF(_xlpm.q&lt;=_xlpm.med,"MEDIUM",
           IF(_xlpm.q&lt;=_xlpm.cap,"FULL","OVER")
        )
     )
  )
)</f>
        <v>SET-PICKFACE</v>
      </c>
      <c r="G1509" s="8" t="str">
        <f>IF(
   SUMIFS(Stockreport!$D:$D,
          Stockreport!$A:$A, $A1509,
          Stockreport!$B:$B, $B1509)
   -SUMIFS(Stockreport!$D:$D,
           Stockreport!$A:$A, $A1509,
           Stockreport!$B:$B, $B1509,
           Stockreport!$C:$C, $C1509)=0,
   "No reserve",
   SUMIFS(Stockreport!$D:$D,
          Stockreport!$A:$A, $A1509,
          Stockreport!$B:$B, $B1509)
   -SUMIFS(Stockreport!$D:$D,
           Stockreport!$A:$A, $A1509,
           Stockreport!$B:$B, $B1509,
           Stockreport!$C:$C, $C1509)
)</f>
        <v>No reserve</v>
      </c>
      <c r="H1509">
        <f t="shared" si="46"/>
        <v>0</v>
      </c>
      <c r="I1509" s="5">
        <f t="shared" si="47"/>
        <v>1</v>
      </c>
    </row>
    <row r="1510" spans="1:9">
      <c r="A1510" s="1">
        <v>90064</v>
      </c>
      <c r="B1510" s="1" t="s">
        <v>1507</v>
      </c>
      <c r="C1510" t="str">
        <f>VLOOKUP(A1510,Config!A:C,3,FALSE)</f>
        <v>MA-G-05-L2-P2</v>
      </c>
      <c r="D1510" cm="1">
        <f t="array" ref="D1510">IFERROR(
  INDEX(Stockreport!$E$2:$E$50151,
    MATCH(1,
      ((Stockreport!$A$2:$A$50151&amp;"")=($A1510&amp;""))*
      ((Stockreport!$B$2:$B$50151&amp;"")=($B1510&amp;""))*
      (TRIM(Stockreport!$C$2:$C$50151)=TRIM($C1510))*
      (Stockreport!$C$2:$C$50151&lt;&gt;""),
    0)
  ),
0)</f>
        <v>7</v>
      </c>
      <c r="E1510">
        <f>VLOOKUP(A1510,Config!A:G,4,FALSE)</f>
        <v>0</v>
      </c>
      <c r="F1510" t="str">
        <f>_xlfn.LET(
  _xlpm.q,   $D1510,
  _xlpm.low, SUMIFS(Config!$E$2:$E$5017, Config!$A$2:$A$5017,$A1510, Config!$C$2:$C$5017,$C1510),
  _xlpm.med, SUMIFS(Config!$F$2:$F$5017, Config!$A$2:$A$5017,$A1510, Config!$C$2:$C$5017,$C1510),
  _xlpm.cap, SUMIFS(Config!$G$2:$G$5017, Config!$A$2:$A$5017,$A1510, Config!$C$2:$C$5017,$C1510),
  IF(_xlpm.cap=0,"SET-PICKFACE",
     IF(_xlpm.q&lt;=_xlpm.low,"LOW",
        IF(_xlpm.q&lt;=_xlpm.med,"MEDIUM",
           IF(_xlpm.q&lt;=_xlpm.cap,"FULL","OVER")
        )
     )
  )
)</f>
        <v>SET-PICKFACE</v>
      </c>
      <c r="G1510" s="8" t="str">
        <f>IF(
   SUMIFS(Stockreport!$D:$D,
          Stockreport!$A:$A, $A1510,
          Stockreport!$B:$B, $B1510)
   -SUMIFS(Stockreport!$D:$D,
           Stockreport!$A:$A, $A1510,
           Stockreport!$B:$B, $B1510,
           Stockreport!$C:$C, $C1510)=0,
   "No reserve",
   SUMIFS(Stockreport!$D:$D,
          Stockreport!$A:$A, $A1510,
          Stockreport!$B:$B, $B1510)
   -SUMIFS(Stockreport!$D:$D,
           Stockreport!$A:$A, $A1510,
           Stockreport!$B:$B, $B1510,
           Stockreport!$C:$C, $C1510)
)</f>
        <v>No reserve</v>
      </c>
      <c r="H1510">
        <f t="shared" si="46"/>
        <v>0</v>
      </c>
      <c r="I1510" s="5">
        <f t="shared" si="47"/>
        <v>1</v>
      </c>
    </row>
    <row r="1511" spans="1:9">
      <c r="A1511" s="1">
        <v>90156</v>
      </c>
      <c r="B1511" s="1" t="s">
        <v>1508</v>
      </c>
      <c r="C1511" t="str">
        <f>VLOOKUP(A1511,Config!A:C,3,FALSE)</f>
        <v>MA-G-05-L2-P2</v>
      </c>
      <c r="D1511" cm="1">
        <f t="array" ref="D1511">IFERROR(
  INDEX(Stockreport!$E$2:$E$50151,
    MATCH(1,
      ((Stockreport!$A$2:$A$50151&amp;"")=($A1511&amp;""))*
      ((Stockreport!$B$2:$B$50151&amp;"")=($B1511&amp;""))*
      (TRIM(Stockreport!$C$2:$C$50151)=TRIM($C1511))*
      (Stockreport!$C$2:$C$50151&lt;&gt;""),
    0)
  ),
0)</f>
        <v>6</v>
      </c>
      <c r="E1511">
        <f>VLOOKUP(A1511,Config!A:G,4,FALSE)</f>
        <v>0</v>
      </c>
      <c r="F1511" t="str">
        <f>_xlfn.LET(
  _xlpm.q,   $D1511,
  _xlpm.low, SUMIFS(Config!$E$2:$E$5017, Config!$A$2:$A$5017,$A1511, Config!$C$2:$C$5017,$C1511),
  _xlpm.med, SUMIFS(Config!$F$2:$F$5017, Config!$A$2:$A$5017,$A1511, Config!$C$2:$C$5017,$C1511),
  _xlpm.cap, SUMIFS(Config!$G$2:$G$5017, Config!$A$2:$A$5017,$A1511, Config!$C$2:$C$5017,$C1511),
  IF(_xlpm.cap=0,"SET-PICKFACE",
     IF(_xlpm.q&lt;=_xlpm.low,"LOW",
        IF(_xlpm.q&lt;=_xlpm.med,"MEDIUM",
           IF(_xlpm.q&lt;=_xlpm.cap,"FULL","OVER")
        )
     )
  )
)</f>
        <v>SET-PICKFACE</v>
      </c>
      <c r="G1511" s="8" t="str">
        <f>IF(
   SUMIFS(Stockreport!$D:$D,
          Stockreport!$A:$A, $A1511,
          Stockreport!$B:$B, $B1511)
   -SUMIFS(Stockreport!$D:$D,
           Stockreport!$A:$A, $A1511,
           Stockreport!$B:$B, $B1511,
           Stockreport!$C:$C, $C1511)=0,
   "No reserve",
   SUMIFS(Stockreport!$D:$D,
          Stockreport!$A:$A, $A1511,
          Stockreport!$B:$B, $B1511)
   -SUMIFS(Stockreport!$D:$D,
           Stockreport!$A:$A, $A1511,
           Stockreport!$B:$B, $B1511,
           Stockreport!$C:$C, $C1511)
)</f>
        <v>No reserve</v>
      </c>
      <c r="H1511">
        <f t="shared" si="46"/>
        <v>0</v>
      </c>
      <c r="I1511" s="5">
        <f t="shared" si="47"/>
        <v>1</v>
      </c>
    </row>
    <row r="1512" spans="1:9">
      <c r="A1512" s="1">
        <v>90393</v>
      </c>
      <c r="B1512" s="1" t="s">
        <v>1509</v>
      </c>
      <c r="C1512" t="str">
        <f>VLOOKUP(A1512,Config!A:C,3,FALSE)</f>
        <v>MA-G-07-L1-P2</v>
      </c>
      <c r="D1512" cm="1">
        <f t="array" ref="D1512">IFERROR(
  INDEX(Stockreport!$E$2:$E$50151,
    MATCH(1,
      ((Stockreport!$A$2:$A$50151&amp;"")=($A1512&amp;""))*
      ((Stockreport!$B$2:$B$50151&amp;"")=($B1512&amp;""))*
      (TRIM(Stockreport!$C$2:$C$50151)=TRIM($C1512))*
      (Stockreport!$C$2:$C$50151&lt;&gt;""),
    0)
  ),
0)</f>
        <v>5</v>
      </c>
      <c r="E1512">
        <f>VLOOKUP(A1512,Config!A:G,4,FALSE)</f>
        <v>0</v>
      </c>
      <c r="F1512" t="str">
        <f>_xlfn.LET(
  _xlpm.q,   $D1512,
  _xlpm.low, SUMIFS(Config!$E$2:$E$5017, Config!$A$2:$A$5017,$A1512, Config!$C$2:$C$5017,$C1512),
  _xlpm.med, SUMIFS(Config!$F$2:$F$5017, Config!$A$2:$A$5017,$A1512, Config!$C$2:$C$5017,$C1512),
  _xlpm.cap, SUMIFS(Config!$G$2:$G$5017, Config!$A$2:$A$5017,$A1512, Config!$C$2:$C$5017,$C1512),
  IF(_xlpm.cap=0,"SET-PICKFACE",
     IF(_xlpm.q&lt;=_xlpm.low,"LOW",
        IF(_xlpm.q&lt;=_xlpm.med,"MEDIUM",
           IF(_xlpm.q&lt;=_xlpm.cap,"FULL","OVER")
        )
     )
  )
)</f>
        <v>SET-PICKFACE</v>
      </c>
      <c r="G1512" s="8">
        <f>IF(
   SUMIFS(Stockreport!$D:$D,
          Stockreport!$A:$A, $A1512,
          Stockreport!$B:$B, $B1512)
   -SUMIFS(Stockreport!$D:$D,
           Stockreport!$A:$A, $A1512,
           Stockreport!$B:$B, $B1512,
           Stockreport!$C:$C, $C1512)=0,
   "No reserve",
   SUMIFS(Stockreport!$D:$D,
          Stockreport!$A:$A, $A1512,
          Stockreport!$B:$B, $B1512)
   -SUMIFS(Stockreport!$D:$D,
           Stockreport!$A:$A, $A1512,
           Stockreport!$B:$B, $B1512,
           Stockreport!$C:$C, $C1512)
)</f>
        <v>1</v>
      </c>
      <c r="H1512">
        <f t="shared" si="46"/>
        <v>0</v>
      </c>
      <c r="I1512" s="5">
        <f t="shared" si="47"/>
        <v>0</v>
      </c>
    </row>
    <row r="1513" spans="1:9">
      <c r="A1513" s="1">
        <v>31312</v>
      </c>
      <c r="B1513" s="1" t="s">
        <v>1510</v>
      </c>
      <c r="C1513" t="str">
        <f>VLOOKUP(A1513,Config!A:C,3,FALSE)</f>
        <v>MA-G-07-L2-P2</v>
      </c>
      <c r="D1513" cm="1">
        <f t="array" ref="D1513">IFERROR(
  INDEX(Stockreport!$E$2:$E$50151,
    MATCH(1,
      ((Stockreport!$A$2:$A$50151&amp;"")=($A1513&amp;""))*
      ((Stockreport!$B$2:$B$50151&amp;"")=($B1513&amp;""))*
      (TRIM(Stockreport!$C$2:$C$50151)=TRIM($C1513))*
      (Stockreport!$C$2:$C$50151&lt;&gt;""),
    0)
  ),
0)</f>
        <v>0</v>
      </c>
      <c r="E1513">
        <f>VLOOKUP(A1513,Config!A:G,4,FALSE)</f>
        <v>0</v>
      </c>
      <c r="F1513" t="str">
        <f>_xlfn.LET(
  _xlpm.q,   $D1513,
  _xlpm.low, SUMIFS(Config!$E$2:$E$5017, Config!$A$2:$A$5017,$A1513, Config!$C$2:$C$5017,$C1513),
  _xlpm.med, SUMIFS(Config!$F$2:$F$5017, Config!$A$2:$A$5017,$A1513, Config!$C$2:$C$5017,$C1513),
  _xlpm.cap, SUMIFS(Config!$G$2:$G$5017, Config!$A$2:$A$5017,$A1513, Config!$C$2:$C$5017,$C1513),
  IF(_xlpm.cap=0,"SET-PICKFACE",
     IF(_xlpm.q&lt;=_xlpm.low,"LOW",
        IF(_xlpm.q&lt;=_xlpm.med,"MEDIUM",
           IF(_xlpm.q&lt;=_xlpm.cap,"FULL","OVER")
        )
     )
  )
)</f>
        <v>SET-PICKFACE</v>
      </c>
      <c r="G1513" s="8" t="str">
        <f>IF(
   SUMIFS(Stockreport!$D:$D,
          Stockreport!$A:$A, $A1513,
          Stockreport!$B:$B, $B1513)
   -SUMIFS(Stockreport!$D:$D,
           Stockreport!$A:$A, $A1513,
           Stockreport!$B:$B, $B1513,
           Stockreport!$C:$C, $C1513)=0,
   "No reserve",
   SUMIFS(Stockreport!$D:$D,
          Stockreport!$A:$A, $A1513,
          Stockreport!$B:$B, $B1513)
   -SUMIFS(Stockreport!$D:$D,
           Stockreport!$A:$A, $A1513,
           Stockreport!$B:$B, $B1513,
           Stockreport!$C:$C, $C1513)
)</f>
        <v>No reserve</v>
      </c>
      <c r="H1513">
        <f t="shared" si="46"/>
        <v>0</v>
      </c>
      <c r="I1513" s="5">
        <f t="shared" si="47"/>
        <v>1</v>
      </c>
    </row>
    <row r="1514" spans="1:9">
      <c r="A1514" s="1">
        <v>90447</v>
      </c>
      <c r="B1514" s="1" t="s">
        <v>1511</v>
      </c>
      <c r="C1514" t="str">
        <f>VLOOKUP(A1514,Config!A:C,3,FALSE)</f>
        <v>MA-G-08-L1-P1</v>
      </c>
      <c r="D1514" cm="1">
        <f t="array" ref="D1514">IFERROR(
  INDEX(Stockreport!$E$2:$E$50151,
    MATCH(1,
      ((Stockreport!$A$2:$A$50151&amp;"")=($A1514&amp;""))*
      ((Stockreport!$B$2:$B$50151&amp;"")=($B1514&amp;""))*
      (TRIM(Stockreport!$C$2:$C$50151)=TRIM($C1514))*
      (Stockreport!$C$2:$C$50151&lt;&gt;""),
    0)
  ),
0)</f>
        <v>0</v>
      </c>
      <c r="E1514">
        <f>VLOOKUP(A1514,Config!A:G,4,FALSE)</f>
        <v>0</v>
      </c>
      <c r="F1514" t="str">
        <f>_xlfn.LET(
  _xlpm.q,   $D1514,
  _xlpm.low, SUMIFS(Config!$E$2:$E$5017, Config!$A$2:$A$5017,$A1514, Config!$C$2:$C$5017,$C1514),
  _xlpm.med, SUMIFS(Config!$F$2:$F$5017, Config!$A$2:$A$5017,$A1514, Config!$C$2:$C$5017,$C1514),
  _xlpm.cap, SUMIFS(Config!$G$2:$G$5017, Config!$A$2:$A$5017,$A1514, Config!$C$2:$C$5017,$C1514),
  IF(_xlpm.cap=0,"SET-PICKFACE",
     IF(_xlpm.q&lt;=_xlpm.low,"LOW",
        IF(_xlpm.q&lt;=_xlpm.med,"MEDIUM",
           IF(_xlpm.q&lt;=_xlpm.cap,"FULL","OVER")
        )
     )
  )
)</f>
        <v>SET-PICKFACE</v>
      </c>
      <c r="G1514" s="8" t="str">
        <f>IF(
   SUMIFS(Stockreport!$D:$D,
          Stockreport!$A:$A, $A1514,
          Stockreport!$B:$B, $B1514)
   -SUMIFS(Stockreport!$D:$D,
           Stockreport!$A:$A, $A1514,
           Stockreport!$B:$B, $B1514,
           Stockreport!$C:$C, $C1514)=0,
   "No reserve",
   SUMIFS(Stockreport!$D:$D,
          Stockreport!$A:$A, $A1514,
          Stockreport!$B:$B, $B1514)
   -SUMIFS(Stockreport!$D:$D,
           Stockreport!$A:$A, $A1514,
           Stockreport!$B:$B, $B1514,
           Stockreport!$C:$C, $C1514)
)</f>
        <v>No reserve</v>
      </c>
      <c r="H1514">
        <f t="shared" si="46"/>
        <v>0</v>
      </c>
      <c r="I1514" s="5">
        <f t="shared" si="47"/>
        <v>1</v>
      </c>
    </row>
    <row r="1515" spans="1:9">
      <c r="A1515" s="1">
        <v>90735</v>
      </c>
      <c r="B1515" s="1" t="s">
        <v>1512</v>
      </c>
      <c r="C1515" t="str">
        <f>VLOOKUP(A1515,Config!A:C,3,FALSE)</f>
        <v>MA-G-08-L1-P2</v>
      </c>
      <c r="D1515" cm="1">
        <f t="array" ref="D1515">IFERROR(
  INDEX(Stockreport!$E$2:$E$50151,
    MATCH(1,
      ((Stockreport!$A$2:$A$50151&amp;"")=($A1515&amp;""))*
      ((Stockreport!$B$2:$B$50151&amp;"")=($B1515&amp;""))*
      (TRIM(Stockreport!$C$2:$C$50151)=TRIM($C1515))*
      (Stockreport!$C$2:$C$50151&lt;&gt;""),
    0)
  ),
0)</f>
        <v>15</v>
      </c>
      <c r="E1515">
        <f>VLOOKUP(A1515,Config!A:G,4,FALSE)</f>
        <v>0</v>
      </c>
      <c r="F1515" t="str">
        <f>_xlfn.LET(
  _xlpm.q,   $D1515,
  _xlpm.low, SUMIFS(Config!$E$2:$E$5017, Config!$A$2:$A$5017,$A1515, Config!$C$2:$C$5017,$C1515),
  _xlpm.med, SUMIFS(Config!$F$2:$F$5017, Config!$A$2:$A$5017,$A1515, Config!$C$2:$C$5017,$C1515),
  _xlpm.cap, SUMIFS(Config!$G$2:$G$5017, Config!$A$2:$A$5017,$A1515, Config!$C$2:$C$5017,$C1515),
  IF(_xlpm.cap=0,"SET-PICKFACE",
     IF(_xlpm.q&lt;=_xlpm.low,"LOW",
        IF(_xlpm.q&lt;=_xlpm.med,"MEDIUM",
           IF(_xlpm.q&lt;=_xlpm.cap,"FULL","OVER")
        )
     )
  )
)</f>
        <v>SET-PICKFACE</v>
      </c>
      <c r="G1515" s="8" t="str">
        <f>IF(
   SUMIFS(Stockreport!$D:$D,
          Stockreport!$A:$A, $A1515,
          Stockreport!$B:$B, $B1515)
   -SUMIFS(Stockreport!$D:$D,
           Stockreport!$A:$A, $A1515,
           Stockreport!$B:$B, $B1515,
           Stockreport!$C:$C, $C1515)=0,
   "No reserve",
   SUMIFS(Stockreport!$D:$D,
          Stockreport!$A:$A, $A1515,
          Stockreport!$B:$B, $B1515)
   -SUMIFS(Stockreport!$D:$D,
           Stockreport!$A:$A, $A1515,
           Stockreport!$B:$B, $B1515,
           Stockreport!$C:$C, $C1515)
)</f>
        <v>No reserve</v>
      </c>
      <c r="H1515">
        <f t="shared" si="46"/>
        <v>0</v>
      </c>
      <c r="I1515" s="5">
        <f t="shared" si="47"/>
        <v>1</v>
      </c>
    </row>
    <row r="1516" spans="1:9">
      <c r="A1516" s="1">
        <v>90272</v>
      </c>
      <c r="B1516" s="1" t="s">
        <v>1513</v>
      </c>
      <c r="C1516" t="str">
        <f>VLOOKUP(A1516,Config!A:C,3,FALSE)</f>
        <v>MA-G-09-L1-P1</v>
      </c>
      <c r="D1516" cm="1">
        <f t="array" ref="D1516">IFERROR(
  INDEX(Stockreport!$E$2:$E$50151,
    MATCH(1,
      ((Stockreport!$A$2:$A$50151&amp;"")=($A1516&amp;""))*
      ((Stockreport!$B$2:$B$50151&amp;"")=($B1516&amp;""))*
      (TRIM(Stockreport!$C$2:$C$50151)=TRIM($C1516))*
      (Stockreport!$C$2:$C$50151&lt;&gt;""),
    0)
  ),
0)</f>
        <v>0</v>
      </c>
      <c r="E1516">
        <f>VLOOKUP(A1516,Config!A:G,4,FALSE)</f>
        <v>0</v>
      </c>
      <c r="F1516" t="str">
        <f>_xlfn.LET(
  _xlpm.q,   $D1516,
  _xlpm.low, SUMIFS(Config!$E$2:$E$5017, Config!$A$2:$A$5017,$A1516, Config!$C$2:$C$5017,$C1516),
  _xlpm.med, SUMIFS(Config!$F$2:$F$5017, Config!$A$2:$A$5017,$A1516, Config!$C$2:$C$5017,$C1516),
  _xlpm.cap, SUMIFS(Config!$G$2:$G$5017, Config!$A$2:$A$5017,$A1516, Config!$C$2:$C$5017,$C1516),
  IF(_xlpm.cap=0,"SET-PICKFACE",
     IF(_xlpm.q&lt;=_xlpm.low,"LOW",
        IF(_xlpm.q&lt;=_xlpm.med,"MEDIUM",
           IF(_xlpm.q&lt;=_xlpm.cap,"FULL","OVER")
        )
     )
  )
)</f>
        <v>SET-PICKFACE</v>
      </c>
      <c r="G1516" s="8" t="str">
        <f>IF(
   SUMIFS(Stockreport!$D:$D,
          Stockreport!$A:$A, $A1516,
          Stockreport!$B:$B, $B1516)
   -SUMIFS(Stockreport!$D:$D,
           Stockreport!$A:$A, $A1516,
           Stockreport!$B:$B, $B1516,
           Stockreport!$C:$C, $C1516)=0,
   "No reserve",
   SUMIFS(Stockreport!$D:$D,
          Stockreport!$A:$A, $A1516,
          Stockreport!$B:$B, $B1516)
   -SUMIFS(Stockreport!$D:$D,
           Stockreport!$A:$A, $A1516,
           Stockreport!$B:$B, $B1516,
           Stockreport!$C:$C, $C1516)
)</f>
        <v>No reserve</v>
      </c>
      <c r="H1516">
        <f t="shared" si="46"/>
        <v>0</v>
      </c>
      <c r="I1516" s="5">
        <f t="shared" si="47"/>
        <v>1</v>
      </c>
    </row>
    <row r="1517" spans="1:9">
      <c r="A1517" s="1">
        <v>90526</v>
      </c>
      <c r="B1517" s="1" t="s">
        <v>1514</v>
      </c>
      <c r="C1517" t="str">
        <f>VLOOKUP(A1517,Config!A:C,3,FALSE)</f>
        <v>MA-G-09-L1-P1</v>
      </c>
      <c r="D1517" cm="1">
        <f t="array" ref="D1517">IFERROR(
  INDEX(Stockreport!$E$2:$E$50151,
    MATCH(1,
      ((Stockreport!$A$2:$A$50151&amp;"")=($A1517&amp;""))*
      ((Stockreport!$B$2:$B$50151&amp;"")=($B1517&amp;""))*
      (TRIM(Stockreport!$C$2:$C$50151)=TRIM($C1517))*
      (Stockreport!$C$2:$C$50151&lt;&gt;""),
    0)
  ),
0)</f>
        <v>0</v>
      </c>
      <c r="E1517">
        <f>VLOOKUP(A1517,Config!A:G,4,FALSE)</f>
        <v>0</v>
      </c>
      <c r="F1517" t="str">
        <f>_xlfn.LET(
  _xlpm.q,   $D1517,
  _xlpm.low, SUMIFS(Config!$E$2:$E$5017, Config!$A$2:$A$5017,$A1517, Config!$C$2:$C$5017,$C1517),
  _xlpm.med, SUMIFS(Config!$F$2:$F$5017, Config!$A$2:$A$5017,$A1517, Config!$C$2:$C$5017,$C1517),
  _xlpm.cap, SUMIFS(Config!$G$2:$G$5017, Config!$A$2:$A$5017,$A1517, Config!$C$2:$C$5017,$C1517),
  IF(_xlpm.cap=0,"SET-PICKFACE",
     IF(_xlpm.q&lt;=_xlpm.low,"LOW",
        IF(_xlpm.q&lt;=_xlpm.med,"MEDIUM",
           IF(_xlpm.q&lt;=_xlpm.cap,"FULL","OVER")
        )
     )
  )
)</f>
        <v>SET-PICKFACE</v>
      </c>
      <c r="G1517" s="8" t="str">
        <f>IF(
   SUMIFS(Stockreport!$D:$D,
          Stockreport!$A:$A, $A1517,
          Stockreport!$B:$B, $B1517)
   -SUMIFS(Stockreport!$D:$D,
           Stockreport!$A:$A, $A1517,
           Stockreport!$B:$B, $B1517,
           Stockreport!$C:$C, $C1517)=0,
   "No reserve",
   SUMIFS(Stockreport!$D:$D,
          Stockreport!$A:$A, $A1517,
          Stockreport!$B:$B, $B1517)
   -SUMIFS(Stockreport!$D:$D,
           Stockreport!$A:$A, $A1517,
           Stockreport!$B:$B, $B1517,
           Stockreport!$C:$C, $C1517)
)</f>
        <v>No reserve</v>
      </c>
      <c r="H1517">
        <f t="shared" si="46"/>
        <v>0</v>
      </c>
      <c r="I1517" s="5">
        <f t="shared" si="47"/>
        <v>1</v>
      </c>
    </row>
    <row r="1518" spans="1:9">
      <c r="A1518" s="1">
        <v>90708</v>
      </c>
      <c r="B1518" s="1" t="s">
        <v>1515</v>
      </c>
      <c r="C1518" t="str">
        <f>VLOOKUP(A1518,Config!A:C,3,FALSE)</f>
        <v>MA-G-10-L3-P2</v>
      </c>
      <c r="D1518" cm="1">
        <f t="array" ref="D1518">IFERROR(
  INDEX(Stockreport!$E$2:$E$50151,
    MATCH(1,
      ((Stockreport!$A$2:$A$50151&amp;"")=($A1518&amp;""))*
      ((Stockreport!$B$2:$B$50151&amp;"")=($B1518&amp;""))*
      (TRIM(Stockreport!$C$2:$C$50151)=TRIM($C1518))*
      (Stockreport!$C$2:$C$50151&lt;&gt;""),
    0)
  ),
0)</f>
        <v>0</v>
      </c>
      <c r="E1518">
        <f>VLOOKUP(A1518,Config!A:G,4,FALSE)</f>
        <v>0</v>
      </c>
      <c r="F1518" t="str">
        <f>_xlfn.LET(
  _xlpm.q,   $D1518,
  _xlpm.low, SUMIFS(Config!$E$2:$E$5017, Config!$A$2:$A$5017,$A1518, Config!$C$2:$C$5017,$C1518),
  _xlpm.med, SUMIFS(Config!$F$2:$F$5017, Config!$A$2:$A$5017,$A1518, Config!$C$2:$C$5017,$C1518),
  _xlpm.cap, SUMIFS(Config!$G$2:$G$5017, Config!$A$2:$A$5017,$A1518, Config!$C$2:$C$5017,$C1518),
  IF(_xlpm.cap=0,"SET-PICKFACE",
     IF(_xlpm.q&lt;=_xlpm.low,"LOW",
        IF(_xlpm.q&lt;=_xlpm.med,"MEDIUM",
           IF(_xlpm.q&lt;=_xlpm.cap,"FULL","OVER")
        )
     )
  )
)</f>
        <v>SET-PICKFACE</v>
      </c>
      <c r="G1518" s="8" t="str">
        <f>IF(
   SUMIFS(Stockreport!$D:$D,
          Stockreport!$A:$A, $A1518,
          Stockreport!$B:$B, $B1518)
   -SUMIFS(Stockreport!$D:$D,
           Stockreport!$A:$A, $A1518,
           Stockreport!$B:$B, $B1518,
           Stockreport!$C:$C, $C1518)=0,
   "No reserve",
   SUMIFS(Stockreport!$D:$D,
          Stockreport!$A:$A, $A1518,
          Stockreport!$B:$B, $B1518)
   -SUMIFS(Stockreport!$D:$D,
           Stockreport!$A:$A, $A1518,
           Stockreport!$B:$B, $B1518,
           Stockreport!$C:$C, $C1518)
)</f>
        <v>No reserve</v>
      </c>
      <c r="H1518">
        <f t="shared" si="46"/>
        <v>0</v>
      </c>
      <c r="I1518" s="5">
        <f t="shared" si="47"/>
        <v>1</v>
      </c>
    </row>
    <row r="1519" spans="1:9">
      <c r="A1519" s="1">
        <v>96701</v>
      </c>
      <c r="B1519" s="1" t="s">
        <v>1516</v>
      </c>
      <c r="C1519" t="str">
        <f>VLOOKUP(A1519,Config!A:C,3,FALSE)</f>
        <v>MA-G-11-L1-P1</v>
      </c>
      <c r="D1519" cm="1">
        <f t="array" ref="D1519">IFERROR(
  INDEX(Stockreport!$E$2:$E$50151,
    MATCH(1,
      ((Stockreport!$A$2:$A$50151&amp;"")=($A1519&amp;""))*
      ((Stockreport!$B$2:$B$50151&amp;"")=($B1519&amp;""))*
      (TRIM(Stockreport!$C$2:$C$50151)=TRIM($C1519))*
      (Stockreport!$C$2:$C$50151&lt;&gt;""),
    0)
  ),
0)</f>
        <v>0</v>
      </c>
      <c r="E1519">
        <f>VLOOKUP(A1519,Config!A:G,4,FALSE)</f>
        <v>0</v>
      </c>
      <c r="F1519" t="str">
        <f>_xlfn.LET(
  _xlpm.q,   $D1519,
  _xlpm.low, SUMIFS(Config!$E$2:$E$5017, Config!$A$2:$A$5017,$A1519, Config!$C$2:$C$5017,$C1519),
  _xlpm.med, SUMIFS(Config!$F$2:$F$5017, Config!$A$2:$A$5017,$A1519, Config!$C$2:$C$5017,$C1519),
  _xlpm.cap, SUMIFS(Config!$G$2:$G$5017, Config!$A$2:$A$5017,$A1519, Config!$C$2:$C$5017,$C1519),
  IF(_xlpm.cap=0,"SET-PICKFACE",
     IF(_xlpm.q&lt;=_xlpm.low,"LOW",
        IF(_xlpm.q&lt;=_xlpm.med,"MEDIUM",
           IF(_xlpm.q&lt;=_xlpm.cap,"FULL","OVER")
        )
     )
  )
)</f>
        <v>SET-PICKFACE</v>
      </c>
      <c r="G1519" s="8" t="str">
        <f>IF(
   SUMIFS(Stockreport!$D:$D,
          Stockreport!$A:$A, $A1519,
          Stockreport!$B:$B, $B1519)
   -SUMIFS(Stockreport!$D:$D,
           Stockreport!$A:$A, $A1519,
           Stockreport!$B:$B, $B1519,
           Stockreport!$C:$C, $C1519)=0,
   "No reserve",
   SUMIFS(Stockreport!$D:$D,
          Stockreport!$A:$A, $A1519,
          Stockreport!$B:$B, $B1519)
   -SUMIFS(Stockreport!$D:$D,
           Stockreport!$A:$A, $A1519,
           Stockreport!$B:$B, $B1519,
           Stockreport!$C:$C, $C1519)
)</f>
        <v>No reserve</v>
      </c>
      <c r="H1519">
        <f t="shared" si="46"/>
        <v>0</v>
      </c>
      <c r="I1519" s="5">
        <f t="shared" si="47"/>
        <v>1</v>
      </c>
    </row>
    <row r="1520" spans="1:9">
      <c r="A1520" s="1">
        <v>91535</v>
      </c>
      <c r="B1520" s="1" t="s">
        <v>1517</v>
      </c>
      <c r="C1520" t="str">
        <f>VLOOKUP(A1520,Config!A:C,3,FALSE)</f>
        <v>MA-G-11-L2-P1</v>
      </c>
      <c r="D1520" cm="1">
        <f t="array" ref="D1520">IFERROR(
  INDEX(Stockreport!$E$2:$E$50151,
    MATCH(1,
      ((Stockreport!$A$2:$A$50151&amp;"")=($A1520&amp;""))*
      ((Stockreport!$B$2:$B$50151&amp;"")=($B1520&amp;""))*
      (TRIM(Stockreport!$C$2:$C$50151)=TRIM($C1520))*
      (Stockreport!$C$2:$C$50151&lt;&gt;""),
    0)
  ),
0)</f>
        <v>0</v>
      </c>
      <c r="E1520">
        <f>VLOOKUP(A1520,Config!A:G,4,FALSE)</f>
        <v>0</v>
      </c>
      <c r="F1520" t="str">
        <f>_xlfn.LET(
  _xlpm.q,   $D1520,
  _xlpm.low, SUMIFS(Config!$E$2:$E$5017, Config!$A$2:$A$5017,$A1520, Config!$C$2:$C$5017,$C1520),
  _xlpm.med, SUMIFS(Config!$F$2:$F$5017, Config!$A$2:$A$5017,$A1520, Config!$C$2:$C$5017,$C1520),
  _xlpm.cap, SUMIFS(Config!$G$2:$G$5017, Config!$A$2:$A$5017,$A1520, Config!$C$2:$C$5017,$C1520),
  IF(_xlpm.cap=0,"SET-PICKFACE",
     IF(_xlpm.q&lt;=_xlpm.low,"LOW",
        IF(_xlpm.q&lt;=_xlpm.med,"MEDIUM",
           IF(_xlpm.q&lt;=_xlpm.cap,"FULL","OVER")
        )
     )
  )
)</f>
        <v>SET-PICKFACE</v>
      </c>
      <c r="G1520" s="8" t="str">
        <f>IF(
   SUMIFS(Stockreport!$D:$D,
          Stockreport!$A:$A, $A1520,
          Stockreport!$B:$B, $B1520)
   -SUMIFS(Stockreport!$D:$D,
           Stockreport!$A:$A, $A1520,
           Stockreport!$B:$B, $B1520,
           Stockreport!$C:$C, $C1520)=0,
   "No reserve",
   SUMIFS(Stockreport!$D:$D,
          Stockreport!$A:$A, $A1520,
          Stockreport!$B:$B, $B1520)
   -SUMIFS(Stockreport!$D:$D,
           Stockreport!$A:$A, $A1520,
           Stockreport!$B:$B, $B1520,
           Stockreport!$C:$C, $C1520)
)</f>
        <v>No reserve</v>
      </c>
      <c r="H1520">
        <f t="shared" si="46"/>
        <v>0</v>
      </c>
      <c r="I1520" s="5">
        <f t="shared" si="47"/>
        <v>1</v>
      </c>
    </row>
    <row r="1521" spans="1:9">
      <c r="A1521" s="1">
        <v>92279</v>
      </c>
      <c r="B1521" s="1" t="s">
        <v>1518</v>
      </c>
      <c r="C1521" t="str">
        <f>VLOOKUP(A1521,Config!A:C,3,FALSE)</f>
        <v>MA-G-11-L2-P1</v>
      </c>
      <c r="D1521" cm="1">
        <f t="array" ref="D1521">IFERROR(
  INDEX(Stockreport!$E$2:$E$50151,
    MATCH(1,
      ((Stockreport!$A$2:$A$50151&amp;"")=($A1521&amp;""))*
      ((Stockreport!$B$2:$B$50151&amp;"")=($B1521&amp;""))*
      (TRIM(Stockreport!$C$2:$C$50151)=TRIM($C1521))*
      (Stockreport!$C$2:$C$50151&lt;&gt;""),
    0)
  ),
0)</f>
        <v>0</v>
      </c>
      <c r="E1521">
        <f>VLOOKUP(A1521,Config!A:G,4,FALSE)</f>
        <v>0</v>
      </c>
      <c r="F1521" t="str">
        <f>_xlfn.LET(
  _xlpm.q,   $D1521,
  _xlpm.low, SUMIFS(Config!$E$2:$E$5017, Config!$A$2:$A$5017,$A1521, Config!$C$2:$C$5017,$C1521),
  _xlpm.med, SUMIFS(Config!$F$2:$F$5017, Config!$A$2:$A$5017,$A1521, Config!$C$2:$C$5017,$C1521),
  _xlpm.cap, SUMIFS(Config!$G$2:$G$5017, Config!$A$2:$A$5017,$A1521, Config!$C$2:$C$5017,$C1521),
  IF(_xlpm.cap=0,"SET-PICKFACE",
     IF(_xlpm.q&lt;=_xlpm.low,"LOW",
        IF(_xlpm.q&lt;=_xlpm.med,"MEDIUM",
           IF(_xlpm.q&lt;=_xlpm.cap,"FULL","OVER")
        )
     )
  )
)</f>
        <v>SET-PICKFACE</v>
      </c>
      <c r="G1521" s="8" t="str">
        <f>IF(
   SUMIFS(Stockreport!$D:$D,
          Stockreport!$A:$A, $A1521,
          Stockreport!$B:$B, $B1521)
   -SUMIFS(Stockreport!$D:$D,
           Stockreport!$A:$A, $A1521,
           Stockreport!$B:$B, $B1521,
           Stockreport!$C:$C, $C1521)=0,
   "No reserve",
   SUMIFS(Stockreport!$D:$D,
          Stockreport!$A:$A, $A1521,
          Stockreport!$B:$B, $B1521)
   -SUMIFS(Stockreport!$D:$D,
           Stockreport!$A:$A, $A1521,
           Stockreport!$B:$B, $B1521,
           Stockreport!$C:$C, $C1521)
)</f>
        <v>No reserve</v>
      </c>
      <c r="H1521">
        <f t="shared" si="46"/>
        <v>0</v>
      </c>
      <c r="I1521" s="5">
        <f t="shared" si="47"/>
        <v>1</v>
      </c>
    </row>
    <row r="1522" spans="1:9">
      <c r="A1522" s="1">
        <v>92069</v>
      </c>
      <c r="B1522" s="1" t="s">
        <v>1519</v>
      </c>
      <c r="C1522" t="str">
        <f>VLOOKUP(A1522,Config!A:C,3,FALSE)</f>
        <v>MA-G-11-L2-P2</v>
      </c>
      <c r="D1522" cm="1">
        <f t="array" ref="D1522">IFERROR(
  INDEX(Stockreport!$E$2:$E$50151,
    MATCH(1,
      ((Stockreport!$A$2:$A$50151&amp;"")=($A1522&amp;""))*
      ((Stockreport!$B$2:$B$50151&amp;"")=($B1522&amp;""))*
      (TRIM(Stockreport!$C$2:$C$50151)=TRIM($C1522))*
      (Stockreport!$C$2:$C$50151&lt;&gt;""),
    0)
  ),
0)</f>
        <v>0</v>
      </c>
      <c r="E1522">
        <f>VLOOKUP(A1522,Config!A:G,4,FALSE)</f>
        <v>0</v>
      </c>
      <c r="F1522" t="str">
        <f>_xlfn.LET(
  _xlpm.q,   $D1522,
  _xlpm.low, SUMIFS(Config!$E$2:$E$5017, Config!$A$2:$A$5017,$A1522, Config!$C$2:$C$5017,$C1522),
  _xlpm.med, SUMIFS(Config!$F$2:$F$5017, Config!$A$2:$A$5017,$A1522, Config!$C$2:$C$5017,$C1522),
  _xlpm.cap, SUMIFS(Config!$G$2:$G$5017, Config!$A$2:$A$5017,$A1522, Config!$C$2:$C$5017,$C1522),
  IF(_xlpm.cap=0,"SET-PICKFACE",
     IF(_xlpm.q&lt;=_xlpm.low,"LOW",
        IF(_xlpm.q&lt;=_xlpm.med,"MEDIUM",
           IF(_xlpm.q&lt;=_xlpm.cap,"FULL","OVER")
        )
     )
  )
)</f>
        <v>SET-PICKFACE</v>
      </c>
      <c r="G1522" s="8" t="str">
        <f>IF(
   SUMIFS(Stockreport!$D:$D,
          Stockreport!$A:$A, $A1522,
          Stockreport!$B:$B, $B1522)
   -SUMIFS(Stockreport!$D:$D,
           Stockreport!$A:$A, $A1522,
           Stockreport!$B:$B, $B1522,
           Stockreport!$C:$C, $C1522)=0,
   "No reserve",
   SUMIFS(Stockreport!$D:$D,
          Stockreport!$A:$A, $A1522,
          Stockreport!$B:$B, $B1522)
   -SUMIFS(Stockreport!$D:$D,
           Stockreport!$A:$A, $A1522,
           Stockreport!$B:$B, $B1522,
           Stockreport!$C:$C, $C1522)
)</f>
        <v>No reserve</v>
      </c>
      <c r="H1522">
        <f t="shared" si="46"/>
        <v>0</v>
      </c>
      <c r="I1522" s="5">
        <f t="shared" si="47"/>
        <v>1</v>
      </c>
    </row>
    <row r="1523" spans="1:9">
      <c r="A1523" s="1">
        <v>90827</v>
      </c>
      <c r="B1523" s="1" t="s">
        <v>1520</v>
      </c>
      <c r="C1523" t="str">
        <f>VLOOKUP(A1523,Config!A:C,3,FALSE)</f>
        <v>MA-G-12-L1-P1</v>
      </c>
      <c r="D1523" cm="1">
        <f t="array" ref="D1523">IFERROR(
  INDEX(Stockreport!$E$2:$E$50151,
    MATCH(1,
      ((Stockreport!$A$2:$A$50151&amp;"")=($A1523&amp;""))*
      ((Stockreport!$B$2:$B$50151&amp;"")=($B1523&amp;""))*
      (TRIM(Stockreport!$C$2:$C$50151)=TRIM($C1523))*
      (Stockreport!$C$2:$C$50151&lt;&gt;""),
    0)
  ),
0)</f>
        <v>3</v>
      </c>
      <c r="E1523">
        <f>VLOOKUP(A1523,Config!A:G,4,FALSE)</f>
        <v>0</v>
      </c>
      <c r="F1523" t="str">
        <f>_xlfn.LET(
  _xlpm.q,   $D1523,
  _xlpm.low, SUMIFS(Config!$E$2:$E$5017, Config!$A$2:$A$5017,$A1523, Config!$C$2:$C$5017,$C1523),
  _xlpm.med, SUMIFS(Config!$F$2:$F$5017, Config!$A$2:$A$5017,$A1523, Config!$C$2:$C$5017,$C1523),
  _xlpm.cap, SUMIFS(Config!$G$2:$G$5017, Config!$A$2:$A$5017,$A1523, Config!$C$2:$C$5017,$C1523),
  IF(_xlpm.cap=0,"SET-PICKFACE",
     IF(_xlpm.q&lt;=_xlpm.low,"LOW",
        IF(_xlpm.q&lt;=_xlpm.med,"MEDIUM",
           IF(_xlpm.q&lt;=_xlpm.cap,"FULL","OVER")
        )
     )
  )
)</f>
        <v>SET-PICKFACE</v>
      </c>
      <c r="G1523" s="8" t="str">
        <f>IF(
   SUMIFS(Stockreport!$D:$D,
          Stockreport!$A:$A, $A1523,
          Stockreport!$B:$B, $B1523)
   -SUMIFS(Stockreport!$D:$D,
           Stockreport!$A:$A, $A1523,
           Stockreport!$B:$B, $B1523,
           Stockreport!$C:$C, $C1523)=0,
   "No reserve",
   SUMIFS(Stockreport!$D:$D,
          Stockreport!$A:$A, $A1523,
          Stockreport!$B:$B, $B1523)
   -SUMIFS(Stockreport!$D:$D,
           Stockreport!$A:$A, $A1523,
           Stockreport!$B:$B, $B1523,
           Stockreport!$C:$C, $C1523)
)</f>
        <v>No reserve</v>
      </c>
      <c r="H1523">
        <f t="shared" si="46"/>
        <v>0</v>
      </c>
      <c r="I1523" s="5">
        <f t="shared" si="47"/>
        <v>1</v>
      </c>
    </row>
    <row r="1524" spans="1:9">
      <c r="A1524" s="1">
        <v>96186</v>
      </c>
      <c r="B1524" s="1" t="s">
        <v>1521</v>
      </c>
      <c r="C1524" t="str">
        <f>VLOOKUP(A1524,Config!A:C,3,FALSE)</f>
        <v>MA-G-12-L1-P1</v>
      </c>
      <c r="D1524" cm="1">
        <f t="array" ref="D1524">IFERROR(
  INDEX(Stockreport!$E$2:$E$50151,
    MATCH(1,
      ((Stockreport!$A$2:$A$50151&amp;"")=($A1524&amp;""))*
      ((Stockreport!$B$2:$B$50151&amp;"")=($B1524&amp;""))*
      (TRIM(Stockreport!$C$2:$C$50151)=TRIM($C1524))*
      (Stockreport!$C$2:$C$50151&lt;&gt;""),
    0)
  ),
0)</f>
        <v>0</v>
      </c>
      <c r="E1524">
        <f>VLOOKUP(A1524,Config!A:G,4,FALSE)</f>
        <v>0</v>
      </c>
      <c r="F1524" t="str">
        <f>_xlfn.LET(
  _xlpm.q,   $D1524,
  _xlpm.low, SUMIFS(Config!$E$2:$E$5017, Config!$A$2:$A$5017,$A1524, Config!$C$2:$C$5017,$C1524),
  _xlpm.med, SUMIFS(Config!$F$2:$F$5017, Config!$A$2:$A$5017,$A1524, Config!$C$2:$C$5017,$C1524),
  _xlpm.cap, SUMIFS(Config!$G$2:$G$5017, Config!$A$2:$A$5017,$A1524, Config!$C$2:$C$5017,$C1524),
  IF(_xlpm.cap=0,"SET-PICKFACE",
     IF(_xlpm.q&lt;=_xlpm.low,"LOW",
        IF(_xlpm.q&lt;=_xlpm.med,"MEDIUM",
           IF(_xlpm.q&lt;=_xlpm.cap,"FULL","OVER")
        )
     )
  )
)</f>
        <v>SET-PICKFACE</v>
      </c>
      <c r="G1524" s="8" t="str">
        <f>IF(
   SUMIFS(Stockreport!$D:$D,
          Stockreport!$A:$A, $A1524,
          Stockreport!$B:$B, $B1524)
   -SUMIFS(Stockreport!$D:$D,
           Stockreport!$A:$A, $A1524,
           Stockreport!$B:$B, $B1524,
           Stockreport!$C:$C, $C1524)=0,
   "No reserve",
   SUMIFS(Stockreport!$D:$D,
          Stockreport!$A:$A, $A1524,
          Stockreport!$B:$B, $B1524)
   -SUMIFS(Stockreport!$D:$D,
           Stockreport!$A:$A, $A1524,
           Stockreport!$B:$B, $B1524,
           Stockreport!$C:$C, $C1524)
)</f>
        <v>No reserve</v>
      </c>
      <c r="H1524">
        <f t="shared" si="46"/>
        <v>0</v>
      </c>
      <c r="I1524" s="5">
        <f t="shared" si="47"/>
        <v>1</v>
      </c>
    </row>
    <row r="1525" spans="1:9">
      <c r="A1525" s="1">
        <v>90648</v>
      </c>
      <c r="B1525" s="1" t="s">
        <v>1522</v>
      </c>
      <c r="C1525" t="str">
        <f>VLOOKUP(A1525,Config!A:C,3,FALSE)</f>
        <v>MA-G-13-L2-P1</v>
      </c>
      <c r="D1525" cm="1">
        <f t="array" ref="D1525">IFERROR(
  INDEX(Stockreport!$E$2:$E$50151,
    MATCH(1,
      ((Stockreport!$A$2:$A$50151&amp;"")=($A1525&amp;""))*
      ((Stockreport!$B$2:$B$50151&amp;"")=($B1525&amp;""))*
      (TRIM(Stockreport!$C$2:$C$50151)=TRIM($C1525))*
      (Stockreport!$C$2:$C$50151&lt;&gt;""),
    0)
  ),
0)</f>
        <v>0</v>
      </c>
      <c r="E1525">
        <f>VLOOKUP(A1525,Config!A:G,4,FALSE)</f>
        <v>0</v>
      </c>
      <c r="F1525" t="str">
        <f>_xlfn.LET(
  _xlpm.q,   $D1525,
  _xlpm.low, SUMIFS(Config!$E$2:$E$5017, Config!$A$2:$A$5017,$A1525, Config!$C$2:$C$5017,$C1525),
  _xlpm.med, SUMIFS(Config!$F$2:$F$5017, Config!$A$2:$A$5017,$A1525, Config!$C$2:$C$5017,$C1525),
  _xlpm.cap, SUMIFS(Config!$G$2:$G$5017, Config!$A$2:$A$5017,$A1525, Config!$C$2:$C$5017,$C1525),
  IF(_xlpm.cap=0,"SET-PICKFACE",
     IF(_xlpm.q&lt;=_xlpm.low,"LOW",
        IF(_xlpm.q&lt;=_xlpm.med,"MEDIUM",
           IF(_xlpm.q&lt;=_xlpm.cap,"FULL","OVER")
        )
     )
  )
)</f>
        <v>SET-PICKFACE</v>
      </c>
      <c r="G1525" s="8" t="str">
        <f>IF(
   SUMIFS(Stockreport!$D:$D,
          Stockreport!$A:$A, $A1525,
          Stockreport!$B:$B, $B1525)
   -SUMIFS(Stockreport!$D:$D,
           Stockreport!$A:$A, $A1525,
           Stockreport!$B:$B, $B1525,
           Stockreport!$C:$C, $C1525)=0,
   "No reserve",
   SUMIFS(Stockreport!$D:$D,
          Stockreport!$A:$A, $A1525,
          Stockreport!$B:$B, $B1525)
   -SUMIFS(Stockreport!$D:$D,
           Stockreport!$A:$A, $A1525,
           Stockreport!$B:$B, $B1525,
           Stockreport!$C:$C, $C1525)
)</f>
        <v>No reserve</v>
      </c>
      <c r="H1525">
        <f t="shared" si="46"/>
        <v>0</v>
      </c>
      <c r="I1525" s="5">
        <f t="shared" si="47"/>
        <v>1</v>
      </c>
    </row>
    <row r="1526" spans="1:9">
      <c r="A1526" s="1">
        <v>90705</v>
      </c>
      <c r="B1526" s="1" t="s">
        <v>1523</v>
      </c>
      <c r="C1526" t="str">
        <f>VLOOKUP(A1526,Config!A:C,3,FALSE)</f>
        <v>MA-G-13-L2-P2</v>
      </c>
      <c r="D1526" cm="1">
        <f t="array" ref="D1526">IFERROR(
  INDEX(Stockreport!$E$2:$E$50151,
    MATCH(1,
      ((Stockreport!$A$2:$A$50151&amp;"")=($A1526&amp;""))*
      ((Stockreport!$B$2:$B$50151&amp;"")=($B1526&amp;""))*
      (TRIM(Stockreport!$C$2:$C$50151)=TRIM($C1526))*
      (Stockreport!$C$2:$C$50151&lt;&gt;""),
    0)
  ),
0)</f>
        <v>0</v>
      </c>
      <c r="E1526">
        <f>VLOOKUP(A1526,Config!A:G,4,FALSE)</f>
        <v>0</v>
      </c>
      <c r="F1526" t="str">
        <f>_xlfn.LET(
  _xlpm.q,   $D1526,
  _xlpm.low, SUMIFS(Config!$E$2:$E$5017, Config!$A$2:$A$5017,$A1526, Config!$C$2:$C$5017,$C1526),
  _xlpm.med, SUMIFS(Config!$F$2:$F$5017, Config!$A$2:$A$5017,$A1526, Config!$C$2:$C$5017,$C1526),
  _xlpm.cap, SUMIFS(Config!$G$2:$G$5017, Config!$A$2:$A$5017,$A1526, Config!$C$2:$C$5017,$C1526),
  IF(_xlpm.cap=0,"SET-PICKFACE",
     IF(_xlpm.q&lt;=_xlpm.low,"LOW",
        IF(_xlpm.q&lt;=_xlpm.med,"MEDIUM",
           IF(_xlpm.q&lt;=_xlpm.cap,"FULL","OVER")
        )
     )
  )
)</f>
        <v>SET-PICKFACE</v>
      </c>
      <c r="G1526" s="8" t="str">
        <f>IF(
   SUMIFS(Stockreport!$D:$D,
          Stockreport!$A:$A, $A1526,
          Stockreport!$B:$B, $B1526)
   -SUMIFS(Stockreport!$D:$D,
           Stockreport!$A:$A, $A1526,
           Stockreport!$B:$B, $B1526,
           Stockreport!$C:$C, $C1526)=0,
   "No reserve",
   SUMIFS(Stockreport!$D:$D,
          Stockreport!$A:$A, $A1526,
          Stockreport!$B:$B, $B1526)
   -SUMIFS(Stockreport!$D:$D,
           Stockreport!$A:$A, $A1526,
           Stockreport!$B:$B, $B1526,
           Stockreport!$C:$C, $C1526)
)</f>
        <v>No reserve</v>
      </c>
      <c r="H1526">
        <f t="shared" si="46"/>
        <v>0</v>
      </c>
      <c r="I1526" s="5">
        <f t="shared" si="47"/>
        <v>1</v>
      </c>
    </row>
    <row r="1527" spans="1:9">
      <c r="A1527" s="1">
        <v>94083</v>
      </c>
      <c r="B1527" s="1" t="s">
        <v>1524</v>
      </c>
      <c r="C1527" t="str">
        <f>VLOOKUP(A1527,Config!A:C,3,FALSE)</f>
        <v>MA-G-14-L1-P2</v>
      </c>
      <c r="D1527" cm="1">
        <f t="array" ref="D1527">IFERROR(
  INDEX(Stockreport!$E$2:$E$50151,
    MATCH(1,
      ((Stockreport!$A$2:$A$50151&amp;"")=($A1527&amp;""))*
      ((Stockreport!$B$2:$B$50151&amp;"")=($B1527&amp;""))*
      (TRIM(Stockreport!$C$2:$C$50151)=TRIM($C1527))*
      (Stockreport!$C$2:$C$50151&lt;&gt;""),
    0)
  ),
0)</f>
        <v>0</v>
      </c>
      <c r="E1527">
        <f>VLOOKUP(A1527,Config!A:G,4,FALSE)</f>
        <v>0</v>
      </c>
      <c r="F1527" t="str">
        <f>_xlfn.LET(
  _xlpm.q,   $D1527,
  _xlpm.low, SUMIFS(Config!$E$2:$E$5017, Config!$A$2:$A$5017,$A1527, Config!$C$2:$C$5017,$C1527),
  _xlpm.med, SUMIFS(Config!$F$2:$F$5017, Config!$A$2:$A$5017,$A1527, Config!$C$2:$C$5017,$C1527),
  _xlpm.cap, SUMIFS(Config!$G$2:$G$5017, Config!$A$2:$A$5017,$A1527, Config!$C$2:$C$5017,$C1527),
  IF(_xlpm.cap=0,"SET-PICKFACE",
     IF(_xlpm.q&lt;=_xlpm.low,"LOW",
        IF(_xlpm.q&lt;=_xlpm.med,"MEDIUM",
           IF(_xlpm.q&lt;=_xlpm.cap,"FULL","OVER")
        )
     )
  )
)</f>
        <v>SET-PICKFACE</v>
      </c>
      <c r="G1527" s="8" t="str">
        <f>IF(
   SUMIFS(Stockreport!$D:$D,
          Stockreport!$A:$A, $A1527,
          Stockreport!$B:$B, $B1527)
   -SUMIFS(Stockreport!$D:$D,
           Stockreport!$A:$A, $A1527,
           Stockreport!$B:$B, $B1527,
           Stockreport!$C:$C, $C1527)=0,
   "No reserve",
   SUMIFS(Stockreport!$D:$D,
          Stockreport!$A:$A, $A1527,
          Stockreport!$B:$B, $B1527)
   -SUMIFS(Stockreport!$D:$D,
           Stockreport!$A:$A, $A1527,
           Stockreport!$B:$B, $B1527,
           Stockreport!$C:$C, $C1527)
)</f>
        <v>No reserve</v>
      </c>
      <c r="H1527">
        <f t="shared" si="46"/>
        <v>0</v>
      </c>
      <c r="I1527" s="5">
        <f t="shared" si="47"/>
        <v>1</v>
      </c>
    </row>
    <row r="1528" spans="1:9">
      <c r="A1528" s="1">
        <v>90807</v>
      </c>
      <c r="B1528" s="1" t="s">
        <v>1525</v>
      </c>
      <c r="C1528" t="str">
        <f>VLOOKUP(A1528,Config!A:C,3,FALSE)</f>
        <v>MA-G-14-L2-P2</v>
      </c>
      <c r="D1528" cm="1">
        <f t="array" ref="D1528">IFERROR(
  INDEX(Stockreport!$E$2:$E$50151,
    MATCH(1,
      ((Stockreport!$A$2:$A$50151&amp;"")=($A1528&amp;""))*
      ((Stockreport!$B$2:$B$50151&amp;"")=($B1528&amp;""))*
      (TRIM(Stockreport!$C$2:$C$50151)=TRIM($C1528))*
      (Stockreport!$C$2:$C$50151&lt;&gt;""),
    0)
  ),
0)</f>
        <v>0</v>
      </c>
      <c r="E1528">
        <f>VLOOKUP(A1528,Config!A:G,4,FALSE)</f>
        <v>0</v>
      </c>
      <c r="F1528" t="str">
        <f>_xlfn.LET(
  _xlpm.q,   $D1528,
  _xlpm.low, SUMIFS(Config!$E$2:$E$5017, Config!$A$2:$A$5017,$A1528, Config!$C$2:$C$5017,$C1528),
  _xlpm.med, SUMIFS(Config!$F$2:$F$5017, Config!$A$2:$A$5017,$A1528, Config!$C$2:$C$5017,$C1528),
  _xlpm.cap, SUMIFS(Config!$G$2:$G$5017, Config!$A$2:$A$5017,$A1528, Config!$C$2:$C$5017,$C1528),
  IF(_xlpm.cap=0,"SET-PICKFACE",
     IF(_xlpm.q&lt;=_xlpm.low,"LOW",
        IF(_xlpm.q&lt;=_xlpm.med,"MEDIUM",
           IF(_xlpm.q&lt;=_xlpm.cap,"FULL","OVER")
        )
     )
  )
)</f>
        <v>SET-PICKFACE</v>
      </c>
      <c r="G1528" s="8">
        <f>IF(
   SUMIFS(Stockreport!$D:$D,
          Stockreport!$A:$A, $A1528,
          Stockreport!$B:$B, $B1528)
   -SUMIFS(Stockreport!$D:$D,
           Stockreport!$A:$A, $A1528,
           Stockreport!$B:$B, $B1528,
           Stockreport!$C:$C, $C1528)=0,
   "No reserve",
   SUMIFS(Stockreport!$D:$D,
          Stockreport!$A:$A, $A1528,
          Stockreport!$B:$B, $B1528)
   -SUMIFS(Stockreport!$D:$D,
           Stockreport!$A:$A, $A1528,
           Stockreport!$B:$B, $B1528,
           Stockreport!$C:$C, $C1528)
)</f>
        <v>1</v>
      </c>
      <c r="H1528">
        <f t="shared" si="46"/>
        <v>0</v>
      </c>
      <c r="I1528" s="5">
        <f t="shared" si="47"/>
        <v>0</v>
      </c>
    </row>
    <row r="1529" spans="1:9">
      <c r="A1529" s="1">
        <v>97269</v>
      </c>
      <c r="B1529" s="1" t="s">
        <v>1526</v>
      </c>
      <c r="C1529" t="str">
        <f>VLOOKUP(A1529,Config!A:C,3,FALSE)</f>
        <v>MA-G-14-L3-P2</v>
      </c>
      <c r="D1529" cm="1">
        <f t="array" ref="D1529">IFERROR(
  INDEX(Stockreport!$E$2:$E$50151,
    MATCH(1,
      ((Stockreport!$A$2:$A$50151&amp;"")=($A1529&amp;""))*
      ((Stockreport!$B$2:$B$50151&amp;"")=($B1529&amp;""))*
      (TRIM(Stockreport!$C$2:$C$50151)=TRIM($C1529))*
      (Stockreport!$C$2:$C$50151&lt;&gt;""),
    0)
  ),
0)</f>
        <v>0</v>
      </c>
      <c r="E1529">
        <f>VLOOKUP(A1529,Config!A:G,4,FALSE)</f>
        <v>0</v>
      </c>
      <c r="F1529" t="str">
        <f>_xlfn.LET(
  _xlpm.q,   $D1529,
  _xlpm.low, SUMIFS(Config!$E$2:$E$5017, Config!$A$2:$A$5017,$A1529, Config!$C$2:$C$5017,$C1529),
  _xlpm.med, SUMIFS(Config!$F$2:$F$5017, Config!$A$2:$A$5017,$A1529, Config!$C$2:$C$5017,$C1529),
  _xlpm.cap, SUMIFS(Config!$G$2:$G$5017, Config!$A$2:$A$5017,$A1529, Config!$C$2:$C$5017,$C1529),
  IF(_xlpm.cap=0,"SET-PICKFACE",
     IF(_xlpm.q&lt;=_xlpm.low,"LOW",
        IF(_xlpm.q&lt;=_xlpm.med,"MEDIUM",
           IF(_xlpm.q&lt;=_xlpm.cap,"FULL","OVER")
        )
     )
  )
)</f>
        <v>SET-PICKFACE</v>
      </c>
      <c r="G1529" s="8" t="str">
        <f>IF(
   SUMIFS(Stockreport!$D:$D,
          Stockreport!$A:$A, $A1529,
          Stockreport!$B:$B, $B1529)
   -SUMIFS(Stockreport!$D:$D,
           Stockreport!$A:$A, $A1529,
           Stockreport!$B:$B, $B1529,
           Stockreport!$C:$C, $C1529)=0,
   "No reserve",
   SUMIFS(Stockreport!$D:$D,
          Stockreport!$A:$A, $A1529,
          Stockreport!$B:$B, $B1529)
   -SUMIFS(Stockreport!$D:$D,
           Stockreport!$A:$A, $A1529,
           Stockreport!$B:$B, $B1529,
           Stockreport!$C:$C, $C1529)
)</f>
        <v>No reserve</v>
      </c>
      <c r="H1529">
        <f t="shared" si="46"/>
        <v>0</v>
      </c>
      <c r="I1529" s="5">
        <f t="shared" si="47"/>
        <v>1</v>
      </c>
    </row>
    <row r="1530" spans="1:9">
      <c r="A1530" s="1">
        <v>31342</v>
      </c>
      <c r="B1530" s="1" t="s">
        <v>1527</v>
      </c>
      <c r="C1530" t="str">
        <f>VLOOKUP(A1530,Config!A:C,3,FALSE)</f>
        <v>MA-G-14-L4-P1</v>
      </c>
      <c r="D1530" cm="1">
        <f t="array" ref="D1530">IFERROR(
  INDEX(Stockreport!$E$2:$E$50151,
    MATCH(1,
      ((Stockreport!$A$2:$A$50151&amp;"")=($A1530&amp;""))*
      ((Stockreport!$B$2:$B$50151&amp;"")=($B1530&amp;""))*
      (TRIM(Stockreport!$C$2:$C$50151)=TRIM($C1530))*
      (Stockreport!$C$2:$C$50151&lt;&gt;""),
    0)
  ),
0)</f>
        <v>0</v>
      </c>
      <c r="E1530">
        <f>VLOOKUP(A1530,Config!A:G,4,FALSE)</f>
        <v>0</v>
      </c>
      <c r="F1530" t="str">
        <f>_xlfn.LET(
  _xlpm.q,   $D1530,
  _xlpm.low, SUMIFS(Config!$E$2:$E$5017, Config!$A$2:$A$5017,$A1530, Config!$C$2:$C$5017,$C1530),
  _xlpm.med, SUMIFS(Config!$F$2:$F$5017, Config!$A$2:$A$5017,$A1530, Config!$C$2:$C$5017,$C1530),
  _xlpm.cap, SUMIFS(Config!$G$2:$G$5017, Config!$A$2:$A$5017,$A1530, Config!$C$2:$C$5017,$C1530),
  IF(_xlpm.cap=0,"SET-PICKFACE",
     IF(_xlpm.q&lt;=_xlpm.low,"LOW",
        IF(_xlpm.q&lt;=_xlpm.med,"MEDIUM",
           IF(_xlpm.q&lt;=_xlpm.cap,"FULL","OVER")
        )
     )
  )
)</f>
        <v>SET-PICKFACE</v>
      </c>
      <c r="G1530" s="8" t="str">
        <f>IF(
   SUMIFS(Stockreport!$D:$D,
          Stockreport!$A:$A, $A1530,
          Stockreport!$B:$B, $B1530)
   -SUMIFS(Stockreport!$D:$D,
           Stockreport!$A:$A, $A1530,
           Stockreport!$B:$B, $B1530,
           Stockreport!$C:$C, $C1530)=0,
   "No reserve",
   SUMIFS(Stockreport!$D:$D,
          Stockreport!$A:$A, $A1530,
          Stockreport!$B:$B, $B1530)
   -SUMIFS(Stockreport!$D:$D,
           Stockreport!$A:$A, $A1530,
           Stockreport!$B:$B, $B1530,
           Stockreport!$C:$C, $C1530)
)</f>
        <v>No reserve</v>
      </c>
      <c r="H1530">
        <f t="shared" si="46"/>
        <v>0</v>
      </c>
      <c r="I1530" s="5">
        <f t="shared" si="47"/>
        <v>1</v>
      </c>
    </row>
    <row r="1531" spans="1:9">
      <c r="A1531" s="1">
        <v>90760</v>
      </c>
      <c r="B1531" s="1" t="s">
        <v>1528</v>
      </c>
      <c r="C1531" t="str">
        <f>VLOOKUP(A1531,Config!A:C,3,FALSE)</f>
        <v>MA-G-15-L3-P1</v>
      </c>
      <c r="D1531" cm="1">
        <f t="array" ref="D1531">IFERROR(
  INDEX(Stockreport!$E$2:$E$50151,
    MATCH(1,
      ((Stockreport!$A$2:$A$50151&amp;"")=($A1531&amp;""))*
      ((Stockreport!$B$2:$B$50151&amp;"")=($B1531&amp;""))*
      (TRIM(Stockreport!$C$2:$C$50151)=TRIM($C1531))*
      (Stockreport!$C$2:$C$50151&lt;&gt;""),
    0)
  ),
0)</f>
        <v>0</v>
      </c>
      <c r="E1531">
        <f>VLOOKUP(A1531,Config!A:G,4,FALSE)</f>
        <v>0</v>
      </c>
      <c r="F1531" t="str">
        <f>_xlfn.LET(
  _xlpm.q,   $D1531,
  _xlpm.low, SUMIFS(Config!$E$2:$E$5017, Config!$A$2:$A$5017,$A1531, Config!$C$2:$C$5017,$C1531),
  _xlpm.med, SUMIFS(Config!$F$2:$F$5017, Config!$A$2:$A$5017,$A1531, Config!$C$2:$C$5017,$C1531),
  _xlpm.cap, SUMIFS(Config!$G$2:$G$5017, Config!$A$2:$A$5017,$A1531, Config!$C$2:$C$5017,$C1531),
  IF(_xlpm.cap=0,"SET-PICKFACE",
     IF(_xlpm.q&lt;=_xlpm.low,"LOW",
        IF(_xlpm.q&lt;=_xlpm.med,"MEDIUM",
           IF(_xlpm.q&lt;=_xlpm.cap,"FULL","OVER")
        )
     )
  )
)</f>
        <v>SET-PICKFACE</v>
      </c>
      <c r="G1531" s="8" t="str">
        <f>IF(
   SUMIFS(Stockreport!$D:$D,
          Stockreport!$A:$A, $A1531,
          Stockreport!$B:$B, $B1531)
   -SUMIFS(Stockreport!$D:$D,
           Stockreport!$A:$A, $A1531,
           Stockreport!$B:$B, $B1531,
           Stockreport!$C:$C, $C1531)=0,
   "No reserve",
   SUMIFS(Stockreport!$D:$D,
          Stockreport!$A:$A, $A1531,
          Stockreport!$B:$B, $B1531)
   -SUMIFS(Stockreport!$D:$D,
           Stockreport!$A:$A, $A1531,
           Stockreport!$B:$B, $B1531,
           Stockreport!$C:$C, $C1531)
)</f>
        <v>No reserve</v>
      </c>
      <c r="H1531">
        <f t="shared" si="46"/>
        <v>0</v>
      </c>
      <c r="I1531" s="5">
        <f t="shared" si="47"/>
        <v>1</v>
      </c>
    </row>
    <row r="1532" spans="1:9">
      <c r="A1532" s="1">
        <v>94049</v>
      </c>
      <c r="B1532" s="1" t="s">
        <v>1529</v>
      </c>
      <c r="C1532" t="str">
        <f>VLOOKUP(A1532,Config!A:C,3,FALSE)</f>
        <v>MA-G-17-L1-P2</v>
      </c>
      <c r="D1532" cm="1">
        <f t="array" ref="D1532">IFERROR(
  INDEX(Stockreport!$E$2:$E$50151,
    MATCH(1,
      ((Stockreport!$A$2:$A$50151&amp;"")=($A1532&amp;""))*
      ((Stockreport!$B$2:$B$50151&amp;"")=($B1532&amp;""))*
      (TRIM(Stockreport!$C$2:$C$50151)=TRIM($C1532))*
      (Stockreport!$C$2:$C$50151&lt;&gt;""),
    0)
  ),
0)</f>
        <v>0</v>
      </c>
      <c r="E1532">
        <f>VLOOKUP(A1532,Config!A:G,4,FALSE)</f>
        <v>0</v>
      </c>
      <c r="F1532" t="str">
        <f>_xlfn.LET(
  _xlpm.q,   $D1532,
  _xlpm.low, SUMIFS(Config!$E$2:$E$5017, Config!$A$2:$A$5017,$A1532, Config!$C$2:$C$5017,$C1532),
  _xlpm.med, SUMIFS(Config!$F$2:$F$5017, Config!$A$2:$A$5017,$A1532, Config!$C$2:$C$5017,$C1532),
  _xlpm.cap, SUMIFS(Config!$G$2:$G$5017, Config!$A$2:$A$5017,$A1532, Config!$C$2:$C$5017,$C1532),
  IF(_xlpm.cap=0,"SET-PICKFACE",
     IF(_xlpm.q&lt;=_xlpm.low,"LOW",
        IF(_xlpm.q&lt;=_xlpm.med,"MEDIUM",
           IF(_xlpm.q&lt;=_xlpm.cap,"FULL","OVER")
        )
     )
  )
)</f>
        <v>SET-PICKFACE</v>
      </c>
      <c r="G1532" s="8" t="str">
        <f>IF(
   SUMIFS(Stockreport!$D:$D,
          Stockreport!$A:$A, $A1532,
          Stockreport!$B:$B, $B1532)
   -SUMIFS(Stockreport!$D:$D,
           Stockreport!$A:$A, $A1532,
           Stockreport!$B:$B, $B1532,
           Stockreport!$C:$C, $C1532)=0,
   "No reserve",
   SUMIFS(Stockreport!$D:$D,
          Stockreport!$A:$A, $A1532,
          Stockreport!$B:$B, $B1532)
   -SUMIFS(Stockreport!$D:$D,
           Stockreport!$A:$A, $A1532,
           Stockreport!$B:$B, $B1532,
           Stockreport!$C:$C, $C1532)
)</f>
        <v>No reserve</v>
      </c>
      <c r="H1532">
        <f t="shared" si="46"/>
        <v>0</v>
      </c>
      <c r="I1532" s="5">
        <f t="shared" si="47"/>
        <v>1</v>
      </c>
    </row>
    <row r="1533" spans="1:9">
      <c r="A1533" s="1">
        <v>90026</v>
      </c>
      <c r="B1533" s="1" t="s">
        <v>1530</v>
      </c>
      <c r="C1533" t="str">
        <f>VLOOKUP(A1533,Config!A:C,3,FALSE)</f>
        <v>MA-G-17-L2-P2</v>
      </c>
      <c r="D1533" cm="1">
        <f t="array" ref="D1533">IFERROR(
  INDEX(Stockreport!$E$2:$E$50151,
    MATCH(1,
      ((Stockreport!$A$2:$A$50151&amp;"")=($A1533&amp;""))*
      ((Stockreport!$B$2:$B$50151&amp;"")=($B1533&amp;""))*
      (TRIM(Stockreport!$C$2:$C$50151)=TRIM($C1533))*
      (Stockreport!$C$2:$C$50151&lt;&gt;""),
    0)
  ),
0)</f>
        <v>21</v>
      </c>
      <c r="E1533">
        <f>VLOOKUP(A1533,Config!A:G,4,FALSE)</f>
        <v>0</v>
      </c>
      <c r="F1533" t="str">
        <f>_xlfn.LET(
  _xlpm.q,   $D1533,
  _xlpm.low, SUMIFS(Config!$E$2:$E$5017, Config!$A$2:$A$5017,$A1533, Config!$C$2:$C$5017,$C1533),
  _xlpm.med, SUMIFS(Config!$F$2:$F$5017, Config!$A$2:$A$5017,$A1533, Config!$C$2:$C$5017,$C1533),
  _xlpm.cap, SUMIFS(Config!$G$2:$G$5017, Config!$A$2:$A$5017,$A1533, Config!$C$2:$C$5017,$C1533),
  IF(_xlpm.cap=0,"SET-PICKFACE",
     IF(_xlpm.q&lt;=_xlpm.low,"LOW",
        IF(_xlpm.q&lt;=_xlpm.med,"MEDIUM",
           IF(_xlpm.q&lt;=_xlpm.cap,"FULL","OVER")
        )
     )
  )
)</f>
        <v>SET-PICKFACE</v>
      </c>
      <c r="G1533" s="8" t="str">
        <f>IF(
   SUMIFS(Stockreport!$D:$D,
          Stockreport!$A:$A, $A1533,
          Stockreport!$B:$B, $B1533)
   -SUMIFS(Stockreport!$D:$D,
           Stockreport!$A:$A, $A1533,
           Stockreport!$B:$B, $B1533,
           Stockreport!$C:$C, $C1533)=0,
   "No reserve",
   SUMIFS(Stockreport!$D:$D,
          Stockreport!$A:$A, $A1533,
          Stockreport!$B:$B, $B1533)
   -SUMIFS(Stockreport!$D:$D,
           Stockreport!$A:$A, $A1533,
           Stockreport!$B:$B, $B1533,
           Stockreport!$C:$C, $C1533)
)</f>
        <v>No reserve</v>
      </c>
      <c r="H1533">
        <f t="shared" si="46"/>
        <v>0</v>
      </c>
      <c r="I1533" s="5">
        <f t="shared" si="47"/>
        <v>1</v>
      </c>
    </row>
    <row r="1534" spans="1:9">
      <c r="A1534" s="1">
        <v>98042</v>
      </c>
      <c r="B1534" s="1" t="s">
        <v>1531</v>
      </c>
      <c r="C1534" t="str">
        <f>VLOOKUP(A1534,Config!A:C,3,FALSE)</f>
        <v>MA-G-17-L2-P2</v>
      </c>
      <c r="D1534" cm="1">
        <f t="array" ref="D1534">IFERROR(
  INDEX(Stockreport!$E$2:$E$50151,
    MATCH(1,
      ((Stockreport!$A$2:$A$50151&amp;"")=($A1534&amp;""))*
      ((Stockreport!$B$2:$B$50151&amp;"")=($B1534&amp;""))*
      (TRIM(Stockreport!$C$2:$C$50151)=TRIM($C1534))*
      (Stockreport!$C$2:$C$50151&lt;&gt;""),
    0)
  ),
0)</f>
        <v>0</v>
      </c>
      <c r="E1534">
        <f>VLOOKUP(A1534,Config!A:G,4,FALSE)</f>
        <v>0</v>
      </c>
      <c r="F1534" t="str">
        <f>_xlfn.LET(
  _xlpm.q,   $D1534,
  _xlpm.low, SUMIFS(Config!$E$2:$E$5017, Config!$A$2:$A$5017,$A1534, Config!$C$2:$C$5017,$C1534),
  _xlpm.med, SUMIFS(Config!$F$2:$F$5017, Config!$A$2:$A$5017,$A1534, Config!$C$2:$C$5017,$C1534),
  _xlpm.cap, SUMIFS(Config!$G$2:$G$5017, Config!$A$2:$A$5017,$A1534, Config!$C$2:$C$5017,$C1534),
  IF(_xlpm.cap=0,"SET-PICKFACE",
     IF(_xlpm.q&lt;=_xlpm.low,"LOW",
        IF(_xlpm.q&lt;=_xlpm.med,"MEDIUM",
           IF(_xlpm.q&lt;=_xlpm.cap,"FULL","OVER")
        )
     )
  )
)</f>
        <v>SET-PICKFACE</v>
      </c>
      <c r="G1534" s="8" t="str">
        <f>IF(
   SUMIFS(Stockreport!$D:$D,
          Stockreport!$A:$A, $A1534,
          Stockreport!$B:$B, $B1534)
   -SUMIFS(Stockreport!$D:$D,
           Stockreport!$A:$A, $A1534,
           Stockreport!$B:$B, $B1534,
           Stockreport!$C:$C, $C1534)=0,
   "No reserve",
   SUMIFS(Stockreport!$D:$D,
          Stockreport!$A:$A, $A1534,
          Stockreport!$B:$B, $B1534)
   -SUMIFS(Stockreport!$D:$D,
           Stockreport!$A:$A, $A1534,
           Stockreport!$B:$B, $B1534,
           Stockreport!$C:$C, $C1534)
)</f>
        <v>No reserve</v>
      </c>
      <c r="H1534">
        <f t="shared" si="46"/>
        <v>0</v>
      </c>
      <c r="I1534" s="5">
        <f t="shared" si="47"/>
        <v>1</v>
      </c>
    </row>
    <row r="1535" spans="1:9">
      <c r="A1535" s="1">
        <v>91051</v>
      </c>
      <c r="B1535" s="1" t="s">
        <v>1532</v>
      </c>
      <c r="C1535" t="str">
        <f>VLOOKUP(A1535,Config!A:C,3,FALSE)</f>
        <v>MA-G-17-L3-P1</v>
      </c>
      <c r="D1535" cm="1">
        <f t="array" ref="D1535">IFERROR(
  INDEX(Stockreport!$E$2:$E$50151,
    MATCH(1,
      ((Stockreport!$A$2:$A$50151&amp;"")=($A1535&amp;""))*
      ((Stockreport!$B$2:$B$50151&amp;"")=($B1535&amp;""))*
      (TRIM(Stockreport!$C$2:$C$50151)=TRIM($C1535))*
      (Stockreport!$C$2:$C$50151&lt;&gt;""),
    0)
  ),
0)</f>
        <v>0</v>
      </c>
      <c r="E1535">
        <f>VLOOKUP(A1535,Config!A:G,4,FALSE)</f>
        <v>0</v>
      </c>
      <c r="F1535" t="str">
        <f>_xlfn.LET(
  _xlpm.q,   $D1535,
  _xlpm.low, SUMIFS(Config!$E$2:$E$5017, Config!$A$2:$A$5017,$A1535, Config!$C$2:$C$5017,$C1535),
  _xlpm.med, SUMIFS(Config!$F$2:$F$5017, Config!$A$2:$A$5017,$A1535, Config!$C$2:$C$5017,$C1535),
  _xlpm.cap, SUMIFS(Config!$G$2:$G$5017, Config!$A$2:$A$5017,$A1535, Config!$C$2:$C$5017,$C1535),
  IF(_xlpm.cap=0,"SET-PICKFACE",
     IF(_xlpm.q&lt;=_xlpm.low,"LOW",
        IF(_xlpm.q&lt;=_xlpm.med,"MEDIUM",
           IF(_xlpm.q&lt;=_xlpm.cap,"FULL","OVER")
        )
     )
  )
)</f>
        <v>SET-PICKFACE</v>
      </c>
      <c r="G1535" s="8" t="str">
        <f>IF(
   SUMIFS(Stockreport!$D:$D,
          Stockreport!$A:$A, $A1535,
          Stockreport!$B:$B, $B1535)
   -SUMIFS(Stockreport!$D:$D,
           Stockreport!$A:$A, $A1535,
           Stockreport!$B:$B, $B1535,
           Stockreport!$C:$C, $C1535)=0,
   "No reserve",
   SUMIFS(Stockreport!$D:$D,
          Stockreport!$A:$A, $A1535,
          Stockreport!$B:$B, $B1535)
   -SUMIFS(Stockreport!$D:$D,
           Stockreport!$A:$A, $A1535,
           Stockreport!$B:$B, $B1535,
           Stockreport!$C:$C, $C1535)
)</f>
        <v>No reserve</v>
      </c>
      <c r="H1535">
        <f t="shared" si="46"/>
        <v>0</v>
      </c>
      <c r="I1535" s="5">
        <f t="shared" si="47"/>
        <v>1</v>
      </c>
    </row>
    <row r="1536" spans="1:9">
      <c r="A1536" s="1">
        <v>90892</v>
      </c>
      <c r="B1536" s="1" t="s">
        <v>1533</v>
      </c>
      <c r="C1536" t="str">
        <f>VLOOKUP(A1536,Config!A:C,3,FALSE)</f>
        <v>MA-G-17-L3-P2</v>
      </c>
      <c r="D1536" cm="1">
        <f t="array" ref="D1536">IFERROR(
  INDEX(Stockreport!$E$2:$E$50151,
    MATCH(1,
      ((Stockreport!$A$2:$A$50151&amp;"")=($A1536&amp;""))*
      ((Stockreport!$B$2:$B$50151&amp;"")=($B1536&amp;""))*
      (TRIM(Stockreport!$C$2:$C$50151)=TRIM($C1536))*
      (Stockreport!$C$2:$C$50151&lt;&gt;""),
    0)
  ),
0)</f>
        <v>0</v>
      </c>
      <c r="E1536">
        <f>VLOOKUP(A1536,Config!A:G,4,FALSE)</f>
        <v>0</v>
      </c>
      <c r="F1536" t="str">
        <f>_xlfn.LET(
  _xlpm.q,   $D1536,
  _xlpm.low, SUMIFS(Config!$E$2:$E$5017, Config!$A$2:$A$5017,$A1536, Config!$C$2:$C$5017,$C1536),
  _xlpm.med, SUMIFS(Config!$F$2:$F$5017, Config!$A$2:$A$5017,$A1536, Config!$C$2:$C$5017,$C1536),
  _xlpm.cap, SUMIFS(Config!$G$2:$G$5017, Config!$A$2:$A$5017,$A1536, Config!$C$2:$C$5017,$C1536),
  IF(_xlpm.cap=0,"SET-PICKFACE",
     IF(_xlpm.q&lt;=_xlpm.low,"LOW",
        IF(_xlpm.q&lt;=_xlpm.med,"MEDIUM",
           IF(_xlpm.q&lt;=_xlpm.cap,"FULL","OVER")
        )
     )
  )
)</f>
        <v>SET-PICKFACE</v>
      </c>
      <c r="G1536" s="8" t="str">
        <f>IF(
   SUMIFS(Stockreport!$D:$D,
          Stockreport!$A:$A, $A1536,
          Stockreport!$B:$B, $B1536)
   -SUMIFS(Stockreport!$D:$D,
           Stockreport!$A:$A, $A1536,
           Stockreport!$B:$B, $B1536,
           Stockreport!$C:$C, $C1536)=0,
   "No reserve",
   SUMIFS(Stockreport!$D:$D,
          Stockreport!$A:$A, $A1536,
          Stockreport!$B:$B, $B1536)
   -SUMIFS(Stockreport!$D:$D,
           Stockreport!$A:$A, $A1536,
           Stockreport!$B:$B, $B1536,
           Stockreport!$C:$C, $C1536)
)</f>
        <v>No reserve</v>
      </c>
      <c r="H1536">
        <f t="shared" si="46"/>
        <v>0</v>
      </c>
      <c r="I1536" s="5">
        <f t="shared" si="47"/>
        <v>1</v>
      </c>
    </row>
    <row r="1537" spans="1:9">
      <c r="A1537" s="1">
        <v>31341</v>
      </c>
      <c r="B1537" s="1" t="s">
        <v>1534</v>
      </c>
      <c r="C1537" t="str">
        <f>VLOOKUP(A1537,Config!A:C,3,FALSE)</f>
        <v>MA-G-17-L4-P1</v>
      </c>
      <c r="D1537" cm="1">
        <f t="array" ref="D1537">IFERROR(
  INDEX(Stockreport!$E$2:$E$50151,
    MATCH(1,
      ((Stockreport!$A$2:$A$50151&amp;"")=($A1537&amp;""))*
      ((Stockreport!$B$2:$B$50151&amp;"")=($B1537&amp;""))*
      (TRIM(Stockreport!$C$2:$C$50151)=TRIM($C1537))*
      (Stockreport!$C$2:$C$50151&lt;&gt;""),
    0)
  ),
0)</f>
        <v>300</v>
      </c>
      <c r="E1537">
        <f>VLOOKUP(A1537,Config!A:G,4,FALSE)</f>
        <v>0</v>
      </c>
      <c r="F1537" t="str">
        <f>_xlfn.LET(
  _xlpm.q,   $D1537,
  _xlpm.low, SUMIFS(Config!$E$2:$E$5017, Config!$A$2:$A$5017,$A1537, Config!$C$2:$C$5017,$C1537),
  _xlpm.med, SUMIFS(Config!$F$2:$F$5017, Config!$A$2:$A$5017,$A1537, Config!$C$2:$C$5017,$C1537),
  _xlpm.cap, SUMIFS(Config!$G$2:$G$5017, Config!$A$2:$A$5017,$A1537, Config!$C$2:$C$5017,$C1537),
  IF(_xlpm.cap=0,"SET-PICKFACE",
     IF(_xlpm.q&lt;=_xlpm.low,"LOW",
        IF(_xlpm.q&lt;=_xlpm.med,"MEDIUM",
           IF(_xlpm.q&lt;=_xlpm.cap,"FULL","OVER")
        )
     )
  )
)</f>
        <v>SET-PICKFACE</v>
      </c>
      <c r="G1537" s="8" t="str">
        <f>IF(
   SUMIFS(Stockreport!$D:$D,
          Stockreport!$A:$A, $A1537,
          Stockreport!$B:$B, $B1537)
   -SUMIFS(Stockreport!$D:$D,
           Stockreport!$A:$A, $A1537,
           Stockreport!$B:$B, $B1537,
           Stockreport!$C:$C, $C1537)=0,
   "No reserve",
   SUMIFS(Stockreport!$D:$D,
          Stockreport!$A:$A, $A1537,
          Stockreport!$B:$B, $B1537)
   -SUMIFS(Stockreport!$D:$D,
           Stockreport!$A:$A, $A1537,
           Stockreport!$B:$B, $B1537,
           Stockreport!$C:$C, $C1537)
)</f>
        <v>No reserve</v>
      </c>
      <c r="H1537">
        <f t="shared" si="46"/>
        <v>0</v>
      </c>
      <c r="I1537" s="5">
        <f t="shared" si="47"/>
        <v>1</v>
      </c>
    </row>
    <row r="1538" spans="1:9">
      <c r="A1538" s="1">
        <v>31377</v>
      </c>
      <c r="B1538" s="1" t="s">
        <v>1535</v>
      </c>
      <c r="C1538" t="str">
        <f>VLOOKUP(A1538,Config!A:C,3,FALSE)</f>
        <v>MA-G-17-L4-P2</v>
      </c>
      <c r="D1538" cm="1">
        <f t="array" ref="D1538">IFERROR(
  INDEX(Stockreport!$E$2:$E$50151,
    MATCH(1,
      ((Stockreport!$A$2:$A$50151&amp;"")=($A1538&amp;""))*
      ((Stockreport!$B$2:$B$50151&amp;"")=($B1538&amp;""))*
      (TRIM(Stockreport!$C$2:$C$50151)=TRIM($C1538))*
      (Stockreport!$C$2:$C$50151&lt;&gt;""),
    0)
  ),
0)</f>
        <v>0</v>
      </c>
      <c r="E1538">
        <f>VLOOKUP(A1538,Config!A:G,4,FALSE)</f>
        <v>0</v>
      </c>
      <c r="F1538" t="str">
        <f>_xlfn.LET(
  _xlpm.q,   $D1538,
  _xlpm.low, SUMIFS(Config!$E$2:$E$5017, Config!$A$2:$A$5017,$A1538, Config!$C$2:$C$5017,$C1538),
  _xlpm.med, SUMIFS(Config!$F$2:$F$5017, Config!$A$2:$A$5017,$A1538, Config!$C$2:$C$5017,$C1538),
  _xlpm.cap, SUMIFS(Config!$G$2:$G$5017, Config!$A$2:$A$5017,$A1538, Config!$C$2:$C$5017,$C1538),
  IF(_xlpm.cap=0,"SET-PICKFACE",
     IF(_xlpm.q&lt;=_xlpm.low,"LOW",
        IF(_xlpm.q&lt;=_xlpm.med,"MEDIUM",
           IF(_xlpm.q&lt;=_xlpm.cap,"FULL","OVER")
        )
     )
  )
)</f>
        <v>SET-PICKFACE</v>
      </c>
      <c r="G1538" s="8" t="str">
        <f>IF(
   SUMIFS(Stockreport!$D:$D,
          Stockreport!$A:$A, $A1538,
          Stockreport!$B:$B, $B1538)
   -SUMIFS(Stockreport!$D:$D,
           Stockreport!$A:$A, $A1538,
           Stockreport!$B:$B, $B1538,
           Stockreport!$C:$C, $C1538)=0,
   "No reserve",
   SUMIFS(Stockreport!$D:$D,
          Stockreport!$A:$A, $A1538,
          Stockreport!$B:$B, $B1538)
   -SUMIFS(Stockreport!$D:$D,
           Stockreport!$A:$A, $A1538,
           Stockreport!$B:$B, $B1538,
           Stockreport!$C:$C, $C1538)
)</f>
        <v>No reserve</v>
      </c>
      <c r="H1538">
        <f t="shared" ref="H1538:H1585" si="48">_xlfn.LET(_xlpm.cap,$E1538, _xlpm.curr,$D1538, MAX(0, _xlpm.cap-_xlpm.curr))</f>
        <v>0</v>
      </c>
      <c r="I1538" s="5">
        <f t="shared" ref="I1538:I1585" si="49">IF(ISNUMBER(G1538),0,1)</f>
        <v>1</v>
      </c>
    </row>
    <row r="1539" spans="1:9">
      <c r="A1539" s="1">
        <v>31399</v>
      </c>
      <c r="B1539" s="1" t="s">
        <v>1536</v>
      </c>
      <c r="C1539" t="str">
        <f>VLOOKUP(A1539,Config!A:C,3,FALSE)</f>
        <v>MA-G-17-L4-P2</v>
      </c>
      <c r="D1539" cm="1">
        <f t="array" ref="D1539">IFERROR(
  INDEX(Stockreport!$E$2:$E$50151,
    MATCH(1,
      ((Stockreport!$A$2:$A$50151&amp;"")=($A1539&amp;""))*
      ((Stockreport!$B$2:$B$50151&amp;"")=($B1539&amp;""))*
      (TRIM(Stockreport!$C$2:$C$50151)=TRIM($C1539))*
      (Stockreport!$C$2:$C$50151&lt;&gt;""),
    0)
  ),
0)</f>
        <v>0</v>
      </c>
      <c r="E1539">
        <f>VLOOKUP(A1539,Config!A:G,4,FALSE)</f>
        <v>0</v>
      </c>
      <c r="F1539" t="str">
        <f>_xlfn.LET(
  _xlpm.q,   $D1539,
  _xlpm.low, SUMIFS(Config!$E$2:$E$5017, Config!$A$2:$A$5017,$A1539, Config!$C$2:$C$5017,$C1539),
  _xlpm.med, SUMIFS(Config!$F$2:$F$5017, Config!$A$2:$A$5017,$A1539, Config!$C$2:$C$5017,$C1539),
  _xlpm.cap, SUMIFS(Config!$G$2:$G$5017, Config!$A$2:$A$5017,$A1539, Config!$C$2:$C$5017,$C1539),
  IF(_xlpm.cap=0,"SET-PICKFACE",
     IF(_xlpm.q&lt;=_xlpm.low,"LOW",
        IF(_xlpm.q&lt;=_xlpm.med,"MEDIUM",
           IF(_xlpm.q&lt;=_xlpm.cap,"FULL","OVER")
        )
     )
  )
)</f>
        <v>SET-PICKFACE</v>
      </c>
      <c r="G1539" s="8" t="str">
        <f>IF(
   SUMIFS(Stockreport!$D:$D,
          Stockreport!$A:$A, $A1539,
          Stockreport!$B:$B, $B1539)
   -SUMIFS(Stockreport!$D:$D,
           Stockreport!$A:$A, $A1539,
           Stockreport!$B:$B, $B1539,
           Stockreport!$C:$C, $C1539)=0,
   "No reserve",
   SUMIFS(Stockreport!$D:$D,
          Stockreport!$A:$A, $A1539,
          Stockreport!$B:$B, $B1539)
   -SUMIFS(Stockreport!$D:$D,
           Stockreport!$A:$A, $A1539,
           Stockreport!$B:$B, $B1539,
           Stockreport!$C:$C, $C1539)
)</f>
        <v>No reserve</v>
      </c>
      <c r="H1539">
        <f t="shared" si="48"/>
        <v>0</v>
      </c>
      <c r="I1539" s="5">
        <f t="shared" si="49"/>
        <v>1</v>
      </c>
    </row>
    <row r="1540" spans="1:9">
      <c r="A1540" s="1">
        <v>31453</v>
      </c>
      <c r="B1540" s="1" t="s">
        <v>1537</v>
      </c>
      <c r="C1540" t="str">
        <f>VLOOKUP(A1540,Config!A:C,3,FALSE)</f>
        <v>MA-G-17-L4-P2</v>
      </c>
      <c r="D1540" cm="1">
        <f t="array" ref="D1540">IFERROR(
  INDEX(Stockreport!$E$2:$E$50151,
    MATCH(1,
      ((Stockreport!$A$2:$A$50151&amp;"")=($A1540&amp;""))*
      ((Stockreport!$B$2:$B$50151&amp;"")=($B1540&amp;""))*
      (TRIM(Stockreport!$C$2:$C$50151)=TRIM($C1540))*
      (Stockreport!$C$2:$C$50151&lt;&gt;""),
    0)
  ),
0)</f>
        <v>0</v>
      </c>
      <c r="E1540">
        <f>VLOOKUP(A1540,Config!A:G,4,FALSE)</f>
        <v>0</v>
      </c>
      <c r="F1540" t="str">
        <f>_xlfn.LET(
  _xlpm.q,   $D1540,
  _xlpm.low, SUMIFS(Config!$E$2:$E$5017, Config!$A$2:$A$5017,$A1540, Config!$C$2:$C$5017,$C1540),
  _xlpm.med, SUMIFS(Config!$F$2:$F$5017, Config!$A$2:$A$5017,$A1540, Config!$C$2:$C$5017,$C1540),
  _xlpm.cap, SUMIFS(Config!$G$2:$G$5017, Config!$A$2:$A$5017,$A1540, Config!$C$2:$C$5017,$C1540),
  IF(_xlpm.cap=0,"SET-PICKFACE",
     IF(_xlpm.q&lt;=_xlpm.low,"LOW",
        IF(_xlpm.q&lt;=_xlpm.med,"MEDIUM",
           IF(_xlpm.q&lt;=_xlpm.cap,"FULL","OVER")
        )
     )
  )
)</f>
        <v>SET-PICKFACE</v>
      </c>
      <c r="G1540" s="8" t="str">
        <f>IF(
   SUMIFS(Stockreport!$D:$D,
          Stockreport!$A:$A, $A1540,
          Stockreport!$B:$B, $B1540)
   -SUMIFS(Stockreport!$D:$D,
           Stockreport!$A:$A, $A1540,
           Stockreport!$B:$B, $B1540,
           Stockreport!$C:$C, $C1540)=0,
   "No reserve",
   SUMIFS(Stockreport!$D:$D,
          Stockreport!$A:$A, $A1540,
          Stockreport!$B:$B, $B1540)
   -SUMIFS(Stockreport!$D:$D,
           Stockreport!$A:$A, $A1540,
           Stockreport!$B:$B, $B1540,
           Stockreport!$C:$C, $C1540)
)</f>
        <v>No reserve</v>
      </c>
      <c r="H1540">
        <f t="shared" si="48"/>
        <v>0</v>
      </c>
      <c r="I1540" s="5">
        <f t="shared" si="49"/>
        <v>1</v>
      </c>
    </row>
    <row r="1541" spans="1:9">
      <c r="A1541" s="1">
        <v>31607</v>
      </c>
      <c r="B1541" s="1" t="s">
        <v>1538</v>
      </c>
      <c r="C1541" t="str">
        <f>VLOOKUP(A1541,Config!A:C,3,FALSE)</f>
        <v>MA-G-17-L5-P1</v>
      </c>
      <c r="D1541" cm="1">
        <f t="array" ref="D1541">IFERROR(
  INDEX(Stockreport!$E$2:$E$50151,
    MATCH(1,
      ((Stockreport!$A$2:$A$50151&amp;"")=($A1541&amp;""))*
      ((Stockreport!$B$2:$B$50151&amp;"")=($B1541&amp;""))*
      (TRIM(Stockreport!$C$2:$C$50151)=TRIM($C1541))*
      (Stockreport!$C$2:$C$50151&lt;&gt;""),
    0)
  ),
0)</f>
        <v>511</v>
      </c>
      <c r="E1541">
        <f>VLOOKUP(A1541,Config!A:G,4,FALSE)</f>
        <v>0</v>
      </c>
      <c r="F1541" t="str">
        <f>_xlfn.LET(
  _xlpm.q,   $D1541,
  _xlpm.low, SUMIFS(Config!$E$2:$E$5017, Config!$A$2:$A$5017,$A1541, Config!$C$2:$C$5017,$C1541),
  _xlpm.med, SUMIFS(Config!$F$2:$F$5017, Config!$A$2:$A$5017,$A1541, Config!$C$2:$C$5017,$C1541),
  _xlpm.cap, SUMIFS(Config!$G$2:$G$5017, Config!$A$2:$A$5017,$A1541, Config!$C$2:$C$5017,$C1541),
  IF(_xlpm.cap=0,"SET-PICKFACE",
     IF(_xlpm.q&lt;=_xlpm.low,"LOW",
        IF(_xlpm.q&lt;=_xlpm.med,"MEDIUM",
           IF(_xlpm.q&lt;=_xlpm.cap,"FULL","OVER")
        )
     )
  )
)</f>
        <v>SET-PICKFACE</v>
      </c>
      <c r="G1541" s="8" t="str">
        <f>IF(
   SUMIFS(Stockreport!$D:$D,
          Stockreport!$A:$A, $A1541,
          Stockreport!$B:$B, $B1541)
   -SUMIFS(Stockreport!$D:$D,
           Stockreport!$A:$A, $A1541,
           Stockreport!$B:$B, $B1541,
           Stockreport!$C:$C, $C1541)=0,
   "No reserve",
   SUMIFS(Stockreport!$D:$D,
          Stockreport!$A:$A, $A1541,
          Stockreport!$B:$B, $B1541)
   -SUMIFS(Stockreport!$D:$D,
           Stockreport!$A:$A, $A1541,
           Stockreport!$B:$B, $B1541,
           Stockreport!$C:$C, $C1541)
)</f>
        <v>No reserve</v>
      </c>
      <c r="H1541">
        <f t="shared" si="48"/>
        <v>0</v>
      </c>
      <c r="I1541" s="5">
        <f t="shared" si="49"/>
        <v>1</v>
      </c>
    </row>
    <row r="1542" spans="1:9">
      <c r="A1542" s="1">
        <v>31624</v>
      </c>
      <c r="B1542" s="1" t="s">
        <v>1539</v>
      </c>
      <c r="C1542" t="str">
        <f>VLOOKUP(A1542,Config!A:C,3,FALSE)</f>
        <v>MA-G-17-L5-P1</v>
      </c>
      <c r="D1542" cm="1">
        <f t="array" ref="D1542">IFERROR(
  INDEX(Stockreport!$E$2:$E$50151,
    MATCH(1,
      ((Stockreport!$A$2:$A$50151&amp;"")=($A1542&amp;""))*
      ((Stockreport!$B$2:$B$50151&amp;"")=($B1542&amp;""))*
      (TRIM(Stockreport!$C$2:$C$50151)=TRIM($C1542))*
      (Stockreport!$C$2:$C$50151&lt;&gt;""),
    0)
  ),
0)</f>
        <v>578</v>
      </c>
      <c r="E1542">
        <f>VLOOKUP(A1542,Config!A:G,4,FALSE)</f>
        <v>0</v>
      </c>
      <c r="F1542" t="str">
        <f>_xlfn.LET(
  _xlpm.q,   $D1542,
  _xlpm.low, SUMIFS(Config!$E$2:$E$5017, Config!$A$2:$A$5017,$A1542, Config!$C$2:$C$5017,$C1542),
  _xlpm.med, SUMIFS(Config!$F$2:$F$5017, Config!$A$2:$A$5017,$A1542, Config!$C$2:$C$5017,$C1542),
  _xlpm.cap, SUMIFS(Config!$G$2:$G$5017, Config!$A$2:$A$5017,$A1542, Config!$C$2:$C$5017,$C1542),
  IF(_xlpm.cap=0,"SET-PICKFACE",
     IF(_xlpm.q&lt;=_xlpm.low,"LOW",
        IF(_xlpm.q&lt;=_xlpm.med,"MEDIUM",
           IF(_xlpm.q&lt;=_xlpm.cap,"FULL","OVER")
        )
     )
  )
)</f>
        <v>SET-PICKFACE</v>
      </c>
      <c r="G1542" s="8" t="str">
        <f>IF(
   SUMIFS(Stockreport!$D:$D,
          Stockreport!$A:$A, $A1542,
          Stockreport!$B:$B, $B1542)
   -SUMIFS(Stockreport!$D:$D,
           Stockreport!$A:$A, $A1542,
           Stockreport!$B:$B, $B1542,
           Stockreport!$C:$C, $C1542)=0,
   "No reserve",
   SUMIFS(Stockreport!$D:$D,
          Stockreport!$A:$A, $A1542,
          Stockreport!$B:$B, $B1542)
   -SUMIFS(Stockreport!$D:$D,
           Stockreport!$A:$A, $A1542,
           Stockreport!$B:$B, $B1542,
           Stockreport!$C:$C, $C1542)
)</f>
        <v>No reserve</v>
      </c>
      <c r="H1542">
        <f t="shared" si="48"/>
        <v>0</v>
      </c>
      <c r="I1542" s="5">
        <f t="shared" si="49"/>
        <v>1</v>
      </c>
    </row>
    <row r="1543" spans="1:9">
      <c r="A1543" s="1">
        <v>30895</v>
      </c>
      <c r="B1543" s="1" t="s">
        <v>1540</v>
      </c>
      <c r="C1543" t="str">
        <f>VLOOKUP(A1543,Config!A:C,3,FALSE)</f>
        <v>MA-H-01-L1-P1</v>
      </c>
      <c r="D1543" cm="1">
        <f t="array" ref="D1543">IFERROR(
  INDEX(Stockreport!$E$2:$E$50151,
    MATCH(1,
      ((Stockreport!$A$2:$A$50151&amp;"")=($A1543&amp;""))*
      ((Stockreport!$B$2:$B$50151&amp;"")=($B1543&amp;""))*
      (TRIM(Stockreport!$C$2:$C$50151)=TRIM($C1543))*
      (Stockreport!$C$2:$C$50151&lt;&gt;""),
    0)
  ),
0)</f>
        <v>15</v>
      </c>
      <c r="E1543">
        <f>VLOOKUP(A1543,Config!A:G,4,FALSE)</f>
        <v>0</v>
      </c>
      <c r="F1543" t="str">
        <f>_xlfn.LET(
  _xlpm.q,   $D1543,
  _xlpm.low, SUMIFS(Config!$E$2:$E$5017, Config!$A$2:$A$5017,$A1543, Config!$C$2:$C$5017,$C1543),
  _xlpm.med, SUMIFS(Config!$F$2:$F$5017, Config!$A$2:$A$5017,$A1543, Config!$C$2:$C$5017,$C1543),
  _xlpm.cap, SUMIFS(Config!$G$2:$G$5017, Config!$A$2:$A$5017,$A1543, Config!$C$2:$C$5017,$C1543),
  IF(_xlpm.cap=0,"SET-PICKFACE",
     IF(_xlpm.q&lt;=_xlpm.low,"LOW",
        IF(_xlpm.q&lt;=_xlpm.med,"MEDIUM",
           IF(_xlpm.q&lt;=_xlpm.cap,"FULL","OVER")
        )
     )
  )
)</f>
        <v>SET-PICKFACE</v>
      </c>
      <c r="G1543" s="8" t="str">
        <f>IF(
   SUMIFS(Stockreport!$D:$D,
          Stockreport!$A:$A, $A1543,
          Stockreport!$B:$B, $B1543)
   -SUMIFS(Stockreport!$D:$D,
           Stockreport!$A:$A, $A1543,
           Stockreport!$B:$B, $B1543,
           Stockreport!$C:$C, $C1543)=0,
   "No reserve",
   SUMIFS(Stockreport!$D:$D,
          Stockreport!$A:$A, $A1543,
          Stockreport!$B:$B, $B1543)
   -SUMIFS(Stockreport!$D:$D,
           Stockreport!$A:$A, $A1543,
           Stockreport!$B:$B, $B1543,
           Stockreport!$C:$C, $C1543)
)</f>
        <v>No reserve</v>
      </c>
      <c r="H1543">
        <f t="shared" si="48"/>
        <v>0</v>
      </c>
      <c r="I1543" s="5">
        <f t="shared" si="49"/>
        <v>1</v>
      </c>
    </row>
    <row r="1544" spans="1:9">
      <c r="A1544" s="1">
        <v>31001</v>
      </c>
      <c r="B1544" s="1" t="s">
        <v>1541</v>
      </c>
      <c r="C1544" t="str">
        <f>VLOOKUP(A1544,Config!A:C,3,FALSE)</f>
        <v>MA-H-01-L1-P1</v>
      </c>
      <c r="D1544" cm="1">
        <f t="array" ref="D1544">IFERROR(
  INDEX(Stockreport!$E$2:$E$50151,
    MATCH(1,
      ((Stockreport!$A$2:$A$50151&amp;"")=($A1544&amp;""))*
      ((Stockreport!$B$2:$B$50151&amp;"")=($B1544&amp;""))*
      (TRIM(Stockreport!$C$2:$C$50151)=TRIM($C1544))*
      (Stockreport!$C$2:$C$50151&lt;&gt;""),
    0)
  ),
0)</f>
        <v>12</v>
      </c>
      <c r="E1544">
        <f>VLOOKUP(A1544,Config!A:G,4,FALSE)</f>
        <v>0</v>
      </c>
      <c r="F1544" t="str">
        <f>_xlfn.LET(
  _xlpm.q,   $D1544,
  _xlpm.low, SUMIFS(Config!$E$2:$E$5017, Config!$A$2:$A$5017,$A1544, Config!$C$2:$C$5017,$C1544),
  _xlpm.med, SUMIFS(Config!$F$2:$F$5017, Config!$A$2:$A$5017,$A1544, Config!$C$2:$C$5017,$C1544),
  _xlpm.cap, SUMIFS(Config!$G$2:$G$5017, Config!$A$2:$A$5017,$A1544, Config!$C$2:$C$5017,$C1544),
  IF(_xlpm.cap=0,"SET-PICKFACE",
     IF(_xlpm.q&lt;=_xlpm.low,"LOW",
        IF(_xlpm.q&lt;=_xlpm.med,"MEDIUM",
           IF(_xlpm.q&lt;=_xlpm.cap,"FULL","OVER")
        )
     )
  )
)</f>
        <v>SET-PICKFACE</v>
      </c>
      <c r="G1544" s="8" t="str">
        <f>IF(
   SUMIFS(Stockreport!$D:$D,
          Stockreport!$A:$A, $A1544,
          Stockreport!$B:$B, $B1544)
   -SUMIFS(Stockreport!$D:$D,
           Stockreport!$A:$A, $A1544,
           Stockreport!$B:$B, $B1544,
           Stockreport!$C:$C, $C1544)=0,
   "No reserve",
   SUMIFS(Stockreport!$D:$D,
          Stockreport!$A:$A, $A1544,
          Stockreport!$B:$B, $B1544)
   -SUMIFS(Stockreport!$D:$D,
           Stockreport!$A:$A, $A1544,
           Stockreport!$B:$B, $B1544,
           Stockreport!$C:$C, $C1544)
)</f>
        <v>No reserve</v>
      </c>
      <c r="H1544">
        <f t="shared" si="48"/>
        <v>0</v>
      </c>
      <c r="I1544" s="5">
        <f t="shared" si="49"/>
        <v>1</v>
      </c>
    </row>
    <row r="1545" spans="1:9">
      <c r="A1545" s="1">
        <v>29629</v>
      </c>
      <c r="B1545" s="1" t="s">
        <v>1542</v>
      </c>
      <c r="C1545" t="str">
        <f>VLOOKUP(A1545,Config!A:C,3,FALSE)</f>
        <v>MA-H-01-L2-P1</v>
      </c>
      <c r="D1545" cm="1">
        <f t="array" ref="D1545">IFERROR(
  INDEX(Stockreport!$E$2:$E$50151,
    MATCH(1,
      ((Stockreport!$A$2:$A$50151&amp;"")=($A1545&amp;""))*
      ((Stockreport!$B$2:$B$50151&amp;"")=($B1545&amp;""))*
      (TRIM(Stockreport!$C$2:$C$50151)=TRIM($C1545))*
      (Stockreport!$C$2:$C$50151&lt;&gt;""),
    0)
  ),
0)</f>
        <v>310</v>
      </c>
      <c r="E1545">
        <f>VLOOKUP(A1545,Config!A:G,4,FALSE)</f>
        <v>0</v>
      </c>
      <c r="F1545" t="str">
        <f>_xlfn.LET(
  _xlpm.q,   $D1545,
  _xlpm.low, SUMIFS(Config!$E$2:$E$5017, Config!$A$2:$A$5017,$A1545, Config!$C$2:$C$5017,$C1545),
  _xlpm.med, SUMIFS(Config!$F$2:$F$5017, Config!$A$2:$A$5017,$A1545, Config!$C$2:$C$5017,$C1545),
  _xlpm.cap, SUMIFS(Config!$G$2:$G$5017, Config!$A$2:$A$5017,$A1545, Config!$C$2:$C$5017,$C1545),
  IF(_xlpm.cap=0,"SET-PICKFACE",
     IF(_xlpm.q&lt;=_xlpm.low,"LOW",
        IF(_xlpm.q&lt;=_xlpm.med,"MEDIUM",
           IF(_xlpm.q&lt;=_xlpm.cap,"FULL","OVER")
        )
     )
  )
)</f>
        <v>SET-PICKFACE</v>
      </c>
      <c r="G1545" s="8" t="str">
        <f>IF(
   SUMIFS(Stockreport!$D:$D,
          Stockreport!$A:$A, $A1545,
          Stockreport!$B:$B, $B1545)
   -SUMIFS(Stockreport!$D:$D,
           Stockreport!$A:$A, $A1545,
           Stockreport!$B:$B, $B1545,
           Stockreport!$C:$C, $C1545)=0,
   "No reserve",
   SUMIFS(Stockreport!$D:$D,
          Stockreport!$A:$A, $A1545,
          Stockreport!$B:$B, $B1545)
   -SUMIFS(Stockreport!$D:$D,
           Stockreport!$A:$A, $A1545,
           Stockreport!$B:$B, $B1545,
           Stockreport!$C:$C, $C1545)
)</f>
        <v>No reserve</v>
      </c>
      <c r="H1545">
        <f t="shared" si="48"/>
        <v>0</v>
      </c>
      <c r="I1545" s="5">
        <f t="shared" si="49"/>
        <v>1</v>
      </c>
    </row>
    <row r="1546" spans="1:9">
      <c r="A1546" s="1">
        <v>29768</v>
      </c>
      <c r="B1546" s="1" t="s">
        <v>1543</v>
      </c>
      <c r="C1546" t="str">
        <f>VLOOKUP(A1546,Config!A:C,3,FALSE)</f>
        <v>MA-H-01-L2-P1</v>
      </c>
      <c r="D1546" cm="1">
        <f t="array" ref="D1546">IFERROR(
  INDEX(Stockreport!$E$2:$E$50151,
    MATCH(1,
      ((Stockreport!$A$2:$A$50151&amp;"")=($A1546&amp;""))*
      ((Stockreport!$B$2:$B$50151&amp;"")=($B1546&amp;""))*
      (TRIM(Stockreport!$C$2:$C$50151)=TRIM($C1546))*
      (Stockreport!$C$2:$C$50151&lt;&gt;""),
    0)
  ),
0)</f>
        <v>0</v>
      </c>
      <c r="E1546">
        <f>VLOOKUP(A1546,Config!A:G,4,FALSE)</f>
        <v>0</v>
      </c>
      <c r="F1546" t="str">
        <f>_xlfn.LET(
  _xlpm.q,   $D1546,
  _xlpm.low, SUMIFS(Config!$E$2:$E$5017, Config!$A$2:$A$5017,$A1546, Config!$C$2:$C$5017,$C1546),
  _xlpm.med, SUMIFS(Config!$F$2:$F$5017, Config!$A$2:$A$5017,$A1546, Config!$C$2:$C$5017,$C1546),
  _xlpm.cap, SUMIFS(Config!$G$2:$G$5017, Config!$A$2:$A$5017,$A1546, Config!$C$2:$C$5017,$C1546),
  IF(_xlpm.cap=0,"SET-PICKFACE",
     IF(_xlpm.q&lt;=_xlpm.low,"LOW",
        IF(_xlpm.q&lt;=_xlpm.med,"MEDIUM",
           IF(_xlpm.q&lt;=_xlpm.cap,"FULL","OVER")
        )
     )
  )
)</f>
        <v>SET-PICKFACE</v>
      </c>
      <c r="G1546" s="8" t="str">
        <f>IF(
   SUMIFS(Stockreport!$D:$D,
          Stockreport!$A:$A, $A1546,
          Stockreport!$B:$B, $B1546)
   -SUMIFS(Stockreport!$D:$D,
           Stockreport!$A:$A, $A1546,
           Stockreport!$B:$B, $B1546,
           Stockreport!$C:$C, $C1546)=0,
   "No reserve",
   SUMIFS(Stockreport!$D:$D,
          Stockreport!$A:$A, $A1546,
          Stockreport!$B:$B, $B1546)
   -SUMIFS(Stockreport!$D:$D,
           Stockreport!$A:$A, $A1546,
           Stockreport!$B:$B, $B1546,
           Stockreport!$C:$C, $C1546)
)</f>
        <v>No reserve</v>
      </c>
      <c r="H1546">
        <f t="shared" si="48"/>
        <v>0</v>
      </c>
      <c r="I1546" s="5">
        <f t="shared" si="49"/>
        <v>1</v>
      </c>
    </row>
    <row r="1547" spans="1:9">
      <c r="A1547" s="1">
        <v>29778</v>
      </c>
      <c r="B1547" s="1" t="s">
        <v>1544</v>
      </c>
      <c r="C1547" t="str">
        <f>VLOOKUP(A1547,Config!A:C,3,FALSE)</f>
        <v>MA-H-01-L2-P1</v>
      </c>
      <c r="D1547" cm="1">
        <f t="array" ref="D1547">IFERROR(
  INDEX(Stockreport!$E$2:$E$50151,
    MATCH(1,
      ((Stockreport!$A$2:$A$50151&amp;"")=($A1547&amp;""))*
      ((Stockreport!$B$2:$B$50151&amp;"")=($B1547&amp;""))*
      (TRIM(Stockreport!$C$2:$C$50151)=TRIM($C1547))*
      (Stockreport!$C$2:$C$50151&lt;&gt;""),
    0)
  ),
0)</f>
        <v>43</v>
      </c>
      <c r="E1547">
        <f>VLOOKUP(A1547,Config!A:G,4,FALSE)</f>
        <v>0</v>
      </c>
      <c r="F1547" t="str">
        <f>_xlfn.LET(
  _xlpm.q,   $D1547,
  _xlpm.low, SUMIFS(Config!$E$2:$E$5017, Config!$A$2:$A$5017,$A1547, Config!$C$2:$C$5017,$C1547),
  _xlpm.med, SUMIFS(Config!$F$2:$F$5017, Config!$A$2:$A$5017,$A1547, Config!$C$2:$C$5017,$C1547),
  _xlpm.cap, SUMIFS(Config!$G$2:$G$5017, Config!$A$2:$A$5017,$A1547, Config!$C$2:$C$5017,$C1547),
  IF(_xlpm.cap=0,"SET-PICKFACE",
     IF(_xlpm.q&lt;=_xlpm.low,"LOW",
        IF(_xlpm.q&lt;=_xlpm.med,"MEDIUM",
           IF(_xlpm.q&lt;=_xlpm.cap,"FULL","OVER")
        )
     )
  )
)</f>
        <v>SET-PICKFACE</v>
      </c>
      <c r="G1547" s="8" t="str">
        <f>IF(
   SUMIFS(Stockreport!$D:$D,
          Stockreport!$A:$A, $A1547,
          Stockreport!$B:$B, $B1547)
   -SUMIFS(Stockreport!$D:$D,
           Stockreport!$A:$A, $A1547,
           Stockreport!$B:$B, $B1547,
           Stockreport!$C:$C, $C1547)=0,
   "No reserve",
   SUMIFS(Stockreport!$D:$D,
          Stockreport!$A:$A, $A1547,
          Stockreport!$B:$B, $B1547)
   -SUMIFS(Stockreport!$D:$D,
           Stockreport!$A:$A, $A1547,
           Stockreport!$B:$B, $B1547,
           Stockreport!$C:$C, $C1547)
)</f>
        <v>No reserve</v>
      </c>
      <c r="H1547">
        <f t="shared" si="48"/>
        <v>0</v>
      </c>
      <c r="I1547" s="5">
        <f t="shared" si="49"/>
        <v>1</v>
      </c>
    </row>
    <row r="1548" spans="1:9">
      <c r="A1548" s="1">
        <v>31284</v>
      </c>
      <c r="B1548" s="1" t="s">
        <v>1545</v>
      </c>
      <c r="C1548" t="str">
        <f>VLOOKUP(A1548,Config!A:C,3,FALSE)</f>
        <v>MA-H-01-L2-P1</v>
      </c>
      <c r="D1548" cm="1">
        <f t="array" ref="D1548">IFERROR(
  INDEX(Stockreport!$E$2:$E$50151,
    MATCH(1,
      ((Stockreport!$A$2:$A$50151&amp;"")=($A1548&amp;""))*
      ((Stockreport!$B$2:$B$50151&amp;"")=($B1548&amp;""))*
      (TRIM(Stockreport!$C$2:$C$50151)=TRIM($C1548))*
      (Stockreport!$C$2:$C$50151&lt;&gt;""),
    0)
  ),
0)</f>
        <v>81</v>
      </c>
      <c r="E1548">
        <f>VLOOKUP(A1548,Config!A:G,4,FALSE)</f>
        <v>0</v>
      </c>
      <c r="F1548" t="str">
        <f>_xlfn.LET(
  _xlpm.q,   $D1548,
  _xlpm.low, SUMIFS(Config!$E$2:$E$5017, Config!$A$2:$A$5017,$A1548, Config!$C$2:$C$5017,$C1548),
  _xlpm.med, SUMIFS(Config!$F$2:$F$5017, Config!$A$2:$A$5017,$A1548, Config!$C$2:$C$5017,$C1548),
  _xlpm.cap, SUMIFS(Config!$G$2:$G$5017, Config!$A$2:$A$5017,$A1548, Config!$C$2:$C$5017,$C1548),
  IF(_xlpm.cap=0,"SET-PICKFACE",
     IF(_xlpm.q&lt;=_xlpm.low,"LOW",
        IF(_xlpm.q&lt;=_xlpm.med,"MEDIUM",
           IF(_xlpm.q&lt;=_xlpm.cap,"FULL","OVER")
        )
     )
  )
)</f>
        <v>SET-PICKFACE</v>
      </c>
      <c r="G1548" s="8" t="str">
        <f>IF(
   SUMIFS(Stockreport!$D:$D,
          Stockreport!$A:$A, $A1548,
          Stockreport!$B:$B, $B1548)
   -SUMIFS(Stockreport!$D:$D,
           Stockreport!$A:$A, $A1548,
           Stockreport!$B:$B, $B1548,
           Stockreport!$C:$C, $C1548)=0,
   "No reserve",
   SUMIFS(Stockreport!$D:$D,
          Stockreport!$A:$A, $A1548,
          Stockreport!$B:$B, $B1548)
   -SUMIFS(Stockreport!$D:$D,
           Stockreport!$A:$A, $A1548,
           Stockreport!$B:$B, $B1548,
           Stockreport!$C:$C, $C1548)
)</f>
        <v>No reserve</v>
      </c>
      <c r="H1548">
        <f t="shared" si="48"/>
        <v>0</v>
      </c>
      <c r="I1548" s="5">
        <f t="shared" si="49"/>
        <v>1</v>
      </c>
    </row>
    <row r="1549" spans="1:9">
      <c r="A1549" s="1">
        <v>49968</v>
      </c>
      <c r="B1549" s="1" t="e">
        <v>#N/A</v>
      </c>
      <c r="C1549" t="str">
        <f>VLOOKUP(A1549,Config!A:C,3,FALSE)</f>
        <v>MA-H-01-L6-P1</v>
      </c>
      <c r="D1549" cm="1">
        <f t="array" ref="D1549">IFERROR(
  INDEX(Stockreport!$E$2:$E$50151,
    MATCH(1,
      ((Stockreport!$A$2:$A$50151&amp;"")=($A1549&amp;""))*
      ((Stockreport!$B$2:$B$50151&amp;"")=($B1549&amp;""))*
      (TRIM(Stockreport!$C$2:$C$50151)=TRIM($C1549))*
      (Stockreport!$C$2:$C$50151&lt;&gt;""),
    0)
  ),
0)</f>
        <v>0</v>
      </c>
      <c r="E1549">
        <f>VLOOKUP(A1549,Config!A:G,4,FALSE)</f>
        <v>0</v>
      </c>
      <c r="F1549" t="str">
        <f>_xlfn.LET(
  _xlpm.q,   $D1549,
  _xlpm.low, SUMIFS(Config!$E$2:$E$5017, Config!$A$2:$A$5017,$A1549, Config!$C$2:$C$5017,$C1549),
  _xlpm.med, SUMIFS(Config!$F$2:$F$5017, Config!$A$2:$A$5017,$A1549, Config!$C$2:$C$5017,$C1549),
  _xlpm.cap, SUMIFS(Config!$G$2:$G$5017, Config!$A$2:$A$5017,$A1549, Config!$C$2:$C$5017,$C1549),
  IF(_xlpm.cap=0,"SET-PICKFACE",
     IF(_xlpm.q&lt;=_xlpm.low,"LOW",
        IF(_xlpm.q&lt;=_xlpm.med,"MEDIUM",
           IF(_xlpm.q&lt;=_xlpm.cap,"FULL","OVER")
        )
     )
  )
)</f>
        <v>SET-PICKFACE</v>
      </c>
      <c r="G1549" s="8" t="str">
        <f>IF(
   SUMIFS(Stockreport!$D:$D,
          Stockreport!$A:$A, $A1549,
          Stockreport!$B:$B, $B1549)
   -SUMIFS(Stockreport!$D:$D,
           Stockreport!$A:$A, $A1549,
           Stockreport!$B:$B, $B1549,
           Stockreport!$C:$C, $C1549)=0,
   "No reserve",
   SUMIFS(Stockreport!$D:$D,
          Stockreport!$A:$A, $A1549,
          Stockreport!$B:$B, $B1549)
   -SUMIFS(Stockreport!$D:$D,
           Stockreport!$A:$A, $A1549,
           Stockreport!$B:$B, $B1549,
           Stockreport!$C:$C, $C1549)
)</f>
        <v>No reserve</v>
      </c>
      <c r="H1549">
        <f t="shared" si="48"/>
        <v>0</v>
      </c>
      <c r="I1549" s="5">
        <f t="shared" si="49"/>
        <v>1</v>
      </c>
    </row>
    <row r="1550" spans="1:9">
      <c r="A1550" s="1">
        <v>78027</v>
      </c>
      <c r="B1550" s="1" t="s">
        <v>1546</v>
      </c>
      <c r="C1550" t="str">
        <f>VLOOKUP(A1550,Config!A:C,3,FALSE)</f>
        <v>MA-H-01-L6-P1</v>
      </c>
      <c r="D1550" cm="1">
        <f t="array" ref="D1550">IFERROR(
  INDEX(Stockreport!$E$2:$E$50151,
    MATCH(1,
      ((Stockreport!$A$2:$A$50151&amp;"")=($A1550&amp;""))*
      ((Stockreport!$B$2:$B$50151&amp;"")=($B1550&amp;""))*
      (TRIM(Stockreport!$C$2:$C$50151)=TRIM($C1550))*
      (Stockreport!$C$2:$C$50151&lt;&gt;""),
    0)
  ),
0)</f>
        <v>0</v>
      </c>
      <c r="E1550">
        <f>VLOOKUP(A1550,Config!A:G,4,FALSE)</f>
        <v>0</v>
      </c>
      <c r="F1550" t="str">
        <f>_xlfn.LET(
  _xlpm.q,   $D1550,
  _xlpm.low, SUMIFS(Config!$E$2:$E$5017, Config!$A$2:$A$5017,$A1550, Config!$C$2:$C$5017,$C1550),
  _xlpm.med, SUMIFS(Config!$F$2:$F$5017, Config!$A$2:$A$5017,$A1550, Config!$C$2:$C$5017,$C1550),
  _xlpm.cap, SUMIFS(Config!$G$2:$G$5017, Config!$A$2:$A$5017,$A1550, Config!$C$2:$C$5017,$C1550),
  IF(_xlpm.cap=0,"SET-PICKFACE",
     IF(_xlpm.q&lt;=_xlpm.low,"LOW",
        IF(_xlpm.q&lt;=_xlpm.med,"MEDIUM",
           IF(_xlpm.q&lt;=_xlpm.cap,"FULL","OVER")
        )
     )
  )
)</f>
        <v>SET-PICKFACE</v>
      </c>
      <c r="G1550" s="8" t="str">
        <f>IF(
   SUMIFS(Stockreport!$D:$D,
          Stockreport!$A:$A, $A1550,
          Stockreport!$B:$B, $B1550)
   -SUMIFS(Stockreport!$D:$D,
           Stockreport!$A:$A, $A1550,
           Stockreport!$B:$B, $B1550,
           Stockreport!$C:$C, $C1550)=0,
   "No reserve",
   SUMIFS(Stockreport!$D:$D,
          Stockreport!$A:$A, $A1550,
          Stockreport!$B:$B, $B1550)
   -SUMIFS(Stockreport!$D:$D,
           Stockreport!$A:$A, $A1550,
           Stockreport!$B:$B, $B1550,
           Stockreport!$C:$C, $C1550)
)</f>
        <v>No reserve</v>
      </c>
      <c r="H1550">
        <f t="shared" si="48"/>
        <v>0</v>
      </c>
      <c r="I1550" s="5">
        <f t="shared" si="49"/>
        <v>1</v>
      </c>
    </row>
    <row r="1551" spans="1:9">
      <c r="A1551" s="1">
        <v>60249</v>
      </c>
      <c r="B1551" s="1" t="s">
        <v>1547</v>
      </c>
      <c r="C1551" t="str">
        <f>VLOOKUP(A1551,Config!A:C,3,FALSE)</f>
        <v>MA-H-01-L7-P1</v>
      </c>
      <c r="D1551" cm="1">
        <f t="array" ref="D1551">IFERROR(
  INDEX(Stockreport!$E$2:$E$50151,
    MATCH(1,
      ((Stockreport!$A$2:$A$50151&amp;"")=($A1551&amp;""))*
      ((Stockreport!$B$2:$B$50151&amp;"")=($B1551&amp;""))*
      (TRIM(Stockreport!$C$2:$C$50151)=TRIM($C1551))*
      (Stockreport!$C$2:$C$50151&lt;&gt;""),
    0)
  ),
0)</f>
        <v>6</v>
      </c>
      <c r="E1551">
        <f>VLOOKUP(A1551,Config!A:G,4,FALSE)</f>
        <v>0</v>
      </c>
      <c r="F1551" t="str">
        <f>_xlfn.LET(
  _xlpm.q,   $D1551,
  _xlpm.low, SUMIFS(Config!$E$2:$E$5017, Config!$A$2:$A$5017,$A1551, Config!$C$2:$C$5017,$C1551),
  _xlpm.med, SUMIFS(Config!$F$2:$F$5017, Config!$A$2:$A$5017,$A1551, Config!$C$2:$C$5017,$C1551),
  _xlpm.cap, SUMIFS(Config!$G$2:$G$5017, Config!$A$2:$A$5017,$A1551, Config!$C$2:$C$5017,$C1551),
  IF(_xlpm.cap=0,"SET-PICKFACE",
     IF(_xlpm.q&lt;=_xlpm.low,"LOW",
        IF(_xlpm.q&lt;=_xlpm.med,"MEDIUM",
           IF(_xlpm.q&lt;=_xlpm.cap,"FULL","OVER")
        )
     )
  )
)</f>
        <v>SET-PICKFACE</v>
      </c>
      <c r="G1551" s="8" t="str">
        <f>IF(
   SUMIFS(Stockreport!$D:$D,
          Stockreport!$A:$A, $A1551,
          Stockreport!$B:$B, $B1551)
   -SUMIFS(Stockreport!$D:$D,
           Stockreport!$A:$A, $A1551,
           Stockreport!$B:$B, $B1551,
           Stockreport!$C:$C, $C1551)=0,
   "No reserve",
   SUMIFS(Stockreport!$D:$D,
          Stockreport!$A:$A, $A1551,
          Stockreport!$B:$B, $B1551)
   -SUMIFS(Stockreport!$D:$D,
           Stockreport!$A:$A, $A1551,
           Stockreport!$B:$B, $B1551,
           Stockreport!$C:$C, $C1551)
)</f>
        <v>No reserve</v>
      </c>
      <c r="H1551">
        <f t="shared" si="48"/>
        <v>0</v>
      </c>
      <c r="I1551" s="5">
        <f t="shared" si="49"/>
        <v>1</v>
      </c>
    </row>
    <row r="1552" spans="1:9">
      <c r="A1552" s="1">
        <v>89077</v>
      </c>
      <c r="B1552" s="1" t="s">
        <v>1548</v>
      </c>
      <c r="C1552" t="str">
        <f>VLOOKUP(A1552,Config!A:C,3,FALSE)</f>
        <v>MA-H-07-L2-P1</v>
      </c>
      <c r="D1552" cm="1">
        <f t="array" ref="D1552">IFERROR(
  INDEX(Stockreport!$E$2:$E$50151,
    MATCH(1,
      ((Stockreport!$A$2:$A$50151&amp;"")=($A1552&amp;""))*
      ((Stockreport!$B$2:$B$50151&amp;"")=($B1552&amp;""))*
      (TRIM(Stockreport!$C$2:$C$50151)=TRIM($C1552))*
      (Stockreport!$C$2:$C$50151&lt;&gt;""),
    0)
  ),
0)</f>
        <v>0</v>
      </c>
      <c r="E1552">
        <f>VLOOKUP(A1552,Config!A:G,4,FALSE)</f>
        <v>0</v>
      </c>
      <c r="F1552" t="str">
        <f>_xlfn.LET(
  _xlpm.q,   $D1552,
  _xlpm.low, SUMIFS(Config!$E$2:$E$5017, Config!$A$2:$A$5017,$A1552, Config!$C$2:$C$5017,$C1552),
  _xlpm.med, SUMIFS(Config!$F$2:$F$5017, Config!$A$2:$A$5017,$A1552, Config!$C$2:$C$5017,$C1552),
  _xlpm.cap, SUMIFS(Config!$G$2:$G$5017, Config!$A$2:$A$5017,$A1552, Config!$C$2:$C$5017,$C1552),
  IF(_xlpm.cap=0,"SET-PICKFACE",
     IF(_xlpm.q&lt;=_xlpm.low,"LOW",
        IF(_xlpm.q&lt;=_xlpm.med,"MEDIUM",
           IF(_xlpm.q&lt;=_xlpm.cap,"FULL","OVER")
        )
     )
  )
)</f>
        <v>SET-PICKFACE</v>
      </c>
      <c r="G1552" s="8" t="str">
        <f>IF(
   SUMIFS(Stockreport!$D:$D,
          Stockreport!$A:$A, $A1552,
          Stockreport!$B:$B, $B1552)
   -SUMIFS(Stockreport!$D:$D,
           Stockreport!$A:$A, $A1552,
           Stockreport!$B:$B, $B1552,
           Stockreport!$C:$C, $C1552)=0,
   "No reserve",
   SUMIFS(Stockreport!$D:$D,
          Stockreport!$A:$A, $A1552,
          Stockreport!$B:$B, $B1552)
   -SUMIFS(Stockreport!$D:$D,
           Stockreport!$A:$A, $A1552,
           Stockreport!$B:$B, $B1552,
           Stockreport!$C:$C, $C1552)
)</f>
        <v>No reserve</v>
      </c>
      <c r="H1552">
        <f t="shared" si="48"/>
        <v>0</v>
      </c>
      <c r="I1552" s="5">
        <f t="shared" si="49"/>
        <v>1</v>
      </c>
    </row>
    <row r="1553" spans="1:9">
      <c r="A1553" s="1">
        <v>92053</v>
      </c>
      <c r="B1553" s="1" t="s">
        <v>1549</v>
      </c>
      <c r="C1553" t="str">
        <f>VLOOKUP(A1553,Config!A:C,3,FALSE)</f>
        <v>MA-H-07-L2-P1</v>
      </c>
      <c r="D1553" cm="1">
        <f t="array" ref="D1553">IFERROR(
  INDEX(Stockreport!$E$2:$E$50151,
    MATCH(1,
      ((Stockreport!$A$2:$A$50151&amp;"")=($A1553&amp;""))*
      ((Stockreport!$B$2:$B$50151&amp;"")=($B1553&amp;""))*
      (TRIM(Stockreport!$C$2:$C$50151)=TRIM($C1553))*
      (Stockreport!$C$2:$C$50151&lt;&gt;""),
    0)
  ),
0)</f>
        <v>0</v>
      </c>
      <c r="E1553">
        <f>VLOOKUP(A1553,Config!A:G,4,FALSE)</f>
        <v>0</v>
      </c>
      <c r="F1553" t="str">
        <f>_xlfn.LET(
  _xlpm.q,   $D1553,
  _xlpm.low, SUMIFS(Config!$E$2:$E$5017, Config!$A$2:$A$5017,$A1553, Config!$C$2:$C$5017,$C1553),
  _xlpm.med, SUMIFS(Config!$F$2:$F$5017, Config!$A$2:$A$5017,$A1553, Config!$C$2:$C$5017,$C1553),
  _xlpm.cap, SUMIFS(Config!$G$2:$G$5017, Config!$A$2:$A$5017,$A1553, Config!$C$2:$C$5017,$C1553),
  IF(_xlpm.cap=0,"SET-PICKFACE",
     IF(_xlpm.q&lt;=_xlpm.low,"LOW",
        IF(_xlpm.q&lt;=_xlpm.med,"MEDIUM",
           IF(_xlpm.q&lt;=_xlpm.cap,"FULL","OVER")
        )
     )
  )
)</f>
        <v>SET-PICKFACE</v>
      </c>
      <c r="G1553" s="8" t="str">
        <f>IF(
   SUMIFS(Stockreport!$D:$D,
          Stockreport!$A:$A, $A1553,
          Stockreport!$B:$B, $B1553)
   -SUMIFS(Stockreport!$D:$D,
           Stockreport!$A:$A, $A1553,
           Stockreport!$B:$B, $B1553,
           Stockreport!$C:$C, $C1553)=0,
   "No reserve",
   SUMIFS(Stockreport!$D:$D,
          Stockreport!$A:$A, $A1553,
          Stockreport!$B:$B, $B1553)
   -SUMIFS(Stockreport!$D:$D,
           Stockreport!$A:$A, $A1553,
           Stockreport!$B:$B, $B1553,
           Stockreport!$C:$C, $C1553)
)</f>
        <v>No reserve</v>
      </c>
      <c r="H1553">
        <f t="shared" si="48"/>
        <v>0</v>
      </c>
      <c r="I1553" s="5">
        <f t="shared" si="49"/>
        <v>1</v>
      </c>
    </row>
    <row r="1554" spans="1:9">
      <c r="A1554" s="1">
        <v>93070</v>
      </c>
      <c r="B1554" s="1" t="s">
        <v>1550</v>
      </c>
      <c r="C1554" t="str">
        <f>VLOOKUP(A1554,Config!A:C,3,FALSE)</f>
        <v>MA-H-07-L2-P1</v>
      </c>
      <c r="D1554" cm="1">
        <f t="array" ref="D1554">IFERROR(
  INDEX(Stockreport!$E$2:$E$50151,
    MATCH(1,
      ((Stockreport!$A$2:$A$50151&amp;"")=($A1554&amp;""))*
      ((Stockreport!$B$2:$B$50151&amp;"")=($B1554&amp;""))*
      (TRIM(Stockreport!$C$2:$C$50151)=TRIM($C1554))*
      (Stockreport!$C$2:$C$50151&lt;&gt;""),
    0)
  ),
0)</f>
        <v>0</v>
      </c>
      <c r="E1554">
        <f>VLOOKUP(A1554,Config!A:G,4,FALSE)</f>
        <v>0</v>
      </c>
      <c r="F1554" t="str">
        <f>_xlfn.LET(
  _xlpm.q,   $D1554,
  _xlpm.low, SUMIFS(Config!$E$2:$E$5017, Config!$A$2:$A$5017,$A1554, Config!$C$2:$C$5017,$C1554),
  _xlpm.med, SUMIFS(Config!$F$2:$F$5017, Config!$A$2:$A$5017,$A1554, Config!$C$2:$C$5017,$C1554),
  _xlpm.cap, SUMIFS(Config!$G$2:$G$5017, Config!$A$2:$A$5017,$A1554, Config!$C$2:$C$5017,$C1554),
  IF(_xlpm.cap=0,"SET-PICKFACE",
     IF(_xlpm.q&lt;=_xlpm.low,"LOW",
        IF(_xlpm.q&lt;=_xlpm.med,"MEDIUM",
           IF(_xlpm.q&lt;=_xlpm.cap,"FULL","OVER")
        )
     )
  )
)</f>
        <v>SET-PICKFACE</v>
      </c>
      <c r="G1554" s="8" t="str">
        <f>IF(
   SUMIFS(Stockreport!$D:$D,
          Stockreport!$A:$A, $A1554,
          Stockreport!$B:$B, $B1554)
   -SUMIFS(Stockreport!$D:$D,
           Stockreport!$A:$A, $A1554,
           Stockreport!$B:$B, $B1554,
           Stockreport!$C:$C, $C1554)=0,
   "No reserve",
   SUMIFS(Stockreport!$D:$D,
          Stockreport!$A:$A, $A1554,
          Stockreport!$B:$B, $B1554)
   -SUMIFS(Stockreport!$D:$D,
           Stockreport!$A:$A, $A1554,
           Stockreport!$B:$B, $B1554,
           Stockreport!$C:$C, $C1554)
)</f>
        <v>No reserve</v>
      </c>
      <c r="H1554">
        <f t="shared" si="48"/>
        <v>0</v>
      </c>
      <c r="I1554" s="5">
        <f t="shared" si="49"/>
        <v>1</v>
      </c>
    </row>
    <row r="1555" spans="1:9">
      <c r="A1555" s="1">
        <v>97328</v>
      </c>
      <c r="B1555" s="1" t="s">
        <v>1551</v>
      </c>
      <c r="C1555" t="str">
        <f>VLOOKUP(A1555,Config!A:C,3,FALSE)</f>
        <v>MA-H-07-L2-P1</v>
      </c>
      <c r="D1555" cm="1">
        <f t="array" ref="D1555">IFERROR(
  INDEX(Stockreport!$E$2:$E$50151,
    MATCH(1,
      ((Stockreport!$A$2:$A$50151&amp;"")=($A1555&amp;""))*
      ((Stockreport!$B$2:$B$50151&amp;"")=($B1555&amp;""))*
      (TRIM(Stockreport!$C$2:$C$50151)=TRIM($C1555))*
      (Stockreport!$C$2:$C$50151&lt;&gt;""),
    0)
  ),
0)</f>
        <v>0</v>
      </c>
      <c r="E1555">
        <f>VLOOKUP(A1555,Config!A:G,4,FALSE)</f>
        <v>0</v>
      </c>
      <c r="F1555" t="str">
        <f>_xlfn.LET(
  _xlpm.q,   $D1555,
  _xlpm.low, SUMIFS(Config!$E$2:$E$5017, Config!$A$2:$A$5017,$A1555, Config!$C$2:$C$5017,$C1555),
  _xlpm.med, SUMIFS(Config!$F$2:$F$5017, Config!$A$2:$A$5017,$A1555, Config!$C$2:$C$5017,$C1555),
  _xlpm.cap, SUMIFS(Config!$G$2:$G$5017, Config!$A$2:$A$5017,$A1555, Config!$C$2:$C$5017,$C1555),
  IF(_xlpm.cap=0,"SET-PICKFACE",
     IF(_xlpm.q&lt;=_xlpm.low,"LOW",
        IF(_xlpm.q&lt;=_xlpm.med,"MEDIUM",
           IF(_xlpm.q&lt;=_xlpm.cap,"FULL","OVER")
        )
     )
  )
)</f>
        <v>SET-PICKFACE</v>
      </c>
      <c r="G1555" s="8" t="str">
        <f>IF(
   SUMIFS(Stockreport!$D:$D,
          Stockreport!$A:$A, $A1555,
          Stockreport!$B:$B, $B1555)
   -SUMIFS(Stockreport!$D:$D,
           Stockreport!$A:$A, $A1555,
           Stockreport!$B:$B, $B1555,
           Stockreport!$C:$C, $C1555)=0,
   "No reserve",
   SUMIFS(Stockreport!$D:$D,
          Stockreport!$A:$A, $A1555,
          Stockreport!$B:$B, $B1555)
   -SUMIFS(Stockreport!$D:$D,
           Stockreport!$A:$A, $A1555,
           Stockreport!$B:$B, $B1555,
           Stockreport!$C:$C, $C1555)
)</f>
        <v>No reserve</v>
      </c>
      <c r="H1555">
        <f t="shared" si="48"/>
        <v>0</v>
      </c>
      <c r="I1555" s="5">
        <f t="shared" si="49"/>
        <v>1</v>
      </c>
    </row>
    <row r="1556" spans="1:9">
      <c r="A1556" s="1">
        <v>30063</v>
      </c>
      <c r="B1556" s="1" t="s">
        <v>1552</v>
      </c>
      <c r="C1556" t="str">
        <f>VLOOKUP(A1556,Config!A:C,3,FALSE)</f>
        <v>MA-H-08-L1-P1</v>
      </c>
      <c r="D1556" cm="1">
        <f t="array" ref="D1556">IFERROR(
  INDEX(Stockreport!$E$2:$E$50151,
    MATCH(1,
      ((Stockreport!$A$2:$A$50151&amp;"")=($A1556&amp;""))*
      ((Stockreport!$B$2:$B$50151&amp;"")=($B1556&amp;""))*
      (TRIM(Stockreport!$C$2:$C$50151)=TRIM($C1556))*
      (Stockreport!$C$2:$C$50151&lt;&gt;""),
    0)
  ),
0)</f>
        <v>0</v>
      </c>
      <c r="E1556">
        <f>VLOOKUP(A1556,Config!A:G,4,FALSE)</f>
        <v>0</v>
      </c>
      <c r="F1556" t="str">
        <f>_xlfn.LET(
  _xlpm.q,   $D1556,
  _xlpm.low, SUMIFS(Config!$E$2:$E$5017, Config!$A$2:$A$5017,$A1556, Config!$C$2:$C$5017,$C1556),
  _xlpm.med, SUMIFS(Config!$F$2:$F$5017, Config!$A$2:$A$5017,$A1556, Config!$C$2:$C$5017,$C1556),
  _xlpm.cap, SUMIFS(Config!$G$2:$G$5017, Config!$A$2:$A$5017,$A1556, Config!$C$2:$C$5017,$C1556),
  IF(_xlpm.cap=0,"SET-PICKFACE",
     IF(_xlpm.q&lt;=_xlpm.low,"LOW",
        IF(_xlpm.q&lt;=_xlpm.med,"MEDIUM",
           IF(_xlpm.q&lt;=_xlpm.cap,"FULL","OVER")
        )
     )
  )
)</f>
        <v>SET-PICKFACE</v>
      </c>
      <c r="G1556" s="8" t="str">
        <f>IF(
   SUMIFS(Stockreport!$D:$D,
          Stockreport!$A:$A, $A1556,
          Stockreport!$B:$B, $B1556)
   -SUMIFS(Stockreport!$D:$D,
           Stockreport!$A:$A, $A1556,
           Stockreport!$B:$B, $B1556,
           Stockreport!$C:$C, $C1556)=0,
   "No reserve",
   SUMIFS(Stockreport!$D:$D,
          Stockreport!$A:$A, $A1556,
          Stockreport!$B:$B, $B1556)
   -SUMIFS(Stockreport!$D:$D,
           Stockreport!$A:$A, $A1556,
           Stockreport!$B:$B, $B1556,
           Stockreport!$C:$C, $C1556)
)</f>
        <v>No reserve</v>
      </c>
      <c r="H1556">
        <f t="shared" si="48"/>
        <v>0</v>
      </c>
      <c r="I1556" s="5">
        <f t="shared" si="49"/>
        <v>1</v>
      </c>
    </row>
    <row r="1557" spans="1:9">
      <c r="A1557" s="1">
        <v>30805</v>
      </c>
      <c r="B1557" s="1" t="s">
        <v>1553</v>
      </c>
      <c r="C1557" t="str">
        <f>VLOOKUP(A1557,Config!A:C,3,FALSE)</f>
        <v>MA-H-08-L1-P1</v>
      </c>
      <c r="D1557" cm="1">
        <f t="array" ref="D1557">IFERROR(
  INDEX(Stockreport!$E$2:$E$50151,
    MATCH(1,
      ((Stockreport!$A$2:$A$50151&amp;"")=($A1557&amp;""))*
      ((Stockreport!$B$2:$B$50151&amp;"")=($B1557&amp;""))*
      (TRIM(Stockreport!$C$2:$C$50151)=TRIM($C1557))*
      (Stockreport!$C$2:$C$50151&lt;&gt;""),
    0)
  ),
0)</f>
        <v>0</v>
      </c>
      <c r="E1557">
        <f>VLOOKUP(A1557,Config!A:G,4,FALSE)</f>
        <v>0</v>
      </c>
      <c r="F1557" t="str">
        <f>_xlfn.LET(
  _xlpm.q,   $D1557,
  _xlpm.low, SUMIFS(Config!$E$2:$E$5017, Config!$A$2:$A$5017,$A1557, Config!$C$2:$C$5017,$C1557),
  _xlpm.med, SUMIFS(Config!$F$2:$F$5017, Config!$A$2:$A$5017,$A1557, Config!$C$2:$C$5017,$C1557),
  _xlpm.cap, SUMIFS(Config!$G$2:$G$5017, Config!$A$2:$A$5017,$A1557, Config!$C$2:$C$5017,$C1557),
  IF(_xlpm.cap=0,"SET-PICKFACE",
     IF(_xlpm.q&lt;=_xlpm.low,"LOW",
        IF(_xlpm.q&lt;=_xlpm.med,"MEDIUM",
           IF(_xlpm.q&lt;=_xlpm.cap,"FULL","OVER")
        )
     )
  )
)</f>
        <v>SET-PICKFACE</v>
      </c>
      <c r="G1557" s="8" t="str">
        <f>IF(
   SUMIFS(Stockreport!$D:$D,
          Stockreport!$A:$A, $A1557,
          Stockreport!$B:$B, $B1557)
   -SUMIFS(Stockreport!$D:$D,
           Stockreport!$A:$A, $A1557,
           Stockreport!$B:$B, $B1557,
           Stockreport!$C:$C, $C1557)=0,
   "No reserve",
   SUMIFS(Stockreport!$D:$D,
          Stockreport!$A:$A, $A1557,
          Stockreport!$B:$B, $B1557)
   -SUMIFS(Stockreport!$D:$D,
           Stockreport!$A:$A, $A1557,
           Stockreport!$B:$B, $B1557,
           Stockreport!$C:$C, $C1557)
)</f>
        <v>No reserve</v>
      </c>
      <c r="H1557">
        <f t="shared" si="48"/>
        <v>0</v>
      </c>
      <c r="I1557" s="5">
        <f t="shared" si="49"/>
        <v>1</v>
      </c>
    </row>
    <row r="1558" spans="1:9">
      <c r="A1558" s="1">
        <v>30846</v>
      </c>
      <c r="B1558" s="1" t="s">
        <v>1554</v>
      </c>
      <c r="C1558" t="str">
        <f>VLOOKUP(A1558,Config!A:C,3,FALSE)</f>
        <v>MA-H-08-L1-P1</v>
      </c>
      <c r="D1558" cm="1">
        <f t="array" ref="D1558">IFERROR(
  INDEX(Stockreport!$E$2:$E$50151,
    MATCH(1,
      ((Stockreport!$A$2:$A$50151&amp;"")=($A1558&amp;""))*
      ((Stockreport!$B$2:$B$50151&amp;"")=($B1558&amp;""))*
      (TRIM(Stockreport!$C$2:$C$50151)=TRIM($C1558))*
      (Stockreport!$C$2:$C$50151&lt;&gt;""),
    0)
  ),
0)</f>
        <v>0</v>
      </c>
      <c r="E1558">
        <f>VLOOKUP(A1558,Config!A:G,4,FALSE)</f>
        <v>0</v>
      </c>
      <c r="F1558" t="str">
        <f>_xlfn.LET(
  _xlpm.q,   $D1558,
  _xlpm.low, SUMIFS(Config!$E$2:$E$5017, Config!$A$2:$A$5017,$A1558, Config!$C$2:$C$5017,$C1558),
  _xlpm.med, SUMIFS(Config!$F$2:$F$5017, Config!$A$2:$A$5017,$A1558, Config!$C$2:$C$5017,$C1558),
  _xlpm.cap, SUMIFS(Config!$G$2:$G$5017, Config!$A$2:$A$5017,$A1558, Config!$C$2:$C$5017,$C1558),
  IF(_xlpm.cap=0,"SET-PICKFACE",
     IF(_xlpm.q&lt;=_xlpm.low,"LOW",
        IF(_xlpm.q&lt;=_xlpm.med,"MEDIUM",
           IF(_xlpm.q&lt;=_xlpm.cap,"FULL","OVER")
        )
     )
  )
)</f>
        <v>SET-PICKFACE</v>
      </c>
      <c r="G1558" s="8" t="str">
        <f>IF(
   SUMIFS(Stockreport!$D:$D,
          Stockreport!$A:$A, $A1558,
          Stockreport!$B:$B, $B1558)
   -SUMIFS(Stockreport!$D:$D,
           Stockreport!$A:$A, $A1558,
           Stockreport!$B:$B, $B1558,
           Stockreport!$C:$C, $C1558)=0,
   "No reserve",
   SUMIFS(Stockreport!$D:$D,
          Stockreport!$A:$A, $A1558,
          Stockreport!$B:$B, $B1558)
   -SUMIFS(Stockreport!$D:$D,
           Stockreport!$A:$A, $A1558,
           Stockreport!$B:$B, $B1558,
           Stockreport!$C:$C, $C1558)
)</f>
        <v>No reserve</v>
      </c>
      <c r="H1558">
        <f t="shared" si="48"/>
        <v>0</v>
      </c>
      <c r="I1558" s="5">
        <f t="shared" si="49"/>
        <v>1</v>
      </c>
    </row>
    <row r="1559" spans="1:9">
      <c r="A1559" s="1">
        <v>92433</v>
      </c>
      <c r="B1559" s="9" t="s">
        <v>1555</v>
      </c>
      <c r="C1559" t="str">
        <f>VLOOKUP(A1559,Config!A:C,3,FALSE)</f>
        <v>MA-H-08-L2-P1</v>
      </c>
      <c r="D1559" cm="1">
        <f t="array" ref="D1559">IFERROR(
  INDEX(Stockreport!$E$2:$E$50151,
    MATCH(1,
      ((Stockreport!$A$2:$A$50151&amp;"")=($A1559&amp;""))*
      ((Stockreport!$B$2:$B$50151&amp;"")=($B1559&amp;""))*
      (TRIM(Stockreport!$C$2:$C$50151)=TRIM($C1559))*
      (Stockreport!$C$2:$C$50151&lt;&gt;""),
    0)
  ),
0)</f>
        <v>0</v>
      </c>
      <c r="E1559">
        <f>VLOOKUP(A1559,Config!A:G,4,FALSE)</f>
        <v>0</v>
      </c>
      <c r="F1559" t="str">
        <f>_xlfn.LET(
  _xlpm.q,   $D1559,
  _xlpm.low, SUMIFS(Config!$E$2:$E$5017, Config!$A$2:$A$5017,$A1559, Config!$C$2:$C$5017,$C1559),
  _xlpm.med, SUMIFS(Config!$F$2:$F$5017, Config!$A$2:$A$5017,$A1559, Config!$C$2:$C$5017,$C1559),
  _xlpm.cap, SUMIFS(Config!$G$2:$G$5017, Config!$A$2:$A$5017,$A1559, Config!$C$2:$C$5017,$C1559),
  IF(_xlpm.cap=0,"SET-PICKFACE",
     IF(_xlpm.q&lt;=_xlpm.low,"LOW",
        IF(_xlpm.q&lt;=_xlpm.med,"MEDIUM",
           IF(_xlpm.q&lt;=_xlpm.cap,"FULL","OVER")
        )
     )
  )
)</f>
        <v>SET-PICKFACE</v>
      </c>
      <c r="G1559" s="8" t="str">
        <f>IF(
   SUMIFS(Stockreport!$D:$D,
          Stockreport!$A:$A, $A1559,
          Stockreport!$B:$B, $B1559)
   -SUMIFS(Stockreport!$D:$D,
           Stockreport!$A:$A, $A1559,
           Stockreport!$B:$B, $B1559,
           Stockreport!$C:$C, $C1559)=0,
   "No reserve",
   SUMIFS(Stockreport!$D:$D,
          Stockreport!$A:$A, $A1559,
          Stockreport!$B:$B, $B1559)
   -SUMIFS(Stockreport!$D:$D,
           Stockreport!$A:$A, $A1559,
           Stockreport!$B:$B, $B1559,
           Stockreport!$C:$C, $C1559)
)</f>
        <v>No reserve</v>
      </c>
      <c r="H1559">
        <f t="shared" si="48"/>
        <v>0</v>
      </c>
      <c r="I1559" s="5">
        <f t="shared" si="49"/>
        <v>1</v>
      </c>
    </row>
    <row r="1560" spans="1:9">
      <c r="A1560" s="1">
        <v>93350</v>
      </c>
      <c r="B1560" s="1" t="s">
        <v>1556</v>
      </c>
      <c r="C1560" t="str">
        <f>VLOOKUP(A1560,Config!A:C,3,FALSE)</f>
        <v>MA-H-08-L2-P1</v>
      </c>
      <c r="D1560" cm="1">
        <f t="array" ref="D1560">IFERROR(
  INDEX(Stockreport!$E$2:$E$50151,
    MATCH(1,
      ((Stockreport!$A$2:$A$50151&amp;"")=($A1560&amp;""))*
      ((Stockreport!$B$2:$B$50151&amp;"")=($B1560&amp;""))*
      (TRIM(Stockreport!$C$2:$C$50151)=TRIM($C1560))*
      (Stockreport!$C$2:$C$50151&lt;&gt;""),
    0)
  ),
0)</f>
        <v>0</v>
      </c>
      <c r="E1560">
        <f>VLOOKUP(A1560,Config!A:G,4,FALSE)</f>
        <v>0</v>
      </c>
      <c r="F1560" t="str">
        <f>_xlfn.LET(
  _xlpm.q,   $D1560,
  _xlpm.low, SUMIFS(Config!$E$2:$E$5017, Config!$A$2:$A$5017,$A1560, Config!$C$2:$C$5017,$C1560),
  _xlpm.med, SUMIFS(Config!$F$2:$F$5017, Config!$A$2:$A$5017,$A1560, Config!$C$2:$C$5017,$C1560),
  _xlpm.cap, SUMIFS(Config!$G$2:$G$5017, Config!$A$2:$A$5017,$A1560, Config!$C$2:$C$5017,$C1560),
  IF(_xlpm.cap=0,"SET-PICKFACE",
     IF(_xlpm.q&lt;=_xlpm.low,"LOW",
        IF(_xlpm.q&lt;=_xlpm.med,"MEDIUM",
           IF(_xlpm.q&lt;=_xlpm.cap,"FULL","OVER")
        )
     )
  )
)</f>
        <v>SET-PICKFACE</v>
      </c>
      <c r="G1560" s="8" t="str">
        <f>IF(
   SUMIFS(Stockreport!$D:$D,
          Stockreport!$A:$A, $A1560,
          Stockreport!$B:$B, $B1560)
   -SUMIFS(Stockreport!$D:$D,
           Stockreport!$A:$A, $A1560,
           Stockreport!$B:$B, $B1560,
           Stockreport!$C:$C, $C1560)=0,
   "No reserve",
   SUMIFS(Stockreport!$D:$D,
          Stockreport!$A:$A, $A1560,
          Stockreport!$B:$B, $B1560)
   -SUMIFS(Stockreport!$D:$D,
           Stockreport!$A:$A, $A1560,
           Stockreport!$B:$B, $B1560,
           Stockreport!$C:$C, $C1560)
)</f>
        <v>No reserve</v>
      </c>
      <c r="H1560">
        <f t="shared" si="48"/>
        <v>0</v>
      </c>
      <c r="I1560" s="5">
        <f t="shared" si="49"/>
        <v>1</v>
      </c>
    </row>
    <row r="1561" spans="1:9">
      <c r="A1561" s="1">
        <v>90111</v>
      </c>
      <c r="B1561" s="1" t="s">
        <v>1557</v>
      </c>
      <c r="C1561" t="str">
        <f>VLOOKUP(A1561,Config!A:C,3,FALSE)</f>
        <v>MA-H-08-L2-P2</v>
      </c>
      <c r="D1561" cm="1">
        <f t="array" ref="D1561">IFERROR(
  INDEX(Stockreport!$E$2:$E$50151,
    MATCH(1,
      ((Stockreport!$A$2:$A$50151&amp;"")=($A1561&amp;""))*
      ((Stockreport!$B$2:$B$50151&amp;"")=($B1561&amp;""))*
      (TRIM(Stockreport!$C$2:$C$50151)=TRIM($C1561))*
      (Stockreport!$C$2:$C$50151&lt;&gt;""),
    0)
  ),
0)</f>
        <v>0</v>
      </c>
      <c r="E1561">
        <f>VLOOKUP(A1561,Config!A:G,4,FALSE)</f>
        <v>0</v>
      </c>
      <c r="F1561" t="str">
        <f>_xlfn.LET(
  _xlpm.q,   $D1561,
  _xlpm.low, SUMIFS(Config!$E$2:$E$5017, Config!$A$2:$A$5017,$A1561, Config!$C$2:$C$5017,$C1561),
  _xlpm.med, SUMIFS(Config!$F$2:$F$5017, Config!$A$2:$A$5017,$A1561, Config!$C$2:$C$5017,$C1561),
  _xlpm.cap, SUMIFS(Config!$G$2:$G$5017, Config!$A$2:$A$5017,$A1561, Config!$C$2:$C$5017,$C1561),
  IF(_xlpm.cap=0,"SET-PICKFACE",
     IF(_xlpm.q&lt;=_xlpm.low,"LOW",
        IF(_xlpm.q&lt;=_xlpm.med,"MEDIUM",
           IF(_xlpm.q&lt;=_xlpm.cap,"FULL","OVER")
        )
     )
  )
)</f>
        <v>SET-PICKFACE</v>
      </c>
      <c r="G1561" s="8" t="str">
        <f>IF(
   SUMIFS(Stockreport!$D:$D,
          Stockreport!$A:$A, $A1561,
          Stockreport!$B:$B, $B1561)
   -SUMIFS(Stockreport!$D:$D,
           Stockreport!$A:$A, $A1561,
           Stockreport!$B:$B, $B1561,
           Stockreport!$C:$C, $C1561)=0,
   "No reserve",
   SUMIFS(Stockreport!$D:$D,
          Stockreport!$A:$A, $A1561,
          Stockreport!$B:$B, $B1561)
   -SUMIFS(Stockreport!$D:$D,
           Stockreport!$A:$A, $A1561,
           Stockreport!$B:$B, $B1561,
           Stockreport!$C:$C, $C1561)
)</f>
        <v>No reserve</v>
      </c>
      <c r="H1561">
        <f t="shared" si="48"/>
        <v>0</v>
      </c>
      <c r="I1561" s="5">
        <f t="shared" si="49"/>
        <v>1</v>
      </c>
    </row>
    <row r="1562" spans="1:9">
      <c r="A1562" s="1">
        <v>91774</v>
      </c>
      <c r="B1562" s="1" t="s">
        <v>1558</v>
      </c>
      <c r="C1562" t="str">
        <f>VLOOKUP(A1562,Config!A:C,3,FALSE)</f>
        <v>MA-H-08-L2-P2</v>
      </c>
      <c r="D1562" cm="1">
        <f t="array" ref="D1562">IFERROR(
  INDEX(Stockreport!$E$2:$E$50151,
    MATCH(1,
      ((Stockreport!$A$2:$A$50151&amp;"")=($A1562&amp;""))*
      ((Stockreport!$B$2:$B$50151&amp;"")=($B1562&amp;""))*
      (TRIM(Stockreport!$C$2:$C$50151)=TRIM($C1562))*
      (Stockreport!$C$2:$C$50151&lt;&gt;""),
    0)
  ),
0)</f>
        <v>0</v>
      </c>
      <c r="E1562">
        <f>VLOOKUP(A1562,Config!A:G,4,FALSE)</f>
        <v>0</v>
      </c>
      <c r="F1562" t="str">
        <f>_xlfn.LET(
  _xlpm.q,   $D1562,
  _xlpm.low, SUMIFS(Config!$E$2:$E$5017, Config!$A$2:$A$5017,$A1562, Config!$C$2:$C$5017,$C1562),
  _xlpm.med, SUMIFS(Config!$F$2:$F$5017, Config!$A$2:$A$5017,$A1562, Config!$C$2:$C$5017,$C1562),
  _xlpm.cap, SUMIFS(Config!$G$2:$G$5017, Config!$A$2:$A$5017,$A1562, Config!$C$2:$C$5017,$C1562),
  IF(_xlpm.cap=0,"SET-PICKFACE",
     IF(_xlpm.q&lt;=_xlpm.low,"LOW",
        IF(_xlpm.q&lt;=_xlpm.med,"MEDIUM",
           IF(_xlpm.q&lt;=_xlpm.cap,"FULL","OVER")
        )
     )
  )
)</f>
        <v>SET-PICKFACE</v>
      </c>
      <c r="G1562" s="8" t="str">
        <f>IF(
   SUMIFS(Stockreport!$D:$D,
          Stockreport!$A:$A, $A1562,
          Stockreport!$B:$B, $B1562)
   -SUMIFS(Stockreport!$D:$D,
           Stockreport!$A:$A, $A1562,
           Stockreport!$B:$B, $B1562,
           Stockreport!$C:$C, $C1562)=0,
   "No reserve",
   SUMIFS(Stockreport!$D:$D,
          Stockreport!$A:$A, $A1562,
          Stockreport!$B:$B, $B1562)
   -SUMIFS(Stockreport!$D:$D,
           Stockreport!$A:$A, $A1562,
           Stockreport!$B:$B, $B1562,
           Stockreport!$C:$C, $C1562)
)</f>
        <v>No reserve</v>
      </c>
      <c r="H1562">
        <f t="shared" si="48"/>
        <v>0</v>
      </c>
      <c r="I1562" s="5">
        <f t="shared" si="49"/>
        <v>1</v>
      </c>
    </row>
    <row r="1563" spans="1:9">
      <c r="A1563" s="1">
        <v>93247</v>
      </c>
      <c r="B1563" s="1" t="s">
        <v>1559</v>
      </c>
      <c r="C1563" t="str">
        <f>VLOOKUP(A1563,Config!A:C,3,FALSE)</f>
        <v>MA-H-08-L2-P2</v>
      </c>
      <c r="D1563" cm="1">
        <f t="array" ref="D1563">IFERROR(
  INDEX(Stockreport!$E$2:$E$50151,
    MATCH(1,
      ((Stockreport!$A$2:$A$50151&amp;"")=($A1563&amp;""))*
      ((Stockreport!$B$2:$B$50151&amp;"")=($B1563&amp;""))*
      (TRIM(Stockreport!$C$2:$C$50151)=TRIM($C1563))*
      (Stockreport!$C$2:$C$50151&lt;&gt;""),
    0)
  ),
0)</f>
        <v>0</v>
      </c>
      <c r="E1563">
        <f>VLOOKUP(A1563,Config!A:G,4,FALSE)</f>
        <v>0</v>
      </c>
      <c r="F1563" t="str">
        <f>_xlfn.LET(
  _xlpm.q,   $D1563,
  _xlpm.low, SUMIFS(Config!$E$2:$E$5017, Config!$A$2:$A$5017,$A1563, Config!$C$2:$C$5017,$C1563),
  _xlpm.med, SUMIFS(Config!$F$2:$F$5017, Config!$A$2:$A$5017,$A1563, Config!$C$2:$C$5017,$C1563),
  _xlpm.cap, SUMIFS(Config!$G$2:$G$5017, Config!$A$2:$A$5017,$A1563, Config!$C$2:$C$5017,$C1563),
  IF(_xlpm.cap=0,"SET-PICKFACE",
     IF(_xlpm.q&lt;=_xlpm.low,"LOW",
        IF(_xlpm.q&lt;=_xlpm.med,"MEDIUM",
           IF(_xlpm.q&lt;=_xlpm.cap,"FULL","OVER")
        )
     )
  )
)</f>
        <v>SET-PICKFACE</v>
      </c>
      <c r="G1563" s="8" t="str">
        <f>IF(
   SUMIFS(Stockreport!$D:$D,
          Stockreport!$A:$A, $A1563,
          Stockreport!$B:$B, $B1563)
   -SUMIFS(Stockreport!$D:$D,
           Stockreport!$A:$A, $A1563,
           Stockreport!$B:$B, $B1563,
           Stockreport!$C:$C, $C1563)=0,
   "No reserve",
   SUMIFS(Stockreport!$D:$D,
          Stockreport!$A:$A, $A1563,
          Stockreport!$B:$B, $B1563)
   -SUMIFS(Stockreport!$D:$D,
           Stockreport!$A:$A, $A1563,
           Stockreport!$B:$B, $B1563,
           Stockreport!$C:$C, $C1563)
)</f>
        <v>No reserve</v>
      </c>
      <c r="H1563">
        <f t="shared" si="48"/>
        <v>0</v>
      </c>
      <c r="I1563" s="5">
        <f t="shared" si="49"/>
        <v>1</v>
      </c>
    </row>
    <row r="1564" spans="1:9">
      <c r="A1564" s="1">
        <v>96114</v>
      </c>
      <c r="B1564" s="1" t="s">
        <v>1560</v>
      </c>
      <c r="C1564" t="str">
        <f>VLOOKUP(A1564,Config!A:C,3,FALSE)</f>
        <v>MA-H-08-L2-P2</v>
      </c>
      <c r="D1564" cm="1">
        <f t="array" ref="D1564">IFERROR(
  INDEX(Stockreport!$E$2:$E$50151,
    MATCH(1,
      ((Stockreport!$A$2:$A$50151&amp;"")=($A1564&amp;""))*
      ((Stockreport!$B$2:$B$50151&amp;"")=($B1564&amp;""))*
      (TRIM(Stockreport!$C$2:$C$50151)=TRIM($C1564))*
      (Stockreport!$C$2:$C$50151&lt;&gt;""),
    0)
  ),
0)</f>
        <v>0</v>
      </c>
      <c r="E1564">
        <f>VLOOKUP(A1564,Config!A:G,4,FALSE)</f>
        <v>0</v>
      </c>
      <c r="F1564" t="str">
        <f>_xlfn.LET(
  _xlpm.q,   $D1564,
  _xlpm.low, SUMIFS(Config!$E$2:$E$5017, Config!$A$2:$A$5017,$A1564, Config!$C$2:$C$5017,$C1564),
  _xlpm.med, SUMIFS(Config!$F$2:$F$5017, Config!$A$2:$A$5017,$A1564, Config!$C$2:$C$5017,$C1564),
  _xlpm.cap, SUMIFS(Config!$G$2:$G$5017, Config!$A$2:$A$5017,$A1564, Config!$C$2:$C$5017,$C1564),
  IF(_xlpm.cap=0,"SET-PICKFACE",
     IF(_xlpm.q&lt;=_xlpm.low,"LOW",
        IF(_xlpm.q&lt;=_xlpm.med,"MEDIUM",
           IF(_xlpm.q&lt;=_xlpm.cap,"FULL","OVER")
        )
     )
  )
)</f>
        <v>SET-PICKFACE</v>
      </c>
      <c r="G1564" s="8" t="str">
        <f>IF(
   SUMIFS(Stockreport!$D:$D,
          Stockreport!$A:$A, $A1564,
          Stockreport!$B:$B, $B1564)
   -SUMIFS(Stockreport!$D:$D,
           Stockreport!$A:$A, $A1564,
           Stockreport!$B:$B, $B1564,
           Stockreport!$C:$C, $C1564)=0,
   "No reserve",
   SUMIFS(Stockreport!$D:$D,
          Stockreport!$A:$A, $A1564,
          Stockreport!$B:$B, $B1564)
   -SUMIFS(Stockreport!$D:$D,
           Stockreport!$A:$A, $A1564,
           Stockreport!$B:$B, $B1564,
           Stockreport!$C:$C, $C1564)
)</f>
        <v>No reserve</v>
      </c>
      <c r="H1564">
        <f t="shared" si="48"/>
        <v>0</v>
      </c>
      <c r="I1564" s="5">
        <f t="shared" si="49"/>
        <v>1</v>
      </c>
    </row>
    <row r="1565" spans="1:9">
      <c r="A1565" s="1">
        <v>92475</v>
      </c>
      <c r="B1565" s="1" t="s">
        <v>1561</v>
      </c>
      <c r="C1565" t="str">
        <f>VLOOKUP(A1565,Config!A:C,3,FALSE)</f>
        <v>MA-H-09-L1-P1</v>
      </c>
      <c r="D1565" cm="1">
        <f t="array" ref="D1565">IFERROR(
  INDEX(Stockreport!$E$2:$E$50151,
    MATCH(1,
      ((Stockreport!$A$2:$A$50151&amp;"")=($A1565&amp;""))*
      ((Stockreport!$B$2:$B$50151&amp;"")=($B1565&amp;""))*
      (TRIM(Stockreport!$C$2:$C$50151)=TRIM($C1565))*
      (Stockreport!$C$2:$C$50151&lt;&gt;""),
    0)
  ),
0)</f>
        <v>0</v>
      </c>
      <c r="E1565">
        <f>VLOOKUP(A1565,Config!A:G,4,FALSE)</f>
        <v>0</v>
      </c>
      <c r="F1565" t="str">
        <f>_xlfn.LET(
  _xlpm.q,   $D1565,
  _xlpm.low, SUMIFS(Config!$E$2:$E$5017, Config!$A$2:$A$5017,$A1565, Config!$C$2:$C$5017,$C1565),
  _xlpm.med, SUMIFS(Config!$F$2:$F$5017, Config!$A$2:$A$5017,$A1565, Config!$C$2:$C$5017,$C1565),
  _xlpm.cap, SUMIFS(Config!$G$2:$G$5017, Config!$A$2:$A$5017,$A1565, Config!$C$2:$C$5017,$C1565),
  IF(_xlpm.cap=0,"SET-PICKFACE",
     IF(_xlpm.q&lt;=_xlpm.low,"LOW",
        IF(_xlpm.q&lt;=_xlpm.med,"MEDIUM",
           IF(_xlpm.q&lt;=_xlpm.cap,"FULL","OVER")
        )
     )
  )
)</f>
        <v>SET-PICKFACE</v>
      </c>
      <c r="G1565" s="8" t="str">
        <f>IF(
   SUMIFS(Stockreport!$D:$D,
          Stockreport!$A:$A, $A1565,
          Stockreport!$B:$B, $B1565)
   -SUMIFS(Stockreport!$D:$D,
           Stockreport!$A:$A, $A1565,
           Stockreport!$B:$B, $B1565,
           Stockreport!$C:$C, $C1565)=0,
   "No reserve",
   SUMIFS(Stockreport!$D:$D,
          Stockreport!$A:$A, $A1565,
          Stockreport!$B:$B, $B1565)
   -SUMIFS(Stockreport!$D:$D,
           Stockreport!$A:$A, $A1565,
           Stockreport!$B:$B, $B1565,
           Stockreport!$C:$C, $C1565)
)</f>
        <v>No reserve</v>
      </c>
      <c r="H1565">
        <f t="shared" si="48"/>
        <v>0</v>
      </c>
      <c r="I1565" s="5">
        <f t="shared" si="49"/>
        <v>1</v>
      </c>
    </row>
    <row r="1566" spans="1:9">
      <c r="A1566" s="1">
        <v>74102</v>
      </c>
      <c r="B1566" s="1" t="s">
        <v>1562</v>
      </c>
      <c r="C1566" t="str">
        <f>VLOOKUP(A1566,Config!A:C,3,FALSE)</f>
        <v>MA-H-10-L2-P1</v>
      </c>
      <c r="D1566" cm="1">
        <f t="array" ref="D1566">IFERROR(
  INDEX(Stockreport!$E$2:$E$50151,
    MATCH(1,
      ((Stockreport!$A$2:$A$50151&amp;"")=($A1566&amp;""))*
      ((Stockreport!$B$2:$B$50151&amp;"")=($B1566&amp;""))*
      (TRIM(Stockreport!$C$2:$C$50151)=TRIM($C1566))*
      (Stockreport!$C$2:$C$50151&lt;&gt;""),
    0)
  ),
0)</f>
        <v>0</v>
      </c>
      <c r="E1566">
        <f>VLOOKUP(A1566,Config!A:G,4,FALSE)</f>
        <v>0</v>
      </c>
      <c r="F1566" t="str">
        <f>_xlfn.LET(
  _xlpm.q,   $D1566,
  _xlpm.low, SUMIFS(Config!$E$2:$E$5017, Config!$A$2:$A$5017,$A1566, Config!$C$2:$C$5017,$C1566),
  _xlpm.med, SUMIFS(Config!$F$2:$F$5017, Config!$A$2:$A$5017,$A1566, Config!$C$2:$C$5017,$C1566),
  _xlpm.cap, SUMIFS(Config!$G$2:$G$5017, Config!$A$2:$A$5017,$A1566, Config!$C$2:$C$5017,$C1566),
  IF(_xlpm.cap=0,"SET-PICKFACE",
     IF(_xlpm.q&lt;=_xlpm.low,"LOW",
        IF(_xlpm.q&lt;=_xlpm.med,"MEDIUM",
           IF(_xlpm.q&lt;=_xlpm.cap,"FULL","OVER")
        )
     )
  )
)</f>
        <v>SET-PICKFACE</v>
      </c>
      <c r="G1566" s="8" t="str">
        <f>IF(
   SUMIFS(Stockreport!$D:$D,
          Stockreport!$A:$A, $A1566,
          Stockreport!$B:$B, $B1566)
   -SUMIFS(Stockreport!$D:$D,
           Stockreport!$A:$A, $A1566,
           Stockreport!$B:$B, $B1566,
           Stockreport!$C:$C, $C1566)=0,
   "No reserve",
   SUMIFS(Stockreport!$D:$D,
          Stockreport!$A:$A, $A1566,
          Stockreport!$B:$B, $B1566)
   -SUMIFS(Stockreport!$D:$D,
           Stockreport!$A:$A, $A1566,
           Stockreport!$B:$B, $B1566,
           Stockreport!$C:$C, $C1566)
)</f>
        <v>No reserve</v>
      </c>
      <c r="H1566">
        <f t="shared" si="48"/>
        <v>0</v>
      </c>
      <c r="I1566" s="5">
        <f t="shared" si="49"/>
        <v>1</v>
      </c>
    </row>
    <row r="1567" spans="1:9">
      <c r="A1567" s="1">
        <v>92172</v>
      </c>
      <c r="B1567" s="1" t="s">
        <v>1563</v>
      </c>
      <c r="C1567" t="str">
        <f>VLOOKUP(A1567,Config!A:C,3,FALSE)</f>
        <v>MA-H-10-L2-P1</v>
      </c>
      <c r="D1567" cm="1">
        <f t="array" ref="D1567">IFERROR(
  INDEX(Stockreport!$E$2:$E$50151,
    MATCH(1,
      ((Stockreport!$A$2:$A$50151&amp;"")=($A1567&amp;""))*
      ((Stockreport!$B$2:$B$50151&amp;"")=($B1567&amp;""))*
      (TRIM(Stockreport!$C$2:$C$50151)=TRIM($C1567))*
      (Stockreport!$C$2:$C$50151&lt;&gt;""),
    0)
  ),
0)</f>
        <v>0</v>
      </c>
      <c r="E1567">
        <f>VLOOKUP(A1567,Config!A:G,4,FALSE)</f>
        <v>0</v>
      </c>
      <c r="F1567" t="str">
        <f>_xlfn.LET(
  _xlpm.q,   $D1567,
  _xlpm.low, SUMIFS(Config!$E$2:$E$5017, Config!$A$2:$A$5017,$A1567, Config!$C$2:$C$5017,$C1567),
  _xlpm.med, SUMIFS(Config!$F$2:$F$5017, Config!$A$2:$A$5017,$A1567, Config!$C$2:$C$5017,$C1567),
  _xlpm.cap, SUMIFS(Config!$G$2:$G$5017, Config!$A$2:$A$5017,$A1567, Config!$C$2:$C$5017,$C1567),
  IF(_xlpm.cap=0,"SET-PICKFACE",
     IF(_xlpm.q&lt;=_xlpm.low,"LOW",
        IF(_xlpm.q&lt;=_xlpm.med,"MEDIUM",
           IF(_xlpm.q&lt;=_xlpm.cap,"FULL","OVER")
        )
     )
  )
)</f>
        <v>SET-PICKFACE</v>
      </c>
      <c r="G1567" s="8" t="str">
        <f>IF(
   SUMIFS(Stockreport!$D:$D,
          Stockreport!$A:$A, $A1567,
          Stockreport!$B:$B, $B1567)
   -SUMIFS(Stockreport!$D:$D,
           Stockreport!$A:$A, $A1567,
           Stockreport!$B:$B, $B1567,
           Stockreport!$C:$C, $C1567)=0,
   "No reserve",
   SUMIFS(Stockreport!$D:$D,
          Stockreport!$A:$A, $A1567,
          Stockreport!$B:$B, $B1567)
   -SUMIFS(Stockreport!$D:$D,
           Stockreport!$A:$A, $A1567,
           Stockreport!$B:$B, $B1567,
           Stockreport!$C:$C, $C1567)
)</f>
        <v>No reserve</v>
      </c>
      <c r="H1567">
        <f t="shared" si="48"/>
        <v>0</v>
      </c>
      <c r="I1567" s="5">
        <f t="shared" si="49"/>
        <v>1</v>
      </c>
    </row>
    <row r="1568" spans="1:9">
      <c r="A1568" s="1">
        <v>91916</v>
      </c>
      <c r="B1568" s="1" t="s">
        <v>1564</v>
      </c>
      <c r="C1568" t="str">
        <f>VLOOKUP(A1568,Config!A:C,3,FALSE)</f>
        <v>MA-H-10-L3-P1</v>
      </c>
      <c r="D1568" cm="1">
        <f t="array" ref="D1568">IFERROR(
  INDEX(Stockreport!$E$2:$E$50151,
    MATCH(1,
      ((Stockreport!$A$2:$A$50151&amp;"")=($A1568&amp;""))*
      ((Stockreport!$B$2:$B$50151&amp;"")=($B1568&amp;""))*
      (TRIM(Stockreport!$C$2:$C$50151)=TRIM($C1568))*
      (Stockreport!$C$2:$C$50151&lt;&gt;""),
    0)
  ),
0)</f>
        <v>0</v>
      </c>
      <c r="E1568">
        <f>VLOOKUP(A1568,Config!A:G,4,FALSE)</f>
        <v>0</v>
      </c>
      <c r="F1568" t="str">
        <f>_xlfn.LET(
  _xlpm.q,   $D1568,
  _xlpm.low, SUMIFS(Config!$E$2:$E$5017, Config!$A$2:$A$5017,$A1568, Config!$C$2:$C$5017,$C1568),
  _xlpm.med, SUMIFS(Config!$F$2:$F$5017, Config!$A$2:$A$5017,$A1568, Config!$C$2:$C$5017,$C1568),
  _xlpm.cap, SUMIFS(Config!$G$2:$G$5017, Config!$A$2:$A$5017,$A1568, Config!$C$2:$C$5017,$C1568),
  IF(_xlpm.cap=0,"SET-PICKFACE",
     IF(_xlpm.q&lt;=_xlpm.low,"LOW",
        IF(_xlpm.q&lt;=_xlpm.med,"MEDIUM",
           IF(_xlpm.q&lt;=_xlpm.cap,"FULL","OVER")
        )
     )
  )
)</f>
        <v>SET-PICKFACE</v>
      </c>
      <c r="G1568" s="8" t="str">
        <f>IF(
   SUMIFS(Stockreport!$D:$D,
          Stockreport!$A:$A, $A1568,
          Stockreport!$B:$B, $B1568)
   -SUMIFS(Stockreport!$D:$D,
           Stockreport!$A:$A, $A1568,
           Stockreport!$B:$B, $B1568,
           Stockreport!$C:$C, $C1568)=0,
   "No reserve",
   SUMIFS(Stockreport!$D:$D,
          Stockreport!$A:$A, $A1568,
          Stockreport!$B:$B, $B1568)
   -SUMIFS(Stockreport!$D:$D,
           Stockreport!$A:$A, $A1568,
           Stockreport!$B:$B, $B1568,
           Stockreport!$C:$C, $C1568)
)</f>
        <v>No reserve</v>
      </c>
      <c r="H1568">
        <f t="shared" si="48"/>
        <v>0</v>
      </c>
      <c r="I1568" s="5">
        <f t="shared" si="49"/>
        <v>1</v>
      </c>
    </row>
    <row r="1569" spans="1:9">
      <c r="A1569" s="1">
        <v>90180</v>
      </c>
      <c r="B1569" s="1" t="s">
        <v>1565</v>
      </c>
      <c r="C1569" t="str">
        <f>VLOOKUP(A1569,Config!A:C,3,FALSE)</f>
        <v>MA-H-10-L3-P2</v>
      </c>
      <c r="D1569" cm="1">
        <f t="array" ref="D1569">IFERROR(
  INDEX(Stockreport!$E$2:$E$50151,
    MATCH(1,
      ((Stockreport!$A$2:$A$50151&amp;"")=($A1569&amp;""))*
      ((Stockreport!$B$2:$B$50151&amp;"")=($B1569&amp;""))*
      (TRIM(Stockreport!$C$2:$C$50151)=TRIM($C1569))*
      (Stockreport!$C$2:$C$50151&lt;&gt;""),
    0)
  ),
0)</f>
        <v>0</v>
      </c>
      <c r="E1569">
        <f>VLOOKUP(A1569,Config!A:G,4,FALSE)</f>
        <v>0</v>
      </c>
      <c r="F1569" t="str">
        <f>_xlfn.LET(
  _xlpm.q,   $D1569,
  _xlpm.low, SUMIFS(Config!$E$2:$E$5017, Config!$A$2:$A$5017,$A1569, Config!$C$2:$C$5017,$C1569),
  _xlpm.med, SUMIFS(Config!$F$2:$F$5017, Config!$A$2:$A$5017,$A1569, Config!$C$2:$C$5017,$C1569),
  _xlpm.cap, SUMIFS(Config!$G$2:$G$5017, Config!$A$2:$A$5017,$A1569, Config!$C$2:$C$5017,$C1569),
  IF(_xlpm.cap=0,"SET-PICKFACE",
     IF(_xlpm.q&lt;=_xlpm.low,"LOW",
        IF(_xlpm.q&lt;=_xlpm.med,"MEDIUM",
           IF(_xlpm.q&lt;=_xlpm.cap,"FULL","OVER")
        )
     )
  )
)</f>
        <v>SET-PICKFACE</v>
      </c>
      <c r="G1569" s="8" t="str">
        <f>IF(
   SUMIFS(Stockreport!$D:$D,
          Stockreport!$A:$A, $A1569,
          Stockreport!$B:$B, $B1569)
   -SUMIFS(Stockreport!$D:$D,
           Stockreport!$A:$A, $A1569,
           Stockreport!$B:$B, $B1569,
           Stockreport!$C:$C, $C1569)=0,
   "No reserve",
   SUMIFS(Stockreport!$D:$D,
          Stockreport!$A:$A, $A1569,
          Stockreport!$B:$B, $B1569)
   -SUMIFS(Stockreport!$D:$D,
           Stockreport!$A:$A, $A1569,
           Stockreport!$B:$B, $B1569,
           Stockreport!$C:$C, $C1569)
)</f>
        <v>No reserve</v>
      </c>
      <c r="H1569">
        <f t="shared" si="48"/>
        <v>0</v>
      </c>
      <c r="I1569" s="5">
        <f t="shared" si="49"/>
        <v>1</v>
      </c>
    </row>
    <row r="1570" spans="1:9">
      <c r="A1570" s="1">
        <v>90611</v>
      </c>
      <c r="B1570" s="1" t="s">
        <v>1566</v>
      </c>
      <c r="C1570" t="str">
        <f>VLOOKUP(A1570,Config!A:C,3,FALSE)</f>
        <v>MA-H-10-L3-P2</v>
      </c>
      <c r="D1570" cm="1">
        <f t="array" ref="D1570">IFERROR(
  INDEX(Stockreport!$E$2:$E$50151,
    MATCH(1,
      ((Stockreport!$A$2:$A$50151&amp;"")=($A1570&amp;""))*
      ((Stockreport!$B$2:$B$50151&amp;"")=($B1570&amp;""))*
      (TRIM(Stockreport!$C$2:$C$50151)=TRIM($C1570))*
      (Stockreport!$C$2:$C$50151&lt;&gt;""),
    0)
  ),
0)</f>
        <v>0</v>
      </c>
      <c r="E1570">
        <f>VLOOKUP(A1570,Config!A:G,4,FALSE)</f>
        <v>0</v>
      </c>
      <c r="F1570" t="str">
        <f>_xlfn.LET(
  _xlpm.q,   $D1570,
  _xlpm.low, SUMIFS(Config!$E$2:$E$5017, Config!$A$2:$A$5017,$A1570, Config!$C$2:$C$5017,$C1570),
  _xlpm.med, SUMIFS(Config!$F$2:$F$5017, Config!$A$2:$A$5017,$A1570, Config!$C$2:$C$5017,$C1570),
  _xlpm.cap, SUMIFS(Config!$G$2:$G$5017, Config!$A$2:$A$5017,$A1570, Config!$C$2:$C$5017,$C1570),
  IF(_xlpm.cap=0,"SET-PICKFACE",
     IF(_xlpm.q&lt;=_xlpm.low,"LOW",
        IF(_xlpm.q&lt;=_xlpm.med,"MEDIUM",
           IF(_xlpm.q&lt;=_xlpm.cap,"FULL","OVER")
        )
     )
  )
)</f>
        <v>SET-PICKFACE</v>
      </c>
      <c r="G1570" s="8" t="str">
        <f>IF(
   SUMIFS(Stockreport!$D:$D,
          Stockreport!$A:$A, $A1570,
          Stockreport!$B:$B, $B1570)
   -SUMIFS(Stockreport!$D:$D,
           Stockreport!$A:$A, $A1570,
           Stockreport!$B:$B, $B1570,
           Stockreport!$C:$C, $C1570)=0,
   "No reserve",
   SUMIFS(Stockreport!$D:$D,
          Stockreport!$A:$A, $A1570,
          Stockreport!$B:$B, $B1570)
   -SUMIFS(Stockreport!$D:$D,
           Stockreport!$A:$A, $A1570,
           Stockreport!$B:$B, $B1570,
           Stockreport!$C:$C, $C1570)
)</f>
        <v>No reserve</v>
      </c>
      <c r="H1570">
        <f t="shared" si="48"/>
        <v>0</v>
      </c>
      <c r="I1570" s="5">
        <f t="shared" si="49"/>
        <v>1</v>
      </c>
    </row>
    <row r="1571" spans="1:9">
      <c r="A1571" s="1">
        <v>93306</v>
      </c>
      <c r="B1571" s="1" t="s">
        <v>1567</v>
      </c>
      <c r="C1571" t="str">
        <f>VLOOKUP(A1571,Config!A:C,3,FALSE)</f>
        <v>MA-H-10-L3-P2</v>
      </c>
      <c r="D1571" cm="1">
        <f t="array" ref="D1571">IFERROR(
  INDEX(Stockreport!$E$2:$E$50151,
    MATCH(1,
      ((Stockreport!$A$2:$A$50151&amp;"")=($A1571&amp;""))*
      ((Stockreport!$B$2:$B$50151&amp;"")=($B1571&amp;""))*
      (TRIM(Stockreport!$C$2:$C$50151)=TRIM($C1571))*
      (Stockreport!$C$2:$C$50151&lt;&gt;""),
    0)
  ),
0)</f>
        <v>0</v>
      </c>
      <c r="E1571">
        <f>VLOOKUP(A1571,Config!A:G,4,FALSE)</f>
        <v>0</v>
      </c>
      <c r="F1571" t="str">
        <f>_xlfn.LET(
  _xlpm.q,   $D1571,
  _xlpm.low, SUMIFS(Config!$E$2:$E$5017, Config!$A$2:$A$5017,$A1571, Config!$C$2:$C$5017,$C1571),
  _xlpm.med, SUMIFS(Config!$F$2:$F$5017, Config!$A$2:$A$5017,$A1571, Config!$C$2:$C$5017,$C1571),
  _xlpm.cap, SUMIFS(Config!$G$2:$G$5017, Config!$A$2:$A$5017,$A1571, Config!$C$2:$C$5017,$C1571),
  IF(_xlpm.cap=0,"SET-PICKFACE",
     IF(_xlpm.q&lt;=_xlpm.low,"LOW",
        IF(_xlpm.q&lt;=_xlpm.med,"MEDIUM",
           IF(_xlpm.q&lt;=_xlpm.cap,"FULL","OVER")
        )
     )
  )
)</f>
        <v>SET-PICKFACE</v>
      </c>
      <c r="G1571" s="8" t="str">
        <f>IF(
   SUMIFS(Stockreport!$D:$D,
          Stockreport!$A:$A, $A1571,
          Stockreport!$B:$B, $B1571)
   -SUMIFS(Stockreport!$D:$D,
           Stockreport!$A:$A, $A1571,
           Stockreport!$B:$B, $B1571,
           Stockreport!$C:$C, $C1571)=0,
   "No reserve",
   SUMIFS(Stockreport!$D:$D,
          Stockreport!$A:$A, $A1571,
          Stockreport!$B:$B, $B1571)
   -SUMIFS(Stockreport!$D:$D,
           Stockreport!$A:$A, $A1571,
           Stockreport!$B:$B, $B1571,
           Stockreport!$C:$C, $C1571)
)</f>
        <v>No reserve</v>
      </c>
      <c r="H1571">
        <f t="shared" si="48"/>
        <v>0</v>
      </c>
      <c r="I1571" s="5">
        <f t="shared" si="49"/>
        <v>1</v>
      </c>
    </row>
    <row r="1572" spans="1:9">
      <c r="A1572" s="1">
        <v>96103</v>
      </c>
      <c r="B1572" s="1" t="s">
        <v>1568</v>
      </c>
      <c r="C1572" t="str">
        <f>VLOOKUP(A1572,Config!A:C,3,FALSE)</f>
        <v>MA-H-10-L3-P2</v>
      </c>
      <c r="D1572" cm="1">
        <f t="array" ref="D1572">IFERROR(
  INDEX(Stockreport!$E$2:$E$50151,
    MATCH(1,
      ((Stockreport!$A$2:$A$50151&amp;"")=($A1572&amp;""))*
      ((Stockreport!$B$2:$B$50151&amp;"")=($B1572&amp;""))*
      (TRIM(Stockreport!$C$2:$C$50151)=TRIM($C1572))*
      (Stockreport!$C$2:$C$50151&lt;&gt;""),
    0)
  ),
0)</f>
        <v>0</v>
      </c>
      <c r="E1572">
        <f>VLOOKUP(A1572,Config!A:G,4,FALSE)</f>
        <v>0</v>
      </c>
      <c r="F1572" t="str">
        <f>_xlfn.LET(
  _xlpm.q,   $D1572,
  _xlpm.low, SUMIFS(Config!$E$2:$E$5017, Config!$A$2:$A$5017,$A1572, Config!$C$2:$C$5017,$C1572),
  _xlpm.med, SUMIFS(Config!$F$2:$F$5017, Config!$A$2:$A$5017,$A1572, Config!$C$2:$C$5017,$C1572),
  _xlpm.cap, SUMIFS(Config!$G$2:$G$5017, Config!$A$2:$A$5017,$A1572, Config!$C$2:$C$5017,$C1572),
  IF(_xlpm.cap=0,"SET-PICKFACE",
     IF(_xlpm.q&lt;=_xlpm.low,"LOW",
        IF(_xlpm.q&lt;=_xlpm.med,"MEDIUM",
           IF(_xlpm.q&lt;=_xlpm.cap,"FULL","OVER")
        )
     )
  )
)</f>
        <v>SET-PICKFACE</v>
      </c>
      <c r="G1572" s="8" t="str">
        <f>IF(
   SUMIFS(Stockreport!$D:$D,
          Stockreport!$A:$A, $A1572,
          Stockreport!$B:$B, $B1572)
   -SUMIFS(Stockreport!$D:$D,
           Stockreport!$A:$A, $A1572,
           Stockreport!$B:$B, $B1572,
           Stockreport!$C:$C, $C1572)=0,
   "No reserve",
   SUMIFS(Stockreport!$D:$D,
          Stockreport!$A:$A, $A1572,
          Stockreport!$B:$B, $B1572)
   -SUMIFS(Stockreport!$D:$D,
           Stockreport!$A:$A, $A1572,
           Stockreport!$B:$B, $B1572,
           Stockreport!$C:$C, $C1572)
)</f>
        <v>No reserve</v>
      </c>
      <c r="H1572">
        <f t="shared" si="48"/>
        <v>0</v>
      </c>
      <c r="I1572" s="5">
        <f t="shared" si="49"/>
        <v>1</v>
      </c>
    </row>
    <row r="1573" spans="1:9">
      <c r="A1573" s="1">
        <v>97873</v>
      </c>
      <c r="B1573" s="1" t="s">
        <v>1569</v>
      </c>
      <c r="C1573" t="str">
        <f>VLOOKUP(A1573,Config!A:C,3,FALSE)</f>
        <v>MA-H-10-L3-P2</v>
      </c>
      <c r="D1573" cm="1">
        <f t="array" ref="D1573">IFERROR(
  INDEX(Stockreport!$E$2:$E$50151,
    MATCH(1,
      ((Stockreport!$A$2:$A$50151&amp;"")=($A1573&amp;""))*
      ((Stockreport!$B$2:$B$50151&amp;"")=($B1573&amp;""))*
      (TRIM(Stockreport!$C$2:$C$50151)=TRIM($C1573))*
      (Stockreport!$C$2:$C$50151&lt;&gt;""),
    0)
  ),
0)</f>
        <v>0</v>
      </c>
      <c r="E1573">
        <f>VLOOKUP(A1573,Config!A:G,4,FALSE)</f>
        <v>0</v>
      </c>
      <c r="F1573" t="str">
        <f>_xlfn.LET(
  _xlpm.q,   $D1573,
  _xlpm.low, SUMIFS(Config!$E$2:$E$5017, Config!$A$2:$A$5017,$A1573, Config!$C$2:$C$5017,$C1573),
  _xlpm.med, SUMIFS(Config!$F$2:$F$5017, Config!$A$2:$A$5017,$A1573, Config!$C$2:$C$5017,$C1573),
  _xlpm.cap, SUMIFS(Config!$G$2:$G$5017, Config!$A$2:$A$5017,$A1573, Config!$C$2:$C$5017,$C1573),
  IF(_xlpm.cap=0,"SET-PICKFACE",
     IF(_xlpm.q&lt;=_xlpm.low,"LOW",
        IF(_xlpm.q&lt;=_xlpm.med,"MEDIUM",
           IF(_xlpm.q&lt;=_xlpm.cap,"FULL","OVER")
        )
     )
  )
)</f>
        <v>SET-PICKFACE</v>
      </c>
      <c r="G1573" s="8" t="str">
        <f>IF(
   SUMIFS(Stockreport!$D:$D,
          Stockreport!$A:$A, $A1573,
          Stockreport!$B:$B, $B1573)
   -SUMIFS(Stockreport!$D:$D,
           Stockreport!$A:$A, $A1573,
           Stockreport!$B:$B, $B1573,
           Stockreport!$C:$C, $C1573)=0,
   "No reserve",
   SUMIFS(Stockreport!$D:$D,
          Stockreport!$A:$A, $A1573,
          Stockreport!$B:$B, $B1573)
   -SUMIFS(Stockreport!$D:$D,
           Stockreport!$A:$A, $A1573,
           Stockreport!$B:$B, $B1573,
           Stockreport!$C:$C, $C1573)
)</f>
        <v>No reserve</v>
      </c>
      <c r="H1573">
        <f t="shared" si="48"/>
        <v>0</v>
      </c>
      <c r="I1573" s="5">
        <f t="shared" si="49"/>
        <v>1</v>
      </c>
    </row>
    <row r="1574" spans="1:9">
      <c r="A1574" s="1">
        <v>93885</v>
      </c>
      <c r="B1574" s="1" t="s">
        <v>1570</v>
      </c>
      <c r="C1574" t="str">
        <f>VLOOKUP(A1574,Config!A:C,3,FALSE)</f>
        <v>MA-H-11-L2-P2</v>
      </c>
      <c r="D1574" cm="1">
        <f t="array" ref="D1574">IFERROR(
  INDEX(Stockreport!$E$2:$E$50151,
    MATCH(1,
      ((Stockreport!$A$2:$A$50151&amp;"")=($A1574&amp;""))*
      ((Stockreport!$B$2:$B$50151&amp;"")=($B1574&amp;""))*
      (TRIM(Stockreport!$C$2:$C$50151)=TRIM($C1574))*
      (Stockreport!$C$2:$C$50151&lt;&gt;""),
    0)
  ),
0)</f>
        <v>0</v>
      </c>
      <c r="E1574">
        <f>VLOOKUP(A1574,Config!A:G,4,FALSE)</f>
        <v>0</v>
      </c>
      <c r="F1574" t="str">
        <f>_xlfn.LET(
  _xlpm.q,   $D1574,
  _xlpm.low, SUMIFS(Config!$E$2:$E$5017, Config!$A$2:$A$5017,$A1574, Config!$C$2:$C$5017,$C1574),
  _xlpm.med, SUMIFS(Config!$F$2:$F$5017, Config!$A$2:$A$5017,$A1574, Config!$C$2:$C$5017,$C1574),
  _xlpm.cap, SUMIFS(Config!$G$2:$G$5017, Config!$A$2:$A$5017,$A1574, Config!$C$2:$C$5017,$C1574),
  IF(_xlpm.cap=0,"SET-PICKFACE",
     IF(_xlpm.q&lt;=_xlpm.low,"LOW",
        IF(_xlpm.q&lt;=_xlpm.med,"MEDIUM",
           IF(_xlpm.q&lt;=_xlpm.cap,"FULL","OVER")
        )
     )
  )
)</f>
        <v>SET-PICKFACE</v>
      </c>
      <c r="G1574" s="8" t="str">
        <f>IF(
   SUMIFS(Stockreport!$D:$D,
          Stockreport!$A:$A, $A1574,
          Stockreport!$B:$B, $B1574)
   -SUMIFS(Stockreport!$D:$D,
           Stockreport!$A:$A, $A1574,
           Stockreport!$B:$B, $B1574,
           Stockreport!$C:$C, $C1574)=0,
   "No reserve",
   SUMIFS(Stockreport!$D:$D,
          Stockreport!$A:$A, $A1574,
          Stockreport!$B:$B, $B1574)
   -SUMIFS(Stockreport!$D:$D,
           Stockreport!$A:$A, $A1574,
           Stockreport!$B:$B, $B1574,
           Stockreport!$C:$C, $C1574)
)</f>
        <v>No reserve</v>
      </c>
      <c r="H1574">
        <f t="shared" si="48"/>
        <v>0</v>
      </c>
      <c r="I1574" s="5">
        <f t="shared" si="49"/>
        <v>1</v>
      </c>
    </row>
    <row r="1575" spans="1:9">
      <c r="A1575" s="1">
        <v>95954</v>
      </c>
      <c r="B1575" s="1" t="s">
        <v>1571</v>
      </c>
      <c r="C1575" t="str">
        <f>VLOOKUP(A1575,Config!A:C,3,FALSE)</f>
        <v>MA-H-11-L2-P2</v>
      </c>
      <c r="D1575" cm="1">
        <f t="array" ref="D1575">IFERROR(
  INDEX(Stockreport!$E$2:$E$50151,
    MATCH(1,
      ((Stockreport!$A$2:$A$50151&amp;"")=($A1575&amp;""))*
      ((Stockreport!$B$2:$B$50151&amp;"")=($B1575&amp;""))*
      (TRIM(Stockreport!$C$2:$C$50151)=TRIM($C1575))*
      (Stockreport!$C$2:$C$50151&lt;&gt;""),
    0)
  ),
0)</f>
        <v>0</v>
      </c>
      <c r="E1575">
        <f>VLOOKUP(A1575,Config!A:G,4,FALSE)</f>
        <v>0</v>
      </c>
      <c r="F1575" t="str">
        <f>_xlfn.LET(
  _xlpm.q,   $D1575,
  _xlpm.low, SUMIFS(Config!$E$2:$E$5017, Config!$A$2:$A$5017,$A1575, Config!$C$2:$C$5017,$C1575),
  _xlpm.med, SUMIFS(Config!$F$2:$F$5017, Config!$A$2:$A$5017,$A1575, Config!$C$2:$C$5017,$C1575),
  _xlpm.cap, SUMIFS(Config!$G$2:$G$5017, Config!$A$2:$A$5017,$A1575, Config!$C$2:$C$5017,$C1575),
  IF(_xlpm.cap=0,"SET-PICKFACE",
     IF(_xlpm.q&lt;=_xlpm.low,"LOW",
        IF(_xlpm.q&lt;=_xlpm.med,"MEDIUM",
           IF(_xlpm.q&lt;=_xlpm.cap,"FULL","OVER")
        )
     )
  )
)</f>
        <v>SET-PICKFACE</v>
      </c>
      <c r="G1575" s="8" t="str">
        <f>IF(
   SUMIFS(Stockreport!$D:$D,
          Stockreport!$A:$A, $A1575,
          Stockreport!$B:$B, $B1575)
   -SUMIFS(Stockreport!$D:$D,
           Stockreport!$A:$A, $A1575,
           Stockreport!$B:$B, $B1575,
           Stockreport!$C:$C, $C1575)=0,
   "No reserve",
   SUMIFS(Stockreport!$D:$D,
          Stockreport!$A:$A, $A1575,
          Stockreport!$B:$B, $B1575)
   -SUMIFS(Stockreport!$D:$D,
           Stockreport!$A:$A, $A1575,
           Stockreport!$B:$B, $B1575,
           Stockreport!$C:$C, $C1575)
)</f>
        <v>No reserve</v>
      </c>
      <c r="H1575">
        <f t="shared" si="48"/>
        <v>0</v>
      </c>
      <c r="I1575" s="5">
        <f t="shared" si="49"/>
        <v>1</v>
      </c>
    </row>
    <row r="1576" spans="1:9">
      <c r="A1576" s="1">
        <v>94442</v>
      </c>
      <c r="B1576" s="1" t="s">
        <v>1572</v>
      </c>
      <c r="C1576" t="str">
        <f>VLOOKUP(A1576,Config!A:C,3,FALSE)</f>
        <v>MA-H-11-L3-P1</v>
      </c>
      <c r="D1576" cm="1">
        <f t="array" ref="D1576">IFERROR(
  INDEX(Stockreport!$E$2:$E$50151,
    MATCH(1,
      ((Stockreport!$A$2:$A$50151&amp;"")=($A1576&amp;""))*
      ((Stockreport!$B$2:$B$50151&amp;"")=($B1576&amp;""))*
      (TRIM(Stockreport!$C$2:$C$50151)=TRIM($C1576))*
      (Stockreport!$C$2:$C$50151&lt;&gt;""),
    0)
  ),
0)</f>
        <v>0</v>
      </c>
      <c r="E1576">
        <f>VLOOKUP(A1576,Config!A:G,4,FALSE)</f>
        <v>0</v>
      </c>
      <c r="F1576" t="str">
        <f>_xlfn.LET(
  _xlpm.q,   $D1576,
  _xlpm.low, SUMIFS(Config!$E$2:$E$5017, Config!$A$2:$A$5017,$A1576, Config!$C$2:$C$5017,$C1576),
  _xlpm.med, SUMIFS(Config!$F$2:$F$5017, Config!$A$2:$A$5017,$A1576, Config!$C$2:$C$5017,$C1576),
  _xlpm.cap, SUMIFS(Config!$G$2:$G$5017, Config!$A$2:$A$5017,$A1576, Config!$C$2:$C$5017,$C1576),
  IF(_xlpm.cap=0,"SET-PICKFACE",
     IF(_xlpm.q&lt;=_xlpm.low,"LOW",
        IF(_xlpm.q&lt;=_xlpm.med,"MEDIUM",
           IF(_xlpm.q&lt;=_xlpm.cap,"FULL","OVER")
        )
     )
  )
)</f>
        <v>SET-PICKFACE</v>
      </c>
      <c r="G1576" s="8" t="str">
        <f>IF(
   SUMIFS(Stockreport!$D:$D,
          Stockreport!$A:$A, $A1576,
          Stockreport!$B:$B, $B1576)
   -SUMIFS(Stockreport!$D:$D,
           Stockreport!$A:$A, $A1576,
           Stockreport!$B:$B, $B1576,
           Stockreport!$C:$C, $C1576)=0,
   "No reserve",
   SUMIFS(Stockreport!$D:$D,
          Stockreport!$A:$A, $A1576,
          Stockreport!$B:$B, $B1576)
   -SUMIFS(Stockreport!$D:$D,
           Stockreport!$A:$A, $A1576,
           Stockreport!$B:$B, $B1576,
           Stockreport!$C:$C, $C1576)
)</f>
        <v>No reserve</v>
      </c>
      <c r="H1576">
        <f t="shared" si="48"/>
        <v>0</v>
      </c>
      <c r="I1576" s="5">
        <f t="shared" si="49"/>
        <v>1</v>
      </c>
    </row>
    <row r="1577" spans="1:9">
      <c r="A1577" s="2">
        <v>95572</v>
      </c>
      <c r="B1577" s="2" t="s">
        <v>1573</v>
      </c>
      <c r="C1577" t="str">
        <f>VLOOKUP(A1577,Config!A:C,3,FALSE)</f>
        <v>MA-H-11-L3-P1</v>
      </c>
      <c r="D1577" cm="1">
        <f t="array" ref="D1577">IFERROR(
  INDEX(Stockreport!$E$2:$E$50151,
    MATCH(1,
      ((Stockreport!$A$2:$A$50151&amp;"")=($A1577&amp;""))*
      ((Stockreport!$B$2:$B$50151&amp;"")=($B1577&amp;""))*
      (TRIM(Stockreport!$C$2:$C$50151)=TRIM($C1577))*
      (Stockreport!$C$2:$C$50151&lt;&gt;""),
    0)
  ),
0)</f>
        <v>0</v>
      </c>
      <c r="E1577">
        <f>VLOOKUP(A1577,Config!A:G,4,FALSE)</f>
        <v>0</v>
      </c>
      <c r="F1577" t="str">
        <f>_xlfn.LET(
  _xlpm.q,   $D1577,
  _xlpm.low, SUMIFS(Config!$E$2:$E$5017, Config!$A$2:$A$5017,$A1577, Config!$C$2:$C$5017,$C1577),
  _xlpm.med, SUMIFS(Config!$F$2:$F$5017, Config!$A$2:$A$5017,$A1577, Config!$C$2:$C$5017,$C1577),
  _xlpm.cap, SUMIFS(Config!$G$2:$G$5017, Config!$A$2:$A$5017,$A1577, Config!$C$2:$C$5017,$C1577),
  IF(_xlpm.cap=0,"SET-PICKFACE",
     IF(_xlpm.q&lt;=_xlpm.low,"LOW",
        IF(_xlpm.q&lt;=_xlpm.med,"MEDIUM",
           IF(_xlpm.q&lt;=_xlpm.cap,"FULL","OVER")
        )
     )
  )
)</f>
        <v>SET-PICKFACE</v>
      </c>
      <c r="G1577" s="8" t="str">
        <f>IF(
   SUMIFS(Stockreport!$D:$D,
          Stockreport!$A:$A, $A1577,
          Stockreport!$B:$B, $B1577)
   -SUMIFS(Stockreport!$D:$D,
           Stockreport!$A:$A, $A1577,
           Stockreport!$B:$B, $B1577,
           Stockreport!$C:$C, $C1577)=0,
   "No reserve",
   SUMIFS(Stockreport!$D:$D,
          Stockreport!$A:$A, $A1577,
          Stockreport!$B:$B, $B1577)
   -SUMIFS(Stockreport!$D:$D,
           Stockreport!$A:$A, $A1577,
           Stockreport!$B:$B, $B1577,
           Stockreport!$C:$C, $C1577)
)</f>
        <v>No reserve</v>
      </c>
      <c r="H1577">
        <f t="shared" si="48"/>
        <v>0</v>
      </c>
      <c r="I1577" s="5">
        <f t="shared" si="49"/>
        <v>1</v>
      </c>
    </row>
    <row r="1578" spans="1:9">
      <c r="A1578" s="2">
        <v>95664</v>
      </c>
      <c r="B1578" s="2" t="s">
        <v>1574</v>
      </c>
      <c r="C1578" t="str">
        <f>VLOOKUP(A1578,Config!A:C,3,FALSE)</f>
        <v>MA-H-11-L3-P1</v>
      </c>
      <c r="D1578" cm="1">
        <f t="array" ref="D1578">IFERROR(
  INDEX(Stockreport!$E$2:$E$50151,
    MATCH(1,
      ((Stockreport!$A$2:$A$50151&amp;"")=($A1578&amp;""))*
      ((Stockreport!$B$2:$B$50151&amp;"")=($B1578&amp;""))*
      (TRIM(Stockreport!$C$2:$C$50151)=TRIM($C1578))*
      (Stockreport!$C$2:$C$50151&lt;&gt;""),
    0)
  ),
0)</f>
        <v>5</v>
      </c>
      <c r="E1578">
        <f>VLOOKUP(A1578,Config!A:G,4,FALSE)</f>
        <v>0</v>
      </c>
      <c r="F1578" t="str">
        <f>_xlfn.LET(
  _xlpm.q,   $D1578,
  _xlpm.low, SUMIFS(Config!$E$2:$E$5017, Config!$A$2:$A$5017,$A1578, Config!$C$2:$C$5017,$C1578),
  _xlpm.med, SUMIFS(Config!$F$2:$F$5017, Config!$A$2:$A$5017,$A1578, Config!$C$2:$C$5017,$C1578),
  _xlpm.cap, SUMIFS(Config!$G$2:$G$5017, Config!$A$2:$A$5017,$A1578, Config!$C$2:$C$5017,$C1578),
  IF(_xlpm.cap=0,"SET-PICKFACE",
     IF(_xlpm.q&lt;=_xlpm.low,"LOW",
        IF(_xlpm.q&lt;=_xlpm.med,"MEDIUM",
           IF(_xlpm.q&lt;=_xlpm.cap,"FULL","OVER")
        )
     )
  )
)</f>
        <v>SET-PICKFACE</v>
      </c>
      <c r="G1578" s="8" t="str">
        <f>IF(
   SUMIFS(Stockreport!$D:$D,
          Stockreport!$A:$A, $A1578,
          Stockreport!$B:$B, $B1578)
   -SUMIFS(Stockreport!$D:$D,
           Stockreport!$A:$A, $A1578,
           Stockreport!$B:$B, $B1578,
           Stockreport!$C:$C, $C1578)=0,
   "No reserve",
   SUMIFS(Stockreport!$D:$D,
          Stockreport!$A:$A, $A1578,
          Stockreport!$B:$B, $B1578)
   -SUMIFS(Stockreport!$D:$D,
           Stockreport!$A:$A, $A1578,
           Stockreport!$B:$B, $B1578,
           Stockreport!$C:$C, $C1578)
)</f>
        <v>No reserve</v>
      </c>
      <c r="H1578">
        <f t="shared" si="48"/>
        <v>0</v>
      </c>
      <c r="I1578" s="5">
        <f t="shared" si="49"/>
        <v>1</v>
      </c>
    </row>
    <row r="1579" spans="1:9">
      <c r="A1579" s="2">
        <v>93841</v>
      </c>
      <c r="B1579" s="2" t="s">
        <v>1575</v>
      </c>
      <c r="C1579" t="str">
        <f>VLOOKUP(A1579,Config!A:C,3,FALSE)</f>
        <v>MA-H-11-L3-P2</v>
      </c>
      <c r="D1579" cm="1">
        <f t="array" ref="D1579">IFERROR(
  INDEX(Stockreport!$E$2:$E$50151,
    MATCH(1,
      ((Stockreport!$A$2:$A$50151&amp;"")=($A1579&amp;""))*
      ((Stockreport!$B$2:$B$50151&amp;"")=($B1579&amp;""))*
      (TRIM(Stockreport!$C$2:$C$50151)=TRIM($C1579))*
      (Stockreport!$C$2:$C$50151&lt;&gt;""),
    0)
  ),
0)</f>
        <v>0</v>
      </c>
      <c r="E1579">
        <f>VLOOKUP(A1579,Config!A:G,4,FALSE)</f>
        <v>0</v>
      </c>
      <c r="F1579" t="str">
        <f>_xlfn.LET(
  _xlpm.q,   $D1579,
  _xlpm.low, SUMIFS(Config!$E$2:$E$5017, Config!$A$2:$A$5017,$A1579, Config!$C$2:$C$5017,$C1579),
  _xlpm.med, SUMIFS(Config!$F$2:$F$5017, Config!$A$2:$A$5017,$A1579, Config!$C$2:$C$5017,$C1579),
  _xlpm.cap, SUMIFS(Config!$G$2:$G$5017, Config!$A$2:$A$5017,$A1579, Config!$C$2:$C$5017,$C1579),
  IF(_xlpm.cap=0,"SET-PICKFACE",
     IF(_xlpm.q&lt;=_xlpm.low,"LOW",
        IF(_xlpm.q&lt;=_xlpm.med,"MEDIUM",
           IF(_xlpm.q&lt;=_xlpm.cap,"FULL","OVER")
        )
     )
  )
)</f>
        <v>SET-PICKFACE</v>
      </c>
      <c r="G1579" s="8" t="str">
        <f>IF(
   SUMIFS(Stockreport!$D:$D,
          Stockreport!$A:$A, $A1579,
          Stockreport!$B:$B, $B1579)
   -SUMIFS(Stockreport!$D:$D,
           Stockreport!$A:$A, $A1579,
           Stockreport!$B:$B, $B1579,
           Stockreport!$C:$C, $C1579)=0,
   "No reserve",
   SUMIFS(Stockreport!$D:$D,
          Stockreport!$A:$A, $A1579,
          Stockreport!$B:$B, $B1579)
   -SUMIFS(Stockreport!$D:$D,
           Stockreport!$A:$A, $A1579,
           Stockreport!$B:$B, $B1579,
           Stockreport!$C:$C, $C1579)
)</f>
        <v>No reserve</v>
      </c>
      <c r="H1579">
        <f t="shared" si="48"/>
        <v>0</v>
      </c>
      <c r="I1579" s="5">
        <f t="shared" si="49"/>
        <v>1</v>
      </c>
    </row>
    <row r="1580" spans="1:9">
      <c r="A1580">
        <v>99637</v>
      </c>
      <c r="B1580" t="s">
        <v>1576</v>
      </c>
      <c r="C1580" t="str">
        <f>VLOOKUP(A1580,Config!A:C,3,FALSE)</f>
        <v>MA-H-11-L3-P2</v>
      </c>
      <c r="D1580" cm="1">
        <f t="array" ref="D1580">IFERROR(
  INDEX(Stockreport!$E$2:$E$50151,
    MATCH(1,
      ((Stockreport!$A$2:$A$50151&amp;"")=($A1580&amp;""))*
      ((Stockreport!$B$2:$B$50151&amp;"")=($B1580&amp;""))*
      (TRIM(Stockreport!$C$2:$C$50151)=TRIM($C1580))*
      (Stockreport!$C$2:$C$50151&lt;&gt;""),
    0)
  ),
0)</f>
        <v>0</v>
      </c>
      <c r="E1580">
        <f>VLOOKUP(A1580,Config!A:G,4,FALSE)</f>
        <v>0</v>
      </c>
      <c r="F1580" t="str">
        <f>_xlfn.LET(
  _xlpm.q,   $D1580,
  _xlpm.low, SUMIFS(Config!$E$2:$E$5017, Config!$A$2:$A$5017,$A1580, Config!$C$2:$C$5017,$C1580),
  _xlpm.med, SUMIFS(Config!$F$2:$F$5017, Config!$A$2:$A$5017,$A1580, Config!$C$2:$C$5017,$C1580),
  _xlpm.cap, SUMIFS(Config!$G$2:$G$5017, Config!$A$2:$A$5017,$A1580, Config!$C$2:$C$5017,$C1580),
  IF(_xlpm.cap=0,"SET-PICKFACE",
     IF(_xlpm.q&lt;=_xlpm.low,"LOW",
        IF(_xlpm.q&lt;=_xlpm.med,"MEDIUM",
           IF(_xlpm.q&lt;=_xlpm.cap,"FULL","OVER")
        )
     )
  )
)</f>
        <v>SET-PICKFACE</v>
      </c>
      <c r="G1580" s="8" t="str">
        <f>IF(
   SUMIFS(Stockreport!$D:$D,
          Stockreport!$A:$A, $A1580,
          Stockreport!$B:$B, $B1580)
   -SUMIFS(Stockreport!$D:$D,
           Stockreport!$A:$A, $A1580,
           Stockreport!$B:$B, $B1580,
           Stockreport!$C:$C, $C1580)=0,
   "No reserve",
   SUMIFS(Stockreport!$D:$D,
          Stockreport!$A:$A, $A1580,
          Stockreport!$B:$B, $B1580)
   -SUMIFS(Stockreport!$D:$D,
           Stockreport!$A:$A, $A1580,
           Stockreport!$B:$B, $B1580,
           Stockreport!$C:$C, $C1580)
)</f>
        <v>No reserve</v>
      </c>
      <c r="H1580">
        <f t="shared" si="48"/>
        <v>0</v>
      </c>
      <c r="I1580" s="5">
        <f t="shared" si="49"/>
        <v>1</v>
      </c>
    </row>
    <row r="1581" spans="1:9">
      <c r="A1581">
        <v>99869</v>
      </c>
      <c r="B1581" t="s">
        <v>1577</v>
      </c>
      <c r="C1581" t="str">
        <f>VLOOKUP(A1581,Config!A:C,3,FALSE)</f>
        <v>MA-H-11-L3-P2</v>
      </c>
      <c r="D1581" cm="1">
        <f t="array" ref="D1581">IFERROR(
  INDEX(Stockreport!$E$2:$E$50151,
    MATCH(1,
      ((Stockreport!$A$2:$A$50151&amp;"")=($A1581&amp;""))*
      ((Stockreport!$B$2:$B$50151&amp;"")=($B1581&amp;""))*
      (TRIM(Stockreport!$C$2:$C$50151)=TRIM($C1581))*
      (Stockreport!$C$2:$C$50151&lt;&gt;""),
    0)
  ),
0)</f>
        <v>0</v>
      </c>
      <c r="E1581">
        <f>VLOOKUP(A1581,Config!A:G,4,FALSE)</f>
        <v>0</v>
      </c>
      <c r="F1581" t="str">
        <f>_xlfn.LET(
  _xlpm.q,   $D1581,
  _xlpm.low, SUMIFS(Config!$E$2:$E$5017, Config!$A$2:$A$5017,$A1581, Config!$C$2:$C$5017,$C1581),
  _xlpm.med, SUMIFS(Config!$F$2:$F$5017, Config!$A$2:$A$5017,$A1581, Config!$C$2:$C$5017,$C1581),
  _xlpm.cap, SUMIFS(Config!$G$2:$G$5017, Config!$A$2:$A$5017,$A1581, Config!$C$2:$C$5017,$C1581),
  IF(_xlpm.cap=0,"SET-PICKFACE",
     IF(_xlpm.q&lt;=_xlpm.low,"LOW",
        IF(_xlpm.q&lt;=_xlpm.med,"MEDIUM",
           IF(_xlpm.q&lt;=_xlpm.cap,"FULL","OVER")
        )
     )
  )
)</f>
        <v>SET-PICKFACE</v>
      </c>
      <c r="G1581" s="8" t="str">
        <f>IF(
   SUMIFS(Stockreport!$D:$D,
          Stockreport!$A:$A, $A1581,
          Stockreport!$B:$B, $B1581)
   -SUMIFS(Stockreport!$D:$D,
           Stockreport!$A:$A, $A1581,
           Stockreport!$B:$B, $B1581,
           Stockreport!$C:$C, $C1581)=0,
   "No reserve",
   SUMIFS(Stockreport!$D:$D,
          Stockreport!$A:$A, $A1581,
          Stockreport!$B:$B, $B1581)
   -SUMIFS(Stockreport!$D:$D,
           Stockreport!$A:$A, $A1581,
           Stockreport!$B:$B, $B1581,
           Stockreport!$C:$C, $C1581)
)</f>
        <v>No reserve</v>
      </c>
      <c r="H1581">
        <f t="shared" si="48"/>
        <v>0</v>
      </c>
      <c r="I1581" s="5">
        <f t="shared" si="49"/>
        <v>1</v>
      </c>
    </row>
    <row r="1582" spans="1:9">
      <c r="A1582">
        <v>99929</v>
      </c>
      <c r="B1582" t="s">
        <v>1578</v>
      </c>
      <c r="C1582" t="str">
        <f>VLOOKUP(A1582,Config!A:C,3,FALSE)</f>
        <v>MA-H-11-L3-P2</v>
      </c>
      <c r="D1582" cm="1">
        <f t="array" ref="D1582">IFERROR(
  INDEX(Stockreport!$E$2:$E$50151,
    MATCH(1,
      ((Stockreport!$A$2:$A$50151&amp;"")=($A1582&amp;""))*
      ((Stockreport!$B$2:$B$50151&amp;"")=($B1582&amp;""))*
      (TRIM(Stockreport!$C$2:$C$50151)=TRIM($C1582))*
      (Stockreport!$C$2:$C$50151&lt;&gt;""),
    0)
  ),
0)</f>
        <v>0</v>
      </c>
      <c r="E1582">
        <f>VLOOKUP(A1582,Config!A:G,4,FALSE)</f>
        <v>0</v>
      </c>
      <c r="F1582" t="str">
        <f>_xlfn.LET(
  _xlpm.q,   $D1582,
  _xlpm.low, SUMIFS(Config!$E$2:$E$5017, Config!$A$2:$A$5017,$A1582, Config!$C$2:$C$5017,$C1582),
  _xlpm.med, SUMIFS(Config!$F$2:$F$5017, Config!$A$2:$A$5017,$A1582, Config!$C$2:$C$5017,$C1582),
  _xlpm.cap, SUMIFS(Config!$G$2:$G$5017, Config!$A$2:$A$5017,$A1582, Config!$C$2:$C$5017,$C1582),
  IF(_xlpm.cap=0,"SET-PICKFACE",
     IF(_xlpm.q&lt;=_xlpm.low,"LOW",
        IF(_xlpm.q&lt;=_xlpm.med,"MEDIUM",
           IF(_xlpm.q&lt;=_xlpm.cap,"FULL","OVER")
        )
     )
  )
)</f>
        <v>SET-PICKFACE</v>
      </c>
      <c r="G1582" s="8" t="str">
        <f>IF(
   SUMIFS(Stockreport!$D:$D,
          Stockreport!$A:$A, $A1582,
          Stockreport!$B:$B, $B1582)
   -SUMIFS(Stockreport!$D:$D,
           Stockreport!$A:$A, $A1582,
           Stockreport!$B:$B, $B1582,
           Stockreport!$C:$C, $C1582)=0,
   "No reserve",
   SUMIFS(Stockreport!$D:$D,
          Stockreport!$A:$A, $A1582,
          Stockreport!$B:$B, $B1582)
   -SUMIFS(Stockreport!$D:$D,
           Stockreport!$A:$A, $A1582,
           Stockreport!$B:$B, $B1582,
           Stockreport!$C:$C, $C1582)
)</f>
        <v>No reserve</v>
      </c>
      <c r="H1582">
        <f t="shared" si="48"/>
        <v>0</v>
      </c>
      <c r="I1582" s="5">
        <f t="shared" si="49"/>
        <v>1</v>
      </c>
    </row>
    <row r="1583" spans="1:9">
      <c r="A1583">
        <v>17049</v>
      </c>
      <c r="B1583" t="s">
        <v>976</v>
      </c>
      <c r="C1583" t="str">
        <f>VLOOKUP(A1583,Config!A:C,3,FALSE)</f>
        <v>MA-A-05-L3-P1</v>
      </c>
      <c r="D1583" cm="1">
        <f t="array" ref="D1583">IFERROR(
  INDEX(Stockreport!$E$2:$E$50151,
    MATCH(1,
      ((Stockreport!$A$2:$A$50151&amp;"")=($A1583&amp;""))*
      ((Stockreport!$B$2:$B$50151&amp;"")=($B1583&amp;""))*
      (TRIM(Stockreport!$C$2:$C$50151)=TRIM($C1583))*
      (Stockreport!$C$2:$C$50151&lt;&gt;""),
    0)
  ),
0)</f>
        <v>0</v>
      </c>
      <c r="E1583">
        <f>VLOOKUP(A1583,Config!A:G,4,FALSE)</f>
        <v>0</v>
      </c>
      <c r="F1583" t="str">
        <f>_xlfn.LET(
  _xlpm.q,   $D1583,
  _xlpm.low, SUMIFS(Config!$E$2:$E$5017, Config!$A$2:$A$5017,$A1583, Config!$C$2:$C$5017,$C1583),
  _xlpm.med, SUMIFS(Config!$F$2:$F$5017, Config!$A$2:$A$5017,$A1583, Config!$C$2:$C$5017,$C1583),
  _xlpm.cap, SUMIFS(Config!$G$2:$G$5017, Config!$A$2:$A$5017,$A1583, Config!$C$2:$C$5017,$C1583),
  IF(_xlpm.cap=0,"SET-PICKFACE",
     IF(_xlpm.q&lt;=_xlpm.low,"LOW",
        IF(_xlpm.q&lt;=_xlpm.med,"MEDIUM",
           IF(_xlpm.q&lt;=_xlpm.cap,"FULL","OVER")
        )
     )
  )
)</f>
        <v>SET-PICKFACE</v>
      </c>
      <c r="G1583" s="8" t="str">
        <f>IF(
   SUMIFS(Stockreport!$D:$D,
          Stockreport!$A:$A, $A1583,
          Stockreport!$B:$B, $B1583)
   -SUMIFS(Stockreport!$D:$D,
           Stockreport!$A:$A, $A1583,
           Stockreport!$B:$B, $B1583,
           Stockreport!$C:$C, $C1583)=0,
   "No reserve",
   SUMIFS(Stockreport!$D:$D,
          Stockreport!$A:$A, $A1583,
          Stockreport!$B:$B, $B1583)
   -SUMIFS(Stockreport!$D:$D,
           Stockreport!$A:$A, $A1583,
           Stockreport!$B:$B, $B1583,
           Stockreport!$C:$C, $C1583)
)</f>
        <v>No reserve</v>
      </c>
      <c r="H1583">
        <f t="shared" si="48"/>
        <v>0</v>
      </c>
      <c r="I1583" s="5">
        <f t="shared" si="49"/>
        <v>1</v>
      </c>
    </row>
    <row r="1584" spans="1:9">
      <c r="A1584">
        <v>32931</v>
      </c>
      <c r="B1584" t="s">
        <v>1579</v>
      </c>
      <c r="C1584" t="str">
        <f>VLOOKUP(A1584,Config!A:C,3,FALSE)</f>
        <v>MA-B-01-L3-P2</v>
      </c>
      <c r="D1584" cm="1">
        <f t="array" ref="D1584">IFERROR(
  INDEX(Stockreport!$E$2:$E$50151,
    MATCH(1,
      ((Stockreport!$A$2:$A$50151&amp;"")=($A1584&amp;""))*
      ((Stockreport!$B$2:$B$50151&amp;"")=($B1584&amp;""))*
      (TRIM(Stockreport!$C$2:$C$50151)=TRIM($C1584))*
      (Stockreport!$C$2:$C$50151&lt;&gt;""),
    0)
  ),
0)</f>
        <v>70</v>
      </c>
      <c r="E1584">
        <f>VLOOKUP(A1584,Config!A:G,4,FALSE)</f>
        <v>0</v>
      </c>
      <c r="F1584" t="str">
        <f>_xlfn.LET(
  _xlpm.q,   $D1584,
  _xlpm.low, SUMIFS(Config!$E$2:$E$5017, Config!$A$2:$A$5017,$A1584, Config!$C$2:$C$5017,$C1584),
  _xlpm.med, SUMIFS(Config!$F$2:$F$5017, Config!$A$2:$A$5017,$A1584, Config!$C$2:$C$5017,$C1584),
  _xlpm.cap, SUMIFS(Config!$G$2:$G$5017, Config!$A$2:$A$5017,$A1584, Config!$C$2:$C$5017,$C1584),
  IF(_xlpm.cap=0,"SET-PICKFACE",
     IF(_xlpm.q&lt;=_xlpm.low,"LOW",
        IF(_xlpm.q&lt;=_xlpm.med,"MEDIUM",
           IF(_xlpm.q&lt;=_xlpm.cap,"FULL","OVER")
        )
     )
  )
)</f>
        <v>SET-PICKFACE</v>
      </c>
      <c r="G1584" s="8" t="str">
        <f>IF(
   SUMIFS(Stockreport!$D:$D,
          Stockreport!$A:$A, $A1584,
          Stockreport!$B:$B, $B1584)
   -SUMIFS(Stockreport!$D:$D,
           Stockreport!$A:$A, $A1584,
           Stockreport!$B:$B, $B1584,
           Stockreport!$C:$C, $C1584)=0,
   "No reserve",
   SUMIFS(Stockreport!$D:$D,
          Stockreport!$A:$A, $A1584,
          Stockreport!$B:$B, $B1584)
   -SUMIFS(Stockreport!$D:$D,
           Stockreport!$A:$A, $A1584,
           Stockreport!$B:$B, $B1584,
           Stockreport!$C:$C, $C1584)
)</f>
        <v>No reserve</v>
      </c>
      <c r="H1584">
        <f t="shared" si="48"/>
        <v>0</v>
      </c>
      <c r="I1584" s="5">
        <f t="shared" si="49"/>
        <v>1</v>
      </c>
    </row>
    <row r="1585" spans="1:9">
      <c r="A1585">
        <v>31446</v>
      </c>
      <c r="B1585" t="s">
        <v>1580</v>
      </c>
      <c r="C1585" t="str">
        <f>VLOOKUP(A1585,Config!A:C,3,FALSE)</f>
        <v>MA-H-08-L1-P2</v>
      </c>
      <c r="D1585" cm="1">
        <f t="array" ref="D1585">IFERROR(
  INDEX(Stockreport!$E$2:$E$50151,
    MATCH(1,
      ((Stockreport!$A$2:$A$50151&amp;"")=($A1585&amp;""))*
      ((Stockreport!$B$2:$B$50151&amp;"")=($B1585&amp;""))*
      (TRIM(Stockreport!$C$2:$C$50151)=TRIM($C1585))*
      (Stockreport!$C$2:$C$50151&lt;&gt;""),
    0)
  ),
0)</f>
        <v>19</v>
      </c>
      <c r="E1585">
        <f>VLOOKUP(A1585,Config!A:G,4,FALSE)</f>
        <v>0</v>
      </c>
      <c r="F1585" t="str">
        <f>_xlfn.LET(
  _xlpm.q,   $D1585,
  _xlpm.low, SUMIFS(Config!$E$2:$E$5017, Config!$A$2:$A$5017,$A1585, Config!$C$2:$C$5017,$C1585),
  _xlpm.med, SUMIFS(Config!$F$2:$F$5017, Config!$A$2:$A$5017,$A1585, Config!$C$2:$C$5017,$C1585),
  _xlpm.cap, SUMIFS(Config!$G$2:$G$5017, Config!$A$2:$A$5017,$A1585, Config!$C$2:$C$5017,$C1585),
  IF(_xlpm.cap=0,"SET-PICKFACE",
     IF(_xlpm.q&lt;=_xlpm.low,"LOW",
        IF(_xlpm.q&lt;=_xlpm.med,"MEDIUM",
           IF(_xlpm.q&lt;=_xlpm.cap,"FULL","OVER")
        )
     )
  )
)</f>
        <v>SET-PICKFACE</v>
      </c>
      <c r="G1585" s="8" t="str">
        <f>IF(
   SUMIFS(Stockreport!$D:$D,
          Stockreport!$A:$A, $A1585,
          Stockreport!$B:$B, $B1585)
   -SUMIFS(Stockreport!$D:$D,
           Stockreport!$A:$A, $A1585,
           Stockreport!$B:$B, $B1585,
           Stockreport!$C:$C, $C1585)=0,
   "No reserve",
   SUMIFS(Stockreport!$D:$D,
          Stockreport!$A:$A, $A1585,
          Stockreport!$B:$B, $B1585)
   -SUMIFS(Stockreport!$D:$D,
           Stockreport!$A:$A, $A1585,
           Stockreport!$B:$B, $B1585,
           Stockreport!$C:$C, $C1585)
)</f>
        <v>No reserve</v>
      </c>
      <c r="H1585">
        <f t="shared" si="48"/>
        <v>0</v>
      </c>
      <c r="I1585" s="5">
        <f t="shared" si="49"/>
        <v>1</v>
      </c>
    </row>
    <row r="1586" spans="1:9"/>
    <row r="1587" spans="1:9"/>
    <row r="1588" spans="1:9"/>
    <row r="1589" spans="1:9"/>
    <row r="1590" spans="1:9"/>
    <row r="1591" spans="1:9"/>
    <row r="1592" spans="1:9"/>
    <row r="1593" spans="1:9"/>
    <row r="1594" spans="1:9"/>
    <row r="1595" spans="1:9"/>
    <row r="1596" spans="1:9"/>
    <row r="1597" spans="1:9"/>
    <row r="1598" spans="1:9"/>
    <row r="1599" spans="1:9"/>
    <row r="1600" spans="1:9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sheetProtection algorithmName="SHA-512" hashValue="2Qc7ldEXURDrrOokKVjyACIozPAh0FjImUBfLLESdm/QDFihIC8e/JsNsXhn0j/vigCTGOwosHPeDxzO53n9Sg==" saltValue="Z/vInIaDfWDjwJrfUC2Sng==" spinCount="100000" sheet="1" objects="1" scenarios="1" sort="0" autoFilter="0"/>
  <autoFilter ref="A1:I1585" xr:uid="{BE771AE4-8BA8-564F-B727-EE0A12B639B2}"/>
  <sortState xmlns:xlrd2="http://schemas.microsoft.com/office/spreadsheetml/2017/richdata2" ref="A2:I1048576">
    <sortCondition ref="F2:F1048576" customList="LOW,MEDIUM,FULL,OVER,SET-PICKFACE"/>
    <sortCondition ref="G2:G1048576"/>
  </sortState>
  <conditionalFormatting sqref="F1:F1048576 G1:H1">
    <cfRule type="containsText" dxfId="11" priority="3" operator="containsText" text="MEDIUM">
      <formula>NOT(ISERROR(SEARCH("MEDIUM",F1)))</formula>
    </cfRule>
  </conditionalFormatting>
  <conditionalFormatting sqref="F1:F1048576">
    <cfRule type="containsText" dxfId="10" priority="1" operator="containsText" text="CONFIG?">
      <formula>NOT(ISERROR(SEARCH("CONFIG?",F1)))</formula>
    </cfRule>
    <cfRule type="containsText" dxfId="9" priority="2" operator="containsText" text="OVER">
      <formula>NOT(ISERROR(SEARCH("OVER",F1)))</formula>
    </cfRule>
  </conditionalFormatting>
  <conditionalFormatting sqref="G1:H1 F1:F1048576">
    <cfRule type="containsText" dxfId="8" priority="4" operator="containsText" text="FULL">
      <formula>NOT(ISERROR(SEARCH("FULL",F1)))</formula>
    </cfRule>
    <cfRule type="containsText" dxfId="7" priority="5" operator="containsText" text="LOW">
      <formula>NOT(ISERROR(SEARCH("LOW",F1)))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EBB6D8-21E5-DD41-B4D3-6C13E1FE2B11}">
  <dimension ref="A1:I1586"/>
  <sheetViews>
    <sheetView tabSelected="1" zoomScaleNormal="100" workbookViewId="0">
      <pane ySplit="1" topLeftCell="A1052" activePane="bottomLeft" state="frozen"/>
      <selection pane="bottomLeft" activeCell="E1063" sqref="E1063"/>
    </sheetView>
  </sheetViews>
  <sheetFormatPr defaultColWidth="11" defaultRowHeight="15.75"/>
  <cols>
    <col min="2" max="2" width="39.125" bestFit="1" customWidth="1"/>
    <col min="3" max="3" width="15.875" bestFit="1" customWidth="1"/>
    <col min="8" max="8" width="13.25" bestFit="1" customWidth="1"/>
  </cols>
  <sheetData>
    <row r="1" spans="1:8">
      <c r="A1" s="1" t="s">
        <v>1581</v>
      </c>
      <c r="B1" s="1" t="s">
        <v>1582</v>
      </c>
      <c r="C1" s="1" t="s">
        <v>2</v>
      </c>
      <c r="D1" s="1" t="s">
        <v>1583</v>
      </c>
      <c r="E1" s="1" t="s">
        <v>1584</v>
      </c>
      <c r="F1" s="1" t="s">
        <v>1585</v>
      </c>
      <c r="G1" s="1" t="s">
        <v>1586</v>
      </c>
      <c r="H1" s="1" t="s">
        <v>1587</v>
      </c>
    </row>
    <row r="2" spans="1:8">
      <c r="A2" s="1">
        <v>29842</v>
      </c>
      <c r="B2" s="1" t="s">
        <v>133</v>
      </c>
      <c r="C2" s="1" t="s">
        <v>1588</v>
      </c>
      <c r="D2">
        <v>150</v>
      </c>
      <c r="E2">
        <v>30</v>
      </c>
      <c r="F2" s="1">
        <v>100</v>
      </c>
      <c r="G2" s="1">
        <v>150</v>
      </c>
      <c r="H2" s="7" t="b">
        <v>0</v>
      </c>
    </row>
    <row r="3" spans="1:8">
      <c r="A3" s="1">
        <v>29878</v>
      </c>
      <c r="B3" s="1" t="s">
        <v>602</v>
      </c>
      <c r="C3" s="1" t="s">
        <v>1588</v>
      </c>
      <c r="H3" s="7" t="b">
        <v>0</v>
      </c>
    </row>
    <row r="4" spans="1:8">
      <c r="A4" s="1">
        <v>31526</v>
      </c>
      <c r="B4" s="1" t="s">
        <v>85</v>
      </c>
      <c r="C4" s="1" t="s">
        <v>1589</v>
      </c>
      <c r="D4">
        <v>200</v>
      </c>
      <c r="E4">
        <v>60</v>
      </c>
      <c r="F4">
        <v>140</v>
      </c>
      <c r="G4">
        <v>200</v>
      </c>
      <c r="H4" s="7" t="b">
        <v>0</v>
      </c>
    </row>
    <row r="5" spans="1:8">
      <c r="A5" s="1">
        <v>96084</v>
      </c>
      <c r="B5" s="1" t="s">
        <v>330</v>
      </c>
      <c r="C5" s="1" t="s">
        <v>1590</v>
      </c>
      <c r="H5" s="7" t="b">
        <v>0</v>
      </c>
    </row>
    <row r="6" spans="1:8">
      <c r="A6" s="1">
        <v>96233</v>
      </c>
      <c r="B6" s="1" t="s">
        <v>285</v>
      </c>
      <c r="C6" s="1" t="s">
        <v>1590</v>
      </c>
      <c r="H6" s="7" t="b">
        <v>0</v>
      </c>
    </row>
    <row r="7" spans="1:8">
      <c r="A7" s="1">
        <v>96506</v>
      </c>
      <c r="B7" s="1" t="s">
        <v>936</v>
      </c>
      <c r="C7" s="1" t="s">
        <v>1590</v>
      </c>
      <c r="H7" s="7" t="b">
        <v>0</v>
      </c>
    </row>
    <row r="8" spans="1:8">
      <c r="A8" s="1">
        <v>96625</v>
      </c>
      <c r="B8" s="1" t="s">
        <v>341</v>
      </c>
      <c r="C8" s="1" t="s">
        <v>1590</v>
      </c>
      <c r="H8" s="7" t="b">
        <v>0</v>
      </c>
    </row>
    <row r="9" spans="1:8">
      <c r="A9" s="1">
        <v>98031</v>
      </c>
      <c r="B9" s="1" t="s">
        <v>653</v>
      </c>
      <c r="C9" s="1" t="s">
        <v>1590</v>
      </c>
      <c r="H9" s="7" t="b">
        <v>0</v>
      </c>
    </row>
    <row r="10" spans="1:8">
      <c r="A10" s="1">
        <v>30148</v>
      </c>
      <c r="B10" s="1" t="s">
        <v>277</v>
      </c>
      <c r="C10" s="1" t="s">
        <v>1591</v>
      </c>
      <c r="H10" s="7" t="b">
        <v>0</v>
      </c>
    </row>
    <row r="11" spans="1:8">
      <c r="A11" s="1">
        <v>99782</v>
      </c>
      <c r="B11" s="1" t="s">
        <v>550</v>
      </c>
      <c r="C11" s="1" t="s">
        <v>1591</v>
      </c>
      <c r="H11" s="7" t="b">
        <v>0</v>
      </c>
    </row>
    <row r="12" spans="1:8">
      <c r="A12" s="1">
        <v>29854</v>
      </c>
      <c r="B12" s="1" t="s">
        <v>632</v>
      </c>
      <c r="C12" s="1" t="s">
        <v>1592</v>
      </c>
      <c r="H12" s="7" t="b">
        <v>0</v>
      </c>
    </row>
    <row r="13" spans="1:8">
      <c r="A13" s="1">
        <v>29890</v>
      </c>
      <c r="B13" s="1" t="s">
        <v>937</v>
      </c>
      <c r="C13" s="1" t="s">
        <v>1592</v>
      </c>
      <c r="H13" s="7" t="b">
        <v>0</v>
      </c>
    </row>
    <row r="14" spans="1:8">
      <c r="A14" s="1">
        <v>82952</v>
      </c>
      <c r="B14" s="1" t="s">
        <v>728</v>
      </c>
      <c r="C14" s="1" t="s">
        <v>1592</v>
      </c>
      <c r="H14" s="7" t="b">
        <v>0</v>
      </c>
    </row>
    <row r="15" spans="1:8">
      <c r="A15" s="1">
        <v>27077</v>
      </c>
      <c r="B15" s="1" t="s">
        <v>436</v>
      </c>
      <c r="C15" s="1" t="s">
        <v>1593</v>
      </c>
      <c r="H15" s="7" t="b">
        <v>0</v>
      </c>
    </row>
    <row r="16" spans="1:8">
      <c r="A16" s="1">
        <v>71843</v>
      </c>
      <c r="B16" s="1" t="s">
        <v>712</v>
      </c>
      <c r="C16" s="1" t="s">
        <v>1593</v>
      </c>
      <c r="H16" s="7" t="b">
        <v>0</v>
      </c>
    </row>
    <row r="17" spans="1:8">
      <c r="A17" s="1">
        <v>73552</v>
      </c>
      <c r="B17" s="1" t="s">
        <v>436</v>
      </c>
      <c r="C17" s="1" t="s">
        <v>1593</v>
      </c>
      <c r="H17" s="7" t="b">
        <v>0</v>
      </c>
    </row>
    <row r="18" spans="1:8">
      <c r="A18" s="1">
        <v>15629</v>
      </c>
      <c r="B18" s="1" t="s">
        <v>938</v>
      </c>
      <c r="C18" s="1" t="s">
        <v>1594</v>
      </c>
      <c r="H18" s="7" t="b">
        <v>0</v>
      </c>
    </row>
    <row r="19" spans="1:8">
      <c r="A19" s="1">
        <v>15640</v>
      </c>
      <c r="B19" s="1" t="s">
        <v>636</v>
      </c>
      <c r="C19" s="1" t="s">
        <v>1594</v>
      </c>
      <c r="H19" s="7" t="b">
        <v>0</v>
      </c>
    </row>
    <row r="20" spans="1:8">
      <c r="A20" s="1">
        <v>30769</v>
      </c>
      <c r="B20" s="1" t="s">
        <v>939</v>
      </c>
      <c r="C20" s="1" t="s">
        <v>1594</v>
      </c>
      <c r="H20" s="7" t="b">
        <v>0</v>
      </c>
    </row>
    <row r="21" spans="1:8">
      <c r="A21" s="1">
        <v>15583</v>
      </c>
      <c r="B21" s="1" t="s">
        <v>567</v>
      </c>
      <c r="C21" s="1" t="s">
        <v>1595</v>
      </c>
      <c r="H21" s="7" t="b">
        <v>0</v>
      </c>
    </row>
    <row r="22" spans="1:8">
      <c r="A22" s="1">
        <v>15592</v>
      </c>
      <c r="B22" s="1" t="s">
        <v>518</v>
      </c>
      <c r="C22" s="1" t="s">
        <v>1595</v>
      </c>
      <c r="H22" s="7" t="b">
        <v>0</v>
      </c>
    </row>
    <row r="23" spans="1:8">
      <c r="A23" s="1">
        <v>15603</v>
      </c>
      <c r="B23" s="1" t="s">
        <v>604</v>
      </c>
      <c r="C23" s="1" t="s">
        <v>1595</v>
      </c>
      <c r="H23" s="7" t="b">
        <v>0</v>
      </c>
    </row>
    <row r="24" spans="1:8">
      <c r="A24" s="1">
        <v>15617</v>
      </c>
      <c r="B24" s="1" t="s">
        <v>713</v>
      </c>
      <c r="C24" s="1" t="s">
        <v>1595</v>
      </c>
      <c r="H24" s="7" t="b">
        <v>0</v>
      </c>
    </row>
    <row r="25" spans="1:8">
      <c r="A25" s="1">
        <v>33450</v>
      </c>
      <c r="B25" s="1" t="s">
        <v>940</v>
      </c>
      <c r="C25" s="1" t="s">
        <v>1596</v>
      </c>
      <c r="H25" s="7" t="b">
        <v>0</v>
      </c>
    </row>
    <row r="26" spans="1:8">
      <c r="A26" s="1">
        <v>33553</v>
      </c>
      <c r="B26" s="1" t="s">
        <v>296</v>
      </c>
      <c r="C26" s="1" t="s">
        <v>1596</v>
      </c>
      <c r="H26" s="7" t="b">
        <v>0</v>
      </c>
    </row>
    <row r="27" spans="1:8">
      <c r="A27" s="1">
        <v>20815</v>
      </c>
      <c r="B27" s="1" t="s">
        <v>941</v>
      </c>
      <c r="C27" s="1" t="s">
        <v>1597</v>
      </c>
      <c r="H27" s="7" t="b">
        <v>0</v>
      </c>
    </row>
    <row r="28" spans="1:8">
      <c r="A28" s="1">
        <v>21978</v>
      </c>
      <c r="B28" s="1" t="s">
        <v>942</v>
      </c>
      <c r="C28" s="1" t="s">
        <v>1597</v>
      </c>
      <c r="H28" s="7" t="b">
        <v>0</v>
      </c>
    </row>
    <row r="29" spans="1:8">
      <c r="A29" s="1">
        <v>33513</v>
      </c>
      <c r="B29" s="1" t="s">
        <v>433</v>
      </c>
      <c r="C29" s="1" t="s">
        <v>1597</v>
      </c>
      <c r="H29" s="7" t="b">
        <v>0</v>
      </c>
    </row>
    <row r="30" spans="1:8">
      <c r="A30" s="1">
        <v>33767</v>
      </c>
      <c r="B30" s="1" t="s">
        <v>289</v>
      </c>
      <c r="C30" s="1" t="s">
        <v>1597</v>
      </c>
      <c r="H30" s="7" t="b">
        <v>0</v>
      </c>
    </row>
    <row r="31" spans="1:8">
      <c r="A31" s="1">
        <v>33994</v>
      </c>
      <c r="B31" s="1" t="s">
        <v>484</v>
      </c>
      <c r="C31" s="1" t="s">
        <v>1597</v>
      </c>
      <c r="H31" s="7" t="b">
        <v>0</v>
      </c>
    </row>
    <row r="32" spans="1:8">
      <c r="A32" s="1">
        <v>34334</v>
      </c>
      <c r="B32" s="1" t="s">
        <v>461</v>
      </c>
      <c r="C32" s="1" t="s">
        <v>1597</v>
      </c>
      <c r="H32" s="7" t="b">
        <v>0</v>
      </c>
    </row>
    <row r="33" spans="1:8">
      <c r="A33" s="1">
        <v>35692</v>
      </c>
      <c r="B33" s="1" t="s">
        <v>943</v>
      </c>
      <c r="C33" s="1" t="s">
        <v>1597</v>
      </c>
      <c r="H33" s="7" t="b">
        <v>0</v>
      </c>
    </row>
    <row r="34" spans="1:8">
      <c r="A34" s="1">
        <v>40161</v>
      </c>
      <c r="B34" s="1" t="s">
        <v>944</v>
      </c>
      <c r="C34" s="1" t="s">
        <v>1597</v>
      </c>
      <c r="H34" s="7" t="b">
        <v>0</v>
      </c>
    </row>
    <row r="35" spans="1:8">
      <c r="A35" s="1">
        <v>40271</v>
      </c>
      <c r="B35" s="1" t="s">
        <v>482</v>
      </c>
      <c r="C35" s="1" t="s">
        <v>1597</v>
      </c>
      <c r="H35" s="7" t="b">
        <v>0</v>
      </c>
    </row>
    <row r="36" spans="1:8">
      <c r="A36" s="1">
        <v>52971</v>
      </c>
      <c r="B36" s="1" t="s">
        <v>487</v>
      </c>
      <c r="C36" s="1" t="s">
        <v>1597</v>
      </c>
      <c r="H36" s="7" t="b">
        <v>0</v>
      </c>
    </row>
    <row r="37" spans="1:8">
      <c r="A37" s="1">
        <v>16984</v>
      </c>
      <c r="B37" s="1" t="s">
        <v>572</v>
      </c>
      <c r="C37" s="1" t="s">
        <v>1598</v>
      </c>
      <c r="H37" s="7" t="b">
        <v>0</v>
      </c>
    </row>
    <row r="38" spans="1:8">
      <c r="A38" s="1">
        <v>17010</v>
      </c>
      <c r="B38" s="1" t="s">
        <v>945</v>
      </c>
      <c r="C38" s="1" t="s">
        <v>1598</v>
      </c>
      <c r="H38" s="7" t="b">
        <v>0</v>
      </c>
    </row>
    <row r="39" spans="1:8">
      <c r="A39" s="1">
        <v>17021</v>
      </c>
      <c r="B39" s="1" t="s">
        <v>488</v>
      </c>
      <c r="C39" s="1" t="s">
        <v>1598</v>
      </c>
      <c r="H39" s="7" t="b">
        <v>0</v>
      </c>
    </row>
    <row r="40" spans="1:8">
      <c r="A40" s="1">
        <v>30506</v>
      </c>
      <c r="B40" s="1" t="s">
        <v>946</v>
      </c>
      <c r="C40" s="1" t="s">
        <v>1598</v>
      </c>
      <c r="H40" s="7" t="b">
        <v>0</v>
      </c>
    </row>
    <row r="41" spans="1:8">
      <c r="A41" s="1">
        <v>17041</v>
      </c>
      <c r="B41" s="1" t="s">
        <v>183</v>
      </c>
      <c r="C41" s="1" t="s">
        <v>1599</v>
      </c>
      <c r="H41" s="7" t="b">
        <v>0</v>
      </c>
    </row>
    <row r="42" spans="1:8">
      <c r="A42" s="1">
        <v>17400</v>
      </c>
      <c r="B42" s="1" t="s">
        <v>625</v>
      </c>
      <c r="C42" s="1" t="s">
        <v>1599</v>
      </c>
      <c r="H42" s="7" t="b">
        <v>0</v>
      </c>
    </row>
    <row r="43" spans="1:8">
      <c r="A43" s="1">
        <v>30212</v>
      </c>
      <c r="B43" s="1" t="s">
        <v>947</v>
      </c>
      <c r="C43" s="1" t="s">
        <v>1599</v>
      </c>
      <c r="H43" s="7" t="b">
        <v>0</v>
      </c>
    </row>
    <row r="44" spans="1:8">
      <c r="A44" s="1">
        <v>30425</v>
      </c>
      <c r="B44" s="1" t="s">
        <v>948</v>
      </c>
      <c r="C44" s="1" t="s">
        <v>1599</v>
      </c>
      <c r="H44" s="7" t="b">
        <v>0</v>
      </c>
    </row>
    <row r="45" spans="1:8">
      <c r="A45" s="1">
        <v>17417</v>
      </c>
      <c r="B45" s="1" t="s">
        <v>617</v>
      </c>
      <c r="C45" s="1" t="s">
        <v>1600</v>
      </c>
      <c r="H45" s="7" t="b">
        <v>0</v>
      </c>
    </row>
    <row r="46" spans="1:8">
      <c r="A46" s="1">
        <v>17432</v>
      </c>
      <c r="B46" s="1" t="s">
        <v>443</v>
      </c>
      <c r="C46" s="1" t="s">
        <v>1600</v>
      </c>
      <c r="H46" s="7" t="b">
        <v>0</v>
      </c>
    </row>
    <row r="47" spans="1:8">
      <c r="A47" s="1">
        <v>17450</v>
      </c>
      <c r="B47" s="1" t="s">
        <v>949</v>
      </c>
      <c r="C47" s="1" t="s">
        <v>1600</v>
      </c>
      <c r="H47" s="7" t="b">
        <v>0</v>
      </c>
    </row>
    <row r="48" spans="1:8">
      <c r="A48" s="1">
        <v>30656</v>
      </c>
      <c r="B48" s="1" t="s">
        <v>950</v>
      </c>
      <c r="C48" s="1" t="s">
        <v>1600</v>
      </c>
      <c r="H48" s="7" t="b">
        <v>0</v>
      </c>
    </row>
    <row r="49" spans="1:8">
      <c r="A49" s="1">
        <v>17485</v>
      </c>
      <c r="B49" s="1" t="s">
        <v>758</v>
      </c>
      <c r="C49" s="1" t="s">
        <v>1601</v>
      </c>
      <c r="H49" s="7" t="b">
        <v>0</v>
      </c>
    </row>
    <row r="50" spans="1:8">
      <c r="A50" s="1">
        <v>17498</v>
      </c>
      <c r="B50" s="1" t="s">
        <v>620</v>
      </c>
      <c r="C50" s="1" t="s">
        <v>1601</v>
      </c>
      <c r="H50" s="7" t="b">
        <v>0</v>
      </c>
    </row>
    <row r="51" spans="1:8">
      <c r="A51" s="1">
        <v>17515</v>
      </c>
      <c r="B51" s="1" t="s">
        <v>654</v>
      </c>
      <c r="C51" s="1" t="s">
        <v>1601</v>
      </c>
      <c r="H51" s="7" t="b">
        <v>0</v>
      </c>
    </row>
    <row r="52" spans="1:8">
      <c r="A52" s="1">
        <v>30458</v>
      </c>
      <c r="B52" s="1" t="s">
        <v>373</v>
      </c>
      <c r="C52" s="1" t="s">
        <v>1601</v>
      </c>
      <c r="H52" s="7" t="b">
        <v>0</v>
      </c>
    </row>
    <row r="53" spans="1:8">
      <c r="A53" s="1">
        <v>30795</v>
      </c>
      <c r="B53" s="1" t="s">
        <v>951</v>
      </c>
      <c r="C53" s="1" t="s">
        <v>1601</v>
      </c>
      <c r="H53" s="7" t="b">
        <v>0</v>
      </c>
    </row>
    <row r="54" spans="1:8">
      <c r="A54" s="1">
        <v>17535</v>
      </c>
      <c r="B54" s="1" t="s">
        <v>657</v>
      </c>
      <c r="C54" s="1" t="s">
        <v>1602</v>
      </c>
      <c r="H54" s="7" t="b">
        <v>0</v>
      </c>
    </row>
    <row r="55" spans="1:8">
      <c r="A55" s="1">
        <v>17548</v>
      </c>
      <c r="B55" s="1" t="s">
        <v>912</v>
      </c>
      <c r="C55" s="1" t="s">
        <v>1602</v>
      </c>
      <c r="H55" s="7" t="b">
        <v>0</v>
      </c>
    </row>
    <row r="56" spans="1:8">
      <c r="A56" s="1">
        <v>30034</v>
      </c>
      <c r="B56" s="1" t="s">
        <v>952</v>
      </c>
      <c r="C56" s="1" t="s">
        <v>1602</v>
      </c>
      <c r="H56" s="7" t="b">
        <v>0</v>
      </c>
    </row>
    <row r="57" spans="1:8">
      <c r="A57" s="1">
        <v>17565</v>
      </c>
      <c r="B57" s="1" t="s">
        <v>953</v>
      </c>
      <c r="C57" s="1" t="s">
        <v>1603</v>
      </c>
      <c r="H57" s="7" t="b">
        <v>0</v>
      </c>
    </row>
    <row r="58" spans="1:8">
      <c r="A58" s="1">
        <v>17578</v>
      </c>
      <c r="B58" s="1" t="s">
        <v>954</v>
      </c>
      <c r="C58" s="1" t="s">
        <v>1603</v>
      </c>
      <c r="H58" s="7" t="b">
        <v>0</v>
      </c>
    </row>
    <row r="59" spans="1:8">
      <c r="A59" s="1">
        <v>17592</v>
      </c>
      <c r="B59" s="1" t="s">
        <v>955</v>
      </c>
      <c r="C59" s="1" t="s">
        <v>1603</v>
      </c>
      <c r="H59" s="7" t="b">
        <v>0</v>
      </c>
    </row>
    <row r="60" spans="1:8">
      <c r="A60" s="1">
        <v>30182</v>
      </c>
      <c r="B60" s="1" t="s">
        <v>956</v>
      </c>
      <c r="C60" s="1" t="s">
        <v>1603</v>
      </c>
      <c r="H60" s="7" t="b">
        <v>0</v>
      </c>
    </row>
    <row r="61" spans="1:8">
      <c r="A61" s="1">
        <v>32704</v>
      </c>
      <c r="B61" s="1" t="s">
        <v>957</v>
      </c>
      <c r="C61" s="1" t="s">
        <v>1604</v>
      </c>
      <c r="H61" s="7" t="b">
        <v>0</v>
      </c>
    </row>
    <row r="62" spans="1:8">
      <c r="A62" s="1">
        <v>32823</v>
      </c>
      <c r="B62" s="1" t="s">
        <v>958</v>
      </c>
      <c r="C62" s="1" t="s">
        <v>1604</v>
      </c>
      <c r="H62" s="7" t="b">
        <v>0</v>
      </c>
    </row>
    <row r="63" spans="1:8">
      <c r="A63" s="1">
        <v>32945</v>
      </c>
      <c r="B63" s="1" t="s">
        <v>278</v>
      </c>
      <c r="C63" s="1" t="s">
        <v>1604</v>
      </c>
      <c r="H63" s="7" t="b">
        <v>0</v>
      </c>
    </row>
    <row r="64" spans="1:8">
      <c r="A64" s="1">
        <v>33030</v>
      </c>
      <c r="B64" s="1" t="s">
        <v>959</v>
      </c>
      <c r="C64" s="1" t="s">
        <v>1604</v>
      </c>
      <c r="H64" s="7" t="b">
        <v>0</v>
      </c>
    </row>
    <row r="65" spans="1:8">
      <c r="A65" s="1">
        <v>18052</v>
      </c>
      <c r="B65" s="1" t="s">
        <v>267</v>
      </c>
      <c r="C65" s="1" t="s">
        <v>1605</v>
      </c>
      <c r="H65" s="7" t="b">
        <v>0</v>
      </c>
    </row>
    <row r="66" spans="1:8">
      <c r="A66" s="1">
        <v>30449</v>
      </c>
      <c r="B66" s="1" t="s">
        <v>960</v>
      </c>
      <c r="C66" s="1" t="s">
        <v>1605</v>
      </c>
      <c r="H66" s="7" t="b">
        <v>0</v>
      </c>
    </row>
    <row r="67" spans="1:8">
      <c r="A67" s="1">
        <v>30646</v>
      </c>
      <c r="B67" s="1" t="s">
        <v>961</v>
      </c>
      <c r="C67" s="1" t="s">
        <v>1605</v>
      </c>
      <c r="H67" s="7" t="b">
        <v>0</v>
      </c>
    </row>
    <row r="68" spans="1:8">
      <c r="A68" s="1">
        <v>30065</v>
      </c>
      <c r="B68" s="1" t="s">
        <v>538</v>
      </c>
      <c r="C68" s="1" t="s">
        <v>1606</v>
      </c>
      <c r="H68" s="7" t="b">
        <v>0</v>
      </c>
    </row>
    <row r="69" spans="1:8">
      <c r="A69" s="1">
        <v>31041</v>
      </c>
      <c r="B69" s="1" t="s">
        <v>469</v>
      </c>
      <c r="C69" s="1" t="s">
        <v>1607</v>
      </c>
      <c r="H69" s="7" t="b">
        <v>0</v>
      </c>
    </row>
    <row r="70" spans="1:8">
      <c r="A70" s="1">
        <v>31063</v>
      </c>
      <c r="B70" s="1" t="s">
        <v>399</v>
      </c>
      <c r="C70" s="1" t="s">
        <v>1607</v>
      </c>
      <c r="H70" s="7" t="b">
        <v>0</v>
      </c>
    </row>
    <row r="71" spans="1:8">
      <c r="A71" s="1">
        <v>31208</v>
      </c>
      <c r="B71" s="1" t="s">
        <v>489</v>
      </c>
      <c r="C71" s="1" t="s">
        <v>1607</v>
      </c>
      <c r="H71" s="7" t="b">
        <v>0</v>
      </c>
    </row>
    <row r="72" spans="1:8">
      <c r="A72" s="1">
        <v>40269</v>
      </c>
      <c r="B72" s="1" t="s">
        <v>962</v>
      </c>
      <c r="C72" s="1" t="s">
        <v>1607</v>
      </c>
      <c r="H72" s="7" t="b">
        <v>0</v>
      </c>
    </row>
    <row r="73" spans="1:8">
      <c r="A73" s="1">
        <v>17375</v>
      </c>
      <c r="B73" s="1" t="s">
        <v>791</v>
      </c>
      <c r="C73" s="1" t="s">
        <v>1608</v>
      </c>
      <c r="H73" s="7" t="b">
        <v>0</v>
      </c>
    </row>
    <row r="74" spans="1:8">
      <c r="A74" s="1">
        <v>29871</v>
      </c>
      <c r="B74" s="1" t="s">
        <v>342</v>
      </c>
      <c r="C74" s="1" t="s">
        <v>1608</v>
      </c>
      <c r="H74" s="7" t="b">
        <v>0</v>
      </c>
    </row>
    <row r="75" spans="1:8">
      <c r="A75" s="1">
        <v>30719</v>
      </c>
      <c r="B75" s="1" t="s">
        <v>583</v>
      </c>
      <c r="C75" s="1" t="s">
        <v>1608</v>
      </c>
      <c r="H75" s="7" t="b">
        <v>0</v>
      </c>
    </row>
    <row r="76" spans="1:8">
      <c r="A76" s="1">
        <v>17608</v>
      </c>
      <c r="B76" s="1" t="s">
        <v>776</v>
      </c>
      <c r="C76" s="1" t="s">
        <v>1609</v>
      </c>
      <c r="H76" s="7" t="b">
        <v>0</v>
      </c>
    </row>
    <row r="77" spans="1:8">
      <c r="A77" s="1">
        <v>17624</v>
      </c>
      <c r="B77" s="1" t="s">
        <v>814</v>
      </c>
      <c r="C77" s="1" t="s">
        <v>1609</v>
      </c>
      <c r="H77" s="7" t="b">
        <v>0</v>
      </c>
    </row>
    <row r="78" spans="1:8">
      <c r="A78" s="1">
        <v>17646</v>
      </c>
      <c r="B78" s="1" t="s">
        <v>746</v>
      </c>
      <c r="C78" s="1" t="s">
        <v>1609</v>
      </c>
      <c r="H78" s="7" t="b">
        <v>0</v>
      </c>
    </row>
    <row r="79" spans="1:8">
      <c r="A79" s="1">
        <v>17665</v>
      </c>
      <c r="B79" s="1" t="s">
        <v>760</v>
      </c>
      <c r="C79" s="1" t="s">
        <v>1609</v>
      </c>
      <c r="H79" s="7" t="b">
        <v>0</v>
      </c>
    </row>
    <row r="80" spans="1:8">
      <c r="A80" s="1">
        <v>30136</v>
      </c>
      <c r="B80" s="1" t="s">
        <v>260</v>
      </c>
      <c r="C80" s="1" t="s">
        <v>1609</v>
      </c>
      <c r="H80" s="7" t="b">
        <v>0</v>
      </c>
    </row>
    <row r="81" spans="1:8">
      <c r="A81" s="1">
        <v>17116</v>
      </c>
      <c r="B81" s="1" t="s">
        <v>556</v>
      </c>
      <c r="C81" s="1" t="s">
        <v>1610</v>
      </c>
      <c r="H81" s="7" t="b">
        <v>0</v>
      </c>
    </row>
    <row r="82" spans="1:8">
      <c r="A82" s="1">
        <v>17804</v>
      </c>
      <c r="B82" s="1" t="s">
        <v>692</v>
      </c>
      <c r="C82" s="1" t="s">
        <v>1610</v>
      </c>
      <c r="H82" s="7" t="b">
        <v>0</v>
      </c>
    </row>
    <row r="83" spans="1:8">
      <c r="A83" s="1">
        <v>17821</v>
      </c>
      <c r="B83" s="1" t="s">
        <v>238</v>
      </c>
      <c r="C83" s="1" t="s">
        <v>1611</v>
      </c>
      <c r="H83" s="7" t="b">
        <v>0</v>
      </c>
    </row>
    <row r="84" spans="1:8">
      <c r="A84" s="1">
        <v>30206</v>
      </c>
      <c r="B84" s="1" t="s">
        <v>963</v>
      </c>
      <c r="C84" s="1" t="s">
        <v>1611</v>
      </c>
      <c r="H84" s="7" t="b">
        <v>0</v>
      </c>
    </row>
    <row r="85" spans="1:8">
      <c r="A85" s="1">
        <v>39774</v>
      </c>
      <c r="B85" s="1" t="s">
        <v>964</v>
      </c>
      <c r="C85" s="1" t="s">
        <v>1611</v>
      </c>
      <c r="H85" s="7" t="b">
        <v>0</v>
      </c>
    </row>
    <row r="86" spans="1:8">
      <c r="A86" s="1">
        <v>17837</v>
      </c>
      <c r="B86" s="1" t="s">
        <v>268</v>
      </c>
      <c r="C86" s="1" t="s">
        <v>1612</v>
      </c>
      <c r="H86" s="7" t="b">
        <v>0</v>
      </c>
    </row>
    <row r="87" spans="1:8">
      <c r="A87" s="1">
        <v>17850</v>
      </c>
      <c r="B87" s="1" t="s">
        <v>250</v>
      </c>
      <c r="C87" s="1" t="s">
        <v>1612</v>
      </c>
      <c r="H87" s="7" t="b">
        <v>0</v>
      </c>
    </row>
    <row r="88" spans="1:8">
      <c r="A88" s="1">
        <v>17866</v>
      </c>
      <c r="B88" s="1" t="s">
        <v>965</v>
      </c>
      <c r="C88" s="1" t="s">
        <v>1612</v>
      </c>
      <c r="H88" s="7" t="b">
        <v>0</v>
      </c>
    </row>
    <row r="89" spans="1:8">
      <c r="A89" s="1">
        <v>17879</v>
      </c>
      <c r="B89" s="1" t="s">
        <v>388</v>
      </c>
      <c r="C89" s="1" t="s">
        <v>1612</v>
      </c>
      <c r="H89" s="7" t="b">
        <v>0</v>
      </c>
    </row>
    <row r="90" spans="1:8">
      <c r="A90" s="1">
        <v>30462</v>
      </c>
      <c r="B90" s="1" t="s">
        <v>966</v>
      </c>
      <c r="C90" s="1" t="s">
        <v>1612</v>
      </c>
      <c r="H90" s="7" t="b">
        <v>0</v>
      </c>
    </row>
    <row r="91" spans="1:8">
      <c r="A91" s="1">
        <v>30762</v>
      </c>
      <c r="B91" s="1" t="s">
        <v>359</v>
      </c>
      <c r="C91" s="1" t="s">
        <v>1612</v>
      </c>
      <c r="H91" s="7" t="b">
        <v>0</v>
      </c>
    </row>
    <row r="92" spans="1:8">
      <c r="A92" s="1">
        <v>17957</v>
      </c>
      <c r="B92" s="1" t="s">
        <v>967</v>
      </c>
      <c r="C92" s="1" t="s">
        <v>1613</v>
      </c>
      <c r="H92" s="7" t="b">
        <v>0</v>
      </c>
    </row>
    <row r="93" spans="1:8">
      <c r="A93" s="1">
        <v>17970</v>
      </c>
      <c r="B93" s="1" t="s">
        <v>968</v>
      </c>
      <c r="C93" s="1" t="s">
        <v>1613</v>
      </c>
      <c r="H93" s="7" t="b">
        <v>0</v>
      </c>
    </row>
    <row r="94" spans="1:8">
      <c r="A94" s="1">
        <v>30031</v>
      </c>
      <c r="B94" s="1" t="s">
        <v>347</v>
      </c>
      <c r="C94" s="1" t="s">
        <v>1613</v>
      </c>
      <c r="H94" s="7" t="b">
        <v>0</v>
      </c>
    </row>
    <row r="95" spans="1:8">
      <c r="A95" s="1">
        <v>30898</v>
      </c>
      <c r="B95" s="1" t="s">
        <v>464</v>
      </c>
      <c r="C95" s="1" t="s">
        <v>1613</v>
      </c>
      <c r="H95" s="7" t="b">
        <v>0</v>
      </c>
    </row>
    <row r="96" spans="1:8">
      <c r="A96" s="1">
        <v>17982</v>
      </c>
      <c r="B96" s="1" t="s">
        <v>490</v>
      </c>
      <c r="C96" s="1" t="s">
        <v>1614</v>
      </c>
      <c r="H96" s="7" t="b">
        <v>0</v>
      </c>
    </row>
    <row r="97" spans="1:8">
      <c r="A97" s="1">
        <v>17991</v>
      </c>
      <c r="B97" s="1" t="s">
        <v>410</v>
      </c>
      <c r="C97" s="1" t="s">
        <v>1614</v>
      </c>
      <c r="H97" s="7" t="b">
        <v>0</v>
      </c>
    </row>
    <row r="98" spans="1:8">
      <c r="A98" s="1">
        <v>18015</v>
      </c>
      <c r="B98" s="1" t="s">
        <v>420</v>
      </c>
      <c r="C98" s="1" t="s">
        <v>1614</v>
      </c>
      <c r="H98" s="7" t="b">
        <v>0</v>
      </c>
    </row>
    <row r="99" spans="1:8">
      <c r="A99" s="1">
        <v>30388</v>
      </c>
      <c r="B99" s="1" t="s">
        <v>969</v>
      </c>
      <c r="C99" s="1" t="s">
        <v>1614</v>
      </c>
      <c r="H99" s="7" t="b">
        <v>0</v>
      </c>
    </row>
    <row r="100" spans="1:8">
      <c r="A100" s="1">
        <v>18023</v>
      </c>
      <c r="B100" s="1" t="s">
        <v>970</v>
      </c>
      <c r="C100" s="1" t="s">
        <v>1615</v>
      </c>
      <c r="H100" s="7" t="b">
        <v>0</v>
      </c>
    </row>
    <row r="101" spans="1:8">
      <c r="A101" s="1">
        <v>18032</v>
      </c>
      <c r="B101" s="1" t="s">
        <v>883</v>
      </c>
      <c r="C101" s="1" t="s">
        <v>1615</v>
      </c>
      <c r="H101" s="7" t="b">
        <v>0</v>
      </c>
    </row>
    <row r="102" spans="1:8">
      <c r="A102" s="1">
        <v>18044</v>
      </c>
      <c r="B102" s="1" t="s">
        <v>971</v>
      </c>
      <c r="C102" s="1" t="s">
        <v>1615</v>
      </c>
      <c r="H102" s="7" t="b">
        <v>0</v>
      </c>
    </row>
    <row r="103" spans="1:8">
      <c r="A103" s="1">
        <v>30213</v>
      </c>
      <c r="B103" s="1" t="s">
        <v>972</v>
      </c>
      <c r="C103" s="1" t="s">
        <v>1616</v>
      </c>
      <c r="H103" s="7" t="b">
        <v>0</v>
      </c>
    </row>
    <row r="104" spans="1:8">
      <c r="A104" s="1">
        <v>30667</v>
      </c>
      <c r="B104" s="1" t="s">
        <v>973</v>
      </c>
      <c r="C104" s="1" t="s">
        <v>1616</v>
      </c>
      <c r="H104" s="7" t="b">
        <v>0</v>
      </c>
    </row>
    <row r="105" spans="1:8">
      <c r="A105" s="1">
        <v>67117</v>
      </c>
      <c r="B105" s="1" t="s">
        <v>699</v>
      </c>
      <c r="C105" s="1" t="s">
        <v>1617</v>
      </c>
      <c r="H105" s="7" t="b">
        <v>0</v>
      </c>
    </row>
    <row r="106" spans="1:8">
      <c r="A106" s="1">
        <v>18003</v>
      </c>
      <c r="B106" s="1" t="s">
        <v>400</v>
      </c>
      <c r="C106" s="1" t="s">
        <v>1618</v>
      </c>
      <c r="H106" s="7" t="b">
        <v>0</v>
      </c>
    </row>
    <row r="107" spans="1:8">
      <c r="A107" s="1">
        <v>29513</v>
      </c>
      <c r="B107" s="1" t="s">
        <v>374</v>
      </c>
      <c r="C107" s="1" t="s">
        <v>1619</v>
      </c>
      <c r="H107" s="7" t="b">
        <v>0</v>
      </c>
    </row>
    <row r="108" spans="1:8">
      <c r="A108" s="1">
        <v>30581</v>
      </c>
      <c r="B108" s="1" t="s">
        <v>444</v>
      </c>
      <c r="C108" s="1" t="s">
        <v>1619</v>
      </c>
      <c r="H108" s="7" t="b">
        <v>0</v>
      </c>
    </row>
    <row r="109" spans="1:8">
      <c r="A109" s="1">
        <v>30670</v>
      </c>
      <c r="B109" s="1" t="s">
        <v>542</v>
      </c>
      <c r="C109" s="1" t="s">
        <v>1619</v>
      </c>
      <c r="H109" s="7" t="b">
        <v>0</v>
      </c>
    </row>
    <row r="110" spans="1:8">
      <c r="A110" s="1">
        <v>30957</v>
      </c>
      <c r="B110" s="1" t="s">
        <v>184</v>
      </c>
      <c r="C110" s="1" t="s">
        <v>1619</v>
      </c>
      <c r="H110" s="7" t="b">
        <v>0</v>
      </c>
    </row>
    <row r="111" spans="1:8">
      <c r="A111" s="1">
        <v>31091</v>
      </c>
      <c r="B111" s="1" t="s">
        <v>319</v>
      </c>
      <c r="C111" s="1" t="s">
        <v>1619</v>
      </c>
      <c r="H111" s="7" t="b">
        <v>0</v>
      </c>
    </row>
    <row r="112" spans="1:8">
      <c r="A112" s="1">
        <v>30878</v>
      </c>
      <c r="B112" s="1" t="s">
        <v>331</v>
      </c>
      <c r="C112" s="1" t="s">
        <v>1620</v>
      </c>
      <c r="H112" s="7" t="b">
        <v>0</v>
      </c>
    </row>
    <row r="113" spans="1:8">
      <c r="A113" s="1">
        <v>30540</v>
      </c>
      <c r="B113" s="1" t="s">
        <v>974</v>
      </c>
      <c r="C113" s="1" t="s">
        <v>1621</v>
      </c>
      <c r="H113" s="7" t="b">
        <v>0</v>
      </c>
    </row>
    <row r="114" spans="1:8">
      <c r="A114" s="1">
        <v>35313</v>
      </c>
      <c r="B114" s="1" t="s">
        <v>332</v>
      </c>
      <c r="C114" s="1" t="s">
        <v>1621</v>
      </c>
      <c r="H114" s="7" t="b">
        <v>0</v>
      </c>
    </row>
    <row r="115" spans="1:8">
      <c r="A115" s="1">
        <v>18061</v>
      </c>
      <c r="B115" s="1" t="s">
        <v>975</v>
      </c>
      <c r="C115" s="1" t="s">
        <v>1622</v>
      </c>
      <c r="H115" s="7" t="b">
        <v>0</v>
      </c>
    </row>
    <row r="116" spans="1:8">
      <c r="A116" s="1">
        <v>18083</v>
      </c>
      <c r="B116" s="1" t="s">
        <v>470</v>
      </c>
      <c r="C116" s="1" t="s">
        <v>1623</v>
      </c>
      <c r="H116" s="7" t="b">
        <v>0</v>
      </c>
    </row>
    <row r="117" spans="1:8">
      <c r="A117" s="1">
        <v>18091</v>
      </c>
      <c r="B117" s="1" t="s">
        <v>474</v>
      </c>
      <c r="C117" s="1" t="s">
        <v>1623</v>
      </c>
      <c r="H117" s="7" t="b">
        <v>0</v>
      </c>
    </row>
    <row r="118" spans="1:8">
      <c r="A118" s="1">
        <v>31417</v>
      </c>
      <c r="B118" s="1" t="s">
        <v>976</v>
      </c>
      <c r="C118" s="1" t="s">
        <v>1623</v>
      </c>
      <c r="H118" s="7" t="b">
        <v>0</v>
      </c>
    </row>
    <row r="119" spans="1:8">
      <c r="A119" s="1">
        <v>18158</v>
      </c>
      <c r="B119" s="1" t="s">
        <v>505</v>
      </c>
      <c r="C119" s="1" t="s">
        <v>1624</v>
      </c>
      <c r="H119" s="7" t="b">
        <v>0</v>
      </c>
    </row>
    <row r="120" spans="1:8">
      <c r="A120" s="1">
        <v>30354</v>
      </c>
      <c r="B120" s="1" t="s">
        <v>320</v>
      </c>
      <c r="C120" s="1" t="s">
        <v>1624</v>
      </c>
      <c r="H120" s="7" t="b">
        <v>0</v>
      </c>
    </row>
    <row r="121" spans="1:8">
      <c r="A121" s="1">
        <v>41601</v>
      </c>
      <c r="B121" s="1" t="s">
        <v>977</v>
      </c>
      <c r="C121" s="1" t="s">
        <v>1624</v>
      </c>
      <c r="H121" s="7" t="b">
        <v>0</v>
      </c>
    </row>
    <row r="122" spans="1:8">
      <c r="A122" s="1">
        <v>16923</v>
      </c>
      <c r="B122" s="1" t="s">
        <v>978</v>
      </c>
      <c r="C122" s="1" t="s">
        <v>1625</v>
      </c>
      <c r="H122" s="7" t="b">
        <v>0</v>
      </c>
    </row>
    <row r="123" spans="1:8">
      <c r="A123" s="1">
        <v>16941</v>
      </c>
      <c r="B123" s="1" t="s">
        <v>979</v>
      </c>
      <c r="C123" s="1" t="s">
        <v>1625</v>
      </c>
      <c r="H123" s="7" t="b">
        <v>0</v>
      </c>
    </row>
    <row r="124" spans="1:8">
      <c r="A124" s="1">
        <v>16948</v>
      </c>
      <c r="B124" s="1" t="s">
        <v>980</v>
      </c>
      <c r="C124" s="1" t="s">
        <v>1625</v>
      </c>
      <c r="H124" s="7" t="b">
        <v>0</v>
      </c>
    </row>
    <row r="125" spans="1:8">
      <c r="A125" s="1">
        <v>16957</v>
      </c>
      <c r="B125" s="1" t="s">
        <v>226</v>
      </c>
      <c r="C125" s="1" t="s">
        <v>1626</v>
      </c>
      <c r="H125" s="7" t="b">
        <v>0</v>
      </c>
    </row>
    <row r="126" spans="1:8">
      <c r="A126" s="1">
        <v>17122</v>
      </c>
      <c r="B126" s="1" t="s">
        <v>981</v>
      </c>
      <c r="C126" s="1" t="s">
        <v>1626</v>
      </c>
      <c r="H126" s="7" t="b">
        <v>0</v>
      </c>
    </row>
    <row r="127" spans="1:8">
      <c r="A127" s="1">
        <v>17165</v>
      </c>
      <c r="B127" s="1" t="s">
        <v>239</v>
      </c>
      <c r="C127" s="1" t="s">
        <v>1626</v>
      </c>
      <c r="H127" s="7" t="b">
        <v>0</v>
      </c>
    </row>
    <row r="128" spans="1:8">
      <c r="A128" s="1">
        <v>30378</v>
      </c>
      <c r="B128" s="1" t="s">
        <v>982</v>
      </c>
      <c r="C128" s="1" t="s">
        <v>1626</v>
      </c>
      <c r="H128" s="7" t="b">
        <v>0</v>
      </c>
    </row>
    <row r="129" spans="1:8">
      <c r="A129" s="1">
        <v>30920</v>
      </c>
      <c r="B129" s="1" t="s">
        <v>983</v>
      </c>
      <c r="C129" s="1" t="s">
        <v>1626</v>
      </c>
      <c r="H129" s="7" t="b">
        <v>0</v>
      </c>
    </row>
    <row r="130" spans="1:8">
      <c r="A130" s="1">
        <v>17198</v>
      </c>
      <c r="B130" s="1" t="s">
        <v>984</v>
      </c>
      <c r="C130" s="1" t="s">
        <v>1627</v>
      </c>
      <c r="H130" s="7" t="b">
        <v>0</v>
      </c>
    </row>
    <row r="131" spans="1:8">
      <c r="A131" s="1">
        <v>17273</v>
      </c>
      <c r="B131" s="1" t="s">
        <v>985</v>
      </c>
      <c r="C131" s="1" t="s">
        <v>1627</v>
      </c>
      <c r="H131" s="7" t="b">
        <v>0</v>
      </c>
    </row>
    <row r="132" spans="1:8">
      <c r="A132" s="1">
        <v>31710</v>
      </c>
      <c r="B132" s="1" t="s">
        <v>251</v>
      </c>
      <c r="C132" s="1" t="s">
        <v>1627</v>
      </c>
      <c r="H132" s="7" t="b">
        <v>0</v>
      </c>
    </row>
    <row r="133" spans="1:8">
      <c r="A133" s="1">
        <v>31800</v>
      </c>
      <c r="B133" s="1" t="s">
        <v>428</v>
      </c>
      <c r="C133" s="1" t="s">
        <v>1627</v>
      </c>
      <c r="H133" s="7" t="b">
        <v>0</v>
      </c>
    </row>
    <row r="134" spans="1:8">
      <c r="A134" s="1">
        <v>30918</v>
      </c>
      <c r="B134" s="1" t="s">
        <v>986</v>
      </c>
      <c r="C134" s="1" t="s">
        <v>1628</v>
      </c>
      <c r="H134" s="7" t="b">
        <v>0</v>
      </c>
    </row>
    <row r="135" spans="1:8">
      <c r="A135" s="1">
        <v>31907</v>
      </c>
      <c r="B135" s="1" t="s">
        <v>987</v>
      </c>
      <c r="C135" s="1" t="s">
        <v>1628</v>
      </c>
      <c r="H135" s="7" t="b">
        <v>0</v>
      </c>
    </row>
    <row r="136" spans="1:8">
      <c r="A136" s="1">
        <v>32004</v>
      </c>
      <c r="B136" s="1" t="s">
        <v>988</v>
      </c>
      <c r="C136" s="1" t="s">
        <v>1628</v>
      </c>
      <c r="H136" s="7" t="b">
        <v>0</v>
      </c>
    </row>
    <row r="137" spans="1:8">
      <c r="A137" s="1">
        <v>33317</v>
      </c>
      <c r="B137" s="1" t="s">
        <v>598</v>
      </c>
      <c r="C137" s="1" t="s">
        <v>1629</v>
      </c>
      <c r="H137" s="7" t="b">
        <v>0</v>
      </c>
    </row>
    <row r="138" spans="1:8">
      <c r="A138" s="1">
        <v>33443</v>
      </c>
      <c r="B138" s="1" t="s">
        <v>305</v>
      </c>
      <c r="C138" s="1" t="s">
        <v>1629</v>
      </c>
      <c r="H138" s="7" t="b">
        <v>0</v>
      </c>
    </row>
    <row r="139" spans="1:8">
      <c r="A139" s="1">
        <v>33581</v>
      </c>
      <c r="B139" s="1" t="s">
        <v>297</v>
      </c>
      <c r="C139" s="1" t="s">
        <v>1629</v>
      </c>
      <c r="H139" s="7" t="b">
        <v>0</v>
      </c>
    </row>
    <row r="140" spans="1:8">
      <c r="A140" s="1">
        <v>16962</v>
      </c>
      <c r="B140" s="1" t="s">
        <v>348</v>
      </c>
      <c r="C140" s="1" t="s">
        <v>1630</v>
      </c>
      <c r="H140" s="7" t="b">
        <v>0</v>
      </c>
    </row>
    <row r="141" spans="1:8">
      <c r="A141" s="1">
        <v>17060</v>
      </c>
      <c r="B141" s="1" t="s">
        <v>989</v>
      </c>
      <c r="C141" s="1" t="s">
        <v>1630</v>
      </c>
      <c r="H141" s="7" t="b">
        <v>0</v>
      </c>
    </row>
    <row r="142" spans="1:8">
      <c r="A142" s="1">
        <v>30997</v>
      </c>
      <c r="B142" s="1" t="s">
        <v>990</v>
      </c>
      <c r="C142" s="1" t="s">
        <v>1630</v>
      </c>
      <c r="H142" s="7" t="b">
        <v>0</v>
      </c>
    </row>
    <row r="143" spans="1:8">
      <c r="A143" s="1">
        <v>30121</v>
      </c>
      <c r="B143" s="1" t="s">
        <v>991</v>
      </c>
      <c r="C143" s="1" t="s">
        <v>1631</v>
      </c>
      <c r="H143" s="7" t="b">
        <v>0</v>
      </c>
    </row>
    <row r="144" spans="1:8">
      <c r="A144" s="1">
        <v>30798</v>
      </c>
      <c r="B144" s="1" t="s">
        <v>643</v>
      </c>
      <c r="C144" s="1" t="s">
        <v>1631</v>
      </c>
      <c r="H144" s="7" t="b">
        <v>0</v>
      </c>
    </row>
    <row r="145" spans="1:8">
      <c r="A145" s="1">
        <v>30809</v>
      </c>
      <c r="B145" s="1" t="s">
        <v>519</v>
      </c>
      <c r="C145" s="1" t="s">
        <v>1631</v>
      </c>
      <c r="H145" s="7" t="b">
        <v>0</v>
      </c>
    </row>
    <row r="146" spans="1:8">
      <c r="A146" s="1">
        <v>30901</v>
      </c>
      <c r="B146" s="1" t="s">
        <v>678</v>
      </c>
      <c r="C146" s="1" t="s">
        <v>1631</v>
      </c>
      <c r="H146" s="7" t="b">
        <v>0</v>
      </c>
    </row>
    <row r="147" spans="1:8">
      <c r="A147" s="1">
        <v>32343</v>
      </c>
      <c r="B147" s="1" t="s">
        <v>992</v>
      </c>
      <c r="C147" s="1" t="s">
        <v>1631</v>
      </c>
      <c r="H147" s="7" t="b">
        <v>0</v>
      </c>
    </row>
    <row r="148" spans="1:8">
      <c r="A148" s="1">
        <v>32422</v>
      </c>
      <c r="B148" s="1" t="s">
        <v>993</v>
      </c>
      <c r="C148" s="1" t="s">
        <v>1631</v>
      </c>
      <c r="H148" s="7" t="b">
        <v>0</v>
      </c>
    </row>
    <row r="149" spans="1:8">
      <c r="A149" s="1">
        <v>32507</v>
      </c>
      <c r="B149" s="1" t="s">
        <v>994</v>
      </c>
      <c r="C149" s="1" t="s">
        <v>1631</v>
      </c>
      <c r="H149" s="7" t="b">
        <v>0</v>
      </c>
    </row>
    <row r="150" spans="1:8">
      <c r="A150" s="1">
        <v>30691</v>
      </c>
      <c r="B150" s="1" t="s">
        <v>995</v>
      </c>
      <c r="C150" s="1" t="s">
        <v>1632</v>
      </c>
      <c r="H150" s="7" t="b">
        <v>0</v>
      </c>
    </row>
    <row r="151" spans="1:8">
      <c r="A151" s="1">
        <v>31243</v>
      </c>
      <c r="B151" s="1" t="s">
        <v>913</v>
      </c>
      <c r="C151" s="1" t="s">
        <v>1632</v>
      </c>
      <c r="H151" s="7" t="b">
        <v>0</v>
      </c>
    </row>
    <row r="152" spans="1:8">
      <c r="A152" s="1">
        <v>31273</v>
      </c>
      <c r="B152" s="1" t="s">
        <v>594</v>
      </c>
      <c r="C152" s="1" t="s">
        <v>1632</v>
      </c>
      <c r="H152" s="7" t="b">
        <v>0</v>
      </c>
    </row>
    <row r="153" spans="1:8">
      <c r="A153" s="1">
        <v>32615</v>
      </c>
      <c r="B153" s="1" t="s">
        <v>996</v>
      </c>
      <c r="C153" s="1" t="s">
        <v>1632</v>
      </c>
      <c r="H153" s="7" t="b">
        <v>0</v>
      </c>
    </row>
    <row r="154" spans="1:8">
      <c r="A154" s="1">
        <v>30969</v>
      </c>
      <c r="B154" s="1" t="s">
        <v>269</v>
      </c>
      <c r="C154" s="1" t="s">
        <v>1633</v>
      </c>
      <c r="H154" s="7" t="b">
        <v>0</v>
      </c>
    </row>
    <row r="155" spans="1:8">
      <c r="A155" s="1">
        <v>31304</v>
      </c>
      <c r="B155" s="1" t="s">
        <v>706</v>
      </c>
      <c r="C155" s="1" t="s">
        <v>1633</v>
      </c>
      <c r="H155" s="7" t="b">
        <v>0</v>
      </c>
    </row>
    <row r="156" spans="1:8">
      <c r="A156" s="1">
        <v>31339</v>
      </c>
      <c r="B156" s="1" t="s">
        <v>997</v>
      </c>
      <c r="C156" s="1" t="s">
        <v>1633</v>
      </c>
      <c r="H156" s="7" t="b">
        <v>0</v>
      </c>
    </row>
    <row r="157" spans="1:8">
      <c r="A157" s="1">
        <v>17681</v>
      </c>
      <c r="B157" s="1" t="s">
        <v>998</v>
      </c>
      <c r="C157" s="1" t="s">
        <v>1634</v>
      </c>
      <c r="H157" s="7" t="b">
        <v>0</v>
      </c>
    </row>
    <row r="158" spans="1:8">
      <c r="A158" s="1">
        <v>17708</v>
      </c>
      <c r="B158" s="1" t="s">
        <v>999</v>
      </c>
      <c r="C158" s="1" t="s">
        <v>1634</v>
      </c>
      <c r="H158" s="7" t="b">
        <v>0</v>
      </c>
    </row>
    <row r="159" spans="1:8">
      <c r="A159" s="1">
        <v>17753</v>
      </c>
      <c r="B159" s="1" t="s">
        <v>429</v>
      </c>
      <c r="C159" s="1" t="s">
        <v>1634</v>
      </c>
      <c r="H159" s="7" t="b">
        <v>0</v>
      </c>
    </row>
    <row r="160" spans="1:8">
      <c r="A160" s="1">
        <v>31561</v>
      </c>
      <c r="B160" s="1" t="s">
        <v>1000</v>
      </c>
      <c r="C160" s="1" t="s">
        <v>1635</v>
      </c>
      <c r="H160" s="7" t="b">
        <v>0</v>
      </c>
    </row>
    <row r="161" spans="1:8">
      <c r="A161" s="1">
        <v>31594</v>
      </c>
      <c r="B161" s="1" t="s">
        <v>1001</v>
      </c>
      <c r="C161" s="1" t="s">
        <v>1635</v>
      </c>
      <c r="H161" s="7" t="b">
        <v>0</v>
      </c>
    </row>
    <row r="162" spans="1:8">
      <c r="A162" s="1">
        <v>30442</v>
      </c>
      <c r="B162" s="1" t="s">
        <v>1002</v>
      </c>
      <c r="C162" s="1" t="s">
        <v>1636</v>
      </c>
      <c r="H162" s="7" t="b">
        <v>0</v>
      </c>
    </row>
    <row r="163" spans="1:8">
      <c r="A163" s="1">
        <v>30681</v>
      </c>
      <c r="B163" s="1" t="s">
        <v>1003</v>
      </c>
      <c r="C163" s="1" t="s">
        <v>1636</v>
      </c>
      <c r="H163" s="7" t="b">
        <v>0</v>
      </c>
    </row>
    <row r="164" spans="1:8">
      <c r="A164" s="1">
        <v>31660</v>
      </c>
      <c r="B164" s="1" t="s">
        <v>1004</v>
      </c>
      <c r="C164" s="1" t="s">
        <v>1636</v>
      </c>
      <c r="H164" s="7" t="b">
        <v>0</v>
      </c>
    </row>
    <row r="165" spans="1:8">
      <c r="A165" s="1">
        <v>33785</v>
      </c>
      <c r="B165" s="1" t="s">
        <v>1005</v>
      </c>
      <c r="C165" s="1" t="s">
        <v>1636</v>
      </c>
      <c r="H165" s="7" t="b">
        <v>0</v>
      </c>
    </row>
    <row r="166" spans="1:8">
      <c r="A166" s="1">
        <v>30466</v>
      </c>
      <c r="B166" s="1" t="s">
        <v>1006</v>
      </c>
      <c r="C166" s="1" t="s">
        <v>1637</v>
      </c>
      <c r="H166" s="7" t="b">
        <v>0</v>
      </c>
    </row>
    <row r="167" spans="1:8">
      <c r="A167" s="1">
        <v>33832</v>
      </c>
      <c r="B167" s="1" t="s">
        <v>1007</v>
      </c>
      <c r="C167" s="1" t="s">
        <v>1637</v>
      </c>
      <c r="H167" s="7" t="b">
        <v>0</v>
      </c>
    </row>
    <row r="168" spans="1:8">
      <c r="A168" s="1">
        <v>33896</v>
      </c>
      <c r="B168" s="1" t="s">
        <v>569</v>
      </c>
      <c r="C168" s="1" t="s">
        <v>1637</v>
      </c>
      <c r="H168" s="7" t="b">
        <v>0</v>
      </c>
    </row>
    <row r="169" spans="1:8">
      <c r="A169" s="1">
        <v>33950</v>
      </c>
      <c r="B169" s="1" t="s">
        <v>533</v>
      </c>
      <c r="C169" s="1" t="s">
        <v>1637</v>
      </c>
      <c r="H169" s="7" t="b">
        <v>0</v>
      </c>
    </row>
    <row r="170" spans="1:8">
      <c r="A170" s="1">
        <v>30316</v>
      </c>
      <c r="B170" s="1" t="s">
        <v>343</v>
      </c>
      <c r="C170" s="1" t="s">
        <v>1638</v>
      </c>
      <c r="H170" s="7" t="b">
        <v>0</v>
      </c>
    </row>
    <row r="171" spans="1:8">
      <c r="A171" s="1">
        <v>31008</v>
      </c>
      <c r="B171" s="1" t="s">
        <v>1008</v>
      </c>
      <c r="C171" s="1" t="s">
        <v>1638</v>
      </c>
      <c r="H171" s="7" t="b">
        <v>0</v>
      </c>
    </row>
    <row r="172" spans="1:8">
      <c r="A172" s="1">
        <v>31027</v>
      </c>
      <c r="B172" s="1" t="s">
        <v>321</v>
      </c>
      <c r="C172" s="1" t="s">
        <v>1639</v>
      </c>
      <c r="H172" s="7" t="b">
        <v>0</v>
      </c>
    </row>
    <row r="173" spans="1:8">
      <c r="A173" s="1">
        <v>31244</v>
      </c>
      <c r="B173" s="1" t="s">
        <v>748</v>
      </c>
      <c r="C173" s="1" t="s">
        <v>1639</v>
      </c>
      <c r="H173" s="7" t="b">
        <v>0</v>
      </c>
    </row>
    <row r="174" spans="1:8">
      <c r="A174" s="1">
        <v>51558</v>
      </c>
      <c r="B174" s="1" t="s">
        <v>584</v>
      </c>
      <c r="C174" s="1" t="s">
        <v>1639</v>
      </c>
      <c r="H174" s="7" t="b">
        <v>0</v>
      </c>
    </row>
    <row r="175" spans="1:8">
      <c r="A175" s="1">
        <v>30473</v>
      </c>
      <c r="B175" s="1" t="s">
        <v>1009</v>
      </c>
      <c r="C175" s="1" t="s">
        <v>1640</v>
      </c>
      <c r="H175" s="7" t="b">
        <v>0</v>
      </c>
    </row>
    <row r="176" spans="1:8">
      <c r="A176" s="1">
        <v>30493</v>
      </c>
      <c r="B176" s="1" t="s">
        <v>1010</v>
      </c>
      <c r="C176" s="1" t="s">
        <v>1640</v>
      </c>
      <c r="H176" s="7" t="b">
        <v>0</v>
      </c>
    </row>
    <row r="177" spans="1:8">
      <c r="A177" s="1">
        <v>34030</v>
      </c>
      <c r="B177" s="1" t="s">
        <v>1011</v>
      </c>
      <c r="C177" s="1" t="s">
        <v>1640</v>
      </c>
      <c r="H177" s="7" t="b">
        <v>0</v>
      </c>
    </row>
    <row r="178" spans="1:8">
      <c r="A178" s="1">
        <v>34092</v>
      </c>
      <c r="B178" s="1" t="s">
        <v>1012</v>
      </c>
      <c r="C178" s="1" t="s">
        <v>1640</v>
      </c>
      <c r="H178" s="7" t="b">
        <v>0</v>
      </c>
    </row>
    <row r="179" spans="1:8">
      <c r="A179" s="1">
        <v>30718</v>
      </c>
      <c r="B179" s="1" t="s">
        <v>1013</v>
      </c>
      <c r="C179" s="1" t="s">
        <v>1641</v>
      </c>
      <c r="H179" s="7" t="b">
        <v>0</v>
      </c>
    </row>
    <row r="180" spans="1:8">
      <c r="A180" s="1">
        <v>30849</v>
      </c>
      <c r="B180" s="1" t="s">
        <v>1014</v>
      </c>
      <c r="C180" s="1" t="s">
        <v>1641</v>
      </c>
      <c r="H180" s="7" t="b">
        <v>0</v>
      </c>
    </row>
    <row r="181" spans="1:8">
      <c r="A181" s="1">
        <v>34179</v>
      </c>
      <c r="B181" s="1" t="s">
        <v>1015</v>
      </c>
      <c r="C181" s="1" t="s">
        <v>1641</v>
      </c>
      <c r="H181" s="7" t="b">
        <v>0</v>
      </c>
    </row>
    <row r="182" spans="1:8">
      <c r="A182" s="1">
        <v>34235</v>
      </c>
      <c r="B182" s="1" t="s">
        <v>1016</v>
      </c>
      <c r="C182" s="1" t="s">
        <v>1641</v>
      </c>
      <c r="H182" s="7" t="b">
        <v>0</v>
      </c>
    </row>
    <row r="183" spans="1:8">
      <c r="A183" s="1">
        <v>31051</v>
      </c>
      <c r="B183" s="1" t="s">
        <v>1017</v>
      </c>
      <c r="C183" s="1" t="s">
        <v>1642</v>
      </c>
      <c r="H183" s="7" t="b">
        <v>0</v>
      </c>
    </row>
    <row r="184" spans="1:8">
      <c r="A184" s="1">
        <v>31075</v>
      </c>
      <c r="B184" s="1" t="s">
        <v>1018</v>
      </c>
      <c r="C184" s="1" t="s">
        <v>1642</v>
      </c>
      <c r="H184" s="7" t="b">
        <v>0</v>
      </c>
    </row>
    <row r="185" spans="1:8">
      <c r="A185" s="1">
        <v>34624</v>
      </c>
      <c r="B185" s="1" t="s">
        <v>1019</v>
      </c>
      <c r="C185" s="1" t="s">
        <v>1642</v>
      </c>
      <c r="H185" s="7" t="b">
        <v>0</v>
      </c>
    </row>
    <row r="186" spans="1:8">
      <c r="A186" s="1">
        <v>34674</v>
      </c>
      <c r="B186" s="1" t="s">
        <v>1020</v>
      </c>
      <c r="C186" s="1" t="s">
        <v>1642</v>
      </c>
      <c r="H186" s="7" t="b">
        <v>0</v>
      </c>
    </row>
    <row r="187" spans="1:8">
      <c r="A187" s="1">
        <v>30110</v>
      </c>
      <c r="B187" s="1" t="s">
        <v>1021</v>
      </c>
      <c r="C187" s="1" t="s">
        <v>1643</v>
      </c>
      <c r="H187" s="7" t="b">
        <v>0</v>
      </c>
    </row>
    <row r="188" spans="1:8">
      <c r="A188" s="1">
        <v>30438</v>
      </c>
      <c r="B188" s="1" t="s">
        <v>1022</v>
      </c>
      <c r="C188" s="1" t="s">
        <v>1643</v>
      </c>
      <c r="H188" s="7" t="b">
        <v>0</v>
      </c>
    </row>
    <row r="189" spans="1:8">
      <c r="A189" s="1">
        <v>30221</v>
      </c>
      <c r="B189" s="1" t="s">
        <v>1023</v>
      </c>
      <c r="C189" s="1" t="s">
        <v>1644</v>
      </c>
      <c r="H189" s="7" t="b">
        <v>0</v>
      </c>
    </row>
    <row r="190" spans="1:8">
      <c r="A190" s="1">
        <v>31988</v>
      </c>
      <c r="B190" s="1" t="s">
        <v>406</v>
      </c>
      <c r="C190" s="1" t="s">
        <v>1644</v>
      </c>
      <c r="H190" s="7" t="b">
        <v>0</v>
      </c>
    </row>
    <row r="191" spans="1:8">
      <c r="A191" s="1">
        <v>18102</v>
      </c>
      <c r="B191" s="1" t="s">
        <v>1024</v>
      </c>
      <c r="C191" s="1" t="s">
        <v>1645</v>
      </c>
      <c r="H191" s="7" t="b">
        <v>0</v>
      </c>
    </row>
    <row r="192" spans="1:8">
      <c r="A192" s="1">
        <v>18113</v>
      </c>
      <c r="B192" s="1" t="s">
        <v>1025</v>
      </c>
      <c r="C192" s="1" t="s">
        <v>1645</v>
      </c>
      <c r="H192" s="7" t="b">
        <v>0</v>
      </c>
    </row>
    <row r="193" spans="1:8">
      <c r="A193" s="1">
        <v>18127</v>
      </c>
      <c r="B193" s="1" t="s">
        <v>389</v>
      </c>
      <c r="C193" s="1" t="s">
        <v>1645</v>
      </c>
      <c r="H193" s="7" t="b">
        <v>0</v>
      </c>
    </row>
    <row r="194" spans="1:8">
      <c r="A194" s="1">
        <v>18136</v>
      </c>
      <c r="B194" s="1" t="s">
        <v>1026</v>
      </c>
      <c r="C194" s="1" t="s">
        <v>1645</v>
      </c>
      <c r="H194" s="7" t="b">
        <v>0</v>
      </c>
    </row>
    <row r="195" spans="1:8">
      <c r="A195" s="1">
        <v>16926</v>
      </c>
      <c r="B195" s="1" t="s">
        <v>1027</v>
      </c>
      <c r="C195" s="1" t="s">
        <v>1646</v>
      </c>
      <c r="H195" s="7" t="b">
        <v>0</v>
      </c>
    </row>
    <row r="196" spans="1:8">
      <c r="A196" s="1">
        <v>16945</v>
      </c>
      <c r="B196" s="1" t="s">
        <v>1028</v>
      </c>
      <c r="C196" s="1" t="s">
        <v>1646</v>
      </c>
      <c r="H196" s="7" t="b">
        <v>0</v>
      </c>
    </row>
    <row r="197" spans="1:8">
      <c r="A197" s="1">
        <v>16959</v>
      </c>
      <c r="B197" s="1" t="s">
        <v>1029</v>
      </c>
      <c r="C197" s="1" t="s">
        <v>1646</v>
      </c>
      <c r="H197" s="7" t="b">
        <v>0</v>
      </c>
    </row>
    <row r="198" spans="1:8">
      <c r="A198" s="1">
        <v>16890</v>
      </c>
      <c r="B198" s="1" t="s">
        <v>1030</v>
      </c>
      <c r="C198" s="1" t="s">
        <v>1647</v>
      </c>
      <c r="H198" s="7" t="b">
        <v>0</v>
      </c>
    </row>
    <row r="199" spans="1:8">
      <c r="A199" s="1">
        <v>16910</v>
      </c>
      <c r="B199" s="1" t="s">
        <v>185</v>
      </c>
      <c r="C199" s="1" t="s">
        <v>1647</v>
      </c>
      <c r="H199" s="7" t="b">
        <v>0</v>
      </c>
    </row>
    <row r="200" spans="1:8">
      <c r="A200" s="1">
        <v>16974</v>
      </c>
      <c r="B200" s="1" t="s">
        <v>1031</v>
      </c>
      <c r="C200" s="1" t="s">
        <v>1647</v>
      </c>
      <c r="H200" s="7" t="b">
        <v>0</v>
      </c>
    </row>
    <row r="201" spans="1:8">
      <c r="A201" s="1">
        <v>16988</v>
      </c>
      <c r="B201" s="1" t="s">
        <v>1032</v>
      </c>
      <c r="C201" s="1" t="s">
        <v>1647</v>
      </c>
      <c r="H201" s="7" t="b">
        <v>0</v>
      </c>
    </row>
    <row r="202" spans="1:8">
      <c r="A202" s="1">
        <v>17012</v>
      </c>
      <c r="B202" s="1" t="s">
        <v>1033</v>
      </c>
      <c r="C202" s="1" t="s">
        <v>1647</v>
      </c>
      <c r="H202" s="7" t="b">
        <v>0</v>
      </c>
    </row>
    <row r="203" spans="1:8">
      <c r="A203" s="1">
        <v>17063</v>
      </c>
      <c r="B203" s="1" t="s">
        <v>1034</v>
      </c>
      <c r="C203" s="1" t="s">
        <v>1647</v>
      </c>
      <c r="H203" s="7" t="b">
        <v>0</v>
      </c>
    </row>
    <row r="204" spans="1:8">
      <c r="A204" s="1">
        <v>17102</v>
      </c>
      <c r="B204" s="1" t="s">
        <v>1035</v>
      </c>
      <c r="C204" s="1" t="s">
        <v>1647</v>
      </c>
      <c r="H204" s="7" t="b">
        <v>0</v>
      </c>
    </row>
    <row r="205" spans="1:8">
      <c r="A205" s="1">
        <v>33590</v>
      </c>
      <c r="B205" s="1" t="s">
        <v>186</v>
      </c>
      <c r="C205" s="1" t="s">
        <v>1648</v>
      </c>
      <c r="H205" s="7" t="b">
        <v>0</v>
      </c>
    </row>
    <row r="206" spans="1:8">
      <c r="A206" s="1">
        <v>17521</v>
      </c>
      <c r="B206" s="1" t="s">
        <v>1036</v>
      </c>
      <c r="C206" s="1" t="s">
        <v>1649</v>
      </c>
      <c r="H206" s="7" t="b">
        <v>0</v>
      </c>
    </row>
    <row r="207" spans="1:8">
      <c r="A207" s="1">
        <v>17559</v>
      </c>
      <c r="B207" s="1" t="s">
        <v>187</v>
      </c>
      <c r="C207" s="1" t="s">
        <v>1649</v>
      </c>
      <c r="H207" s="7" t="b">
        <v>0</v>
      </c>
    </row>
    <row r="208" spans="1:8">
      <c r="A208" s="1">
        <v>17738</v>
      </c>
      <c r="B208" s="1" t="s">
        <v>1037</v>
      </c>
      <c r="C208" s="1" t="s">
        <v>1650</v>
      </c>
      <c r="H208" s="7" t="b">
        <v>0</v>
      </c>
    </row>
    <row r="209" spans="1:8">
      <c r="A209" s="1">
        <v>17300</v>
      </c>
      <c r="B209" s="1" t="s">
        <v>1038</v>
      </c>
      <c r="C209" s="1" t="s">
        <v>1651</v>
      </c>
      <c r="H209" s="7" t="b">
        <v>0</v>
      </c>
    </row>
    <row r="210" spans="1:8">
      <c r="A210" s="1">
        <v>17314</v>
      </c>
      <c r="B210" s="1" t="s">
        <v>1039</v>
      </c>
      <c r="C210" s="1" t="s">
        <v>1651</v>
      </c>
      <c r="H210" s="7" t="b">
        <v>0</v>
      </c>
    </row>
    <row r="211" spans="1:8">
      <c r="A211" s="1">
        <v>17338</v>
      </c>
      <c r="B211" s="1" t="s">
        <v>1040</v>
      </c>
      <c r="C211" s="1" t="s">
        <v>1651</v>
      </c>
      <c r="H211" s="7" t="b">
        <v>0</v>
      </c>
    </row>
    <row r="212" spans="1:8">
      <c r="A212" s="1">
        <v>17359</v>
      </c>
      <c r="B212" s="1" t="s">
        <v>361</v>
      </c>
      <c r="C212" s="1" t="s">
        <v>1651</v>
      </c>
      <c r="H212" s="7" t="b">
        <v>0</v>
      </c>
    </row>
    <row r="213" spans="1:8">
      <c r="A213" s="1">
        <v>30640</v>
      </c>
      <c r="B213" s="1" t="s">
        <v>383</v>
      </c>
      <c r="C213" s="1" t="s">
        <v>1651</v>
      </c>
      <c r="H213" s="7" t="b">
        <v>0</v>
      </c>
    </row>
    <row r="214" spans="1:8">
      <c r="A214" s="1">
        <v>17893</v>
      </c>
      <c r="B214" s="1" t="s">
        <v>1041</v>
      </c>
      <c r="C214" s="1" t="s">
        <v>1652</v>
      </c>
      <c r="H214" s="7" t="b">
        <v>0</v>
      </c>
    </row>
    <row r="215" spans="1:8">
      <c r="A215" s="1">
        <v>29844</v>
      </c>
      <c r="B215" s="1" t="s">
        <v>1042</v>
      </c>
      <c r="C215" s="1" t="s">
        <v>1652</v>
      </c>
      <c r="H215" s="7" t="b">
        <v>0</v>
      </c>
    </row>
    <row r="216" spans="1:8">
      <c r="A216" s="1">
        <v>29862</v>
      </c>
      <c r="B216" s="1" t="s">
        <v>1043</v>
      </c>
      <c r="C216" s="1" t="s">
        <v>1652</v>
      </c>
      <c r="H216" s="7" t="b">
        <v>0</v>
      </c>
    </row>
    <row r="217" spans="1:8">
      <c r="A217" s="1">
        <v>30433</v>
      </c>
      <c r="B217" s="1" t="s">
        <v>1044</v>
      </c>
      <c r="C217" s="1" t="s">
        <v>1652</v>
      </c>
      <c r="H217" s="7" t="b">
        <v>0</v>
      </c>
    </row>
    <row r="218" spans="1:8">
      <c r="A218" s="1">
        <v>15432</v>
      </c>
      <c r="B218" s="1" t="s">
        <v>1045</v>
      </c>
      <c r="C218" s="1" t="s">
        <v>1653</v>
      </c>
      <c r="H218" s="7" t="b">
        <v>0</v>
      </c>
    </row>
    <row r="219" spans="1:8">
      <c r="A219" s="1">
        <v>29874</v>
      </c>
      <c r="B219" s="1" t="s">
        <v>1046</v>
      </c>
      <c r="C219" s="1" t="s">
        <v>1653</v>
      </c>
      <c r="H219" s="7" t="b">
        <v>0</v>
      </c>
    </row>
    <row r="220" spans="1:8">
      <c r="A220" s="1">
        <v>32001</v>
      </c>
      <c r="B220" s="1" t="s">
        <v>1047</v>
      </c>
      <c r="C220" s="1" t="s">
        <v>1653</v>
      </c>
      <c r="H220" s="7" t="b">
        <v>0</v>
      </c>
    </row>
    <row r="221" spans="1:8">
      <c r="A221" s="1">
        <v>32200</v>
      </c>
      <c r="B221" s="1" t="s">
        <v>1048</v>
      </c>
      <c r="C221" s="1" t="s">
        <v>1654</v>
      </c>
      <c r="H221" s="7" t="b">
        <v>0</v>
      </c>
    </row>
    <row r="222" spans="1:8">
      <c r="A222" s="1">
        <v>30496</v>
      </c>
      <c r="B222" s="1" t="s">
        <v>418</v>
      </c>
      <c r="C222" s="1" t="s">
        <v>1655</v>
      </c>
      <c r="H222" s="7" t="b">
        <v>0</v>
      </c>
    </row>
    <row r="223" spans="1:8">
      <c r="A223" s="1">
        <v>56010</v>
      </c>
      <c r="B223" s="1" t="s">
        <v>227</v>
      </c>
      <c r="C223" s="1" t="s">
        <v>1655</v>
      </c>
      <c r="H223" s="7" t="b">
        <v>0</v>
      </c>
    </row>
    <row r="224" spans="1:8">
      <c r="A224" s="1">
        <v>30557</v>
      </c>
      <c r="B224" s="1" t="s">
        <v>934</v>
      </c>
      <c r="C224" s="1" t="s">
        <v>1656</v>
      </c>
      <c r="H224" s="7" t="b">
        <v>0</v>
      </c>
    </row>
    <row r="225" spans="1:8">
      <c r="A225" s="1">
        <v>56213</v>
      </c>
      <c r="B225" s="1" t="s">
        <v>1049</v>
      </c>
      <c r="C225" s="1" t="s">
        <v>1657</v>
      </c>
      <c r="H225" s="7" t="b">
        <v>0</v>
      </c>
    </row>
    <row r="226" spans="1:8">
      <c r="A226" s="1">
        <v>56324</v>
      </c>
      <c r="B226" s="1" t="s">
        <v>225</v>
      </c>
      <c r="C226" s="1" t="s">
        <v>1657</v>
      </c>
      <c r="H226" s="7" t="b">
        <v>0</v>
      </c>
    </row>
    <row r="227" spans="1:8">
      <c r="A227" s="1">
        <v>55610</v>
      </c>
      <c r="B227" s="1" t="s">
        <v>1050</v>
      </c>
      <c r="C227" s="1" t="s">
        <v>1658</v>
      </c>
      <c r="H227" s="7" t="b">
        <v>0</v>
      </c>
    </row>
    <row r="228" spans="1:8">
      <c r="A228" s="1">
        <v>55700</v>
      </c>
      <c r="B228" s="1" t="s">
        <v>228</v>
      </c>
      <c r="C228" s="1" t="s">
        <v>1658</v>
      </c>
      <c r="H228" s="7" t="b">
        <v>0</v>
      </c>
    </row>
    <row r="229" spans="1:8">
      <c r="A229" s="1">
        <v>55919</v>
      </c>
      <c r="B229" s="1" t="s">
        <v>293</v>
      </c>
      <c r="C229" s="1" t="s">
        <v>1658</v>
      </c>
      <c r="H229" s="7" t="b">
        <v>0</v>
      </c>
    </row>
    <row r="230" spans="1:8">
      <c r="A230" s="1">
        <v>56128</v>
      </c>
      <c r="B230" s="1" t="s">
        <v>1051</v>
      </c>
      <c r="C230" s="1" t="s">
        <v>1658</v>
      </c>
      <c r="H230" s="7" t="b">
        <v>0</v>
      </c>
    </row>
    <row r="231" spans="1:8">
      <c r="A231" s="1">
        <v>30324</v>
      </c>
      <c r="B231" s="1" t="s">
        <v>167</v>
      </c>
      <c r="C231" s="1" t="s">
        <v>1659</v>
      </c>
      <c r="D231">
        <v>396</v>
      </c>
      <c r="E231">
        <v>132</v>
      </c>
      <c r="F231">
        <v>198</v>
      </c>
      <c r="G231">
        <v>396</v>
      </c>
      <c r="H231" s="7" t="b">
        <v>1</v>
      </c>
    </row>
    <row r="232" spans="1:8">
      <c r="A232" s="1">
        <v>30337</v>
      </c>
      <c r="B232" s="1" t="s">
        <v>170</v>
      </c>
      <c r="C232" s="1" t="s">
        <v>1660</v>
      </c>
      <c r="D232">
        <v>528</v>
      </c>
      <c r="E232">
        <v>132</v>
      </c>
      <c r="F232">
        <v>264</v>
      </c>
      <c r="G232">
        <v>528</v>
      </c>
      <c r="H232" s="7" t="b">
        <v>1</v>
      </c>
    </row>
    <row r="233" spans="1:8">
      <c r="A233" s="1">
        <v>68485</v>
      </c>
      <c r="B233" s="1" t="s">
        <v>169</v>
      </c>
      <c r="C233" s="1" t="s">
        <v>1659</v>
      </c>
      <c r="D233">
        <v>297</v>
      </c>
      <c r="E233">
        <v>99</v>
      </c>
      <c r="F233">
        <v>198</v>
      </c>
      <c r="G233">
        <v>297</v>
      </c>
      <c r="H233" s="7" t="b">
        <v>1</v>
      </c>
    </row>
    <row r="234" spans="1:8">
      <c r="A234" s="1">
        <v>30047</v>
      </c>
      <c r="B234" s="1" t="s">
        <v>27</v>
      </c>
      <c r="C234" s="1" t="s">
        <v>1661</v>
      </c>
      <c r="D234">
        <v>288</v>
      </c>
      <c r="E234">
        <v>72</v>
      </c>
      <c r="F234">
        <v>144</v>
      </c>
      <c r="G234">
        <v>288</v>
      </c>
      <c r="H234" s="7" t="b">
        <v>1</v>
      </c>
    </row>
    <row r="235" spans="1:8">
      <c r="A235" s="1">
        <v>30233</v>
      </c>
      <c r="B235" s="1" t="s">
        <v>134</v>
      </c>
      <c r="C235" s="1" t="s">
        <v>1661</v>
      </c>
      <c r="D235">
        <v>120</v>
      </c>
      <c r="E235">
        <v>30</v>
      </c>
      <c r="F235">
        <v>60</v>
      </c>
      <c r="G235">
        <v>120</v>
      </c>
      <c r="H235" s="7" t="b">
        <v>1</v>
      </c>
    </row>
    <row r="236" spans="1:8">
      <c r="A236" s="1">
        <v>30361</v>
      </c>
      <c r="B236" s="1" t="s">
        <v>97</v>
      </c>
      <c r="C236" s="1" t="s">
        <v>1661</v>
      </c>
      <c r="D236">
        <v>120</v>
      </c>
      <c r="E236">
        <v>30</v>
      </c>
      <c r="F236">
        <v>60</v>
      </c>
      <c r="G236">
        <v>120</v>
      </c>
      <c r="H236" s="7" t="b">
        <v>1</v>
      </c>
    </row>
    <row r="237" spans="1:8">
      <c r="A237" s="1">
        <v>30394</v>
      </c>
      <c r="B237" s="1" t="s">
        <v>135</v>
      </c>
      <c r="C237" s="1" t="s">
        <v>1662</v>
      </c>
      <c r="D237">
        <v>96</v>
      </c>
      <c r="E237">
        <v>24</v>
      </c>
      <c r="F237">
        <v>48</v>
      </c>
      <c r="G237">
        <v>96</v>
      </c>
      <c r="H237" s="7" t="b">
        <v>1</v>
      </c>
    </row>
    <row r="238" spans="1:8">
      <c r="A238" s="1">
        <v>30453</v>
      </c>
      <c r="B238" s="1" t="s">
        <v>99</v>
      </c>
      <c r="C238" s="1" t="s">
        <v>1663</v>
      </c>
      <c r="D238">
        <v>132</v>
      </c>
      <c r="E238">
        <v>40</v>
      </c>
      <c r="F238">
        <v>66</v>
      </c>
      <c r="G238">
        <v>132</v>
      </c>
      <c r="H238" s="7" t="b">
        <v>1</v>
      </c>
    </row>
    <row r="239" spans="1:8">
      <c r="A239" s="1">
        <v>30827</v>
      </c>
      <c r="B239" s="1" t="s">
        <v>159</v>
      </c>
      <c r="C239" s="1" t="s">
        <v>1663</v>
      </c>
      <c r="D239">
        <v>132</v>
      </c>
      <c r="E239">
        <v>40</v>
      </c>
      <c r="F239">
        <v>66</v>
      </c>
      <c r="G239">
        <v>132</v>
      </c>
      <c r="H239" s="7" t="b">
        <v>1</v>
      </c>
    </row>
    <row r="240" spans="1:8">
      <c r="A240" s="1">
        <v>30682</v>
      </c>
      <c r="B240" s="1" t="s">
        <v>78</v>
      </c>
      <c r="C240" s="1" t="s">
        <v>1664</v>
      </c>
      <c r="D240">
        <v>120</v>
      </c>
      <c r="E240">
        <v>30</v>
      </c>
      <c r="F240">
        <v>60</v>
      </c>
      <c r="G240">
        <v>120</v>
      </c>
      <c r="H240" s="7" t="b">
        <v>1</v>
      </c>
    </row>
    <row r="241" spans="1:8">
      <c r="A241" s="1">
        <v>30915</v>
      </c>
      <c r="B241" s="1" t="s">
        <v>130</v>
      </c>
      <c r="C241" s="1" t="s">
        <v>1663</v>
      </c>
      <c r="D241">
        <v>120</v>
      </c>
      <c r="E241">
        <v>30</v>
      </c>
      <c r="F241">
        <v>60</v>
      </c>
      <c r="G241">
        <v>120</v>
      </c>
      <c r="H241" s="7" t="b">
        <v>1</v>
      </c>
    </row>
    <row r="242" spans="1:8">
      <c r="A242" s="1">
        <v>30342</v>
      </c>
      <c r="B242" s="1" t="s">
        <v>103</v>
      </c>
      <c r="C242" s="1" t="s">
        <v>1662</v>
      </c>
      <c r="D242">
        <v>96</v>
      </c>
      <c r="E242">
        <v>24</v>
      </c>
      <c r="F242">
        <v>48</v>
      </c>
      <c r="G242">
        <v>96</v>
      </c>
      <c r="H242" s="7" t="b">
        <v>1</v>
      </c>
    </row>
    <row r="243" spans="1:8">
      <c r="A243" s="1">
        <v>30086</v>
      </c>
      <c r="B243" s="1" t="s">
        <v>73</v>
      </c>
      <c r="C243" s="1" t="s">
        <v>1662</v>
      </c>
      <c r="D243">
        <v>96</v>
      </c>
      <c r="E243">
        <v>24</v>
      </c>
      <c r="F243">
        <v>48</v>
      </c>
      <c r="G243">
        <v>96</v>
      </c>
      <c r="H243" s="7" t="b">
        <v>1</v>
      </c>
    </row>
    <row r="244" spans="1:8">
      <c r="A244" s="1">
        <v>30211</v>
      </c>
      <c r="B244" s="1" t="s">
        <v>126</v>
      </c>
      <c r="C244" s="1" t="s">
        <v>1665</v>
      </c>
      <c r="D244">
        <v>120</v>
      </c>
      <c r="E244">
        <v>40</v>
      </c>
      <c r="F244">
        <v>60</v>
      </c>
      <c r="G244">
        <v>120</v>
      </c>
      <c r="H244" s="7" t="b">
        <v>1</v>
      </c>
    </row>
    <row r="245" spans="1:8">
      <c r="A245" s="1">
        <v>30391</v>
      </c>
      <c r="B245" s="1" t="s">
        <v>174</v>
      </c>
      <c r="C245" s="1" t="s">
        <v>1662</v>
      </c>
      <c r="D245">
        <v>80</v>
      </c>
      <c r="E245">
        <v>20</v>
      </c>
      <c r="F245">
        <v>40</v>
      </c>
      <c r="G245">
        <v>80</v>
      </c>
      <c r="H245" s="7" t="b">
        <v>1</v>
      </c>
    </row>
    <row r="246" spans="1:8">
      <c r="A246" s="1">
        <v>30021</v>
      </c>
      <c r="B246" s="1" t="s">
        <v>33</v>
      </c>
      <c r="C246" s="1" t="s">
        <v>1666</v>
      </c>
      <c r="D246">
        <v>90</v>
      </c>
      <c r="E246">
        <v>30</v>
      </c>
      <c r="F246">
        <v>60</v>
      </c>
      <c r="G246">
        <v>90</v>
      </c>
      <c r="H246" s="7" t="b">
        <v>1</v>
      </c>
    </row>
    <row r="247" spans="1:8">
      <c r="A247" s="1">
        <v>30417</v>
      </c>
      <c r="B247" s="1" t="s">
        <v>102</v>
      </c>
      <c r="C247" s="1" t="s">
        <v>1665</v>
      </c>
      <c r="D247">
        <v>60</v>
      </c>
      <c r="E247">
        <v>25</v>
      </c>
      <c r="F247">
        <v>40</v>
      </c>
      <c r="G247">
        <v>60</v>
      </c>
      <c r="H247" s="7" t="b">
        <v>1</v>
      </c>
    </row>
    <row r="248" spans="1:8">
      <c r="A248" s="1">
        <v>30684</v>
      </c>
      <c r="B248" s="1" t="s">
        <v>173</v>
      </c>
      <c r="C248" s="1" t="s">
        <v>1666</v>
      </c>
      <c r="D248">
        <v>60</v>
      </c>
      <c r="E248">
        <v>25</v>
      </c>
      <c r="F248">
        <v>40</v>
      </c>
      <c r="G248">
        <v>60</v>
      </c>
      <c r="H248" s="7" t="b">
        <v>1</v>
      </c>
    </row>
    <row r="249" spans="1:8">
      <c r="A249" s="1">
        <v>30779</v>
      </c>
      <c r="B249" s="1" t="s">
        <v>67</v>
      </c>
      <c r="C249" s="1" t="s">
        <v>1666</v>
      </c>
      <c r="D249">
        <v>60</v>
      </c>
      <c r="E249">
        <v>25</v>
      </c>
      <c r="F249">
        <v>40</v>
      </c>
      <c r="G249">
        <v>60</v>
      </c>
      <c r="H249" s="7" t="b">
        <v>1</v>
      </c>
    </row>
    <row r="250" spans="1:8">
      <c r="A250" s="1">
        <v>30009</v>
      </c>
      <c r="B250" s="1" t="s">
        <v>131</v>
      </c>
      <c r="C250" s="1" t="s">
        <v>1664</v>
      </c>
      <c r="D250">
        <v>120</v>
      </c>
      <c r="E250">
        <v>30</v>
      </c>
      <c r="F250">
        <v>60</v>
      </c>
      <c r="G250">
        <v>120</v>
      </c>
      <c r="H250" s="7" t="b">
        <v>1</v>
      </c>
    </row>
    <row r="251" spans="1:8">
      <c r="A251" s="1">
        <v>30018</v>
      </c>
      <c r="B251" s="1" t="s">
        <v>115</v>
      </c>
      <c r="C251" s="1" t="s">
        <v>1664</v>
      </c>
      <c r="D251">
        <v>120</v>
      </c>
      <c r="E251">
        <v>30</v>
      </c>
      <c r="F251">
        <v>60</v>
      </c>
      <c r="G251">
        <v>120</v>
      </c>
      <c r="H251" s="7" t="b">
        <v>1</v>
      </c>
    </row>
    <row r="252" spans="1:8">
      <c r="A252" s="1">
        <v>31032</v>
      </c>
      <c r="B252" s="1" t="s">
        <v>89</v>
      </c>
      <c r="C252" s="1" t="s">
        <v>1667</v>
      </c>
      <c r="D252">
        <v>60</v>
      </c>
      <c r="E252">
        <v>25</v>
      </c>
      <c r="F252">
        <v>40</v>
      </c>
      <c r="G252">
        <v>60</v>
      </c>
      <c r="H252" s="7" t="b">
        <v>1</v>
      </c>
    </row>
    <row r="253" spans="1:8">
      <c r="A253" s="1">
        <v>31110</v>
      </c>
      <c r="B253" s="1" t="s">
        <v>70</v>
      </c>
      <c r="C253" s="1" t="s">
        <v>1667</v>
      </c>
      <c r="D253">
        <v>90</v>
      </c>
      <c r="E253">
        <v>30</v>
      </c>
      <c r="F253">
        <v>60</v>
      </c>
      <c r="G253">
        <v>90</v>
      </c>
      <c r="H253" s="7" t="b">
        <v>1</v>
      </c>
    </row>
    <row r="254" spans="1:8">
      <c r="A254" s="1">
        <v>33701</v>
      </c>
      <c r="B254" s="1" t="s">
        <v>1052</v>
      </c>
      <c r="C254" s="1" t="s">
        <v>1668</v>
      </c>
      <c r="H254" s="7" t="b">
        <v>0</v>
      </c>
    </row>
    <row r="255" spans="1:8">
      <c r="A255" s="1">
        <v>33811</v>
      </c>
      <c r="B255" s="1" t="s">
        <v>1053</v>
      </c>
      <c r="C255" s="1" t="s">
        <v>1668</v>
      </c>
      <c r="H255" s="7" t="b">
        <v>0</v>
      </c>
    </row>
    <row r="256" spans="1:8">
      <c r="A256" s="1">
        <v>33926</v>
      </c>
      <c r="B256" s="1" t="s">
        <v>1054</v>
      </c>
      <c r="C256" s="1" t="s">
        <v>1668</v>
      </c>
      <c r="H256" s="7" t="b">
        <v>0</v>
      </c>
    </row>
    <row r="257" spans="1:8">
      <c r="A257" s="1">
        <v>54828</v>
      </c>
      <c r="B257" s="1" t="s">
        <v>1055</v>
      </c>
      <c r="C257" s="1" t="s">
        <v>1668</v>
      </c>
      <c r="H257" s="7" t="b">
        <v>0</v>
      </c>
    </row>
    <row r="258" spans="1:8">
      <c r="A258" s="1">
        <v>17250</v>
      </c>
      <c r="B258" s="1" t="s">
        <v>1056</v>
      </c>
      <c r="C258" s="1" t="s">
        <v>1669</v>
      </c>
      <c r="H258" s="7" t="b">
        <v>0</v>
      </c>
    </row>
    <row r="259" spans="1:8">
      <c r="A259" s="1">
        <v>17291</v>
      </c>
      <c r="B259" s="1" t="s">
        <v>1057</v>
      </c>
      <c r="C259" s="1" t="s">
        <v>1669</v>
      </c>
      <c r="H259" s="7" t="b">
        <v>0</v>
      </c>
    </row>
    <row r="260" spans="1:8">
      <c r="A260" s="1">
        <v>17458</v>
      </c>
      <c r="B260" s="1" t="s">
        <v>270</v>
      </c>
      <c r="C260" s="1" t="s">
        <v>1669</v>
      </c>
      <c r="H260" s="7" t="b">
        <v>0</v>
      </c>
    </row>
    <row r="261" spans="1:8">
      <c r="A261" s="1">
        <v>30596</v>
      </c>
      <c r="B261" s="1" t="s">
        <v>1058</v>
      </c>
      <c r="C261" s="1" t="s">
        <v>1670</v>
      </c>
      <c r="H261" s="7" t="b">
        <v>0</v>
      </c>
    </row>
    <row r="262" spans="1:8">
      <c r="A262" s="1">
        <v>30413</v>
      </c>
      <c r="B262" s="1" t="s">
        <v>1059</v>
      </c>
      <c r="C262" s="1" t="s">
        <v>1671</v>
      </c>
      <c r="H262" s="7" t="b">
        <v>0</v>
      </c>
    </row>
    <row r="263" spans="1:8">
      <c r="A263" s="1">
        <v>30486</v>
      </c>
      <c r="B263" s="1" t="s">
        <v>1060</v>
      </c>
      <c r="C263" s="1" t="s">
        <v>1671</v>
      </c>
      <c r="H263" s="7" t="b">
        <v>0</v>
      </c>
    </row>
    <row r="264" spans="1:8">
      <c r="A264" s="1">
        <v>30411</v>
      </c>
      <c r="B264" s="1" t="s">
        <v>1061</v>
      </c>
      <c r="C264" s="1" t="s">
        <v>1672</v>
      </c>
      <c r="H264" s="7" t="b">
        <v>0</v>
      </c>
    </row>
    <row r="265" spans="1:8">
      <c r="A265" s="1">
        <v>30305</v>
      </c>
      <c r="B265" s="1" t="s">
        <v>1062</v>
      </c>
      <c r="C265" s="1" t="s">
        <v>1673</v>
      </c>
      <c r="H265" s="7" t="b">
        <v>0</v>
      </c>
    </row>
    <row r="266" spans="1:8">
      <c r="A266" s="1">
        <v>30975</v>
      </c>
      <c r="B266" s="1" t="s">
        <v>1063</v>
      </c>
      <c r="C266" s="1" t="s">
        <v>1673</v>
      </c>
      <c r="H266" s="7" t="b">
        <v>0</v>
      </c>
    </row>
    <row r="267" spans="1:8">
      <c r="A267" s="1">
        <v>30996</v>
      </c>
      <c r="B267" s="1" t="s">
        <v>914</v>
      </c>
      <c r="C267" s="1" t="s">
        <v>1673</v>
      </c>
      <c r="H267" s="7" t="b">
        <v>0</v>
      </c>
    </row>
    <row r="268" spans="1:8">
      <c r="A268" s="1">
        <v>31007</v>
      </c>
      <c r="B268" s="1" t="s">
        <v>249</v>
      </c>
      <c r="C268" s="1" t="s">
        <v>1673</v>
      </c>
      <c r="H268" s="7" t="b">
        <v>0</v>
      </c>
    </row>
    <row r="269" spans="1:8">
      <c r="A269" s="1">
        <v>30631</v>
      </c>
      <c r="B269" s="1" t="s">
        <v>1064</v>
      </c>
      <c r="C269" s="1" t="s">
        <v>1674</v>
      </c>
      <c r="H269" s="7" t="b">
        <v>0</v>
      </c>
    </row>
    <row r="270" spans="1:8">
      <c r="A270" s="1">
        <v>31142</v>
      </c>
      <c r="B270" s="1" t="s">
        <v>1065</v>
      </c>
      <c r="C270" s="1" t="s">
        <v>1675</v>
      </c>
      <c r="H270" s="7" t="b">
        <v>0</v>
      </c>
    </row>
    <row r="271" spans="1:8">
      <c r="A271" s="1">
        <v>31159</v>
      </c>
      <c r="B271" s="1" t="s">
        <v>1066</v>
      </c>
      <c r="C271" s="1" t="s">
        <v>1675</v>
      </c>
      <c r="H271" s="7" t="b">
        <v>0</v>
      </c>
    </row>
    <row r="272" spans="1:8">
      <c r="A272" s="1">
        <v>30139</v>
      </c>
      <c r="B272" s="1" t="s">
        <v>1067</v>
      </c>
      <c r="C272" s="1" t="s">
        <v>1676</v>
      </c>
      <c r="H272" s="7" t="b">
        <v>0</v>
      </c>
    </row>
    <row r="273" spans="1:8">
      <c r="A273" s="1">
        <v>30639</v>
      </c>
      <c r="B273" s="1" t="s">
        <v>1068</v>
      </c>
      <c r="C273" s="1" t="s">
        <v>1676</v>
      </c>
      <c r="H273" s="7" t="b">
        <v>0</v>
      </c>
    </row>
    <row r="274" spans="1:8">
      <c r="A274" s="1">
        <v>31180</v>
      </c>
      <c r="B274" s="1" t="s">
        <v>1069</v>
      </c>
      <c r="C274" s="1" t="s">
        <v>1676</v>
      </c>
      <c r="H274" s="7" t="b">
        <v>0</v>
      </c>
    </row>
    <row r="275" spans="1:8">
      <c r="A275" s="1">
        <v>31216</v>
      </c>
      <c r="B275" s="1" t="s">
        <v>1070</v>
      </c>
      <c r="C275" s="1" t="s">
        <v>1676</v>
      </c>
      <c r="H275" s="7" t="b">
        <v>0</v>
      </c>
    </row>
    <row r="276" spans="1:8">
      <c r="A276" s="1">
        <v>30125</v>
      </c>
      <c r="B276" s="1" t="s">
        <v>1071</v>
      </c>
      <c r="C276" s="1" t="s">
        <v>1677</v>
      </c>
      <c r="H276" s="7" t="b">
        <v>0</v>
      </c>
    </row>
    <row r="277" spans="1:8">
      <c r="A277" s="1">
        <v>30171</v>
      </c>
      <c r="B277" s="1" t="s">
        <v>935</v>
      </c>
      <c r="C277" s="1" t="s">
        <v>1678</v>
      </c>
      <c r="H277" s="7" t="b">
        <v>0</v>
      </c>
    </row>
    <row r="278" spans="1:8">
      <c r="A278" s="1">
        <v>33468</v>
      </c>
      <c r="B278" s="1" t="s">
        <v>563</v>
      </c>
      <c r="C278" s="1" t="s">
        <v>1678</v>
      </c>
      <c r="H278" s="7" t="b">
        <v>0</v>
      </c>
    </row>
    <row r="279" spans="1:8">
      <c r="A279" s="1">
        <v>31291</v>
      </c>
      <c r="B279" s="1" t="s">
        <v>395</v>
      </c>
      <c r="C279" s="1" t="s">
        <v>1679</v>
      </c>
      <c r="H279" s="7" t="b">
        <v>0</v>
      </c>
    </row>
    <row r="280" spans="1:8">
      <c r="A280" s="1">
        <v>30123</v>
      </c>
      <c r="B280" s="1" t="s">
        <v>1072</v>
      </c>
      <c r="C280" s="1" t="s">
        <v>1680</v>
      </c>
      <c r="H280" s="7" t="b">
        <v>0</v>
      </c>
    </row>
    <row r="281" spans="1:8">
      <c r="A281" s="1">
        <v>30133</v>
      </c>
      <c r="B281" s="1" t="s">
        <v>1073</v>
      </c>
      <c r="C281" s="1" t="s">
        <v>1680</v>
      </c>
      <c r="H281" s="7" t="b">
        <v>0</v>
      </c>
    </row>
    <row r="282" spans="1:8">
      <c r="A282" s="1">
        <v>31426</v>
      </c>
      <c r="B282" s="1" t="s">
        <v>333</v>
      </c>
      <c r="C282" s="1" t="s">
        <v>1680</v>
      </c>
      <c r="H282" s="7" t="b">
        <v>0</v>
      </c>
    </row>
    <row r="283" spans="1:8">
      <c r="A283" s="1">
        <v>30189</v>
      </c>
      <c r="B283" s="1" t="s">
        <v>1074</v>
      </c>
      <c r="C283" s="1" t="s">
        <v>1681</v>
      </c>
      <c r="H283" s="7" t="b">
        <v>0</v>
      </c>
    </row>
    <row r="284" spans="1:8">
      <c r="A284" s="1">
        <v>30191</v>
      </c>
      <c r="B284" s="1" t="s">
        <v>1075</v>
      </c>
      <c r="C284" s="1" t="s">
        <v>1681</v>
      </c>
      <c r="H284" s="7" t="b">
        <v>0</v>
      </c>
    </row>
    <row r="285" spans="1:8">
      <c r="A285" s="1">
        <v>33386</v>
      </c>
      <c r="B285" s="1" t="s">
        <v>1076</v>
      </c>
      <c r="C285" s="1" t="s">
        <v>1681</v>
      </c>
      <c r="H285" s="7" t="b">
        <v>0</v>
      </c>
    </row>
    <row r="286" spans="1:8">
      <c r="A286" s="1">
        <v>30792</v>
      </c>
      <c r="B286" s="1" t="s">
        <v>261</v>
      </c>
      <c r="C286" s="1" t="s">
        <v>1682</v>
      </c>
      <c r="H286" s="7" t="b">
        <v>0</v>
      </c>
    </row>
    <row r="287" spans="1:8">
      <c r="A287" s="1">
        <v>31724</v>
      </c>
      <c r="B287" s="1" t="s">
        <v>1077</v>
      </c>
      <c r="C287" s="1" t="s">
        <v>1683</v>
      </c>
      <c r="H287" s="7" t="b">
        <v>0</v>
      </c>
    </row>
    <row r="288" spans="1:8">
      <c r="A288" s="1">
        <v>31765</v>
      </c>
      <c r="B288" s="1" t="s">
        <v>411</v>
      </c>
      <c r="C288" s="1" t="s">
        <v>1683</v>
      </c>
      <c r="H288" s="7" t="b">
        <v>0</v>
      </c>
    </row>
    <row r="289" spans="1:8">
      <c r="A289" s="1">
        <v>30374</v>
      </c>
      <c r="B289" s="1" t="s">
        <v>1078</v>
      </c>
      <c r="C289" s="1" t="s">
        <v>1684</v>
      </c>
      <c r="H289" s="7" t="b">
        <v>0</v>
      </c>
    </row>
    <row r="290" spans="1:8">
      <c r="A290" s="1">
        <v>30896</v>
      </c>
      <c r="B290" s="1" t="s">
        <v>240</v>
      </c>
      <c r="C290" s="1" t="s">
        <v>1684</v>
      </c>
      <c r="H290" s="7" t="b">
        <v>0</v>
      </c>
    </row>
    <row r="291" spans="1:8">
      <c r="A291" s="1">
        <v>31797</v>
      </c>
      <c r="B291" s="1" t="s">
        <v>1079</v>
      </c>
      <c r="C291" s="1" t="s">
        <v>1684</v>
      </c>
      <c r="H291" s="7" t="b">
        <v>0</v>
      </c>
    </row>
    <row r="292" spans="1:8">
      <c r="A292" s="1">
        <v>30248</v>
      </c>
      <c r="B292" s="1" t="s">
        <v>1080</v>
      </c>
      <c r="C292" s="1" t="s">
        <v>1685</v>
      </c>
      <c r="H292" s="7" t="b">
        <v>0</v>
      </c>
    </row>
    <row r="293" spans="1:8">
      <c r="A293" s="1">
        <v>30256</v>
      </c>
      <c r="B293" s="1" t="s">
        <v>1081</v>
      </c>
      <c r="C293" s="1" t="s">
        <v>1686</v>
      </c>
      <c r="H293" s="7" t="b">
        <v>0</v>
      </c>
    </row>
    <row r="294" spans="1:8">
      <c r="A294" s="1">
        <v>30276</v>
      </c>
      <c r="B294" s="1" t="s">
        <v>1082</v>
      </c>
      <c r="C294" s="1" t="s">
        <v>1686</v>
      </c>
      <c r="H294" s="7" t="b">
        <v>0</v>
      </c>
    </row>
    <row r="295" spans="1:8">
      <c r="A295" s="1">
        <v>30176</v>
      </c>
      <c r="B295" s="1" t="s">
        <v>1083</v>
      </c>
      <c r="C295" s="1" t="s">
        <v>1687</v>
      </c>
      <c r="H295" s="7" t="b">
        <v>0</v>
      </c>
    </row>
    <row r="296" spans="1:8">
      <c r="A296" s="1">
        <v>35814</v>
      </c>
      <c r="B296" s="1" t="s">
        <v>1084</v>
      </c>
      <c r="C296" s="1" t="s">
        <v>1687</v>
      </c>
      <c r="H296" s="7" t="b">
        <v>0</v>
      </c>
    </row>
    <row r="297" spans="1:8">
      <c r="A297" s="1">
        <v>35856</v>
      </c>
      <c r="B297" s="1" t="s">
        <v>1085</v>
      </c>
      <c r="C297" s="1" t="s">
        <v>1687</v>
      </c>
      <c r="H297" s="7" t="b">
        <v>0</v>
      </c>
    </row>
    <row r="298" spans="1:8">
      <c r="A298" s="1">
        <v>35943</v>
      </c>
      <c r="B298" s="1" t="s">
        <v>1086</v>
      </c>
      <c r="C298" s="1" t="s">
        <v>1687</v>
      </c>
      <c r="H298" s="7" t="b">
        <v>0</v>
      </c>
    </row>
    <row r="299" spans="1:8">
      <c r="A299" s="1">
        <v>43858</v>
      </c>
      <c r="B299" s="1" t="s">
        <v>421</v>
      </c>
      <c r="C299" s="1" t="s">
        <v>1687</v>
      </c>
      <c r="H299" s="7" t="b">
        <v>0</v>
      </c>
    </row>
    <row r="300" spans="1:8">
      <c r="A300" s="1">
        <v>30576</v>
      </c>
      <c r="B300" s="1" t="s">
        <v>1087</v>
      </c>
      <c r="C300" s="1" t="s">
        <v>1688</v>
      </c>
      <c r="H300" s="7" t="b">
        <v>0</v>
      </c>
    </row>
    <row r="301" spans="1:8">
      <c r="A301" s="1">
        <v>30828</v>
      </c>
      <c r="B301" s="1" t="s">
        <v>376</v>
      </c>
      <c r="C301" s="1" t="s">
        <v>1688</v>
      </c>
      <c r="H301" s="7" t="b">
        <v>0</v>
      </c>
    </row>
    <row r="302" spans="1:8">
      <c r="A302" s="1">
        <v>30844</v>
      </c>
      <c r="B302" s="1" t="s">
        <v>1088</v>
      </c>
      <c r="C302" s="1" t="s">
        <v>1688</v>
      </c>
      <c r="H302" s="7" t="b">
        <v>0</v>
      </c>
    </row>
    <row r="303" spans="1:8">
      <c r="A303" s="1">
        <v>36303</v>
      </c>
      <c r="B303" s="1" t="s">
        <v>514</v>
      </c>
      <c r="C303" s="1" t="s">
        <v>1688</v>
      </c>
      <c r="H303" s="7" t="b">
        <v>0</v>
      </c>
    </row>
    <row r="304" spans="1:8">
      <c r="A304" s="1">
        <v>43588</v>
      </c>
      <c r="B304" s="1" t="s">
        <v>1089</v>
      </c>
      <c r="C304" s="1" t="s">
        <v>1688</v>
      </c>
      <c r="H304" s="7" t="b">
        <v>0</v>
      </c>
    </row>
    <row r="305" spans="1:8">
      <c r="A305" s="1">
        <v>30199</v>
      </c>
      <c r="B305" s="1" t="s">
        <v>425</v>
      </c>
      <c r="C305" s="1" t="s">
        <v>1689</v>
      </c>
      <c r="H305" s="7" t="b">
        <v>0</v>
      </c>
    </row>
    <row r="306" spans="1:8">
      <c r="A306" s="1">
        <v>37936</v>
      </c>
      <c r="B306" s="1" t="s">
        <v>86</v>
      </c>
      <c r="C306" s="1" t="s">
        <v>1690</v>
      </c>
      <c r="D306">
        <v>810</v>
      </c>
      <c r="E306">
        <v>180</v>
      </c>
      <c r="F306">
        <v>405</v>
      </c>
      <c r="G306">
        <v>810</v>
      </c>
      <c r="H306" s="7" t="b">
        <v>1</v>
      </c>
    </row>
    <row r="307" spans="1:8">
      <c r="A307" s="1">
        <v>89928</v>
      </c>
      <c r="B307" s="1" t="s">
        <v>1090</v>
      </c>
      <c r="C307" s="1" t="s">
        <v>1691</v>
      </c>
      <c r="H307" s="7" t="b">
        <v>0</v>
      </c>
    </row>
    <row r="308" spans="1:8">
      <c r="A308" s="1">
        <v>30476</v>
      </c>
      <c r="B308" s="1" t="s">
        <v>136</v>
      </c>
      <c r="C308" s="1" t="s">
        <v>1692</v>
      </c>
      <c r="D308">
        <v>80</v>
      </c>
      <c r="E308">
        <v>20</v>
      </c>
      <c r="F308">
        <v>40</v>
      </c>
      <c r="G308">
        <v>80</v>
      </c>
      <c r="H308" s="7" t="b">
        <v>1</v>
      </c>
    </row>
    <row r="309" spans="1:8">
      <c r="A309" s="1">
        <v>30010</v>
      </c>
      <c r="B309" s="1" t="s">
        <v>69</v>
      </c>
      <c r="C309" s="1" t="s">
        <v>1693</v>
      </c>
      <c r="D309">
        <v>24</v>
      </c>
      <c r="E309">
        <v>6</v>
      </c>
      <c r="F309" s="1">
        <v>12</v>
      </c>
      <c r="G309" s="1">
        <v>24</v>
      </c>
      <c r="H309" s="7" t="b">
        <v>1</v>
      </c>
    </row>
    <row r="310" spans="1:8">
      <c r="A310" s="1">
        <v>30864</v>
      </c>
      <c r="B310" s="1" t="s">
        <v>34</v>
      </c>
      <c r="C310" s="1" t="s">
        <v>1693</v>
      </c>
      <c r="D310">
        <v>24</v>
      </c>
      <c r="E310">
        <v>6</v>
      </c>
      <c r="F310">
        <v>12</v>
      </c>
      <c r="G310">
        <v>24</v>
      </c>
      <c r="H310" s="7" t="b">
        <v>1</v>
      </c>
    </row>
    <row r="311" spans="1:8">
      <c r="A311" s="1">
        <v>43017</v>
      </c>
      <c r="B311" s="1" t="s">
        <v>132</v>
      </c>
      <c r="C311" s="1" t="s">
        <v>1694</v>
      </c>
      <c r="D311">
        <v>48</v>
      </c>
      <c r="E311">
        <v>12</v>
      </c>
      <c r="F311">
        <v>24</v>
      </c>
      <c r="G311">
        <v>48</v>
      </c>
      <c r="H311" s="7" t="b">
        <v>1</v>
      </c>
    </row>
    <row r="312" spans="1:8">
      <c r="A312" s="1">
        <v>30480</v>
      </c>
      <c r="B312" s="1" t="s">
        <v>175</v>
      </c>
      <c r="C312" s="1" t="s">
        <v>1695</v>
      </c>
      <c r="D312">
        <v>12</v>
      </c>
      <c r="E312">
        <v>4</v>
      </c>
      <c r="F312">
        <v>6</v>
      </c>
      <c r="G312">
        <v>12</v>
      </c>
      <c r="H312" s="7" t="b">
        <v>1</v>
      </c>
    </row>
    <row r="313" spans="1:8">
      <c r="A313" s="1">
        <v>30616</v>
      </c>
      <c r="B313" s="1" t="s">
        <v>112</v>
      </c>
      <c r="C313" s="1" t="s">
        <v>1695</v>
      </c>
      <c r="D313">
        <v>12</v>
      </c>
      <c r="E313">
        <v>4</v>
      </c>
      <c r="F313">
        <v>6</v>
      </c>
      <c r="G313">
        <v>12</v>
      </c>
      <c r="H313" s="7" t="b">
        <v>1</v>
      </c>
    </row>
    <row r="314" spans="1:8">
      <c r="A314" s="1">
        <v>30909</v>
      </c>
      <c r="B314" s="1" t="s">
        <v>35</v>
      </c>
      <c r="C314" s="1" t="s">
        <v>1695</v>
      </c>
      <c r="D314">
        <v>16</v>
      </c>
      <c r="E314">
        <v>4</v>
      </c>
      <c r="F314">
        <v>8</v>
      </c>
      <c r="G314">
        <v>16</v>
      </c>
      <c r="H314" s="7" t="b">
        <v>1</v>
      </c>
    </row>
    <row r="315" spans="1:8">
      <c r="A315" s="1">
        <v>30275</v>
      </c>
      <c r="B315" s="1" t="s">
        <v>152</v>
      </c>
      <c r="C315" s="1" t="s">
        <v>1696</v>
      </c>
      <c r="D315">
        <v>24</v>
      </c>
      <c r="E315">
        <v>7</v>
      </c>
      <c r="F315">
        <v>12</v>
      </c>
      <c r="G315">
        <v>24</v>
      </c>
      <c r="H315" s="7" t="b">
        <v>1</v>
      </c>
    </row>
    <row r="316" spans="1:8">
      <c r="A316" s="1">
        <v>30528</v>
      </c>
      <c r="B316" s="1" t="s">
        <v>36</v>
      </c>
      <c r="C316" s="1" t="s">
        <v>1696</v>
      </c>
      <c r="D316">
        <v>24</v>
      </c>
      <c r="E316">
        <v>7</v>
      </c>
      <c r="F316">
        <v>12</v>
      </c>
      <c r="G316">
        <v>24</v>
      </c>
      <c r="H316" s="7" t="b">
        <v>1</v>
      </c>
    </row>
    <row r="317" spans="1:8">
      <c r="A317" s="1">
        <v>30253</v>
      </c>
      <c r="B317" s="1" t="s">
        <v>149</v>
      </c>
      <c r="C317" s="1" t="s">
        <v>1697</v>
      </c>
      <c r="D317">
        <v>24</v>
      </c>
      <c r="E317">
        <v>7</v>
      </c>
      <c r="F317">
        <v>12</v>
      </c>
      <c r="G317">
        <v>24</v>
      </c>
      <c r="H317" s="7" t="b">
        <v>1</v>
      </c>
    </row>
    <row r="318" spans="1:8">
      <c r="A318" s="1">
        <v>30905</v>
      </c>
      <c r="B318" s="1" t="s">
        <v>37</v>
      </c>
      <c r="C318" s="1" t="s">
        <v>1697</v>
      </c>
      <c r="D318">
        <v>24</v>
      </c>
      <c r="E318">
        <v>7</v>
      </c>
      <c r="F318">
        <v>12</v>
      </c>
      <c r="G318">
        <v>24</v>
      </c>
      <c r="H318" s="7" t="b">
        <v>1</v>
      </c>
    </row>
    <row r="319" spans="1:8">
      <c r="A319" s="1">
        <v>86841</v>
      </c>
      <c r="B319" s="1" t="s">
        <v>38</v>
      </c>
      <c r="C319" s="1" t="s">
        <v>1697</v>
      </c>
      <c r="D319">
        <v>100</v>
      </c>
      <c r="E319">
        <v>40</v>
      </c>
      <c r="F319" s="1">
        <v>60</v>
      </c>
      <c r="G319" s="1">
        <v>100</v>
      </c>
      <c r="H319" s="7" t="b">
        <v>1</v>
      </c>
    </row>
    <row r="320" spans="1:8">
      <c r="A320" s="1">
        <v>30509</v>
      </c>
      <c r="B320" s="1" t="s">
        <v>39</v>
      </c>
      <c r="C320" s="1" t="s">
        <v>1698</v>
      </c>
      <c r="D320">
        <v>8</v>
      </c>
      <c r="E320">
        <v>3</v>
      </c>
      <c r="F320" s="1">
        <v>6</v>
      </c>
      <c r="G320">
        <v>8</v>
      </c>
      <c r="H320" s="7" t="b">
        <v>1</v>
      </c>
    </row>
    <row r="321" spans="1:8">
      <c r="A321" s="1">
        <v>30569</v>
      </c>
      <c r="B321" s="1" t="s">
        <v>39</v>
      </c>
      <c r="C321" s="1" t="s">
        <v>1698</v>
      </c>
      <c r="D321">
        <v>8</v>
      </c>
      <c r="E321">
        <v>3</v>
      </c>
      <c r="F321">
        <v>6</v>
      </c>
      <c r="G321">
        <v>8</v>
      </c>
      <c r="H321" s="7" t="b">
        <v>1</v>
      </c>
    </row>
    <row r="322" spans="1:8">
      <c r="A322" s="1">
        <v>30199</v>
      </c>
      <c r="B322" s="1" t="s">
        <v>100</v>
      </c>
      <c r="C322" s="1" t="s">
        <v>1698</v>
      </c>
      <c r="D322">
        <v>8</v>
      </c>
      <c r="E322">
        <v>3</v>
      </c>
      <c r="F322">
        <v>6</v>
      </c>
      <c r="G322">
        <v>8</v>
      </c>
      <c r="H322" s="7" t="b">
        <v>1</v>
      </c>
    </row>
    <row r="323" spans="1:8">
      <c r="A323" s="1">
        <v>30605</v>
      </c>
      <c r="B323" s="1" t="s">
        <v>100</v>
      </c>
      <c r="C323" s="1" t="s">
        <v>1698</v>
      </c>
      <c r="D323">
        <v>8</v>
      </c>
      <c r="E323">
        <v>3</v>
      </c>
      <c r="F323">
        <v>6</v>
      </c>
      <c r="G323">
        <v>8</v>
      </c>
      <c r="H323" s="7" t="b">
        <v>1</v>
      </c>
    </row>
    <row r="324" spans="1:8">
      <c r="A324" s="1">
        <v>30127</v>
      </c>
      <c r="B324" s="1" t="s">
        <v>362</v>
      </c>
      <c r="C324" s="1" t="s">
        <v>1699</v>
      </c>
      <c r="H324" s="7" t="b">
        <v>0</v>
      </c>
    </row>
    <row r="325" spans="1:8">
      <c r="A325" s="1">
        <v>30101</v>
      </c>
      <c r="B325" s="1" t="s">
        <v>107</v>
      </c>
      <c r="C325" s="1" t="s">
        <v>1700</v>
      </c>
      <c r="D325">
        <v>35</v>
      </c>
      <c r="E325">
        <v>6</v>
      </c>
      <c r="F325">
        <v>17</v>
      </c>
      <c r="G325">
        <v>35</v>
      </c>
      <c r="H325" s="7" t="b">
        <v>1</v>
      </c>
    </row>
    <row r="326" spans="1:8">
      <c r="A326" s="1">
        <v>30653</v>
      </c>
      <c r="B326" s="1" t="s">
        <v>137</v>
      </c>
      <c r="C326" s="1" t="s">
        <v>1701</v>
      </c>
      <c r="D326">
        <v>35</v>
      </c>
      <c r="E326">
        <v>6</v>
      </c>
      <c r="F326">
        <v>17</v>
      </c>
      <c r="G326">
        <v>35</v>
      </c>
      <c r="H326" s="7" t="b">
        <v>1</v>
      </c>
    </row>
    <row r="327" spans="1:8">
      <c r="A327" s="1">
        <v>30748</v>
      </c>
      <c r="B327" s="1" t="s">
        <v>40</v>
      </c>
      <c r="C327" s="1" t="s">
        <v>1702</v>
      </c>
      <c r="D327">
        <v>20</v>
      </c>
      <c r="E327">
        <v>5</v>
      </c>
      <c r="F327">
        <v>10</v>
      </c>
      <c r="G327">
        <v>20</v>
      </c>
      <c r="H327" s="7" t="b">
        <v>1</v>
      </c>
    </row>
    <row r="328" spans="1:8">
      <c r="A328" s="1">
        <v>10080</v>
      </c>
      <c r="B328" s="1" t="s">
        <v>96</v>
      </c>
      <c r="C328" s="1" t="s">
        <v>1703</v>
      </c>
      <c r="D328">
        <v>16</v>
      </c>
      <c r="E328">
        <v>4</v>
      </c>
      <c r="F328">
        <v>10</v>
      </c>
      <c r="G328">
        <v>16</v>
      </c>
      <c r="H328" s="7" t="b">
        <v>1</v>
      </c>
    </row>
    <row r="329" spans="1:8">
      <c r="A329" s="1">
        <v>42815</v>
      </c>
      <c r="B329" s="1" t="s">
        <v>113</v>
      </c>
      <c r="C329" s="1" t="s">
        <v>1703</v>
      </c>
      <c r="D329">
        <v>16</v>
      </c>
      <c r="E329">
        <v>4</v>
      </c>
      <c r="F329">
        <v>10</v>
      </c>
      <c r="G329">
        <v>16</v>
      </c>
      <c r="H329" s="7" t="b">
        <v>1</v>
      </c>
    </row>
    <row r="330" spans="1:8">
      <c r="A330" s="1">
        <v>30127</v>
      </c>
      <c r="B330" s="1" t="s">
        <v>362</v>
      </c>
      <c r="C330" s="1" t="s">
        <v>1704</v>
      </c>
      <c r="D330">
        <v>8</v>
      </c>
      <c r="E330">
        <v>4</v>
      </c>
      <c r="F330">
        <v>6</v>
      </c>
      <c r="G330">
        <v>8</v>
      </c>
      <c r="H330" s="7" t="b">
        <v>1</v>
      </c>
    </row>
    <row r="331" spans="1:8">
      <c r="A331" s="1">
        <v>30563</v>
      </c>
      <c r="B331" s="1" t="s">
        <v>90</v>
      </c>
      <c r="C331" s="1" t="s">
        <v>1704</v>
      </c>
      <c r="D331">
        <v>24</v>
      </c>
      <c r="E331">
        <v>6</v>
      </c>
      <c r="F331" s="1">
        <v>18</v>
      </c>
      <c r="G331">
        <v>24</v>
      </c>
      <c r="H331" s="7" t="b">
        <v>1</v>
      </c>
    </row>
    <row r="332" spans="1:8">
      <c r="A332" s="1">
        <v>30097</v>
      </c>
      <c r="B332" s="1" t="s">
        <v>68</v>
      </c>
      <c r="C332" s="1" t="s">
        <v>1705</v>
      </c>
      <c r="D332">
        <v>32</v>
      </c>
      <c r="E332">
        <v>8</v>
      </c>
      <c r="F332" s="1">
        <v>16</v>
      </c>
      <c r="G332">
        <v>32</v>
      </c>
      <c r="H332" s="7" t="b">
        <v>1</v>
      </c>
    </row>
    <row r="333" spans="1:8">
      <c r="A333" s="1">
        <v>30323</v>
      </c>
      <c r="B333" s="1" t="s">
        <v>151</v>
      </c>
      <c r="C333" s="1" t="s">
        <v>1705</v>
      </c>
      <c r="D333">
        <v>30</v>
      </c>
      <c r="E333">
        <v>10</v>
      </c>
      <c r="F333">
        <v>20</v>
      </c>
      <c r="G333">
        <v>30</v>
      </c>
      <c r="H333" s="7" t="b">
        <v>1</v>
      </c>
    </row>
    <row r="334" spans="1:8">
      <c r="A334" s="1">
        <v>30314</v>
      </c>
      <c r="B334" s="1" t="s">
        <v>1091</v>
      </c>
      <c r="C334" s="1" t="s">
        <v>1706</v>
      </c>
      <c r="H334" s="7" t="b">
        <v>0</v>
      </c>
    </row>
    <row r="335" spans="1:8">
      <c r="A335" s="1">
        <v>30472</v>
      </c>
      <c r="B335" s="1" t="s">
        <v>675</v>
      </c>
      <c r="C335" s="1" t="s">
        <v>1706</v>
      </c>
      <c r="H335" s="7" t="b">
        <v>0</v>
      </c>
    </row>
    <row r="336" spans="1:8">
      <c r="A336" s="1">
        <v>29695</v>
      </c>
      <c r="B336" s="1" t="s">
        <v>564</v>
      </c>
      <c r="C336" s="1" t="s">
        <v>1707</v>
      </c>
      <c r="H336" s="7" t="b">
        <v>0</v>
      </c>
    </row>
    <row r="337" spans="1:8">
      <c r="A337" s="1">
        <v>29762</v>
      </c>
      <c r="B337" s="1" t="s">
        <v>765</v>
      </c>
      <c r="C337" s="1" t="s">
        <v>1707</v>
      </c>
      <c r="H337" s="7" t="b">
        <v>0</v>
      </c>
    </row>
    <row r="338" spans="1:8">
      <c r="A338" s="1">
        <v>31302</v>
      </c>
      <c r="B338" s="1" t="s">
        <v>322</v>
      </c>
      <c r="C338" s="1" t="s">
        <v>1707</v>
      </c>
      <c r="H338" s="7" t="b">
        <v>0</v>
      </c>
    </row>
    <row r="339" spans="1:8">
      <c r="A339" s="1">
        <v>17106</v>
      </c>
      <c r="B339" s="1" t="s">
        <v>1092</v>
      </c>
      <c r="C339" s="1" t="s">
        <v>1708</v>
      </c>
      <c r="H339" s="7" t="b">
        <v>0</v>
      </c>
    </row>
    <row r="340" spans="1:8">
      <c r="A340" s="1">
        <v>29784</v>
      </c>
      <c r="B340" s="1" t="s">
        <v>595</v>
      </c>
      <c r="C340" s="1" t="s">
        <v>1708</v>
      </c>
      <c r="H340" s="7" t="b">
        <v>0</v>
      </c>
    </row>
    <row r="341" spans="1:8">
      <c r="A341" s="1">
        <v>29801</v>
      </c>
      <c r="B341" s="1" t="s">
        <v>915</v>
      </c>
      <c r="C341" s="1" t="s">
        <v>1708</v>
      </c>
      <c r="H341" s="7" t="b">
        <v>0</v>
      </c>
    </row>
    <row r="342" spans="1:8">
      <c r="A342" s="1">
        <v>29747</v>
      </c>
      <c r="B342" s="1" t="s">
        <v>621</v>
      </c>
      <c r="C342" s="1" t="s">
        <v>1709</v>
      </c>
      <c r="H342" s="7" t="b">
        <v>0</v>
      </c>
    </row>
    <row r="343" spans="1:8">
      <c r="A343" s="1">
        <v>31287</v>
      </c>
      <c r="B343" s="1" t="s">
        <v>1093</v>
      </c>
      <c r="C343" s="1" t="s">
        <v>1709</v>
      </c>
      <c r="H343" s="7" t="b">
        <v>0</v>
      </c>
    </row>
    <row r="344" spans="1:8">
      <c r="A344" s="1">
        <v>29790</v>
      </c>
      <c r="B344" s="1" t="s">
        <v>714</v>
      </c>
      <c r="C344" s="1" t="s">
        <v>1710</v>
      </c>
      <c r="H344" s="7" t="b">
        <v>0</v>
      </c>
    </row>
    <row r="345" spans="1:8">
      <c r="A345" s="1">
        <v>31276</v>
      </c>
      <c r="B345" s="1" t="s">
        <v>624</v>
      </c>
      <c r="C345" s="1" t="s">
        <v>1710</v>
      </c>
      <c r="H345" s="7" t="b">
        <v>0</v>
      </c>
    </row>
    <row r="346" spans="1:8">
      <c r="A346" s="1">
        <v>29765</v>
      </c>
      <c r="B346" s="1" t="s">
        <v>855</v>
      </c>
      <c r="C346" s="1" t="s">
        <v>1711</v>
      </c>
      <c r="H346" s="7" t="b">
        <v>0</v>
      </c>
    </row>
    <row r="347" spans="1:8">
      <c r="A347" s="1">
        <v>29776</v>
      </c>
      <c r="B347" s="1" t="s">
        <v>1094</v>
      </c>
      <c r="C347" s="1" t="s">
        <v>1711</v>
      </c>
      <c r="H347" s="7" t="b">
        <v>0</v>
      </c>
    </row>
    <row r="348" spans="1:8">
      <c r="A348" s="1">
        <v>31290</v>
      </c>
      <c r="B348" s="1" t="s">
        <v>619</v>
      </c>
      <c r="C348" s="1" t="s">
        <v>1711</v>
      </c>
      <c r="H348" s="7" t="b">
        <v>0</v>
      </c>
    </row>
    <row r="349" spans="1:8">
      <c r="A349" s="1">
        <v>29912</v>
      </c>
      <c r="B349" s="1" t="s">
        <v>1095</v>
      </c>
      <c r="C349" s="1" t="s">
        <v>1712</v>
      </c>
      <c r="H349" s="7" t="b">
        <v>0</v>
      </c>
    </row>
    <row r="350" spans="1:8">
      <c r="A350" s="1">
        <v>30179</v>
      </c>
      <c r="B350" s="1" t="s">
        <v>642</v>
      </c>
      <c r="C350" s="1" t="s">
        <v>1712</v>
      </c>
      <c r="H350" s="7" t="b">
        <v>0</v>
      </c>
    </row>
    <row r="351" spans="1:8">
      <c r="A351" s="1">
        <v>30585</v>
      </c>
      <c r="B351" s="1" t="s">
        <v>1096</v>
      </c>
      <c r="C351" s="1" t="s">
        <v>1712</v>
      </c>
      <c r="H351" s="7" t="b">
        <v>0</v>
      </c>
    </row>
    <row r="352" spans="1:8">
      <c r="A352" s="1">
        <v>29645</v>
      </c>
      <c r="B352" s="1" t="s">
        <v>1097</v>
      </c>
      <c r="C352" s="1" t="s">
        <v>1713</v>
      </c>
      <c r="H352" s="7" t="b">
        <v>0</v>
      </c>
    </row>
    <row r="353" spans="1:8">
      <c r="A353" s="1">
        <v>53311</v>
      </c>
      <c r="B353" s="1" t="s">
        <v>506</v>
      </c>
      <c r="C353" s="1" t="s">
        <v>1713</v>
      </c>
      <c r="H353" s="7" t="b">
        <v>0</v>
      </c>
    </row>
    <row r="354" spans="1:8">
      <c r="A354" s="1">
        <v>88313</v>
      </c>
      <c r="B354" s="1" t="s">
        <v>455</v>
      </c>
      <c r="C354" s="1" t="s">
        <v>1713</v>
      </c>
      <c r="H354" s="7" t="b">
        <v>0</v>
      </c>
    </row>
    <row r="355" spans="1:8">
      <c r="A355" s="1">
        <v>30723</v>
      </c>
      <c r="B355" s="1" t="s">
        <v>1098</v>
      </c>
      <c r="C355" s="1" t="s">
        <v>1714</v>
      </c>
      <c r="H355" s="7" t="b">
        <v>0</v>
      </c>
    </row>
    <row r="356" spans="1:8">
      <c r="A356" s="1">
        <v>51440</v>
      </c>
      <c r="B356" s="1" t="s">
        <v>1099</v>
      </c>
      <c r="C356" s="1" t="s">
        <v>1714</v>
      </c>
      <c r="H356" s="7" t="b">
        <v>0</v>
      </c>
    </row>
    <row r="357" spans="1:8">
      <c r="A357" s="1">
        <v>62582</v>
      </c>
      <c r="B357" s="1" t="s">
        <v>1100</v>
      </c>
      <c r="C357" s="1" t="s">
        <v>1714</v>
      </c>
      <c r="H357" s="7" t="b">
        <v>0</v>
      </c>
    </row>
    <row r="358" spans="1:8">
      <c r="A358" s="1">
        <v>65075</v>
      </c>
      <c r="B358" s="1" t="s">
        <v>1101</v>
      </c>
      <c r="C358" s="1" t="s">
        <v>1714</v>
      </c>
      <c r="H358" s="7" t="b">
        <v>0</v>
      </c>
    </row>
    <row r="359" spans="1:8">
      <c r="A359" s="1">
        <v>30603</v>
      </c>
      <c r="B359" s="1" t="s">
        <v>884</v>
      </c>
      <c r="C359" s="1" t="s">
        <v>1715</v>
      </c>
      <c r="H359" s="7" t="b">
        <v>0</v>
      </c>
    </row>
    <row r="360" spans="1:8">
      <c r="A360" s="1">
        <v>30752</v>
      </c>
      <c r="B360" s="1" t="s">
        <v>730</v>
      </c>
      <c r="C360" s="1" t="s">
        <v>1715</v>
      </c>
      <c r="H360" s="7" t="b">
        <v>0</v>
      </c>
    </row>
    <row r="361" spans="1:8">
      <c r="A361" s="1">
        <v>30767</v>
      </c>
      <c r="B361" s="1" t="s">
        <v>290</v>
      </c>
      <c r="C361" s="1" t="s">
        <v>1715</v>
      </c>
      <c r="H361" s="7" t="b">
        <v>0</v>
      </c>
    </row>
    <row r="362" spans="1:8">
      <c r="A362" s="1">
        <v>30903</v>
      </c>
      <c r="B362" s="1" t="s">
        <v>779</v>
      </c>
      <c r="C362" s="1" t="s">
        <v>1715</v>
      </c>
      <c r="H362" s="7" t="b">
        <v>0</v>
      </c>
    </row>
    <row r="363" spans="1:8">
      <c r="A363" s="1">
        <v>52603</v>
      </c>
      <c r="B363" s="1" t="s">
        <v>1102</v>
      </c>
      <c r="C363" s="1" t="s">
        <v>1716</v>
      </c>
      <c r="H363" s="7" t="b">
        <v>0</v>
      </c>
    </row>
    <row r="364" spans="1:8">
      <c r="A364" s="1">
        <v>55095</v>
      </c>
      <c r="B364" s="1" t="s">
        <v>491</v>
      </c>
      <c r="C364" s="1" t="s">
        <v>1716</v>
      </c>
      <c r="H364" s="7" t="b">
        <v>0</v>
      </c>
    </row>
    <row r="365" spans="1:8">
      <c r="A365" s="1">
        <v>29751</v>
      </c>
      <c r="B365" s="1" t="s">
        <v>842</v>
      </c>
      <c r="C365" s="1" t="s">
        <v>1717</v>
      </c>
      <c r="H365" s="7" t="b">
        <v>0</v>
      </c>
    </row>
    <row r="366" spans="1:8">
      <c r="A366" s="1">
        <v>33153</v>
      </c>
      <c r="B366" s="1" t="s">
        <v>626</v>
      </c>
      <c r="C366" s="1" t="s">
        <v>1717</v>
      </c>
      <c r="H366" s="7" t="b">
        <v>0</v>
      </c>
    </row>
    <row r="367" spans="1:8">
      <c r="A367" s="1">
        <v>30008</v>
      </c>
      <c r="B367" s="1" t="s">
        <v>1103</v>
      </c>
      <c r="C367" s="1" t="s">
        <v>1718</v>
      </c>
      <c r="H367" s="7" t="b">
        <v>0</v>
      </c>
    </row>
    <row r="368" spans="1:8">
      <c r="A368" s="1">
        <v>30218</v>
      </c>
      <c r="B368" s="1" t="s">
        <v>1104</v>
      </c>
      <c r="C368" s="1" t="s">
        <v>1718</v>
      </c>
      <c r="H368" s="7" t="b">
        <v>0</v>
      </c>
    </row>
    <row r="369" spans="1:8">
      <c r="A369" s="1">
        <v>31295</v>
      </c>
      <c r="B369" s="1" t="s">
        <v>627</v>
      </c>
      <c r="C369" s="1" t="s">
        <v>1718</v>
      </c>
      <c r="H369" s="7" t="b">
        <v>0</v>
      </c>
    </row>
    <row r="370" spans="1:8">
      <c r="A370" s="1">
        <v>31305</v>
      </c>
      <c r="B370" s="1" t="s">
        <v>573</v>
      </c>
      <c r="C370" s="1" t="s">
        <v>1718</v>
      </c>
      <c r="H370" s="7" t="b">
        <v>0</v>
      </c>
    </row>
    <row r="371" spans="1:8">
      <c r="A371" s="1">
        <v>31316</v>
      </c>
      <c r="B371" s="1" t="s">
        <v>1105</v>
      </c>
      <c r="C371" s="1" t="s">
        <v>1719</v>
      </c>
      <c r="H371" s="7" t="b">
        <v>0</v>
      </c>
    </row>
    <row r="372" spans="1:8">
      <c r="A372" s="1">
        <v>17153</v>
      </c>
      <c r="B372" s="1" t="s">
        <v>1106</v>
      </c>
      <c r="C372" s="1" t="s">
        <v>1720</v>
      </c>
      <c r="H372" s="7" t="b">
        <v>0</v>
      </c>
    </row>
    <row r="373" spans="1:8">
      <c r="A373" s="1">
        <v>29851</v>
      </c>
      <c r="B373" s="1" t="s">
        <v>1107</v>
      </c>
      <c r="C373" s="1" t="s">
        <v>1720</v>
      </c>
      <c r="H373" s="7" t="b">
        <v>0</v>
      </c>
    </row>
    <row r="374" spans="1:8">
      <c r="A374" s="1">
        <v>30074</v>
      </c>
      <c r="B374" s="1" t="s">
        <v>1108</v>
      </c>
      <c r="C374" s="1" t="s">
        <v>1720</v>
      </c>
      <c r="H374" s="7" t="b">
        <v>0</v>
      </c>
    </row>
    <row r="375" spans="1:8">
      <c r="A375" s="1">
        <v>30274</v>
      </c>
      <c r="B375" s="1" t="s">
        <v>363</v>
      </c>
      <c r="C375" s="1" t="s">
        <v>1720</v>
      </c>
      <c r="H375" s="7" t="b">
        <v>0</v>
      </c>
    </row>
    <row r="376" spans="1:8">
      <c r="A376" s="1">
        <v>30904</v>
      </c>
      <c r="B376" s="1" t="s">
        <v>123</v>
      </c>
      <c r="C376" s="1" t="s">
        <v>1721</v>
      </c>
      <c r="D376">
        <v>1200</v>
      </c>
      <c r="E376">
        <v>200</v>
      </c>
      <c r="F376">
        <v>400</v>
      </c>
      <c r="G376">
        <v>1200</v>
      </c>
      <c r="H376" s="7" t="b">
        <v>1</v>
      </c>
    </row>
    <row r="377" spans="1:8">
      <c r="A377" s="1">
        <v>30852</v>
      </c>
      <c r="B377" s="1" t="s">
        <v>81</v>
      </c>
      <c r="C377" s="1" t="s">
        <v>1722</v>
      </c>
      <c r="D377">
        <v>540</v>
      </c>
      <c r="E377">
        <v>180</v>
      </c>
      <c r="F377">
        <v>360</v>
      </c>
      <c r="G377">
        <v>540</v>
      </c>
      <c r="H377" s="7" t="b">
        <v>1</v>
      </c>
    </row>
    <row r="378" spans="1:8">
      <c r="A378" s="1">
        <v>17135</v>
      </c>
      <c r="B378" s="1" t="s">
        <v>82</v>
      </c>
      <c r="C378" s="1" t="s">
        <v>1723</v>
      </c>
      <c r="D378">
        <v>144</v>
      </c>
      <c r="E378">
        <v>72</v>
      </c>
      <c r="F378">
        <v>108</v>
      </c>
      <c r="G378">
        <v>144</v>
      </c>
      <c r="H378" s="7" t="b">
        <v>1</v>
      </c>
    </row>
    <row r="379" spans="1:8">
      <c r="A379" s="1">
        <v>18303</v>
      </c>
      <c r="B379" s="1" t="s">
        <v>161</v>
      </c>
      <c r="C379" s="1" t="s">
        <v>1723</v>
      </c>
      <c r="D379">
        <v>72</v>
      </c>
      <c r="E379">
        <v>36</v>
      </c>
      <c r="F379">
        <v>40</v>
      </c>
      <c r="G379">
        <v>72</v>
      </c>
      <c r="H379" s="7" t="b">
        <v>1</v>
      </c>
    </row>
    <row r="380" spans="1:8">
      <c r="A380" s="1">
        <v>30549</v>
      </c>
      <c r="B380" s="1" t="s">
        <v>41</v>
      </c>
      <c r="C380" s="1" t="s">
        <v>1724</v>
      </c>
      <c r="D380">
        <v>72</v>
      </c>
      <c r="E380">
        <v>36</v>
      </c>
      <c r="F380">
        <v>40</v>
      </c>
      <c r="G380">
        <v>72</v>
      </c>
      <c r="H380" s="7" t="b">
        <v>1</v>
      </c>
    </row>
    <row r="381" spans="1:8">
      <c r="A381" s="1">
        <v>30592</v>
      </c>
      <c r="B381" s="1" t="s">
        <v>157</v>
      </c>
      <c r="C381" s="1" t="s">
        <v>1724</v>
      </c>
      <c r="D381">
        <v>72</v>
      </c>
      <c r="E381">
        <v>36</v>
      </c>
      <c r="F381">
        <v>40</v>
      </c>
      <c r="G381">
        <v>72</v>
      </c>
      <c r="H381" s="7" t="b">
        <v>1</v>
      </c>
    </row>
    <row r="382" spans="1:8">
      <c r="A382" s="1">
        <v>29818</v>
      </c>
      <c r="B382" s="1" t="s">
        <v>852</v>
      </c>
      <c r="C382" s="1" t="s">
        <v>1725</v>
      </c>
      <c r="H382" s="7" t="b">
        <v>0</v>
      </c>
    </row>
    <row r="383" spans="1:8">
      <c r="A383" s="1">
        <v>55648</v>
      </c>
      <c r="B383" s="1" t="s">
        <v>1109</v>
      </c>
      <c r="C383" s="1" t="s">
        <v>1725</v>
      </c>
      <c r="H383" s="7" t="b">
        <v>0</v>
      </c>
    </row>
    <row r="384" spans="1:8">
      <c r="A384" s="1">
        <v>31545</v>
      </c>
      <c r="B384" s="1" t="s">
        <v>1110</v>
      </c>
      <c r="C384" s="1" t="s">
        <v>1726</v>
      </c>
      <c r="H384" s="7" t="b">
        <v>0</v>
      </c>
    </row>
    <row r="385" spans="1:8">
      <c r="A385" s="1">
        <v>30437</v>
      </c>
      <c r="B385" s="1" t="s">
        <v>120</v>
      </c>
      <c r="C385" s="1" t="s">
        <v>1727</v>
      </c>
      <c r="D385">
        <v>240</v>
      </c>
      <c r="E385">
        <v>90</v>
      </c>
      <c r="F385" s="1">
        <v>120</v>
      </c>
      <c r="G385">
        <v>240</v>
      </c>
      <c r="H385" s="7" t="b">
        <v>1</v>
      </c>
    </row>
    <row r="386" spans="1:8">
      <c r="A386" s="1">
        <v>30345</v>
      </c>
      <c r="B386" s="1" t="s">
        <v>31</v>
      </c>
      <c r="C386" s="1" t="s">
        <v>1728</v>
      </c>
      <c r="D386">
        <v>160</v>
      </c>
      <c r="E386">
        <v>60</v>
      </c>
      <c r="F386">
        <v>80</v>
      </c>
      <c r="G386">
        <v>160</v>
      </c>
      <c r="H386" s="7" t="b">
        <v>1</v>
      </c>
    </row>
    <row r="387" spans="1:8">
      <c r="A387" s="1">
        <v>30441</v>
      </c>
      <c r="B387" s="1" t="s">
        <v>42</v>
      </c>
      <c r="C387" s="1" t="s">
        <v>1729</v>
      </c>
      <c r="D387">
        <v>144</v>
      </c>
      <c r="E387">
        <v>36</v>
      </c>
      <c r="F387">
        <v>72</v>
      </c>
      <c r="G387">
        <v>144</v>
      </c>
      <c r="H387" s="7" t="b">
        <v>1</v>
      </c>
    </row>
    <row r="388" spans="1:8">
      <c r="A388" s="1">
        <v>30981</v>
      </c>
      <c r="B388" s="1" t="s">
        <v>43</v>
      </c>
      <c r="C388" s="1" t="s">
        <v>1729</v>
      </c>
      <c r="D388">
        <v>72</v>
      </c>
      <c r="E388">
        <v>36</v>
      </c>
      <c r="F388" s="1">
        <v>40</v>
      </c>
      <c r="G388" s="1">
        <v>72</v>
      </c>
      <c r="H388" s="7" t="b">
        <v>1</v>
      </c>
    </row>
    <row r="389" spans="1:8">
      <c r="A389" s="1">
        <v>30586</v>
      </c>
      <c r="B389" s="1" t="s">
        <v>108</v>
      </c>
      <c r="C389" s="1" t="s">
        <v>1730</v>
      </c>
      <c r="D389">
        <v>72</v>
      </c>
      <c r="E389">
        <v>36</v>
      </c>
      <c r="F389" s="1">
        <v>40</v>
      </c>
      <c r="G389" s="1">
        <v>72</v>
      </c>
      <c r="H389" s="7" t="b">
        <v>1</v>
      </c>
    </row>
    <row r="390" spans="1:8">
      <c r="A390" s="1">
        <v>30665</v>
      </c>
      <c r="B390" s="1" t="s">
        <v>23</v>
      </c>
      <c r="C390" s="1" t="s">
        <v>1730</v>
      </c>
      <c r="D390">
        <v>72</v>
      </c>
      <c r="E390">
        <v>36</v>
      </c>
      <c r="F390" s="1">
        <v>40</v>
      </c>
      <c r="G390" s="1">
        <v>72</v>
      </c>
      <c r="H390" s="7" t="b">
        <v>1</v>
      </c>
    </row>
    <row r="391" spans="1:8">
      <c r="A391" s="1">
        <v>30914</v>
      </c>
      <c r="B391" s="1" t="s">
        <v>160</v>
      </c>
      <c r="C391" s="1" t="s">
        <v>1730</v>
      </c>
      <c r="D391">
        <v>72</v>
      </c>
      <c r="E391">
        <v>36</v>
      </c>
      <c r="F391" s="1">
        <v>40</v>
      </c>
      <c r="G391" s="1">
        <v>72</v>
      </c>
      <c r="H391" s="7" t="b">
        <v>1</v>
      </c>
    </row>
    <row r="392" spans="1:8">
      <c r="A392" s="1">
        <v>17015</v>
      </c>
      <c r="B392" s="1" t="s">
        <v>800</v>
      </c>
      <c r="C392" s="1" t="s">
        <v>1731</v>
      </c>
      <c r="H392" s="7" t="b">
        <v>0</v>
      </c>
    </row>
    <row r="393" spans="1:8">
      <c r="A393" s="1">
        <v>62423</v>
      </c>
      <c r="B393" s="1" t="s">
        <v>1111</v>
      </c>
      <c r="C393" s="1" t="s">
        <v>1732</v>
      </c>
      <c r="H393" s="7" t="b">
        <v>0</v>
      </c>
    </row>
    <row r="394" spans="1:8">
      <c r="A394" s="1">
        <v>69894</v>
      </c>
      <c r="B394" s="1" t="s">
        <v>1112</v>
      </c>
      <c r="C394" s="1" t="s">
        <v>1733</v>
      </c>
      <c r="H394" s="7" t="b">
        <v>0</v>
      </c>
    </row>
    <row r="395" spans="1:8">
      <c r="A395" s="1">
        <v>18214</v>
      </c>
      <c r="B395" s="1" t="s">
        <v>44</v>
      </c>
      <c r="C395" s="1" t="s">
        <v>1734</v>
      </c>
      <c r="D395">
        <v>576</v>
      </c>
      <c r="E395">
        <v>144</v>
      </c>
      <c r="F395">
        <v>288</v>
      </c>
      <c r="G395">
        <v>576</v>
      </c>
      <c r="H395" s="7" t="b">
        <v>1</v>
      </c>
    </row>
    <row r="396" spans="1:8">
      <c r="A396" s="1">
        <v>18206</v>
      </c>
      <c r="B396" s="1" t="s">
        <v>124</v>
      </c>
      <c r="C396" s="1" t="s">
        <v>1735</v>
      </c>
      <c r="D396">
        <v>576</v>
      </c>
      <c r="E396">
        <v>144</v>
      </c>
      <c r="F396">
        <v>288</v>
      </c>
      <c r="G396">
        <v>576</v>
      </c>
      <c r="H396" s="7" t="b">
        <v>1</v>
      </c>
    </row>
    <row r="397" spans="1:8">
      <c r="A397" s="1">
        <v>10076</v>
      </c>
      <c r="B397" s="1" t="s">
        <v>147</v>
      </c>
      <c r="C397" s="1" t="s">
        <v>1736</v>
      </c>
      <c r="D397">
        <v>96</v>
      </c>
      <c r="E397">
        <v>48</v>
      </c>
      <c r="F397">
        <v>72</v>
      </c>
      <c r="G397">
        <v>96</v>
      </c>
      <c r="H397" s="7" t="b">
        <v>1</v>
      </c>
    </row>
    <row r="398" spans="1:8">
      <c r="A398" s="1">
        <v>30220</v>
      </c>
      <c r="B398" s="1" t="s">
        <v>8</v>
      </c>
      <c r="C398" s="1" t="s">
        <v>1736</v>
      </c>
      <c r="D398">
        <v>192</v>
      </c>
      <c r="E398">
        <v>50</v>
      </c>
      <c r="F398">
        <v>96</v>
      </c>
      <c r="G398">
        <v>192</v>
      </c>
      <c r="H398" s="7" t="b">
        <v>1</v>
      </c>
    </row>
    <row r="399" spans="1:8">
      <c r="A399" s="1">
        <v>30913</v>
      </c>
      <c r="B399" s="1" t="s">
        <v>45</v>
      </c>
      <c r="C399" s="1" t="s">
        <v>1736</v>
      </c>
      <c r="D399">
        <v>192</v>
      </c>
      <c r="E399">
        <v>50</v>
      </c>
      <c r="F399">
        <v>96</v>
      </c>
      <c r="G399">
        <v>192</v>
      </c>
      <c r="H399" s="7" t="b">
        <v>1</v>
      </c>
    </row>
    <row r="400" spans="1:8">
      <c r="A400" s="1">
        <v>30055</v>
      </c>
      <c r="B400" s="1" t="s">
        <v>46</v>
      </c>
      <c r="C400" s="1" t="s">
        <v>1737</v>
      </c>
      <c r="D400">
        <v>72</v>
      </c>
      <c r="E400">
        <v>36</v>
      </c>
      <c r="F400">
        <v>54</v>
      </c>
      <c r="G400">
        <v>72</v>
      </c>
      <c r="H400" s="7" t="b">
        <v>1</v>
      </c>
    </row>
    <row r="401" spans="1:9">
      <c r="A401" s="1">
        <v>30402</v>
      </c>
      <c r="B401" s="1" t="s">
        <v>77</v>
      </c>
      <c r="C401" s="1" t="s">
        <v>1737</v>
      </c>
      <c r="D401">
        <v>192</v>
      </c>
      <c r="E401">
        <v>58</v>
      </c>
      <c r="F401">
        <v>144</v>
      </c>
      <c r="G401">
        <v>192</v>
      </c>
      <c r="H401" s="7" t="b">
        <v>1</v>
      </c>
    </row>
    <row r="402" spans="1:9">
      <c r="A402" s="1">
        <v>30932</v>
      </c>
      <c r="B402" s="1" t="s">
        <v>176</v>
      </c>
      <c r="C402" s="1" t="s">
        <v>1737</v>
      </c>
      <c r="D402">
        <v>96</v>
      </c>
      <c r="E402">
        <v>48</v>
      </c>
      <c r="F402">
        <v>72</v>
      </c>
      <c r="G402">
        <v>96</v>
      </c>
      <c r="H402" s="7" t="b">
        <v>1</v>
      </c>
    </row>
    <row r="403" spans="1:9">
      <c r="A403" s="1">
        <v>30619</v>
      </c>
      <c r="B403" s="1" t="s">
        <v>88</v>
      </c>
      <c r="C403" s="1" t="s">
        <v>1738</v>
      </c>
      <c r="D403">
        <v>1200</v>
      </c>
      <c r="E403">
        <v>200</v>
      </c>
      <c r="F403">
        <v>400</v>
      </c>
      <c r="G403">
        <v>1200</v>
      </c>
      <c r="H403" s="7" t="b">
        <v>1</v>
      </c>
    </row>
    <row r="404" spans="1:9">
      <c r="A404" s="1">
        <v>30714</v>
      </c>
      <c r="B404" s="1" t="s">
        <v>30</v>
      </c>
      <c r="C404" s="1" t="s">
        <v>1739</v>
      </c>
      <c r="D404">
        <v>360</v>
      </c>
      <c r="E404">
        <v>120</v>
      </c>
      <c r="F404">
        <v>200</v>
      </c>
      <c r="G404">
        <v>360</v>
      </c>
      <c r="H404" s="7" t="b">
        <v>1</v>
      </c>
    </row>
    <row r="405" spans="1:9">
      <c r="A405" s="1">
        <v>34602</v>
      </c>
      <c r="B405" s="1" t="s">
        <v>9</v>
      </c>
      <c r="C405" s="1" t="s">
        <v>1739</v>
      </c>
      <c r="D405">
        <v>360</v>
      </c>
      <c r="E405">
        <v>120</v>
      </c>
      <c r="F405">
        <v>200</v>
      </c>
      <c r="G405">
        <v>360</v>
      </c>
      <c r="H405" s="7" t="b">
        <v>1</v>
      </c>
    </row>
    <row r="406" spans="1:9">
      <c r="A406" s="1">
        <v>30470</v>
      </c>
      <c r="B406" s="1" t="s">
        <v>91</v>
      </c>
      <c r="C406" s="1" t="s">
        <v>1740</v>
      </c>
      <c r="D406">
        <v>192</v>
      </c>
      <c r="E406">
        <v>58</v>
      </c>
      <c r="F406">
        <v>144</v>
      </c>
      <c r="G406">
        <v>192</v>
      </c>
      <c r="H406" s="7" t="b">
        <v>1</v>
      </c>
    </row>
    <row r="407" spans="1:9">
      <c r="A407" s="1">
        <v>30591</v>
      </c>
      <c r="B407" s="1" t="s">
        <v>47</v>
      </c>
      <c r="C407" s="1" t="s">
        <v>1740</v>
      </c>
      <c r="D407">
        <v>96</v>
      </c>
      <c r="E407">
        <v>48</v>
      </c>
      <c r="F407">
        <v>50</v>
      </c>
      <c r="G407">
        <v>96</v>
      </c>
      <c r="H407" s="7" t="b">
        <v>1</v>
      </c>
    </row>
    <row r="408" spans="1:9">
      <c r="A408" s="1">
        <v>30922</v>
      </c>
      <c r="B408" s="1" t="s">
        <v>92</v>
      </c>
      <c r="C408" s="1" t="s">
        <v>1740</v>
      </c>
      <c r="D408">
        <v>192</v>
      </c>
      <c r="E408">
        <v>58</v>
      </c>
      <c r="F408">
        <v>144</v>
      </c>
      <c r="G408">
        <v>192</v>
      </c>
      <c r="H408" s="7" t="b">
        <v>1</v>
      </c>
    </row>
    <row r="409" spans="1:9">
      <c r="A409" s="1">
        <v>30052</v>
      </c>
      <c r="B409" s="1" t="s">
        <v>48</v>
      </c>
      <c r="C409" s="1" t="s">
        <v>1741</v>
      </c>
      <c r="D409">
        <v>192</v>
      </c>
      <c r="E409">
        <v>58</v>
      </c>
      <c r="F409">
        <v>144</v>
      </c>
      <c r="G409">
        <v>192</v>
      </c>
      <c r="H409" s="7" t="b">
        <v>1</v>
      </c>
    </row>
    <row r="410" spans="1:9">
      <c r="A410" s="1">
        <v>16881</v>
      </c>
      <c r="B410" s="1" t="s">
        <v>117</v>
      </c>
      <c r="C410" s="1" t="s">
        <v>1741</v>
      </c>
      <c r="D410">
        <v>144</v>
      </c>
      <c r="E410">
        <v>36</v>
      </c>
      <c r="F410">
        <v>72</v>
      </c>
      <c r="G410">
        <v>144</v>
      </c>
      <c r="H410" s="7" t="b">
        <v>1</v>
      </c>
      <c r="I410" t="s">
        <v>1742</v>
      </c>
    </row>
    <row r="411" spans="1:9">
      <c r="A411" s="1">
        <v>30562</v>
      </c>
      <c r="B411" s="1" t="s">
        <v>49</v>
      </c>
      <c r="C411" s="1" t="s">
        <v>1741</v>
      </c>
      <c r="D411">
        <v>192</v>
      </c>
      <c r="E411">
        <v>58</v>
      </c>
      <c r="F411">
        <v>144</v>
      </c>
      <c r="G411">
        <v>192</v>
      </c>
      <c r="H411" s="7" t="b">
        <v>1</v>
      </c>
    </row>
    <row r="412" spans="1:9">
      <c r="A412" s="1">
        <v>86614</v>
      </c>
      <c r="B412" s="1" t="s">
        <v>177</v>
      </c>
      <c r="C412" s="1" t="s">
        <v>1743</v>
      </c>
      <c r="D412">
        <v>80</v>
      </c>
      <c r="E412">
        <v>50</v>
      </c>
      <c r="F412">
        <v>60</v>
      </c>
      <c r="G412">
        <v>80</v>
      </c>
      <c r="H412" s="7" t="b">
        <v>1</v>
      </c>
    </row>
    <row r="413" spans="1:9">
      <c r="A413" s="1">
        <v>30093</v>
      </c>
      <c r="B413" s="1" t="s">
        <v>158</v>
      </c>
      <c r="C413" s="1" t="s">
        <v>1744</v>
      </c>
      <c r="D413">
        <v>160</v>
      </c>
      <c r="E413">
        <v>80</v>
      </c>
      <c r="F413">
        <v>120</v>
      </c>
      <c r="G413">
        <v>160</v>
      </c>
      <c r="H413" s="7" t="b">
        <v>1</v>
      </c>
    </row>
    <row r="414" spans="1:9">
      <c r="A414" s="1">
        <v>34779</v>
      </c>
      <c r="B414" s="1" t="s">
        <v>50</v>
      </c>
      <c r="C414" s="1" t="s">
        <v>1688</v>
      </c>
      <c r="D414">
        <v>160</v>
      </c>
      <c r="E414">
        <v>80</v>
      </c>
      <c r="F414">
        <v>120</v>
      </c>
      <c r="G414">
        <v>160</v>
      </c>
      <c r="H414" s="7" t="b">
        <v>1</v>
      </c>
    </row>
    <row r="415" spans="1:9">
      <c r="A415" s="1">
        <v>30281</v>
      </c>
      <c r="B415" s="1" t="s">
        <v>116</v>
      </c>
      <c r="C415" s="1" t="s">
        <v>1745</v>
      </c>
      <c r="D415">
        <v>180</v>
      </c>
      <c r="E415">
        <v>80</v>
      </c>
      <c r="F415">
        <v>100</v>
      </c>
      <c r="G415">
        <v>180</v>
      </c>
      <c r="H415" s="7" t="b">
        <v>1</v>
      </c>
    </row>
    <row r="416" spans="1:9">
      <c r="A416" s="1">
        <v>34881</v>
      </c>
      <c r="B416" s="1" t="s">
        <v>146</v>
      </c>
      <c r="C416" s="1" t="s">
        <v>1746</v>
      </c>
      <c r="D416">
        <v>180</v>
      </c>
      <c r="E416">
        <v>80</v>
      </c>
      <c r="F416">
        <v>100</v>
      </c>
      <c r="G416">
        <v>180</v>
      </c>
      <c r="H416" s="7" t="b">
        <v>1</v>
      </c>
    </row>
    <row r="417" spans="1:8">
      <c r="A417" s="1">
        <v>29575</v>
      </c>
      <c r="B417" s="1" t="s">
        <v>154</v>
      </c>
      <c r="C417" s="1" t="s">
        <v>1747</v>
      </c>
      <c r="D417">
        <v>72</v>
      </c>
      <c r="E417">
        <v>36</v>
      </c>
      <c r="F417">
        <v>46</v>
      </c>
      <c r="G417">
        <v>72</v>
      </c>
      <c r="H417" s="7" t="b">
        <v>1</v>
      </c>
    </row>
    <row r="418" spans="1:8">
      <c r="A418" s="1">
        <v>30680</v>
      </c>
      <c r="B418" s="1" t="s">
        <v>79</v>
      </c>
      <c r="C418" s="1" t="s">
        <v>1747</v>
      </c>
      <c r="D418">
        <v>144</v>
      </c>
      <c r="E418">
        <v>46</v>
      </c>
      <c r="F418">
        <v>108</v>
      </c>
      <c r="G418">
        <v>144</v>
      </c>
      <c r="H418" s="7" t="b">
        <v>1</v>
      </c>
    </row>
    <row r="419" spans="1:8">
      <c r="A419" s="1">
        <v>30079</v>
      </c>
      <c r="B419" s="1" t="s">
        <v>13</v>
      </c>
      <c r="C419" s="1" t="s">
        <v>1747</v>
      </c>
      <c r="D419">
        <v>192</v>
      </c>
      <c r="E419">
        <v>58</v>
      </c>
      <c r="F419">
        <v>144</v>
      </c>
      <c r="G419">
        <v>192</v>
      </c>
      <c r="H419" s="7" t="b">
        <v>1</v>
      </c>
    </row>
    <row r="420" spans="1:8">
      <c r="A420" s="1">
        <v>30712</v>
      </c>
      <c r="B420" s="1" t="s">
        <v>66</v>
      </c>
      <c r="C420" s="1" t="s">
        <v>1747</v>
      </c>
      <c r="D420">
        <v>144</v>
      </c>
      <c r="E420">
        <v>46</v>
      </c>
      <c r="F420">
        <v>108</v>
      </c>
      <c r="G420">
        <v>144</v>
      </c>
      <c r="H420" s="7" t="b">
        <v>1</v>
      </c>
    </row>
    <row r="421" spans="1:8">
      <c r="A421" s="1">
        <v>30872</v>
      </c>
      <c r="B421" s="1" t="s">
        <v>129</v>
      </c>
      <c r="C421" s="1" t="s">
        <v>1748</v>
      </c>
      <c r="D421">
        <v>48</v>
      </c>
      <c r="E421">
        <v>58</v>
      </c>
      <c r="F421">
        <v>68</v>
      </c>
      <c r="G421">
        <v>96</v>
      </c>
      <c r="H421" s="7" t="b">
        <v>1</v>
      </c>
    </row>
    <row r="422" spans="1:8">
      <c r="A422" s="1">
        <v>30928</v>
      </c>
      <c r="B422" s="1" t="s">
        <v>119</v>
      </c>
      <c r="C422" s="1" t="s">
        <v>1743</v>
      </c>
      <c r="D422">
        <v>160</v>
      </c>
      <c r="E422">
        <v>80</v>
      </c>
      <c r="F422">
        <v>120</v>
      </c>
      <c r="G422">
        <v>160</v>
      </c>
      <c r="H422" s="7" t="b">
        <v>1</v>
      </c>
    </row>
    <row r="423" spans="1:8">
      <c r="A423" s="1">
        <v>86486</v>
      </c>
      <c r="B423" s="1" t="s">
        <v>17</v>
      </c>
      <c r="C423" s="1" t="s">
        <v>1743</v>
      </c>
      <c r="D423">
        <v>80</v>
      </c>
      <c r="E423">
        <v>50</v>
      </c>
      <c r="F423">
        <v>60</v>
      </c>
      <c r="G423">
        <v>80</v>
      </c>
      <c r="H423" s="7" t="b">
        <v>1</v>
      </c>
    </row>
    <row r="424" spans="1:8">
      <c r="A424" s="1">
        <v>30150</v>
      </c>
      <c r="B424" s="1" t="s">
        <v>32</v>
      </c>
      <c r="C424" s="1" t="s">
        <v>1749</v>
      </c>
      <c r="D424">
        <v>960</v>
      </c>
      <c r="E424">
        <v>480</v>
      </c>
      <c r="F424">
        <v>720</v>
      </c>
      <c r="G424">
        <v>960</v>
      </c>
      <c r="H424" s="7" t="b">
        <v>1</v>
      </c>
    </row>
    <row r="425" spans="1:8">
      <c r="A425" s="1">
        <v>30481</v>
      </c>
      <c r="B425" s="1" t="s">
        <v>51</v>
      </c>
      <c r="C425" s="1" t="s">
        <v>1750</v>
      </c>
      <c r="D425">
        <v>144</v>
      </c>
      <c r="E425">
        <v>58</v>
      </c>
      <c r="F425">
        <v>108</v>
      </c>
      <c r="G425">
        <v>144</v>
      </c>
      <c r="H425" s="7" t="b">
        <v>1</v>
      </c>
    </row>
    <row r="426" spans="1:8">
      <c r="A426" s="1">
        <v>30551</v>
      </c>
      <c r="B426" s="1" t="s">
        <v>93</v>
      </c>
      <c r="C426" s="1" t="s">
        <v>1750</v>
      </c>
      <c r="D426">
        <v>144</v>
      </c>
      <c r="E426">
        <v>58</v>
      </c>
      <c r="F426">
        <v>108</v>
      </c>
      <c r="G426">
        <v>144</v>
      </c>
      <c r="H426" s="7" t="b">
        <v>1</v>
      </c>
    </row>
    <row r="427" spans="1:8">
      <c r="A427" s="1">
        <v>30954</v>
      </c>
      <c r="B427" s="1" t="s">
        <v>21</v>
      </c>
      <c r="C427" s="1" t="s">
        <v>1751</v>
      </c>
      <c r="D427">
        <v>72</v>
      </c>
      <c r="E427">
        <v>40</v>
      </c>
      <c r="F427">
        <v>56</v>
      </c>
      <c r="G427">
        <v>72</v>
      </c>
      <c r="H427" s="7" t="b">
        <v>1</v>
      </c>
    </row>
    <row r="428" spans="1:8">
      <c r="A428" s="1">
        <v>30967</v>
      </c>
      <c r="B428" s="1" t="s">
        <v>178</v>
      </c>
      <c r="C428" s="1" t="s">
        <v>1751</v>
      </c>
      <c r="D428">
        <v>72</v>
      </c>
      <c r="E428">
        <v>40</v>
      </c>
      <c r="F428" s="1">
        <v>56</v>
      </c>
      <c r="G428">
        <v>72</v>
      </c>
      <c r="H428" s="7" t="b">
        <v>1</v>
      </c>
    </row>
    <row r="429" spans="1:8">
      <c r="A429" s="1">
        <v>30029</v>
      </c>
      <c r="B429" s="1" t="s">
        <v>94</v>
      </c>
      <c r="C429" s="1" t="s">
        <v>1752</v>
      </c>
      <c r="D429">
        <v>960</v>
      </c>
      <c r="E429">
        <v>480</v>
      </c>
      <c r="F429">
        <v>720</v>
      </c>
      <c r="G429">
        <v>960</v>
      </c>
      <c r="H429" s="7" t="b">
        <v>1</v>
      </c>
    </row>
    <row r="430" spans="1:8">
      <c r="A430" s="1">
        <v>18265</v>
      </c>
      <c r="B430" s="1" t="s">
        <v>1113</v>
      </c>
      <c r="C430" s="1" t="s">
        <v>1753</v>
      </c>
      <c r="H430" s="7" t="b">
        <v>0</v>
      </c>
    </row>
    <row r="431" spans="1:8">
      <c r="A431" s="1">
        <v>17146</v>
      </c>
      <c r="B431" s="1" t="s">
        <v>52</v>
      </c>
      <c r="C431" s="1" t="s">
        <v>1754</v>
      </c>
      <c r="D431">
        <v>72</v>
      </c>
      <c r="E431">
        <v>40</v>
      </c>
      <c r="F431">
        <v>56</v>
      </c>
      <c r="G431">
        <v>72</v>
      </c>
      <c r="H431" s="7" t="b">
        <v>1</v>
      </c>
    </row>
    <row r="432" spans="1:8">
      <c r="A432" s="1">
        <v>17157</v>
      </c>
      <c r="B432" s="1" t="s">
        <v>26</v>
      </c>
      <c r="C432" s="1" t="s">
        <v>1754</v>
      </c>
      <c r="D432">
        <v>72</v>
      </c>
      <c r="E432">
        <v>40</v>
      </c>
      <c r="F432">
        <v>56</v>
      </c>
      <c r="G432">
        <v>72</v>
      </c>
      <c r="H432" s="7" t="b">
        <v>1</v>
      </c>
    </row>
    <row r="433" spans="1:8">
      <c r="A433" s="1">
        <v>30188</v>
      </c>
      <c r="B433" s="1" t="s">
        <v>53</v>
      </c>
      <c r="C433" s="1" t="s">
        <v>1754</v>
      </c>
      <c r="D433">
        <v>72</v>
      </c>
      <c r="E433">
        <v>40</v>
      </c>
      <c r="F433">
        <v>56</v>
      </c>
      <c r="G433">
        <v>72</v>
      </c>
      <c r="H433" s="7" t="b">
        <v>1</v>
      </c>
    </row>
    <row r="434" spans="1:8">
      <c r="A434" s="1">
        <v>31834</v>
      </c>
      <c r="B434" s="1" t="s">
        <v>54</v>
      </c>
      <c r="C434" s="1" t="s">
        <v>1754</v>
      </c>
      <c r="D434">
        <v>72</v>
      </c>
      <c r="E434">
        <v>40</v>
      </c>
      <c r="F434">
        <v>56</v>
      </c>
      <c r="G434">
        <v>72</v>
      </c>
      <c r="H434" s="7" t="b">
        <v>1</v>
      </c>
    </row>
    <row r="435" spans="1:8">
      <c r="A435" s="1">
        <v>30572</v>
      </c>
      <c r="B435" s="1" t="s">
        <v>12</v>
      </c>
      <c r="C435" s="1" t="s">
        <v>1755</v>
      </c>
      <c r="D435">
        <v>72</v>
      </c>
      <c r="E435">
        <v>40</v>
      </c>
      <c r="F435">
        <v>56</v>
      </c>
      <c r="G435">
        <v>72</v>
      </c>
      <c r="H435" s="7" t="b">
        <v>1</v>
      </c>
    </row>
    <row r="436" spans="1:8">
      <c r="A436" s="1">
        <v>16434</v>
      </c>
      <c r="B436" s="1" t="s">
        <v>609</v>
      </c>
      <c r="C436" s="1" t="s">
        <v>1756</v>
      </c>
      <c r="H436" s="7" t="b">
        <v>0</v>
      </c>
    </row>
    <row r="437" spans="1:8">
      <c r="A437" s="1">
        <v>30012</v>
      </c>
      <c r="B437" s="1" t="s">
        <v>711</v>
      </c>
      <c r="C437" s="1" t="s">
        <v>1756</v>
      </c>
      <c r="H437" s="7" t="b">
        <v>0</v>
      </c>
    </row>
    <row r="438" spans="1:8">
      <c r="A438" s="1">
        <v>30080</v>
      </c>
      <c r="B438" s="1" t="s">
        <v>658</v>
      </c>
      <c r="C438" s="1" t="s">
        <v>1756</v>
      </c>
      <c r="H438" s="7" t="b">
        <v>0</v>
      </c>
    </row>
    <row r="439" spans="1:8">
      <c r="A439" s="1">
        <v>30143</v>
      </c>
      <c r="B439" s="1" t="s">
        <v>557</v>
      </c>
      <c r="C439" s="1" t="s">
        <v>1756</v>
      </c>
      <c r="H439" s="7" t="b">
        <v>0</v>
      </c>
    </row>
    <row r="440" spans="1:8">
      <c r="A440" s="1">
        <v>30196</v>
      </c>
      <c r="B440" s="1" t="s">
        <v>364</v>
      </c>
      <c r="C440" s="1" t="s">
        <v>1756</v>
      </c>
      <c r="H440" s="7" t="b">
        <v>0</v>
      </c>
    </row>
    <row r="441" spans="1:8">
      <c r="A441" s="1">
        <v>30294</v>
      </c>
      <c r="B441" s="1" t="s">
        <v>529</v>
      </c>
      <c r="C441" s="1" t="s">
        <v>1756</v>
      </c>
      <c r="H441" s="7" t="b">
        <v>0</v>
      </c>
    </row>
    <row r="442" spans="1:8">
      <c r="A442" s="1">
        <v>30440</v>
      </c>
      <c r="B442" s="1" t="s">
        <v>451</v>
      </c>
      <c r="C442" s="1" t="s">
        <v>1756</v>
      </c>
      <c r="H442" s="7" t="b">
        <v>0</v>
      </c>
    </row>
    <row r="443" spans="1:8">
      <c r="A443" s="1">
        <v>30456</v>
      </c>
      <c r="B443" s="1" t="s">
        <v>778</v>
      </c>
      <c r="C443" s="1" t="s">
        <v>1756</v>
      </c>
      <c r="H443" s="7" t="b">
        <v>0</v>
      </c>
    </row>
    <row r="444" spans="1:8">
      <c r="A444" s="1">
        <v>30529</v>
      </c>
      <c r="B444" s="1" t="s">
        <v>1114</v>
      </c>
      <c r="C444" s="1" t="s">
        <v>1756</v>
      </c>
      <c r="H444" s="7" t="b">
        <v>0</v>
      </c>
    </row>
    <row r="445" spans="1:8">
      <c r="A445" s="1">
        <v>30649</v>
      </c>
      <c r="B445" s="1" t="s">
        <v>665</v>
      </c>
      <c r="C445" s="1" t="s">
        <v>1756</v>
      </c>
      <c r="H445" s="7" t="b">
        <v>0</v>
      </c>
    </row>
    <row r="446" spans="1:8">
      <c r="A446" s="1">
        <v>30660</v>
      </c>
      <c r="B446" s="1" t="s">
        <v>904</v>
      </c>
      <c r="C446" s="1" t="s">
        <v>1756</v>
      </c>
      <c r="H446" s="7" t="b">
        <v>0</v>
      </c>
    </row>
    <row r="447" spans="1:8">
      <c r="A447" s="1">
        <v>30690</v>
      </c>
      <c r="B447" s="1" t="s">
        <v>878</v>
      </c>
      <c r="C447" s="1" t="s">
        <v>1756</v>
      </c>
      <c r="H447" s="7" t="b">
        <v>0</v>
      </c>
    </row>
    <row r="448" spans="1:8">
      <c r="A448" s="1">
        <v>30756</v>
      </c>
      <c r="B448" s="1" t="s">
        <v>894</v>
      </c>
      <c r="C448" s="1" t="s">
        <v>1756</v>
      </c>
      <c r="H448" s="7" t="b">
        <v>0</v>
      </c>
    </row>
    <row r="449" spans="1:8">
      <c r="A449" s="1">
        <v>30774</v>
      </c>
      <c r="B449" s="1" t="s">
        <v>854</v>
      </c>
      <c r="C449" s="1" t="s">
        <v>1756</v>
      </c>
      <c r="H449" s="7" t="b">
        <v>0</v>
      </c>
    </row>
    <row r="450" spans="1:8">
      <c r="A450" s="1">
        <v>30782</v>
      </c>
      <c r="B450" s="1" t="s">
        <v>610</v>
      </c>
      <c r="C450" s="1" t="s">
        <v>1756</v>
      </c>
      <c r="H450" s="7" t="b">
        <v>0</v>
      </c>
    </row>
    <row r="451" spans="1:8">
      <c r="A451" s="1">
        <v>30833</v>
      </c>
      <c r="B451" s="1" t="s">
        <v>752</v>
      </c>
      <c r="C451" s="1" t="s">
        <v>1756</v>
      </c>
      <c r="H451" s="7" t="b">
        <v>0</v>
      </c>
    </row>
    <row r="452" spans="1:8">
      <c r="A452" s="1">
        <v>30841</v>
      </c>
      <c r="B452" s="1" t="s">
        <v>477</v>
      </c>
      <c r="C452" s="1" t="s">
        <v>1756</v>
      </c>
      <c r="H452" s="7" t="b">
        <v>0</v>
      </c>
    </row>
    <row r="453" spans="1:8">
      <c r="A453" s="1">
        <v>30847</v>
      </c>
      <c r="B453" s="1" t="s">
        <v>687</v>
      </c>
      <c r="C453" s="1" t="s">
        <v>1756</v>
      </c>
      <c r="H453" s="7" t="b">
        <v>0</v>
      </c>
    </row>
    <row r="454" spans="1:8">
      <c r="A454" s="1">
        <v>77323</v>
      </c>
      <c r="B454" s="1" t="s">
        <v>1115</v>
      </c>
      <c r="C454" s="1" t="s">
        <v>1756</v>
      </c>
      <c r="H454" s="7" t="b">
        <v>0</v>
      </c>
    </row>
    <row r="455" spans="1:8">
      <c r="A455" s="1">
        <v>77668</v>
      </c>
      <c r="B455" s="1" t="s">
        <v>1116</v>
      </c>
      <c r="C455" s="1" t="s">
        <v>1756</v>
      </c>
      <c r="H455" s="7" t="b">
        <v>0</v>
      </c>
    </row>
    <row r="456" spans="1:8">
      <c r="A456" s="1">
        <v>30078</v>
      </c>
      <c r="B456" s="1" t="s">
        <v>1117</v>
      </c>
      <c r="C456" s="1" t="s">
        <v>1757</v>
      </c>
      <c r="H456" s="7" t="b">
        <v>0</v>
      </c>
    </row>
    <row r="457" spans="1:8">
      <c r="A457" s="1">
        <v>30120</v>
      </c>
      <c r="B457" s="1" t="s">
        <v>1118</v>
      </c>
      <c r="C457" s="1" t="s">
        <v>1757</v>
      </c>
      <c r="H457" s="7" t="b">
        <v>0</v>
      </c>
    </row>
    <row r="458" spans="1:8">
      <c r="A458" s="1">
        <v>30163</v>
      </c>
      <c r="B458" s="1" t="s">
        <v>1119</v>
      </c>
      <c r="C458" s="1" t="s">
        <v>1757</v>
      </c>
      <c r="H458" s="7" t="b">
        <v>0</v>
      </c>
    </row>
    <row r="459" spans="1:8">
      <c r="A459" s="1">
        <v>30224</v>
      </c>
      <c r="B459" s="1" t="s">
        <v>1120</v>
      </c>
      <c r="C459" s="1" t="s">
        <v>1757</v>
      </c>
      <c r="H459" s="7" t="b">
        <v>0</v>
      </c>
    </row>
    <row r="460" spans="1:8">
      <c r="A460" s="1">
        <v>30271</v>
      </c>
      <c r="B460" s="1" t="s">
        <v>1121</v>
      </c>
      <c r="C460" s="1" t="s">
        <v>1757</v>
      </c>
      <c r="H460" s="7" t="b">
        <v>0</v>
      </c>
    </row>
    <row r="461" spans="1:8">
      <c r="A461" s="1">
        <v>30277</v>
      </c>
      <c r="B461" s="1" t="s">
        <v>1122</v>
      </c>
      <c r="C461" s="1" t="s">
        <v>1757</v>
      </c>
      <c r="H461" s="7" t="b">
        <v>0</v>
      </c>
    </row>
    <row r="462" spans="1:8">
      <c r="A462" s="1">
        <v>30322</v>
      </c>
      <c r="B462" s="1" t="s">
        <v>798</v>
      </c>
      <c r="C462" s="1" t="s">
        <v>1757</v>
      </c>
      <c r="H462" s="7" t="b">
        <v>0</v>
      </c>
    </row>
    <row r="463" spans="1:8">
      <c r="A463" s="1">
        <v>30380</v>
      </c>
      <c r="B463" s="1" t="s">
        <v>761</v>
      </c>
      <c r="C463" s="1" t="s">
        <v>1757</v>
      </c>
      <c r="H463" s="7" t="b">
        <v>0</v>
      </c>
    </row>
    <row r="464" spans="1:8">
      <c r="A464" s="1">
        <v>30422</v>
      </c>
      <c r="B464" s="1" t="s">
        <v>1123</v>
      </c>
      <c r="C464" s="1" t="s">
        <v>1757</v>
      </c>
      <c r="H464" s="7" t="b">
        <v>0</v>
      </c>
    </row>
    <row r="465" spans="1:8">
      <c r="A465" s="1">
        <v>30459</v>
      </c>
      <c r="B465" s="1" t="s">
        <v>1124</v>
      </c>
      <c r="C465" s="1" t="s">
        <v>1757</v>
      </c>
      <c r="H465" s="7" t="b">
        <v>0</v>
      </c>
    </row>
    <row r="466" spans="1:8">
      <c r="A466" s="1">
        <v>30468</v>
      </c>
      <c r="B466" s="1" t="s">
        <v>1125</v>
      </c>
      <c r="C466" s="1" t="s">
        <v>1757</v>
      </c>
      <c r="H466" s="7" t="b">
        <v>0</v>
      </c>
    </row>
    <row r="467" spans="1:8">
      <c r="A467" s="1">
        <v>30483</v>
      </c>
      <c r="B467" s="1" t="s">
        <v>508</v>
      </c>
      <c r="C467" s="1" t="s">
        <v>1757</v>
      </c>
      <c r="H467" s="7" t="b">
        <v>0</v>
      </c>
    </row>
    <row r="468" spans="1:8">
      <c r="A468" s="1">
        <v>30504</v>
      </c>
      <c r="B468" s="1" t="s">
        <v>445</v>
      </c>
      <c r="C468" s="1" t="s">
        <v>1757</v>
      </c>
      <c r="H468" s="7" t="b">
        <v>0</v>
      </c>
    </row>
    <row r="469" spans="1:8">
      <c r="A469" s="1">
        <v>30521</v>
      </c>
      <c r="B469" s="1" t="s">
        <v>1126</v>
      </c>
      <c r="C469" s="1" t="s">
        <v>1757</v>
      </c>
      <c r="H469" s="7" t="b">
        <v>0</v>
      </c>
    </row>
    <row r="470" spans="1:8">
      <c r="A470" s="1">
        <v>30671</v>
      </c>
      <c r="B470" s="1" t="s">
        <v>1127</v>
      </c>
      <c r="C470" s="1" t="s">
        <v>1757</v>
      </c>
      <c r="H470" s="7" t="b">
        <v>0</v>
      </c>
    </row>
    <row r="471" spans="1:8">
      <c r="A471" s="1">
        <v>30883</v>
      </c>
      <c r="B471" s="1" t="s">
        <v>1128</v>
      </c>
      <c r="C471" s="1" t="s">
        <v>1757</v>
      </c>
      <c r="H471" s="7" t="b">
        <v>0</v>
      </c>
    </row>
    <row r="472" spans="1:8">
      <c r="A472" s="1">
        <v>52679</v>
      </c>
      <c r="B472" s="1" t="s">
        <v>888</v>
      </c>
      <c r="C472" s="1" t="s">
        <v>1757</v>
      </c>
      <c r="H472" s="7" t="b">
        <v>0</v>
      </c>
    </row>
    <row r="473" spans="1:8">
      <c r="A473" s="1">
        <v>56367</v>
      </c>
      <c r="B473" s="1" t="s">
        <v>221</v>
      </c>
      <c r="C473" s="1" t="s">
        <v>1757</v>
      </c>
      <c r="H473" s="7" t="b">
        <v>0</v>
      </c>
    </row>
    <row r="474" spans="1:8">
      <c r="A474" s="1">
        <v>65115</v>
      </c>
      <c r="B474" s="1" t="s">
        <v>1129</v>
      </c>
      <c r="C474" s="1" t="s">
        <v>1757</v>
      </c>
      <c r="H474" s="7" t="b">
        <v>0</v>
      </c>
    </row>
    <row r="475" spans="1:8">
      <c r="A475" s="1">
        <v>30509</v>
      </c>
      <c r="B475" s="1" t="s">
        <v>55</v>
      </c>
      <c r="C475" s="1" t="s">
        <v>1758</v>
      </c>
      <c r="H475" s="7" t="b">
        <v>0</v>
      </c>
    </row>
    <row r="476" spans="1:8">
      <c r="A476" s="1">
        <v>74404</v>
      </c>
      <c r="B476" s="1" t="s">
        <v>252</v>
      </c>
      <c r="C476" s="1" t="s">
        <v>1759</v>
      </c>
      <c r="H476" s="7" t="b">
        <v>0</v>
      </c>
    </row>
    <row r="477" spans="1:8">
      <c r="A477" s="1">
        <v>46196</v>
      </c>
      <c r="B477" s="1" t="s">
        <v>587</v>
      </c>
      <c r="C477" s="1" t="s">
        <v>1760</v>
      </c>
      <c r="H477" s="7" t="b">
        <v>0</v>
      </c>
    </row>
    <row r="478" spans="1:8">
      <c r="A478" s="1">
        <v>30299</v>
      </c>
      <c r="B478" s="1" t="s">
        <v>223</v>
      </c>
      <c r="C478" s="1" t="s">
        <v>1761</v>
      </c>
      <c r="H478" s="7" t="b">
        <v>0</v>
      </c>
    </row>
    <row r="479" spans="1:8">
      <c r="A479" s="1">
        <v>31456</v>
      </c>
      <c r="B479" s="1" t="s">
        <v>633</v>
      </c>
      <c r="C479" s="1" t="s">
        <v>1761</v>
      </c>
      <c r="H479" s="7" t="b">
        <v>0</v>
      </c>
    </row>
    <row r="480" spans="1:8">
      <c r="A480" s="1">
        <v>30045</v>
      </c>
      <c r="B480" s="1" t="s">
        <v>390</v>
      </c>
      <c r="C480" s="1" t="s">
        <v>1762</v>
      </c>
      <c r="H480" s="7" t="b">
        <v>0</v>
      </c>
    </row>
    <row r="481" spans="1:8">
      <c r="A481" s="1">
        <v>30618</v>
      </c>
      <c r="B481" s="1" t="s">
        <v>586</v>
      </c>
      <c r="C481" s="1" t="s">
        <v>1762</v>
      </c>
      <c r="H481" s="7" t="b">
        <v>0</v>
      </c>
    </row>
    <row r="482" spans="1:8">
      <c r="A482" s="1">
        <v>30007</v>
      </c>
      <c r="B482" s="1" t="s">
        <v>125</v>
      </c>
      <c r="C482" s="1" t="s">
        <v>1763</v>
      </c>
      <c r="D482">
        <v>960</v>
      </c>
      <c r="E482">
        <v>480</v>
      </c>
      <c r="F482">
        <v>720</v>
      </c>
      <c r="G482">
        <v>960</v>
      </c>
      <c r="H482" s="7" t="b">
        <v>1</v>
      </c>
    </row>
    <row r="483" spans="1:8">
      <c r="A483" s="1">
        <v>29833</v>
      </c>
      <c r="B483" s="1" t="s">
        <v>11</v>
      </c>
      <c r="C483" s="1" t="s">
        <v>1764</v>
      </c>
      <c r="D483">
        <v>960</v>
      </c>
      <c r="E483">
        <v>400</v>
      </c>
      <c r="F483">
        <v>640</v>
      </c>
      <c r="G483">
        <v>960</v>
      </c>
      <c r="H483" s="7" t="b">
        <v>1</v>
      </c>
    </row>
    <row r="484" spans="1:8">
      <c r="A484" s="1">
        <v>29894</v>
      </c>
      <c r="B484" s="1" t="s">
        <v>83</v>
      </c>
      <c r="C484" s="1" t="s">
        <v>1765</v>
      </c>
      <c r="D484">
        <v>72</v>
      </c>
      <c r="E484">
        <v>40</v>
      </c>
      <c r="F484">
        <v>56</v>
      </c>
      <c r="G484">
        <v>72</v>
      </c>
      <c r="H484" s="7" t="b">
        <v>1</v>
      </c>
    </row>
    <row r="485" spans="1:8">
      <c r="A485" s="1">
        <v>30068</v>
      </c>
      <c r="B485" s="1" t="s">
        <v>162</v>
      </c>
      <c r="C485" s="1" t="s">
        <v>1765</v>
      </c>
      <c r="D485">
        <v>144</v>
      </c>
      <c r="E485">
        <v>58</v>
      </c>
      <c r="F485">
        <v>108</v>
      </c>
      <c r="G485">
        <v>144</v>
      </c>
      <c r="H485" s="7" t="b">
        <v>1</v>
      </c>
    </row>
    <row r="486" spans="1:8">
      <c r="A486" s="1">
        <v>30498</v>
      </c>
      <c r="B486" s="1" t="s">
        <v>122</v>
      </c>
      <c r="C486" s="1" t="s">
        <v>1766</v>
      </c>
      <c r="D486">
        <v>144</v>
      </c>
      <c r="E486">
        <v>58</v>
      </c>
      <c r="F486">
        <v>108</v>
      </c>
      <c r="G486">
        <v>144</v>
      </c>
      <c r="H486" s="7" t="b">
        <v>1</v>
      </c>
    </row>
    <row r="487" spans="1:8">
      <c r="A487" s="1">
        <v>30877</v>
      </c>
      <c r="B487" s="1" t="s">
        <v>105</v>
      </c>
      <c r="C487" s="1" t="s">
        <v>1766</v>
      </c>
      <c r="D487">
        <v>72</v>
      </c>
      <c r="E487">
        <v>40</v>
      </c>
      <c r="F487">
        <v>56</v>
      </c>
      <c r="G487">
        <v>72</v>
      </c>
      <c r="H487" s="7" t="b">
        <v>1</v>
      </c>
    </row>
    <row r="488" spans="1:8">
      <c r="A488" s="1">
        <v>44888</v>
      </c>
      <c r="B488" s="1" t="s">
        <v>71</v>
      </c>
      <c r="C488" s="1" t="s">
        <v>1767</v>
      </c>
      <c r="D488">
        <v>96</v>
      </c>
      <c r="E488">
        <v>48</v>
      </c>
      <c r="F488">
        <v>60</v>
      </c>
      <c r="G488">
        <v>96</v>
      </c>
      <c r="H488" s="7" t="b">
        <v>1</v>
      </c>
    </row>
    <row r="489" spans="1:8">
      <c r="A489" s="1">
        <v>45013</v>
      </c>
      <c r="B489" s="1" t="s">
        <v>138</v>
      </c>
      <c r="C489" s="1" t="s">
        <v>1767</v>
      </c>
      <c r="D489">
        <v>96</v>
      </c>
      <c r="E489">
        <v>48</v>
      </c>
      <c r="F489">
        <v>60</v>
      </c>
      <c r="G489">
        <v>96</v>
      </c>
      <c r="H489" s="7" t="b">
        <v>1</v>
      </c>
    </row>
    <row r="490" spans="1:8">
      <c r="A490" s="1">
        <v>29974</v>
      </c>
      <c r="B490" s="1" t="s">
        <v>118</v>
      </c>
      <c r="C490" s="1" t="s">
        <v>1768</v>
      </c>
      <c r="D490">
        <v>180</v>
      </c>
      <c r="E490">
        <v>56</v>
      </c>
      <c r="F490">
        <v>108</v>
      </c>
      <c r="G490">
        <v>180</v>
      </c>
      <c r="H490" s="7" t="b">
        <v>1</v>
      </c>
    </row>
    <row r="491" spans="1:8">
      <c r="A491" s="1">
        <v>80158</v>
      </c>
      <c r="B491" s="1" t="s">
        <v>139</v>
      </c>
      <c r="C491" s="1" t="s">
        <v>1768</v>
      </c>
      <c r="D491">
        <v>72</v>
      </c>
      <c r="E491">
        <v>28</v>
      </c>
      <c r="F491">
        <v>54</v>
      </c>
      <c r="G491">
        <v>72</v>
      </c>
      <c r="H491" s="7" t="b">
        <v>1</v>
      </c>
    </row>
    <row r="492" spans="1:8">
      <c r="A492" s="1">
        <v>41161</v>
      </c>
      <c r="B492" s="1" t="s">
        <v>140</v>
      </c>
      <c r="C492" s="1" t="s">
        <v>1769</v>
      </c>
      <c r="D492">
        <v>864</v>
      </c>
      <c r="E492">
        <v>240</v>
      </c>
      <c r="F492">
        <v>432</v>
      </c>
      <c r="G492">
        <v>864</v>
      </c>
      <c r="H492" s="7" t="b">
        <v>1</v>
      </c>
    </row>
    <row r="493" spans="1:8">
      <c r="A493" s="1">
        <v>10385</v>
      </c>
      <c r="B493" s="1" t="s">
        <v>76</v>
      </c>
      <c r="C493" s="1" t="s">
        <v>1770</v>
      </c>
      <c r="D493">
        <v>972</v>
      </c>
      <c r="E493">
        <v>180</v>
      </c>
      <c r="F493">
        <v>486</v>
      </c>
      <c r="G493">
        <v>972</v>
      </c>
      <c r="H493" s="7" t="b">
        <v>1</v>
      </c>
    </row>
    <row r="494" spans="1:8">
      <c r="A494" s="1">
        <v>30535</v>
      </c>
      <c r="B494" s="1" t="s">
        <v>156</v>
      </c>
      <c r="C494" s="1" t="s">
        <v>1771</v>
      </c>
      <c r="D494">
        <v>36</v>
      </c>
      <c r="E494">
        <v>16</v>
      </c>
      <c r="F494">
        <v>26</v>
      </c>
      <c r="G494">
        <v>36</v>
      </c>
      <c r="H494" s="7" t="b">
        <v>1</v>
      </c>
    </row>
    <row r="495" spans="1:8">
      <c r="A495" s="1">
        <v>30754</v>
      </c>
      <c r="B495" s="1" t="s">
        <v>28</v>
      </c>
      <c r="C495" s="1" t="s">
        <v>1771</v>
      </c>
      <c r="D495">
        <v>72</v>
      </c>
      <c r="E495">
        <v>20</v>
      </c>
      <c r="F495">
        <v>36</v>
      </c>
      <c r="G495">
        <v>72</v>
      </c>
      <c r="H495" s="7" t="b">
        <v>1</v>
      </c>
    </row>
    <row r="496" spans="1:8">
      <c r="A496" s="1">
        <v>80040</v>
      </c>
      <c r="B496" s="1" t="s">
        <v>56</v>
      </c>
      <c r="C496" s="1" t="s">
        <v>1772</v>
      </c>
      <c r="D496">
        <v>432</v>
      </c>
      <c r="E496">
        <v>144</v>
      </c>
      <c r="F496">
        <v>219</v>
      </c>
      <c r="G496">
        <v>432</v>
      </c>
      <c r="H496" s="7" t="b">
        <v>1</v>
      </c>
    </row>
    <row r="497" spans="1:8">
      <c r="A497" s="1">
        <v>30977</v>
      </c>
      <c r="B497" s="1" t="s">
        <v>98</v>
      </c>
      <c r="C497" s="1" t="s">
        <v>1773</v>
      </c>
      <c r="D497">
        <v>98</v>
      </c>
      <c r="E497">
        <v>24</v>
      </c>
      <c r="F497">
        <v>48</v>
      </c>
      <c r="G497">
        <v>98</v>
      </c>
      <c r="H497" s="7" t="b">
        <v>1</v>
      </c>
    </row>
    <row r="498" spans="1:8">
      <c r="A498" s="1">
        <v>45218</v>
      </c>
      <c r="B498" s="1" t="s">
        <v>75</v>
      </c>
      <c r="C498" s="1" t="s">
        <v>1774</v>
      </c>
      <c r="D498">
        <v>72</v>
      </c>
      <c r="E498">
        <v>30</v>
      </c>
      <c r="F498">
        <v>48</v>
      </c>
      <c r="G498">
        <v>72</v>
      </c>
      <c r="H498" s="7" t="b">
        <v>1</v>
      </c>
    </row>
    <row r="499" spans="1:8">
      <c r="A499" s="1">
        <v>45620</v>
      </c>
      <c r="B499" s="1" t="s">
        <v>22</v>
      </c>
      <c r="C499" s="1" t="s">
        <v>1774</v>
      </c>
      <c r="D499">
        <v>72</v>
      </c>
      <c r="E499">
        <v>30</v>
      </c>
      <c r="F499">
        <v>48</v>
      </c>
      <c r="G499">
        <v>72</v>
      </c>
      <c r="H499" s="7" t="b">
        <v>1</v>
      </c>
    </row>
    <row r="500" spans="1:8">
      <c r="A500" s="1">
        <v>45828</v>
      </c>
      <c r="B500" s="1" t="s">
        <v>498</v>
      </c>
      <c r="C500" s="1" t="s">
        <v>1775</v>
      </c>
      <c r="H500" s="7" t="b">
        <v>0</v>
      </c>
    </row>
    <row r="501" spans="1:8">
      <c r="A501" s="1">
        <v>30309</v>
      </c>
      <c r="B501" s="1" t="s">
        <v>95</v>
      </c>
      <c r="C501" s="1" t="s">
        <v>1776</v>
      </c>
      <c r="D501">
        <v>120</v>
      </c>
      <c r="E501">
        <v>40</v>
      </c>
      <c r="F501">
        <v>90</v>
      </c>
      <c r="G501">
        <v>120</v>
      </c>
      <c r="H501" s="7" t="b">
        <v>1</v>
      </c>
    </row>
    <row r="502" spans="1:8">
      <c r="A502" s="1">
        <v>30161</v>
      </c>
      <c r="B502" s="1" t="s">
        <v>29</v>
      </c>
      <c r="C502" s="1" t="s">
        <v>1776</v>
      </c>
      <c r="D502">
        <v>120</v>
      </c>
      <c r="E502">
        <v>40</v>
      </c>
      <c r="F502">
        <v>90</v>
      </c>
      <c r="G502">
        <v>120</v>
      </c>
      <c r="H502" s="7" t="b">
        <v>1</v>
      </c>
    </row>
    <row r="503" spans="1:8">
      <c r="A503" s="1">
        <v>30415</v>
      </c>
      <c r="B503" s="1" t="s">
        <v>111</v>
      </c>
      <c r="C503" s="1" t="s">
        <v>1777</v>
      </c>
      <c r="D503">
        <v>120</v>
      </c>
      <c r="E503">
        <v>40</v>
      </c>
      <c r="F503">
        <v>90</v>
      </c>
      <c r="G503">
        <v>120</v>
      </c>
      <c r="H503" s="7" t="b">
        <v>1</v>
      </c>
    </row>
    <row r="504" spans="1:8">
      <c r="A504" s="1">
        <v>30881</v>
      </c>
      <c r="B504" s="1" t="s">
        <v>72</v>
      </c>
      <c r="C504" s="1" t="s">
        <v>1777</v>
      </c>
      <c r="D504">
        <v>120</v>
      </c>
      <c r="E504">
        <v>40</v>
      </c>
      <c r="F504">
        <v>90</v>
      </c>
      <c r="G504">
        <v>120</v>
      </c>
      <c r="H504" s="7" t="b">
        <v>1</v>
      </c>
    </row>
    <row r="505" spans="1:8">
      <c r="A505" s="1">
        <v>10555</v>
      </c>
      <c r="B505" s="1" t="s">
        <v>179</v>
      </c>
      <c r="C505" s="1" t="s">
        <v>1778</v>
      </c>
      <c r="D505">
        <v>144</v>
      </c>
      <c r="E505">
        <v>46</v>
      </c>
      <c r="F505">
        <v>108</v>
      </c>
      <c r="G505">
        <v>144</v>
      </c>
      <c r="H505" s="7" t="b">
        <v>1</v>
      </c>
    </row>
    <row r="506" spans="1:8">
      <c r="A506" s="1">
        <v>80312</v>
      </c>
      <c r="B506" s="1" t="s">
        <v>747</v>
      </c>
      <c r="C506" s="1" t="s">
        <v>1778</v>
      </c>
      <c r="H506" s="7" t="b">
        <v>0</v>
      </c>
    </row>
    <row r="507" spans="1:8">
      <c r="A507" s="1">
        <v>10106</v>
      </c>
      <c r="B507" s="1" t="s">
        <v>121</v>
      </c>
      <c r="C507" s="1" t="s">
        <v>1779</v>
      </c>
      <c r="D507">
        <v>144</v>
      </c>
      <c r="E507">
        <v>46</v>
      </c>
      <c r="F507">
        <v>108</v>
      </c>
      <c r="G507">
        <v>144</v>
      </c>
      <c r="H507" s="7" t="b">
        <v>1</v>
      </c>
    </row>
    <row r="508" spans="1:8">
      <c r="A508" s="1">
        <v>10248</v>
      </c>
      <c r="B508" s="1" t="s">
        <v>172</v>
      </c>
      <c r="C508" s="1" t="s">
        <v>1779</v>
      </c>
      <c r="D508">
        <v>144</v>
      </c>
      <c r="E508">
        <v>46</v>
      </c>
      <c r="F508">
        <v>108</v>
      </c>
      <c r="G508">
        <v>144</v>
      </c>
      <c r="H508" s="7" t="b">
        <v>1</v>
      </c>
    </row>
    <row r="509" spans="1:8">
      <c r="A509" s="1">
        <v>80312</v>
      </c>
      <c r="B509" s="1" t="s">
        <v>747</v>
      </c>
      <c r="C509" s="1" t="s">
        <v>1780</v>
      </c>
      <c r="D509">
        <v>48</v>
      </c>
      <c r="E509">
        <v>18</v>
      </c>
      <c r="F509">
        <v>24</v>
      </c>
      <c r="G509">
        <v>48</v>
      </c>
      <c r="H509" s="7" t="b">
        <v>1</v>
      </c>
    </row>
    <row r="510" spans="1:8">
      <c r="A510" s="1">
        <v>30886</v>
      </c>
      <c r="B510" s="1" t="s">
        <v>14</v>
      </c>
      <c r="C510" s="1" t="s">
        <v>1780</v>
      </c>
      <c r="D510">
        <v>48</v>
      </c>
      <c r="E510">
        <v>18</v>
      </c>
      <c r="F510">
        <v>24</v>
      </c>
      <c r="G510">
        <v>48</v>
      </c>
      <c r="H510" s="7" t="b">
        <v>1</v>
      </c>
    </row>
    <row r="511" spans="1:8">
      <c r="A511" s="1">
        <v>31155</v>
      </c>
      <c r="B511" s="1" t="s">
        <v>150</v>
      </c>
      <c r="C511" s="1" t="s">
        <v>1781</v>
      </c>
      <c r="D511">
        <v>48</v>
      </c>
      <c r="E511">
        <v>18</v>
      </c>
      <c r="F511">
        <v>24</v>
      </c>
      <c r="G511">
        <v>48</v>
      </c>
      <c r="H511" s="7" t="b">
        <v>1</v>
      </c>
    </row>
    <row r="512" spans="1:8">
      <c r="A512" s="1">
        <v>45828</v>
      </c>
      <c r="B512" s="1" t="s">
        <v>498</v>
      </c>
      <c r="C512" s="1" t="s">
        <v>1782</v>
      </c>
      <c r="D512">
        <v>48</v>
      </c>
      <c r="E512">
        <v>20</v>
      </c>
      <c r="F512">
        <v>30</v>
      </c>
      <c r="G512">
        <v>48</v>
      </c>
      <c r="H512" s="7" t="b">
        <v>1</v>
      </c>
    </row>
    <row r="513" spans="1:8">
      <c r="A513" s="1">
        <v>45940</v>
      </c>
      <c r="B513" s="1" t="s">
        <v>148</v>
      </c>
      <c r="C513" s="1" t="s">
        <v>1782</v>
      </c>
      <c r="D513">
        <v>48</v>
      </c>
      <c r="E513">
        <v>20</v>
      </c>
      <c r="F513">
        <v>30</v>
      </c>
      <c r="G513">
        <v>48</v>
      </c>
      <c r="H513" s="7" t="b">
        <v>1</v>
      </c>
    </row>
    <row r="514" spans="1:8">
      <c r="A514" s="1">
        <v>46196</v>
      </c>
      <c r="B514" s="1" t="s">
        <v>587</v>
      </c>
      <c r="C514" s="1" t="s">
        <v>1783</v>
      </c>
      <c r="D514">
        <v>24</v>
      </c>
      <c r="E514">
        <v>12</v>
      </c>
      <c r="F514" s="1">
        <v>18</v>
      </c>
      <c r="G514">
        <v>24</v>
      </c>
      <c r="H514" s="7" t="b">
        <v>1</v>
      </c>
    </row>
    <row r="515" spans="1:8">
      <c r="A515" s="1">
        <v>46040</v>
      </c>
      <c r="B515" s="1" t="s">
        <v>155</v>
      </c>
      <c r="C515" s="1" t="s">
        <v>1783</v>
      </c>
      <c r="D515">
        <v>24</v>
      </c>
      <c r="E515">
        <v>12</v>
      </c>
      <c r="F515">
        <v>18</v>
      </c>
      <c r="G515">
        <v>24</v>
      </c>
      <c r="H515" s="7" t="b">
        <v>1</v>
      </c>
    </row>
    <row r="516" spans="1:8">
      <c r="A516" s="1">
        <v>92621</v>
      </c>
      <c r="B516" s="1" t="s">
        <v>1130</v>
      </c>
      <c r="C516" s="1" t="s">
        <v>1784</v>
      </c>
      <c r="H516" s="7" t="b">
        <v>0</v>
      </c>
    </row>
    <row r="517" spans="1:8">
      <c r="A517" s="1">
        <v>18245</v>
      </c>
      <c r="B517" s="1" t="s">
        <v>10</v>
      </c>
      <c r="C517" s="1" t="s">
        <v>1785</v>
      </c>
      <c r="D517">
        <v>192</v>
      </c>
      <c r="E517">
        <v>58</v>
      </c>
      <c r="F517">
        <v>96</v>
      </c>
      <c r="G517">
        <v>192</v>
      </c>
      <c r="H517" s="7" t="b">
        <v>1</v>
      </c>
    </row>
    <row r="518" spans="1:8">
      <c r="A518" s="1">
        <v>82095</v>
      </c>
      <c r="B518" s="1" t="s">
        <v>180</v>
      </c>
      <c r="C518" s="1" t="s">
        <v>1785</v>
      </c>
      <c r="D518">
        <v>192</v>
      </c>
      <c r="E518">
        <v>58</v>
      </c>
      <c r="F518">
        <v>96</v>
      </c>
      <c r="G518">
        <v>192</v>
      </c>
      <c r="H518" s="7" t="b">
        <v>1</v>
      </c>
    </row>
    <row r="519" spans="1:8">
      <c r="A519" s="1">
        <v>18237</v>
      </c>
      <c r="B519" s="1" t="s">
        <v>57</v>
      </c>
      <c r="C519" s="1" t="s">
        <v>1786</v>
      </c>
      <c r="D519">
        <v>192</v>
      </c>
      <c r="E519">
        <v>58</v>
      </c>
      <c r="F519">
        <v>96</v>
      </c>
      <c r="G519">
        <v>192</v>
      </c>
      <c r="H519" s="7" t="b">
        <v>1</v>
      </c>
    </row>
    <row r="520" spans="1:8">
      <c r="A520" s="1">
        <v>18252</v>
      </c>
      <c r="B520" s="1" t="s">
        <v>141</v>
      </c>
      <c r="C520" s="1" t="s">
        <v>1786</v>
      </c>
      <c r="D520">
        <v>192</v>
      </c>
      <c r="E520">
        <v>58</v>
      </c>
      <c r="F520">
        <v>96</v>
      </c>
      <c r="G520">
        <v>192</v>
      </c>
      <c r="H520" s="7" t="b">
        <v>1</v>
      </c>
    </row>
    <row r="521" spans="1:8">
      <c r="A521" s="1">
        <v>30728</v>
      </c>
      <c r="B521" s="1" t="s">
        <v>1131</v>
      </c>
      <c r="C521" s="1" t="s">
        <v>1786</v>
      </c>
      <c r="H521" s="7" t="b">
        <v>0</v>
      </c>
    </row>
    <row r="522" spans="1:8">
      <c r="A522" s="1">
        <v>30989</v>
      </c>
      <c r="B522" s="1" t="s">
        <v>58</v>
      </c>
      <c r="C522" s="1" t="s">
        <v>1787</v>
      </c>
      <c r="D522" s="1">
        <v>192</v>
      </c>
      <c r="E522">
        <v>58</v>
      </c>
      <c r="F522">
        <v>96</v>
      </c>
      <c r="G522">
        <v>192</v>
      </c>
      <c r="H522" s="7" t="b">
        <v>1</v>
      </c>
    </row>
    <row r="523" spans="1:8">
      <c r="A523" s="1">
        <v>31019</v>
      </c>
      <c r="B523" s="1" t="s">
        <v>59</v>
      </c>
      <c r="C523" s="1" t="s">
        <v>1787</v>
      </c>
      <c r="D523">
        <v>192</v>
      </c>
      <c r="E523">
        <v>58</v>
      </c>
      <c r="F523">
        <v>96</v>
      </c>
      <c r="G523">
        <v>192</v>
      </c>
      <c r="H523" s="7" t="b">
        <v>1</v>
      </c>
    </row>
    <row r="524" spans="1:8">
      <c r="A524" s="1">
        <v>82254</v>
      </c>
      <c r="B524" s="1" t="s">
        <v>101</v>
      </c>
      <c r="C524" s="1" t="s">
        <v>1786</v>
      </c>
      <c r="D524">
        <v>192</v>
      </c>
      <c r="E524">
        <v>58</v>
      </c>
      <c r="F524">
        <v>96</v>
      </c>
      <c r="G524">
        <v>192</v>
      </c>
      <c r="H524" s="7" t="b">
        <v>1</v>
      </c>
    </row>
    <row r="525" spans="1:8">
      <c r="A525" s="1">
        <v>18229</v>
      </c>
      <c r="B525" s="1" t="s">
        <v>84</v>
      </c>
      <c r="C525" s="1" t="s">
        <v>1787</v>
      </c>
      <c r="D525">
        <v>192</v>
      </c>
      <c r="E525">
        <v>58</v>
      </c>
      <c r="F525">
        <v>96</v>
      </c>
      <c r="G525">
        <v>192</v>
      </c>
      <c r="H525" s="7" t="b">
        <v>1</v>
      </c>
    </row>
    <row r="526" spans="1:8">
      <c r="A526" s="1">
        <v>17108</v>
      </c>
      <c r="B526" s="1" t="s">
        <v>106</v>
      </c>
      <c r="C526" s="1" t="s">
        <v>1788</v>
      </c>
      <c r="D526">
        <v>192</v>
      </c>
      <c r="E526">
        <v>58</v>
      </c>
      <c r="F526">
        <v>96</v>
      </c>
      <c r="G526">
        <v>192</v>
      </c>
      <c r="H526" s="7" t="b">
        <v>1</v>
      </c>
    </row>
    <row r="527" spans="1:8">
      <c r="A527" s="1">
        <v>30698</v>
      </c>
      <c r="B527" s="1" t="s">
        <v>87</v>
      </c>
      <c r="C527" s="1" t="s">
        <v>1788</v>
      </c>
      <c r="D527">
        <v>192</v>
      </c>
      <c r="E527">
        <v>58</v>
      </c>
      <c r="F527">
        <v>96</v>
      </c>
      <c r="G527">
        <v>192</v>
      </c>
      <c r="H527" s="7" t="b">
        <v>1</v>
      </c>
    </row>
    <row r="528" spans="1:8">
      <c r="A528" s="1">
        <v>30513</v>
      </c>
      <c r="B528" s="1" t="s">
        <v>60</v>
      </c>
      <c r="C528" s="1" t="s">
        <v>1789</v>
      </c>
      <c r="D528">
        <v>24</v>
      </c>
      <c r="E528">
        <v>12</v>
      </c>
      <c r="F528">
        <v>18</v>
      </c>
      <c r="G528">
        <v>24</v>
      </c>
      <c r="H528" s="7" t="b">
        <v>1</v>
      </c>
    </row>
    <row r="529" spans="1:8">
      <c r="A529" s="1">
        <v>30777</v>
      </c>
      <c r="B529" s="1" t="s">
        <v>61</v>
      </c>
      <c r="C529" s="1" t="s">
        <v>1789</v>
      </c>
      <c r="D529">
        <v>24</v>
      </c>
      <c r="E529">
        <v>12</v>
      </c>
      <c r="F529">
        <v>18</v>
      </c>
      <c r="G529">
        <v>24</v>
      </c>
      <c r="H529" s="7" t="b">
        <v>1</v>
      </c>
    </row>
    <row r="530" spans="1:8">
      <c r="A530" s="1">
        <v>30228</v>
      </c>
      <c r="B530" s="1" t="s">
        <v>142</v>
      </c>
      <c r="C530" s="1" t="s">
        <v>1790</v>
      </c>
      <c r="D530">
        <v>24</v>
      </c>
      <c r="E530">
        <v>12</v>
      </c>
      <c r="F530">
        <v>18</v>
      </c>
      <c r="G530">
        <v>24</v>
      </c>
      <c r="H530" s="7" t="b">
        <v>1</v>
      </c>
    </row>
    <row r="531" spans="1:8">
      <c r="A531" s="1">
        <v>30479</v>
      </c>
      <c r="B531" s="1" t="s">
        <v>143</v>
      </c>
      <c r="C531" s="1" t="s">
        <v>1790</v>
      </c>
      <c r="D531">
        <v>24</v>
      </c>
      <c r="E531">
        <v>12</v>
      </c>
      <c r="F531">
        <v>18</v>
      </c>
      <c r="G531">
        <v>24</v>
      </c>
      <c r="H531" s="7" t="b">
        <v>1</v>
      </c>
    </row>
    <row r="532" spans="1:8">
      <c r="A532" s="1">
        <v>46306</v>
      </c>
      <c r="B532" s="1" t="s">
        <v>74</v>
      </c>
      <c r="C532" s="1" t="s">
        <v>1791</v>
      </c>
      <c r="D532">
        <v>24</v>
      </c>
      <c r="E532">
        <v>12</v>
      </c>
      <c r="F532">
        <v>18</v>
      </c>
      <c r="G532">
        <v>24</v>
      </c>
      <c r="H532" s="7" t="b">
        <v>1</v>
      </c>
    </row>
    <row r="533" spans="1:8">
      <c r="A533" s="1">
        <v>46400</v>
      </c>
      <c r="B533" s="1" t="s">
        <v>181</v>
      </c>
      <c r="C533" s="1" t="s">
        <v>1791</v>
      </c>
      <c r="D533">
        <v>24</v>
      </c>
      <c r="E533">
        <v>12</v>
      </c>
      <c r="F533">
        <v>18</v>
      </c>
      <c r="G533">
        <v>24</v>
      </c>
      <c r="H533" s="7" t="b">
        <v>1</v>
      </c>
    </row>
    <row r="534" spans="1:8">
      <c r="A534" s="1">
        <v>30865</v>
      </c>
      <c r="B534" s="1" t="s">
        <v>153</v>
      </c>
      <c r="C534" s="1" t="s">
        <v>1792</v>
      </c>
      <c r="D534">
        <v>24</v>
      </c>
      <c r="E534">
        <v>26</v>
      </c>
      <c r="F534">
        <v>50</v>
      </c>
      <c r="G534">
        <v>48</v>
      </c>
      <c r="H534" s="7" t="b">
        <v>1</v>
      </c>
    </row>
    <row r="535" spans="1:8">
      <c r="A535" s="1">
        <v>18259</v>
      </c>
      <c r="B535" s="1" t="s">
        <v>144</v>
      </c>
      <c r="C535" s="1" t="s">
        <v>1793</v>
      </c>
      <c r="D535">
        <v>96</v>
      </c>
      <c r="E535">
        <v>48</v>
      </c>
      <c r="F535">
        <v>60</v>
      </c>
      <c r="G535">
        <v>96</v>
      </c>
      <c r="H535" s="7" t="b">
        <v>1</v>
      </c>
    </row>
    <row r="536" spans="1:8">
      <c r="A536" s="1">
        <v>18317</v>
      </c>
      <c r="B536" s="1" t="s">
        <v>163</v>
      </c>
      <c r="C536" s="1" t="s">
        <v>1793</v>
      </c>
      <c r="D536">
        <v>96</v>
      </c>
      <c r="E536">
        <v>48</v>
      </c>
      <c r="F536">
        <v>60</v>
      </c>
      <c r="G536">
        <v>96</v>
      </c>
      <c r="H536" s="7" t="b">
        <v>1</v>
      </c>
    </row>
    <row r="537" spans="1:8">
      <c r="A537" s="1">
        <v>15685</v>
      </c>
      <c r="B537" s="1" t="s">
        <v>24</v>
      </c>
      <c r="C537" s="1" t="s">
        <v>1793</v>
      </c>
      <c r="D537">
        <v>96</v>
      </c>
      <c r="E537">
        <v>48</v>
      </c>
      <c r="F537">
        <v>60</v>
      </c>
      <c r="G537">
        <v>96</v>
      </c>
      <c r="H537" s="7" t="b">
        <v>1</v>
      </c>
    </row>
    <row r="538" spans="1:8">
      <c r="A538" s="1">
        <v>26506</v>
      </c>
      <c r="B538" s="1" t="s">
        <v>109</v>
      </c>
      <c r="C538" s="1" t="s">
        <v>1794</v>
      </c>
      <c r="D538">
        <v>96</v>
      </c>
      <c r="E538">
        <v>48</v>
      </c>
      <c r="F538">
        <v>60</v>
      </c>
      <c r="G538">
        <v>96</v>
      </c>
      <c r="H538" s="7" t="b">
        <v>1</v>
      </c>
    </row>
    <row r="539" spans="1:8">
      <c r="A539" s="1">
        <v>18532</v>
      </c>
      <c r="B539" s="1" t="s">
        <v>62</v>
      </c>
      <c r="C539" s="1" t="s">
        <v>1794</v>
      </c>
      <c r="D539">
        <v>96</v>
      </c>
      <c r="E539">
        <v>48</v>
      </c>
      <c r="F539">
        <v>60</v>
      </c>
      <c r="G539">
        <v>96</v>
      </c>
      <c r="H539" s="7" t="b">
        <v>1</v>
      </c>
    </row>
    <row r="540" spans="1:8">
      <c r="A540" s="1">
        <v>30255</v>
      </c>
      <c r="B540" s="1" t="s">
        <v>63</v>
      </c>
      <c r="C540" s="1" t="s">
        <v>1795</v>
      </c>
      <c r="D540">
        <v>144</v>
      </c>
      <c r="E540">
        <v>46</v>
      </c>
      <c r="F540">
        <v>108</v>
      </c>
      <c r="G540">
        <v>144</v>
      </c>
      <c r="H540" s="7" t="b">
        <v>1</v>
      </c>
    </row>
    <row r="541" spans="1:8">
      <c r="A541" s="1">
        <v>30268</v>
      </c>
      <c r="B541" s="1" t="s">
        <v>64</v>
      </c>
      <c r="C541" s="1" t="s">
        <v>1795</v>
      </c>
      <c r="D541">
        <v>144</v>
      </c>
      <c r="E541">
        <v>46</v>
      </c>
      <c r="F541">
        <v>108</v>
      </c>
      <c r="G541">
        <v>144</v>
      </c>
      <c r="H541" s="7" t="b">
        <v>1</v>
      </c>
    </row>
    <row r="542" spans="1:8">
      <c r="A542" s="1">
        <v>30269</v>
      </c>
      <c r="B542" s="1" t="s">
        <v>19</v>
      </c>
      <c r="C542" s="1" t="s">
        <v>1796</v>
      </c>
      <c r="D542">
        <v>144</v>
      </c>
      <c r="E542">
        <v>46</v>
      </c>
      <c r="F542">
        <v>108</v>
      </c>
      <c r="G542">
        <v>144</v>
      </c>
      <c r="H542" s="7" t="b">
        <v>1</v>
      </c>
    </row>
    <row r="543" spans="1:8">
      <c r="A543" s="1">
        <v>30429</v>
      </c>
      <c r="B543" s="1" t="s">
        <v>104</v>
      </c>
      <c r="C543" s="1" t="s">
        <v>1796</v>
      </c>
      <c r="D543">
        <v>144</v>
      </c>
      <c r="E543">
        <v>46</v>
      </c>
      <c r="F543">
        <v>108</v>
      </c>
      <c r="G543">
        <v>144</v>
      </c>
      <c r="H543" s="7" t="b">
        <v>1</v>
      </c>
    </row>
    <row r="544" spans="1:8">
      <c r="A544" s="1">
        <v>30902</v>
      </c>
      <c r="B544" s="1" t="s">
        <v>145</v>
      </c>
      <c r="C544" s="1" t="s">
        <v>1796</v>
      </c>
      <c r="D544">
        <v>144</v>
      </c>
      <c r="E544">
        <v>46</v>
      </c>
      <c r="F544">
        <v>108</v>
      </c>
      <c r="G544">
        <v>144</v>
      </c>
      <c r="H544" s="7" t="b">
        <v>1</v>
      </c>
    </row>
    <row r="545" spans="1:8">
      <c r="A545" s="1">
        <v>18195</v>
      </c>
      <c r="B545" s="1" t="s">
        <v>114</v>
      </c>
      <c r="C545" s="1" t="s">
        <v>1797</v>
      </c>
      <c r="D545">
        <v>36</v>
      </c>
      <c r="E545">
        <v>18</v>
      </c>
      <c r="F545" s="1">
        <v>25</v>
      </c>
      <c r="G545">
        <v>39</v>
      </c>
      <c r="H545" s="7" t="b">
        <v>1</v>
      </c>
    </row>
    <row r="546" spans="1:8">
      <c r="A546" s="1">
        <v>18269</v>
      </c>
      <c r="B546" s="1" t="s">
        <v>65</v>
      </c>
      <c r="C546" s="1" t="s">
        <v>1797</v>
      </c>
      <c r="D546">
        <v>72</v>
      </c>
      <c r="E546">
        <v>36</v>
      </c>
      <c r="F546" s="1">
        <v>50</v>
      </c>
      <c r="G546">
        <v>72</v>
      </c>
      <c r="H546" s="7" t="b">
        <v>1</v>
      </c>
    </row>
    <row r="547" spans="1:8">
      <c r="A547" s="1">
        <v>31456</v>
      </c>
      <c r="B547" s="1" t="s">
        <v>633</v>
      </c>
      <c r="C547" s="1" t="s">
        <v>1798</v>
      </c>
      <c r="D547">
        <v>72</v>
      </c>
      <c r="E547">
        <v>36</v>
      </c>
      <c r="F547" s="1">
        <v>50</v>
      </c>
      <c r="G547">
        <v>72</v>
      </c>
      <c r="H547" s="7" t="b">
        <v>1</v>
      </c>
    </row>
    <row r="548" spans="1:8">
      <c r="A548" s="1">
        <v>31054</v>
      </c>
      <c r="B548" s="1" t="s">
        <v>1132</v>
      </c>
      <c r="C548" s="1" t="s">
        <v>1798</v>
      </c>
      <c r="H548" s="7" t="b">
        <v>0</v>
      </c>
    </row>
    <row r="549" spans="1:8">
      <c r="A549" s="1">
        <v>30149</v>
      </c>
      <c r="B549" s="1" t="s">
        <v>1133</v>
      </c>
      <c r="C549" s="1" t="s">
        <v>1799</v>
      </c>
      <c r="H549" s="7" t="b">
        <v>0</v>
      </c>
    </row>
    <row r="550" spans="1:8">
      <c r="A550" s="1">
        <v>30387</v>
      </c>
      <c r="B550" s="1" t="s">
        <v>1134</v>
      </c>
      <c r="C550" s="1" t="s">
        <v>1799</v>
      </c>
      <c r="H550" s="7" t="b">
        <v>0</v>
      </c>
    </row>
    <row r="551" spans="1:8">
      <c r="A551" s="1">
        <v>30448</v>
      </c>
      <c r="B551" s="1" t="s">
        <v>1135</v>
      </c>
      <c r="C551" s="1" t="s">
        <v>1799</v>
      </c>
      <c r="H551" s="7" t="b">
        <v>0</v>
      </c>
    </row>
    <row r="552" spans="1:8">
      <c r="A552" s="1">
        <v>30766</v>
      </c>
      <c r="B552" s="1" t="s">
        <v>188</v>
      </c>
      <c r="C552" s="1" t="s">
        <v>1799</v>
      </c>
      <c r="H552" s="7" t="b">
        <v>0</v>
      </c>
    </row>
    <row r="553" spans="1:8">
      <c r="A553" s="1">
        <v>29989</v>
      </c>
      <c r="B553" s="1" t="s">
        <v>1136</v>
      </c>
      <c r="C553" s="1" t="s">
        <v>1800</v>
      </c>
      <c r="H553" s="7" t="b">
        <v>0</v>
      </c>
    </row>
    <row r="554" spans="1:8">
      <c r="A554" s="1">
        <v>30534</v>
      </c>
      <c r="B554" s="1" t="s">
        <v>1137</v>
      </c>
      <c r="C554" s="1" t="s">
        <v>1800</v>
      </c>
      <c r="H554" s="7" t="b">
        <v>0</v>
      </c>
    </row>
    <row r="555" spans="1:8">
      <c r="A555" s="1">
        <v>16929</v>
      </c>
      <c r="B555" s="1" t="s">
        <v>1138</v>
      </c>
      <c r="C555" s="1" t="s">
        <v>1801</v>
      </c>
      <c r="H555" s="7" t="b">
        <v>0</v>
      </c>
    </row>
    <row r="556" spans="1:8">
      <c r="A556" s="1">
        <v>16943</v>
      </c>
      <c r="B556" s="1" t="s">
        <v>1139</v>
      </c>
      <c r="C556" s="1" t="s">
        <v>1801</v>
      </c>
      <c r="H556" s="7" t="b">
        <v>0</v>
      </c>
    </row>
    <row r="557" spans="1:8">
      <c r="A557" s="1">
        <v>16970</v>
      </c>
      <c r="B557" s="1" t="s">
        <v>1140</v>
      </c>
      <c r="C557" s="1" t="s">
        <v>1801</v>
      </c>
      <c r="H557" s="7" t="b">
        <v>0</v>
      </c>
    </row>
    <row r="558" spans="1:8">
      <c r="A558" s="1">
        <v>16999</v>
      </c>
      <c r="B558" s="1" t="s">
        <v>1141</v>
      </c>
      <c r="C558" s="1" t="s">
        <v>1801</v>
      </c>
      <c r="H558" s="7" t="b">
        <v>0</v>
      </c>
    </row>
    <row r="559" spans="1:8">
      <c r="A559" s="1">
        <v>17034</v>
      </c>
      <c r="B559" s="1" t="s">
        <v>1142</v>
      </c>
      <c r="C559" s="1" t="s">
        <v>1801</v>
      </c>
      <c r="H559" s="7" t="b">
        <v>0</v>
      </c>
    </row>
    <row r="560" spans="1:8">
      <c r="A560" s="1">
        <v>17057</v>
      </c>
      <c r="B560" s="1" t="s">
        <v>1143</v>
      </c>
      <c r="C560" s="1" t="s">
        <v>1801</v>
      </c>
      <c r="H560" s="7" t="b">
        <v>0</v>
      </c>
    </row>
    <row r="561" spans="1:8">
      <c r="A561" s="1">
        <v>17074</v>
      </c>
      <c r="B561" s="1" t="s">
        <v>1144</v>
      </c>
      <c r="C561" s="1" t="s">
        <v>1801</v>
      </c>
      <c r="H561" s="7" t="b">
        <v>0</v>
      </c>
    </row>
    <row r="562" spans="1:8">
      <c r="A562" s="1">
        <v>30824</v>
      </c>
      <c r="B562" s="1" t="s">
        <v>391</v>
      </c>
      <c r="C562" s="1" t="s">
        <v>1802</v>
      </c>
      <c r="H562" s="7" t="b">
        <v>0</v>
      </c>
    </row>
    <row r="563" spans="1:8">
      <c r="A563" s="1">
        <v>30834</v>
      </c>
      <c r="B563" s="1" t="s">
        <v>291</v>
      </c>
      <c r="C563" s="1" t="s">
        <v>1802</v>
      </c>
      <c r="H563" s="7" t="b">
        <v>0</v>
      </c>
    </row>
    <row r="564" spans="1:8">
      <c r="A564" s="1">
        <v>30945</v>
      </c>
      <c r="B564" s="1" t="s">
        <v>229</v>
      </c>
      <c r="C564" s="1" t="s">
        <v>1803</v>
      </c>
      <c r="H564" s="7" t="b">
        <v>0</v>
      </c>
    </row>
    <row r="565" spans="1:8">
      <c r="A565" s="1">
        <v>55599</v>
      </c>
      <c r="B565" s="1" t="s">
        <v>1145</v>
      </c>
      <c r="C565" s="1" t="s">
        <v>1804</v>
      </c>
      <c r="H565" s="7" t="b">
        <v>0</v>
      </c>
    </row>
    <row r="566" spans="1:8">
      <c r="A566" s="1">
        <v>86079</v>
      </c>
      <c r="B566" s="1" t="s">
        <v>1146</v>
      </c>
      <c r="C566" s="1" t="s">
        <v>1804</v>
      </c>
      <c r="H566" s="7" t="b">
        <v>0</v>
      </c>
    </row>
    <row r="567" spans="1:8">
      <c r="A567" s="1">
        <v>31144</v>
      </c>
      <c r="B567" s="1" t="s">
        <v>1147</v>
      </c>
      <c r="C567" s="1" t="s">
        <v>1805</v>
      </c>
      <c r="H567" s="7" t="b">
        <v>0</v>
      </c>
    </row>
    <row r="568" spans="1:8">
      <c r="A568" s="1">
        <v>54824</v>
      </c>
      <c r="B568" s="1" t="s">
        <v>1148</v>
      </c>
      <c r="C568" s="1" t="s">
        <v>1805</v>
      </c>
      <c r="H568" s="7" t="b">
        <v>0</v>
      </c>
    </row>
    <row r="569" spans="1:8">
      <c r="A569" s="1">
        <v>33909</v>
      </c>
      <c r="B569" s="1" t="s">
        <v>365</v>
      </c>
      <c r="C569" s="1" t="s">
        <v>1806</v>
      </c>
      <c r="H569" s="7" t="b">
        <v>0</v>
      </c>
    </row>
    <row r="570" spans="1:8">
      <c r="A570" s="1">
        <v>71454</v>
      </c>
      <c r="B570" s="1" t="s">
        <v>1149</v>
      </c>
      <c r="C570" s="1" t="s">
        <v>1806</v>
      </c>
      <c r="H570" s="7" t="b">
        <v>0</v>
      </c>
    </row>
    <row r="571" spans="1:8">
      <c r="A571" s="1">
        <v>10028</v>
      </c>
      <c r="B571" s="1" t="s">
        <v>426</v>
      </c>
      <c r="C571" s="1" t="s">
        <v>1807</v>
      </c>
      <c r="H571" s="7" t="b">
        <v>0</v>
      </c>
    </row>
    <row r="572" spans="1:8">
      <c r="A572" s="1">
        <v>16401</v>
      </c>
      <c r="B572" s="1" t="s">
        <v>471</v>
      </c>
      <c r="C572" s="1" t="s">
        <v>1807</v>
      </c>
      <c r="H572" s="7" t="b">
        <v>0</v>
      </c>
    </row>
    <row r="573" spans="1:8">
      <c r="A573" s="1">
        <v>16632</v>
      </c>
      <c r="B573" s="1" t="s">
        <v>253</v>
      </c>
      <c r="C573" s="1" t="s">
        <v>1807</v>
      </c>
      <c r="H573" s="7" t="b">
        <v>0</v>
      </c>
    </row>
    <row r="574" spans="1:8">
      <c r="A574" s="1">
        <v>59106</v>
      </c>
      <c r="B574" s="1" t="s">
        <v>80</v>
      </c>
      <c r="C574" s="1" t="s">
        <v>1808</v>
      </c>
      <c r="D574">
        <v>90</v>
      </c>
      <c r="E574">
        <v>30</v>
      </c>
      <c r="F574">
        <v>78</v>
      </c>
      <c r="G574">
        <v>90</v>
      </c>
      <c r="H574" s="7" t="b">
        <v>1</v>
      </c>
    </row>
    <row r="575" spans="1:8">
      <c r="A575" s="1">
        <v>63371</v>
      </c>
      <c r="B575" s="1" t="s">
        <v>168</v>
      </c>
      <c r="C575" s="1" t="s">
        <v>1809</v>
      </c>
      <c r="D575">
        <v>90</v>
      </c>
      <c r="E575">
        <v>30</v>
      </c>
      <c r="F575">
        <v>78</v>
      </c>
      <c r="G575">
        <v>90</v>
      </c>
      <c r="H575" s="7" t="b">
        <v>1</v>
      </c>
    </row>
    <row r="576" spans="1:8">
      <c r="A576" s="1">
        <v>30099</v>
      </c>
      <c r="B576" s="1" t="s">
        <v>446</v>
      </c>
      <c r="C576" s="1" t="s">
        <v>1810</v>
      </c>
      <c r="H576" s="7" t="b">
        <v>0</v>
      </c>
    </row>
    <row r="577" spans="1:8">
      <c r="A577" s="1">
        <v>30666</v>
      </c>
      <c r="B577" s="1" t="s">
        <v>543</v>
      </c>
      <c r="C577" s="1" t="s">
        <v>1810</v>
      </c>
      <c r="H577" s="7" t="b">
        <v>0</v>
      </c>
    </row>
    <row r="578" spans="1:8">
      <c r="A578" s="1">
        <v>31015</v>
      </c>
      <c r="B578" s="1" t="s">
        <v>1150</v>
      </c>
      <c r="C578" s="1" t="s">
        <v>1810</v>
      </c>
      <c r="H578" s="7" t="b">
        <v>0</v>
      </c>
    </row>
    <row r="579" spans="1:8">
      <c r="A579" s="1">
        <v>30816</v>
      </c>
      <c r="B579" s="1" t="s">
        <v>660</v>
      </c>
      <c r="C579" s="1" t="s">
        <v>1811</v>
      </c>
      <c r="H579" s="7" t="b">
        <v>0</v>
      </c>
    </row>
    <row r="580" spans="1:8">
      <c r="A580" s="1">
        <v>31092</v>
      </c>
      <c r="B580" s="1" t="s">
        <v>655</v>
      </c>
      <c r="C580" s="1" t="s">
        <v>1811</v>
      </c>
      <c r="H580" s="7" t="b">
        <v>0</v>
      </c>
    </row>
    <row r="581" spans="1:8">
      <c r="A581" s="1">
        <v>59008</v>
      </c>
      <c r="B581" s="1" t="s">
        <v>171</v>
      </c>
      <c r="C581" s="1" t="s">
        <v>1812</v>
      </c>
      <c r="D581">
        <v>180</v>
      </c>
      <c r="E581">
        <v>90</v>
      </c>
      <c r="F581">
        <v>120</v>
      </c>
      <c r="G581">
        <v>180</v>
      </c>
      <c r="H581" s="7" t="b">
        <v>1</v>
      </c>
    </row>
    <row r="582" spans="1:8">
      <c r="A582" s="1">
        <v>36077</v>
      </c>
      <c r="B582" s="1" t="s">
        <v>476</v>
      </c>
      <c r="C582" s="1" t="s">
        <v>1813</v>
      </c>
      <c r="H582" s="7" t="b">
        <v>0</v>
      </c>
    </row>
    <row r="583" spans="1:8">
      <c r="A583" s="1">
        <v>18186</v>
      </c>
      <c r="B583" s="1" t="s">
        <v>279</v>
      </c>
      <c r="C583" s="1" t="s">
        <v>1814</v>
      </c>
      <c r="H583" s="7" t="b">
        <v>0</v>
      </c>
    </row>
    <row r="584" spans="1:8">
      <c r="A584" s="1">
        <v>30142</v>
      </c>
      <c r="B584" s="1" t="s">
        <v>1151</v>
      </c>
      <c r="C584" s="1" t="s">
        <v>1815</v>
      </c>
      <c r="H584" s="7" t="b">
        <v>0</v>
      </c>
    </row>
    <row r="585" spans="1:8">
      <c r="A585" s="1">
        <v>30307</v>
      </c>
      <c r="B585" s="1" t="s">
        <v>640</v>
      </c>
      <c r="C585" s="1" t="s">
        <v>1815</v>
      </c>
      <c r="H585" s="7" t="b">
        <v>0</v>
      </c>
    </row>
    <row r="586" spans="1:8">
      <c r="A586" s="1">
        <v>30073</v>
      </c>
      <c r="B586" s="1" t="s">
        <v>1152</v>
      </c>
      <c r="C586" s="1" t="s">
        <v>1816</v>
      </c>
      <c r="H586" s="7" t="b">
        <v>0</v>
      </c>
    </row>
    <row r="587" spans="1:8">
      <c r="A587" s="1">
        <v>30190</v>
      </c>
      <c r="B587" s="1" t="s">
        <v>1153</v>
      </c>
      <c r="C587" s="1" t="s">
        <v>1816</v>
      </c>
      <c r="H587" s="7" t="b">
        <v>0</v>
      </c>
    </row>
    <row r="588" spans="1:8">
      <c r="A588" s="1">
        <v>30532</v>
      </c>
      <c r="B588" s="1" t="s">
        <v>380</v>
      </c>
      <c r="C588" s="1" t="s">
        <v>1817</v>
      </c>
      <c r="H588" s="7" t="b">
        <v>0</v>
      </c>
    </row>
    <row r="589" spans="1:8">
      <c r="A589" s="1">
        <v>30607</v>
      </c>
      <c r="B589" s="1" t="s">
        <v>430</v>
      </c>
      <c r="C589" s="1" t="s">
        <v>1817</v>
      </c>
      <c r="H589" s="7" t="b">
        <v>0</v>
      </c>
    </row>
    <row r="590" spans="1:8">
      <c r="A590" s="1">
        <v>31325</v>
      </c>
      <c r="B590" s="1" t="s">
        <v>509</v>
      </c>
      <c r="C590" s="1" t="s">
        <v>1817</v>
      </c>
      <c r="H590" s="7" t="b">
        <v>0</v>
      </c>
    </row>
    <row r="591" spans="1:8">
      <c r="A591" s="1">
        <v>63616</v>
      </c>
      <c r="B591" s="1" t="s">
        <v>683</v>
      </c>
      <c r="C591" s="1" t="s">
        <v>1818</v>
      </c>
      <c r="H591" s="7" t="b">
        <v>0</v>
      </c>
    </row>
    <row r="592" spans="1:8">
      <c r="A592" s="1">
        <v>30755</v>
      </c>
      <c r="B592" s="1" t="s">
        <v>189</v>
      </c>
      <c r="C592" s="1" t="s">
        <v>1819</v>
      </c>
      <c r="H592" s="7" t="b">
        <v>0</v>
      </c>
    </row>
    <row r="593" spans="1:8">
      <c r="A593" s="1">
        <v>30897</v>
      </c>
      <c r="B593" s="1" t="s">
        <v>674</v>
      </c>
      <c r="C593" s="1" t="s">
        <v>1819</v>
      </c>
      <c r="H593" s="7" t="b">
        <v>0</v>
      </c>
    </row>
    <row r="594" spans="1:8">
      <c r="A594" s="1">
        <v>30194</v>
      </c>
      <c r="B594" s="1" t="s">
        <v>551</v>
      </c>
      <c r="C594" s="1" t="s">
        <v>1820</v>
      </c>
      <c r="H594" s="7" t="b">
        <v>0</v>
      </c>
    </row>
    <row r="595" spans="1:8">
      <c r="A595" s="1">
        <v>30781</v>
      </c>
      <c r="B595" s="1" t="s">
        <v>358</v>
      </c>
      <c r="C595" s="1" t="s">
        <v>1820</v>
      </c>
      <c r="H595" s="7" t="b">
        <v>0</v>
      </c>
    </row>
    <row r="596" spans="1:8">
      <c r="A596" s="1">
        <v>30240</v>
      </c>
      <c r="B596" s="1" t="s">
        <v>805</v>
      </c>
      <c r="C596" s="1" t="s">
        <v>1821</v>
      </c>
      <c r="H596" s="7" t="b">
        <v>0</v>
      </c>
    </row>
    <row r="597" spans="1:8">
      <c r="A597" s="1">
        <v>30451</v>
      </c>
      <c r="B597" s="1" t="s">
        <v>688</v>
      </c>
      <c r="C597" s="1" t="s">
        <v>1822</v>
      </c>
      <c r="H597" s="7" t="b">
        <v>0</v>
      </c>
    </row>
    <row r="598" spans="1:8">
      <c r="A598" s="1">
        <v>30170</v>
      </c>
      <c r="B598" s="1" t="s">
        <v>552</v>
      </c>
      <c r="C598" s="1" t="s">
        <v>1823</v>
      </c>
      <c r="H598" s="7" t="b">
        <v>0</v>
      </c>
    </row>
    <row r="599" spans="1:8">
      <c r="A599" s="1">
        <v>30685</v>
      </c>
      <c r="B599" s="1" t="s">
        <v>522</v>
      </c>
      <c r="C599" s="1" t="s">
        <v>1823</v>
      </c>
      <c r="H599" s="7" t="b">
        <v>0</v>
      </c>
    </row>
    <row r="600" spans="1:8">
      <c r="A600" s="1">
        <v>30252</v>
      </c>
      <c r="B600" s="1" t="s">
        <v>1154</v>
      </c>
      <c r="C600" s="1" t="s">
        <v>1824</v>
      </c>
      <c r="H600" s="7" t="b">
        <v>0</v>
      </c>
    </row>
    <row r="601" spans="1:8">
      <c r="A601" s="1">
        <v>30538</v>
      </c>
      <c r="B601" s="1" t="s">
        <v>1155</v>
      </c>
      <c r="C601" s="1" t="s">
        <v>1824</v>
      </c>
      <c r="H601" s="7" t="b">
        <v>0</v>
      </c>
    </row>
    <row r="602" spans="1:8">
      <c r="A602" s="1">
        <v>30147</v>
      </c>
      <c r="B602" s="1" t="s">
        <v>230</v>
      </c>
      <c r="C602" s="1" t="s">
        <v>1825</v>
      </c>
      <c r="H602" s="7" t="b">
        <v>0</v>
      </c>
    </row>
    <row r="603" spans="1:8">
      <c r="A603" s="1">
        <v>30138</v>
      </c>
      <c r="B603" s="1" t="s">
        <v>905</v>
      </c>
      <c r="C603" s="1" t="s">
        <v>1826</v>
      </c>
      <c r="H603" s="7" t="b">
        <v>0</v>
      </c>
    </row>
    <row r="604" spans="1:8">
      <c r="A604" s="1">
        <v>30501</v>
      </c>
      <c r="B604" s="1" t="s">
        <v>404</v>
      </c>
      <c r="C604" s="1" t="s">
        <v>1827</v>
      </c>
      <c r="H604" s="7" t="b">
        <v>0</v>
      </c>
    </row>
    <row r="605" spans="1:8">
      <c r="A605" s="1">
        <v>30637</v>
      </c>
      <c r="B605" s="1" t="s">
        <v>1156</v>
      </c>
      <c r="C605" s="1" t="s">
        <v>1827</v>
      </c>
      <c r="H605" s="7" t="b">
        <v>0</v>
      </c>
    </row>
    <row r="606" spans="1:8">
      <c r="A606" s="1">
        <v>30840</v>
      </c>
      <c r="B606" s="1" t="s">
        <v>478</v>
      </c>
      <c r="C606" s="1" t="s">
        <v>1827</v>
      </c>
      <c r="H606" s="7" t="b">
        <v>0</v>
      </c>
    </row>
    <row r="607" spans="1:8">
      <c r="A607" s="1">
        <v>66202</v>
      </c>
      <c r="B607" s="1" t="s">
        <v>1157</v>
      </c>
      <c r="C607" s="1" t="s">
        <v>1827</v>
      </c>
      <c r="H607" s="7" t="b">
        <v>0</v>
      </c>
    </row>
    <row r="608" spans="1:8">
      <c r="A608" s="1">
        <v>17113</v>
      </c>
      <c r="B608" s="1" t="s">
        <v>790</v>
      </c>
      <c r="C608" s="1" t="s">
        <v>1828</v>
      </c>
      <c r="H608" s="7" t="b">
        <v>0</v>
      </c>
    </row>
    <row r="609" spans="1:8">
      <c r="A609" s="1">
        <v>47516</v>
      </c>
      <c r="B609" s="1" t="s">
        <v>685</v>
      </c>
      <c r="C609" s="1" t="s">
        <v>1829</v>
      </c>
      <c r="H609" s="7" t="b">
        <v>0</v>
      </c>
    </row>
    <row r="610" spans="1:8">
      <c r="A610" s="1">
        <v>47626</v>
      </c>
      <c r="B610" s="1" t="s">
        <v>1158</v>
      </c>
      <c r="C610" s="1" t="s">
        <v>1829</v>
      </c>
      <c r="H610" s="7" t="b">
        <v>0</v>
      </c>
    </row>
    <row r="611" spans="1:8">
      <c r="A611" s="1">
        <v>30306</v>
      </c>
      <c r="B611" s="1" t="s">
        <v>440</v>
      </c>
      <c r="C611" s="1" t="s">
        <v>1830</v>
      </c>
      <c r="H611" s="7" t="b">
        <v>0</v>
      </c>
    </row>
    <row r="612" spans="1:8">
      <c r="A612" s="1">
        <v>30396</v>
      </c>
      <c r="B612" s="1" t="s">
        <v>334</v>
      </c>
      <c r="C612" s="1" t="s">
        <v>1830</v>
      </c>
      <c r="H612" s="7" t="b">
        <v>0</v>
      </c>
    </row>
    <row r="613" spans="1:8">
      <c r="A613" s="1">
        <v>30428</v>
      </c>
      <c r="B613" s="1" t="s">
        <v>190</v>
      </c>
      <c r="C613" s="1" t="s">
        <v>1830</v>
      </c>
      <c r="H613" s="7" t="b">
        <v>0</v>
      </c>
    </row>
    <row r="614" spans="1:8">
      <c r="A614" s="1">
        <v>30452</v>
      </c>
      <c r="B614" s="1" t="s">
        <v>1159</v>
      </c>
      <c r="C614" s="1" t="s">
        <v>1830</v>
      </c>
      <c r="H614" s="7" t="b">
        <v>0</v>
      </c>
    </row>
    <row r="615" spans="1:8">
      <c r="A615" s="1">
        <v>30802</v>
      </c>
      <c r="B615" s="1" t="s">
        <v>191</v>
      </c>
      <c r="C615" s="1" t="s">
        <v>1830</v>
      </c>
      <c r="H615" s="7" t="b">
        <v>0</v>
      </c>
    </row>
    <row r="616" spans="1:8">
      <c r="A616" s="1">
        <v>30806</v>
      </c>
      <c r="B616" s="1" t="s">
        <v>546</v>
      </c>
      <c r="C616" s="1" t="s">
        <v>1830</v>
      </c>
      <c r="H616" s="7" t="b">
        <v>0</v>
      </c>
    </row>
    <row r="617" spans="1:8">
      <c r="A617" s="1">
        <v>30831</v>
      </c>
      <c r="B617" s="1" t="s">
        <v>735</v>
      </c>
      <c r="C617" s="1" t="s">
        <v>1830</v>
      </c>
      <c r="H617" s="7" t="b">
        <v>0</v>
      </c>
    </row>
    <row r="618" spans="1:8">
      <c r="A618" s="1">
        <v>30850</v>
      </c>
      <c r="B618" s="1" t="s">
        <v>600</v>
      </c>
      <c r="C618" s="1" t="s">
        <v>1830</v>
      </c>
      <c r="H618" s="7" t="b">
        <v>0</v>
      </c>
    </row>
    <row r="619" spans="1:8">
      <c r="A619" s="1">
        <v>47060</v>
      </c>
      <c r="B619" s="1" t="s">
        <v>1160</v>
      </c>
      <c r="C619" s="1" t="s">
        <v>1830</v>
      </c>
      <c r="H619" s="7" t="b">
        <v>0</v>
      </c>
    </row>
    <row r="620" spans="1:8">
      <c r="A620" s="1">
        <v>47383</v>
      </c>
      <c r="B620" s="1" t="s">
        <v>192</v>
      </c>
      <c r="C620" s="1" t="s">
        <v>1830</v>
      </c>
      <c r="H620" s="7" t="b">
        <v>0</v>
      </c>
    </row>
    <row r="621" spans="1:8">
      <c r="A621" s="1">
        <v>30515</v>
      </c>
      <c r="B621" s="1" t="s">
        <v>670</v>
      </c>
      <c r="C621" s="1" t="s">
        <v>1746</v>
      </c>
      <c r="H621" s="7" t="b">
        <v>0</v>
      </c>
    </row>
    <row r="622" spans="1:8">
      <c r="A622" s="1">
        <v>30676</v>
      </c>
      <c r="B622" s="1" t="s">
        <v>651</v>
      </c>
      <c r="C622" s="1" t="s">
        <v>1831</v>
      </c>
      <c r="H622" s="7" t="b">
        <v>0</v>
      </c>
    </row>
    <row r="623" spans="1:8">
      <c r="A623" s="1">
        <v>30164</v>
      </c>
      <c r="B623" s="1" t="s">
        <v>193</v>
      </c>
      <c r="C623" s="1" t="s">
        <v>1832</v>
      </c>
      <c r="H623" s="7" t="b">
        <v>0</v>
      </c>
    </row>
    <row r="624" spans="1:8">
      <c r="A624" s="1">
        <v>30245</v>
      </c>
      <c r="B624" s="1" t="s">
        <v>1161</v>
      </c>
      <c r="C624" s="1" t="s">
        <v>1832</v>
      </c>
      <c r="H624" s="7" t="b">
        <v>0</v>
      </c>
    </row>
    <row r="625" spans="1:8">
      <c r="A625" s="1">
        <v>17130</v>
      </c>
      <c r="B625" s="1" t="s">
        <v>377</v>
      </c>
      <c r="C625" s="1" t="s">
        <v>1833</v>
      </c>
      <c r="H625" s="7" t="b">
        <v>0</v>
      </c>
    </row>
    <row r="626" spans="1:8">
      <c r="A626" s="1">
        <v>30457</v>
      </c>
      <c r="B626" s="1" t="s">
        <v>1162</v>
      </c>
      <c r="C626" s="1" t="s">
        <v>1833</v>
      </c>
      <c r="H626" s="7" t="b">
        <v>0</v>
      </c>
    </row>
    <row r="627" spans="1:8">
      <c r="A627" s="1">
        <v>47719</v>
      </c>
      <c r="B627" s="1" t="s">
        <v>539</v>
      </c>
      <c r="C627" s="1" t="s">
        <v>1834</v>
      </c>
      <c r="H627" s="7" t="b">
        <v>0</v>
      </c>
    </row>
    <row r="628" spans="1:8">
      <c r="A628" s="1">
        <v>47795</v>
      </c>
      <c r="B628" s="1" t="s">
        <v>1163</v>
      </c>
      <c r="C628" s="1" t="s">
        <v>1834</v>
      </c>
      <c r="H628" s="7" t="b">
        <v>0</v>
      </c>
    </row>
    <row r="629" spans="1:8">
      <c r="A629" s="1">
        <v>47884</v>
      </c>
      <c r="B629" s="1" t="s">
        <v>1164</v>
      </c>
      <c r="C629" s="1" t="s">
        <v>1835</v>
      </c>
      <c r="H629" s="7" t="b">
        <v>0</v>
      </c>
    </row>
    <row r="630" spans="1:8">
      <c r="A630" s="1">
        <v>47933</v>
      </c>
      <c r="B630" s="1" t="s">
        <v>1165</v>
      </c>
      <c r="C630" s="1" t="s">
        <v>1835</v>
      </c>
      <c r="H630" s="7" t="b">
        <v>0</v>
      </c>
    </row>
    <row r="631" spans="1:8">
      <c r="A631" s="1">
        <v>31167</v>
      </c>
      <c r="B631" s="1" t="s">
        <v>707</v>
      </c>
      <c r="C631" s="1" t="s">
        <v>1836</v>
      </c>
      <c r="H631" s="7" t="b">
        <v>0</v>
      </c>
    </row>
    <row r="632" spans="1:8">
      <c r="A632" s="1">
        <v>30062</v>
      </c>
      <c r="B632" s="1" t="s">
        <v>597</v>
      </c>
      <c r="C632" s="1" t="s">
        <v>1837</v>
      </c>
      <c r="H632" s="7" t="b">
        <v>0</v>
      </c>
    </row>
    <row r="633" spans="1:8">
      <c r="A633" s="1">
        <v>17150</v>
      </c>
      <c r="B633" s="1" t="s">
        <v>1166</v>
      </c>
      <c r="C633" s="1" t="s">
        <v>1838</v>
      </c>
      <c r="H633" s="7" t="b">
        <v>0</v>
      </c>
    </row>
    <row r="634" spans="1:8">
      <c r="A634" s="1">
        <v>17171</v>
      </c>
      <c r="B634" s="1" t="s">
        <v>1167</v>
      </c>
      <c r="C634" s="1" t="s">
        <v>1838</v>
      </c>
      <c r="H634" s="7" t="b">
        <v>0</v>
      </c>
    </row>
    <row r="635" spans="1:8">
      <c r="A635" s="1">
        <v>30580</v>
      </c>
      <c r="B635" s="1" t="s">
        <v>254</v>
      </c>
      <c r="C635" s="1" t="s">
        <v>1839</v>
      </c>
      <c r="H635" s="7" t="b">
        <v>0</v>
      </c>
    </row>
    <row r="636" spans="1:8">
      <c r="A636" s="1">
        <v>15494</v>
      </c>
      <c r="B636" s="1" t="s">
        <v>616</v>
      </c>
      <c r="C636" s="1" t="s">
        <v>1840</v>
      </c>
      <c r="H636" s="7" t="b">
        <v>0</v>
      </c>
    </row>
    <row r="637" spans="1:8">
      <c r="A637" s="1">
        <v>30661</v>
      </c>
      <c r="B637" s="1" t="s">
        <v>499</v>
      </c>
      <c r="C637" s="1" t="s">
        <v>1841</v>
      </c>
      <c r="H637" s="7" t="b">
        <v>0</v>
      </c>
    </row>
    <row r="638" spans="1:8">
      <c r="A638" s="1">
        <v>15452</v>
      </c>
      <c r="B638" s="1" t="s">
        <v>871</v>
      </c>
      <c r="C638" s="1" t="s">
        <v>1842</v>
      </c>
      <c r="H638" s="7" t="b">
        <v>0</v>
      </c>
    </row>
    <row r="639" spans="1:8">
      <c r="A639" s="1">
        <v>15587</v>
      </c>
      <c r="B639" s="1" t="s">
        <v>732</v>
      </c>
      <c r="C639" s="1" t="s">
        <v>1843</v>
      </c>
      <c r="H639" s="7" t="b">
        <v>0</v>
      </c>
    </row>
    <row r="640" spans="1:8">
      <c r="A640" s="1">
        <v>30011</v>
      </c>
      <c r="B640" s="1" t="s">
        <v>1168</v>
      </c>
      <c r="C640" s="1" t="s">
        <v>1844</v>
      </c>
      <c r="H640" s="7" t="b">
        <v>0</v>
      </c>
    </row>
    <row r="641" spans="1:8">
      <c r="A641" s="1">
        <v>30507</v>
      </c>
      <c r="B641" s="1" t="s">
        <v>906</v>
      </c>
      <c r="C641" s="1" t="s">
        <v>1844</v>
      </c>
      <c r="H641" s="7" t="b">
        <v>0</v>
      </c>
    </row>
    <row r="642" spans="1:8">
      <c r="A642" s="1">
        <v>30641</v>
      </c>
      <c r="B642" s="1" t="s">
        <v>646</v>
      </c>
      <c r="C642" s="1" t="s">
        <v>1844</v>
      </c>
      <c r="H642" s="7" t="b">
        <v>0</v>
      </c>
    </row>
    <row r="643" spans="1:8">
      <c r="A643" s="1">
        <v>30427</v>
      </c>
      <c r="B643" s="1" t="s">
        <v>1169</v>
      </c>
      <c r="C643" s="1" t="s">
        <v>1845</v>
      </c>
      <c r="H643" s="7" t="b">
        <v>0</v>
      </c>
    </row>
    <row r="644" spans="1:8">
      <c r="A644" s="1">
        <v>30764</v>
      </c>
      <c r="B644" s="1" t="s">
        <v>532</v>
      </c>
      <c r="C644" s="1" t="s">
        <v>1845</v>
      </c>
      <c r="H644" s="7" t="b">
        <v>0</v>
      </c>
    </row>
    <row r="645" spans="1:8">
      <c r="A645" s="1">
        <v>30796</v>
      </c>
      <c r="B645" s="1" t="s">
        <v>540</v>
      </c>
      <c r="C645" s="1" t="s">
        <v>1845</v>
      </c>
      <c r="H645" s="7" t="b">
        <v>0</v>
      </c>
    </row>
    <row r="646" spans="1:8">
      <c r="A646" s="1">
        <v>31036</v>
      </c>
      <c r="B646" s="1" t="s">
        <v>1170</v>
      </c>
      <c r="C646" s="1" t="s">
        <v>1846</v>
      </c>
      <c r="H646" s="7" t="b">
        <v>0</v>
      </c>
    </row>
    <row r="647" spans="1:8">
      <c r="A647" s="1">
        <v>31067</v>
      </c>
      <c r="B647" s="1" t="s">
        <v>1171</v>
      </c>
      <c r="C647" s="1" t="s">
        <v>1846</v>
      </c>
      <c r="H647" s="7" t="b">
        <v>0</v>
      </c>
    </row>
    <row r="648" spans="1:8">
      <c r="A648" s="1">
        <v>31082</v>
      </c>
      <c r="B648" s="1" t="s">
        <v>1172</v>
      </c>
      <c r="C648" s="1" t="s">
        <v>1846</v>
      </c>
      <c r="H648" s="7" t="b">
        <v>0</v>
      </c>
    </row>
    <row r="649" spans="1:8">
      <c r="A649" s="1">
        <v>31103</v>
      </c>
      <c r="B649" s="1" t="s">
        <v>1173</v>
      </c>
      <c r="C649" s="1" t="s">
        <v>1846</v>
      </c>
      <c r="H649" s="7" t="b">
        <v>0</v>
      </c>
    </row>
    <row r="650" spans="1:8">
      <c r="A650" s="1">
        <v>31114</v>
      </c>
      <c r="B650" s="1" t="s">
        <v>1174</v>
      </c>
      <c r="C650" s="1" t="s">
        <v>1847</v>
      </c>
      <c r="H650" s="7" t="b">
        <v>0</v>
      </c>
    </row>
    <row r="651" spans="1:8">
      <c r="A651" s="1">
        <v>31130</v>
      </c>
      <c r="B651" s="1" t="s">
        <v>1175</v>
      </c>
      <c r="C651" s="1" t="s">
        <v>1847</v>
      </c>
      <c r="H651" s="7" t="b">
        <v>0</v>
      </c>
    </row>
    <row r="652" spans="1:8">
      <c r="A652" s="1">
        <v>31153</v>
      </c>
      <c r="B652" s="1" t="s">
        <v>1176</v>
      </c>
      <c r="C652" s="1" t="s">
        <v>1847</v>
      </c>
      <c r="H652" s="7" t="b">
        <v>0</v>
      </c>
    </row>
    <row r="653" spans="1:8">
      <c r="A653" s="1">
        <v>31197</v>
      </c>
      <c r="B653" s="1" t="s">
        <v>1177</v>
      </c>
      <c r="C653" s="1" t="s">
        <v>1847</v>
      </c>
      <c r="H653" s="7" t="b">
        <v>0</v>
      </c>
    </row>
    <row r="654" spans="1:8">
      <c r="A654" s="1">
        <v>30043</v>
      </c>
      <c r="B654" s="1" t="s">
        <v>510</v>
      </c>
      <c r="C654" s="1" t="s">
        <v>1848</v>
      </c>
      <c r="H654" s="7" t="b">
        <v>0</v>
      </c>
    </row>
    <row r="655" spans="1:8">
      <c r="A655" s="1">
        <v>30348</v>
      </c>
      <c r="B655" s="1" t="s">
        <v>549</v>
      </c>
      <c r="C655" s="1" t="s">
        <v>1848</v>
      </c>
      <c r="H655" s="7" t="b">
        <v>0</v>
      </c>
    </row>
    <row r="656" spans="1:8">
      <c r="A656" s="1">
        <v>30092</v>
      </c>
      <c r="B656" s="1" t="s">
        <v>512</v>
      </c>
      <c r="C656" s="1" t="s">
        <v>1849</v>
      </c>
      <c r="H656" s="7" t="b">
        <v>0</v>
      </c>
    </row>
    <row r="657" spans="1:8">
      <c r="A657" s="1">
        <v>30058</v>
      </c>
      <c r="B657" s="1" t="s">
        <v>1178</v>
      </c>
      <c r="C657" s="1" t="s">
        <v>1850</v>
      </c>
      <c r="H657" s="7" t="b">
        <v>0</v>
      </c>
    </row>
    <row r="658" spans="1:8">
      <c r="A658" s="1">
        <v>15716</v>
      </c>
      <c r="B658" s="1" t="s">
        <v>634</v>
      </c>
      <c r="C658" s="1" t="s">
        <v>1851</v>
      </c>
      <c r="H658" s="7" t="b">
        <v>0</v>
      </c>
    </row>
    <row r="659" spans="1:8">
      <c r="A659" s="1">
        <v>15823</v>
      </c>
      <c r="B659" s="1" t="s">
        <v>868</v>
      </c>
      <c r="C659" s="1" t="s">
        <v>1852</v>
      </c>
      <c r="H659" s="7" t="b">
        <v>0</v>
      </c>
    </row>
    <row r="660" spans="1:8">
      <c r="A660" s="1">
        <v>30177</v>
      </c>
      <c r="B660" s="1" t="s">
        <v>1179</v>
      </c>
      <c r="C660" s="1" t="s">
        <v>1853</v>
      </c>
      <c r="H660" s="7" t="b">
        <v>0</v>
      </c>
    </row>
    <row r="661" spans="1:8">
      <c r="A661" s="1">
        <v>30424</v>
      </c>
      <c r="B661" s="1" t="s">
        <v>1180</v>
      </c>
      <c r="C661" s="1" t="s">
        <v>1853</v>
      </c>
      <c r="H661" s="7" t="b">
        <v>0</v>
      </c>
    </row>
    <row r="662" spans="1:8">
      <c r="A662" s="1">
        <v>30821</v>
      </c>
      <c r="B662" s="1" t="s">
        <v>306</v>
      </c>
      <c r="C662" s="1" t="s">
        <v>1853</v>
      </c>
      <c r="H662" s="7" t="b">
        <v>0</v>
      </c>
    </row>
    <row r="663" spans="1:8">
      <c r="A663" s="1">
        <v>30129</v>
      </c>
      <c r="B663" s="1" t="s">
        <v>241</v>
      </c>
      <c r="C663" s="1" t="s">
        <v>1854</v>
      </c>
      <c r="H663" s="7" t="b">
        <v>0</v>
      </c>
    </row>
    <row r="664" spans="1:8">
      <c r="A664" s="1">
        <v>30525</v>
      </c>
      <c r="B664" s="1" t="s">
        <v>1181</v>
      </c>
      <c r="C664" s="1" t="s">
        <v>1854</v>
      </c>
      <c r="H664" s="7" t="b">
        <v>0</v>
      </c>
    </row>
    <row r="665" spans="1:8">
      <c r="A665" s="1">
        <v>30571</v>
      </c>
      <c r="B665" s="1" t="s">
        <v>472</v>
      </c>
      <c r="C665" s="1" t="s">
        <v>1854</v>
      </c>
      <c r="H665" s="7" t="b">
        <v>0</v>
      </c>
    </row>
    <row r="666" spans="1:8">
      <c r="A666" s="1">
        <v>31212</v>
      </c>
      <c r="B666" s="1" t="s">
        <v>1182</v>
      </c>
      <c r="C666" s="1" t="s">
        <v>1855</v>
      </c>
      <c r="H666" s="7" t="b">
        <v>0</v>
      </c>
    </row>
    <row r="667" spans="1:8">
      <c r="A667" s="1">
        <v>31311</v>
      </c>
      <c r="B667" s="1" t="s">
        <v>1183</v>
      </c>
      <c r="C667" s="1" t="s">
        <v>1855</v>
      </c>
      <c r="H667" s="7" t="b">
        <v>0</v>
      </c>
    </row>
    <row r="668" spans="1:8">
      <c r="A668" s="1">
        <v>31388</v>
      </c>
      <c r="B668" s="1" t="s">
        <v>1184</v>
      </c>
      <c r="C668" s="1" t="s">
        <v>1855</v>
      </c>
      <c r="H668" s="7" t="b">
        <v>0</v>
      </c>
    </row>
    <row r="669" spans="1:8">
      <c r="A669" s="1">
        <v>31505</v>
      </c>
      <c r="B669" s="1" t="s">
        <v>1185</v>
      </c>
      <c r="C669" s="1" t="s">
        <v>1855</v>
      </c>
      <c r="H669" s="7" t="b">
        <v>0</v>
      </c>
    </row>
    <row r="670" spans="1:8">
      <c r="A670" s="1">
        <v>31517</v>
      </c>
      <c r="B670" s="1" t="s">
        <v>1186</v>
      </c>
      <c r="C670" s="1" t="s">
        <v>1856</v>
      </c>
      <c r="H670" s="7" t="b">
        <v>0</v>
      </c>
    </row>
    <row r="671" spans="1:8">
      <c r="A671" s="1">
        <v>31544</v>
      </c>
      <c r="B671" s="1" t="s">
        <v>419</v>
      </c>
      <c r="C671" s="1" t="s">
        <v>1856</v>
      </c>
      <c r="H671" s="7" t="b">
        <v>0</v>
      </c>
    </row>
    <row r="672" spans="1:8">
      <c r="A672" s="1">
        <v>31565</v>
      </c>
      <c r="B672" s="1" t="s">
        <v>1187</v>
      </c>
      <c r="C672" s="1" t="s">
        <v>1856</v>
      </c>
      <c r="H672" s="7" t="b">
        <v>0</v>
      </c>
    </row>
    <row r="673" spans="1:8">
      <c r="A673" s="1">
        <v>31596</v>
      </c>
      <c r="B673" s="1" t="s">
        <v>1188</v>
      </c>
      <c r="C673" s="1" t="s">
        <v>1856</v>
      </c>
      <c r="H673" s="7" t="b">
        <v>0</v>
      </c>
    </row>
    <row r="674" spans="1:8">
      <c r="A674" s="1">
        <v>31700</v>
      </c>
      <c r="B674" s="1" t="s">
        <v>1189</v>
      </c>
      <c r="C674" s="1" t="s">
        <v>1856</v>
      </c>
      <c r="H674" s="7" t="b">
        <v>0</v>
      </c>
    </row>
    <row r="675" spans="1:8">
      <c r="A675" s="1">
        <v>30057</v>
      </c>
      <c r="B675" s="1" t="s">
        <v>544</v>
      </c>
      <c r="C675" s="1" t="s">
        <v>1857</v>
      </c>
      <c r="H675" s="7" t="b">
        <v>0</v>
      </c>
    </row>
    <row r="676" spans="1:8">
      <c r="A676" s="1">
        <v>30488</v>
      </c>
      <c r="B676" s="1" t="s">
        <v>396</v>
      </c>
      <c r="C676" s="1" t="s">
        <v>1857</v>
      </c>
      <c r="H676" s="7" t="b">
        <v>0</v>
      </c>
    </row>
    <row r="677" spans="1:8">
      <c r="A677" s="1">
        <v>15922</v>
      </c>
      <c r="B677" s="1" t="s">
        <v>603</v>
      </c>
      <c r="C677" s="1" t="s">
        <v>1858</v>
      </c>
      <c r="H677" s="7" t="b">
        <v>0</v>
      </c>
    </row>
    <row r="678" spans="1:8">
      <c r="A678" s="1">
        <v>33550</v>
      </c>
      <c r="B678" s="1" t="s">
        <v>867</v>
      </c>
      <c r="C678" s="1" t="s">
        <v>1859</v>
      </c>
      <c r="H678" s="7" t="b">
        <v>0</v>
      </c>
    </row>
    <row r="679" spans="1:8">
      <c r="A679" s="1">
        <v>17053</v>
      </c>
      <c r="B679" s="1" t="s">
        <v>656</v>
      </c>
      <c r="C679" s="1" t="s">
        <v>1860</v>
      </c>
      <c r="H679" s="7" t="b">
        <v>0</v>
      </c>
    </row>
    <row r="680" spans="1:8">
      <c r="A680" s="1">
        <v>30071</v>
      </c>
      <c r="B680" s="1" t="s">
        <v>1190</v>
      </c>
      <c r="C680" s="1" t="s">
        <v>1860</v>
      </c>
      <c r="H680" s="7" t="b">
        <v>0</v>
      </c>
    </row>
    <row r="681" spans="1:8">
      <c r="A681" s="1">
        <v>30173</v>
      </c>
      <c r="B681" s="1" t="s">
        <v>242</v>
      </c>
      <c r="C681" s="1" t="s">
        <v>1860</v>
      </c>
      <c r="H681" s="7" t="b">
        <v>0</v>
      </c>
    </row>
    <row r="682" spans="1:8">
      <c r="A682" s="1">
        <v>17023</v>
      </c>
      <c r="B682" s="1" t="s">
        <v>384</v>
      </c>
      <c r="C682" s="1" t="s">
        <v>1861</v>
      </c>
      <c r="H682" s="7" t="b">
        <v>0</v>
      </c>
    </row>
    <row r="683" spans="1:8">
      <c r="A683" s="1">
        <v>30634</v>
      </c>
      <c r="B683" s="1" t="s">
        <v>1191</v>
      </c>
      <c r="C683" s="1" t="s">
        <v>1861</v>
      </c>
      <c r="H683" s="7" t="b">
        <v>0</v>
      </c>
    </row>
    <row r="684" spans="1:8">
      <c r="A684" s="1">
        <v>30156</v>
      </c>
      <c r="B684" s="1" t="s">
        <v>1192</v>
      </c>
      <c r="C684" s="1" t="s">
        <v>1862</v>
      </c>
      <c r="H684" s="7" t="b">
        <v>0</v>
      </c>
    </row>
    <row r="685" spans="1:8">
      <c r="A685" s="1">
        <v>30407</v>
      </c>
      <c r="B685" s="1" t="s">
        <v>591</v>
      </c>
      <c r="C685" s="1" t="s">
        <v>1862</v>
      </c>
      <c r="H685" s="7" t="b">
        <v>0</v>
      </c>
    </row>
    <row r="686" spans="1:8">
      <c r="A686" s="1">
        <v>31629</v>
      </c>
      <c r="B686" s="1" t="s">
        <v>1193</v>
      </c>
      <c r="C686" s="1" t="s">
        <v>1862</v>
      </c>
      <c r="H686" s="7" t="b">
        <v>0</v>
      </c>
    </row>
    <row r="687" spans="1:8">
      <c r="A687" s="1">
        <v>31744</v>
      </c>
      <c r="B687" s="1" t="s">
        <v>1194</v>
      </c>
      <c r="C687" s="1" t="s">
        <v>1862</v>
      </c>
      <c r="H687" s="7" t="b">
        <v>0</v>
      </c>
    </row>
    <row r="688" spans="1:8">
      <c r="A688" s="1">
        <v>30076</v>
      </c>
      <c r="B688" s="1" t="s">
        <v>1195</v>
      </c>
      <c r="C688" s="1" t="s">
        <v>1863</v>
      </c>
      <c r="H688" s="7" t="b">
        <v>0</v>
      </c>
    </row>
    <row r="689" spans="1:8">
      <c r="A689" s="1">
        <v>30746</v>
      </c>
      <c r="B689" s="1" t="s">
        <v>1196</v>
      </c>
      <c r="C689" s="1" t="s">
        <v>1863</v>
      </c>
      <c r="H689" s="7" t="b">
        <v>0</v>
      </c>
    </row>
    <row r="690" spans="1:8">
      <c r="A690" s="1">
        <v>30825</v>
      </c>
      <c r="B690" s="1" t="s">
        <v>194</v>
      </c>
      <c r="C690" s="1" t="s">
        <v>1863</v>
      </c>
      <c r="H690" s="7" t="b">
        <v>0</v>
      </c>
    </row>
    <row r="691" spans="1:8">
      <c r="A691" s="1">
        <v>32126</v>
      </c>
      <c r="B691" s="1" t="s">
        <v>875</v>
      </c>
      <c r="C691" s="1" t="s">
        <v>1864</v>
      </c>
      <c r="H691" s="7" t="b">
        <v>0</v>
      </c>
    </row>
    <row r="692" spans="1:8">
      <c r="A692" s="1">
        <v>32950</v>
      </c>
      <c r="B692" s="1" t="s">
        <v>1197</v>
      </c>
      <c r="C692" s="1" t="s">
        <v>1865</v>
      </c>
      <c r="H692" s="7" t="b">
        <v>0</v>
      </c>
    </row>
    <row r="693" spans="1:8">
      <c r="A693" s="1">
        <v>17160</v>
      </c>
      <c r="B693" s="1" t="s">
        <v>1198</v>
      </c>
      <c r="C693" s="1" t="s">
        <v>1866</v>
      </c>
      <c r="H693" s="7" t="b">
        <v>0</v>
      </c>
    </row>
    <row r="694" spans="1:8">
      <c r="A694" s="1">
        <v>30794</v>
      </c>
      <c r="B694" s="1" t="s">
        <v>581</v>
      </c>
      <c r="C694" s="1" t="s">
        <v>1866</v>
      </c>
      <c r="H694" s="7" t="b">
        <v>0</v>
      </c>
    </row>
    <row r="695" spans="1:8">
      <c r="A695" s="1">
        <v>30906</v>
      </c>
      <c r="B695" s="1" t="s">
        <v>1199</v>
      </c>
      <c r="C695" s="1" t="s">
        <v>1866</v>
      </c>
      <c r="H695" s="7" t="b">
        <v>0</v>
      </c>
    </row>
    <row r="696" spans="1:8">
      <c r="A696" s="1">
        <v>30094</v>
      </c>
      <c r="B696" s="1" t="s">
        <v>479</v>
      </c>
      <c r="C696" s="1" t="s">
        <v>1867</v>
      </c>
      <c r="H696" s="7" t="b">
        <v>0</v>
      </c>
    </row>
    <row r="697" spans="1:8">
      <c r="A697" s="1">
        <v>30096</v>
      </c>
      <c r="B697" s="1" t="s">
        <v>793</v>
      </c>
      <c r="C697" s="1" t="s">
        <v>1867</v>
      </c>
      <c r="H697" s="7" t="b">
        <v>0</v>
      </c>
    </row>
    <row r="698" spans="1:8">
      <c r="A698" s="1">
        <v>30629</v>
      </c>
      <c r="B698" s="1" t="s">
        <v>480</v>
      </c>
      <c r="C698" s="1" t="s">
        <v>1867</v>
      </c>
      <c r="H698" s="7" t="b">
        <v>0</v>
      </c>
    </row>
    <row r="699" spans="1:8">
      <c r="A699" s="1">
        <v>30198</v>
      </c>
      <c r="B699" s="1" t="s">
        <v>1200</v>
      </c>
      <c r="C699" s="1" t="s">
        <v>1868</v>
      </c>
      <c r="H699" s="7" t="b">
        <v>0</v>
      </c>
    </row>
    <row r="700" spans="1:8">
      <c r="A700" s="1">
        <v>31515</v>
      </c>
      <c r="B700" s="1" t="s">
        <v>1201</v>
      </c>
      <c r="C700" s="1" t="s">
        <v>1869</v>
      </c>
      <c r="H700" s="7" t="b">
        <v>0</v>
      </c>
    </row>
    <row r="701" spans="1:8">
      <c r="A701" s="1">
        <v>30339</v>
      </c>
      <c r="B701" s="1" t="s">
        <v>689</v>
      </c>
      <c r="C701" s="1" t="s">
        <v>1870</v>
      </c>
      <c r="H701" s="7" t="b">
        <v>0</v>
      </c>
    </row>
    <row r="702" spans="1:8">
      <c r="A702" s="1">
        <v>30353</v>
      </c>
      <c r="B702" s="1" t="s">
        <v>644</v>
      </c>
      <c r="C702" s="1" t="s">
        <v>1870</v>
      </c>
      <c r="H702" s="7" t="b">
        <v>0</v>
      </c>
    </row>
    <row r="703" spans="1:8">
      <c r="A703" s="1">
        <v>30369</v>
      </c>
      <c r="B703" s="1" t="s">
        <v>349</v>
      </c>
      <c r="C703" s="1" t="s">
        <v>1870</v>
      </c>
      <c r="H703" s="7" t="b">
        <v>0</v>
      </c>
    </row>
    <row r="704" spans="1:8">
      <c r="A704" s="1">
        <v>15702</v>
      </c>
      <c r="B704" s="1" t="s">
        <v>1202</v>
      </c>
      <c r="C704" s="1" t="s">
        <v>1871</v>
      </c>
      <c r="H704" s="7" t="b">
        <v>0</v>
      </c>
    </row>
    <row r="705" spans="1:8">
      <c r="A705" s="1">
        <v>15998</v>
      </c>
      <c r="B705" s="1" t="s">
        <v>1203</v>
      </c>
      <c r="C705" s="1" t="s">
        <v>1871</v>
      </c>
      <c r="H705" s="7" t="b">
        <v>0</v>
      </c>
    </row>
    <row r="706" spans="1:8">
      <c r="A706" s="1">
        <v>30356</v>
      </c>
      <c r="B706" s="1" t="s">
        <v>709</v>
      </c>
      <c r="C706" s="1" t="s">
        <v>1871</v>
      </c>
      <c r="H706" s="7" t="b">
        <v>0</v>
      </c>
    </row>
    <row r="707" spans="1:8">
      <c r="A707" s="1">
        <v>30279</v>
      </c>
      <c r="B707" s="1" t="s">
        <v>1204</v>
      </c>
      <c r="C707" s="1" t="s">
        <v>1872</v>
      </c>
      <c r="H707" s="7" t="b">
        <v>0</v>
      </c>
    </row>
    <row r="708" spans="1:8">
      <c r="A708" s="1">
        <v>30292</v>
      </c>
      <c r="B708" s="1" t="s">
        <v>1205</v>
      </c>
      <c r="C708" s="1" t="s">
        <v>1872</v>
      </c>
      <c r="H708" s="7" t="b">
        <v>0</v>
      </c>
    </row>
    <row r="709" spans="1:8">
      <c r="A709" s="1">
        <v>30301</v>
      </c>
      <c r="B709" s="1" t="s">
        <v>434</v>
      </c>
      <c r="C709" s="1" t="s">
        <v>1872</v>
      </c>
      <c r="H709" s="7" t="b">
        <v>0</v>
      </c>
    </row>
    <row r="710" spans="1:8">
      <c r="A710" s="1">
        <v>30315</v>
      </c>
      <c r="B710" s="1" t="s">
        <v>1206</v>
      </c>
      <c r="C710" s="1" t="s">
        <v>1873</v>
      </c>
      <c r="H710" s="7" t="b">
        <v>0</v>
      </c>
    </row>
    <row r="711" spans="1:8">
      <c r="A711" s="1">
        <v>30317</v>
      </c>
      <c r="B711" s="1" t="s">
        <v>690</v>
      </c>
      <c r="C711" s="1" t="s">
        <v>1873</v>
      </c>
      <c r="H711" s="7" t="b">
        <v>0</v>
      </c>
    </row>
    <row r="712" spans="1:8">
      <c r="A712" s="1">
        <v>30326</v>
      </c>
      <c r="B712" s="1" t="s">
        <v>1207</v>
      </c>
      <c r="C712" s="1" t="s">
        <v>1873</v>
      </c>
      <c r="H712" s="7" t="b">
        <v>0</v>
      </c>
    </row>
    <row r="713" spans="1:8">
      <c r="A713" s="1">
        <v>15578</v>
      </c>
      <c r="B713" s="1" t="s">
        <v>1208</v>
      </c>
      <c r="C713" s="1" t="s">
        <v>1874</v>
      </c>
      <c r="H713" s="7" t="b">
        <v>0</v>
      </c>
    </row>
    <row r="714" spans="1:8">
      <c r="A714" s="1">
        <v>15647</v>
      </c>
      <c r="B714" s="1" t="s">
        <v>1209</v>
      </c>
      <c r="C714" s="1" t="s">
        <v>1874</v>
      </c>
      <c r="H714" s="7" t="b">
        <v>0</v>
      </c>
    </row>
    <row r="715" spans="1:8">
      <c r="A715" s="1">
        <v>15813</v>
      </c>
      <c r="B715" s="1" t="s">
        <v>1210</v>
      </c>
      <c r="C715" s="1" t="s">
        <v>1874</v>
      </c>
      <c r="H715" s="7" t="b">
        <v>0</v>
      </c>
    </row>
    <row r="716" spans="1:8">
      <c r="A716" s="1">
        <v>15907</v>
      </c>
      <c r="B716" s="1" t="s">
        <v>1211</v>
      </c>
      <c r="C716" s="1" t="s">
        <v>1874</v>
      </c>
      <c r="H716" s="7" t="b">
        <v>0</v>
      </c>
    </row>
    <row r="717" spans="1:8">
      <c r="A717" s="1">
        <v>16618</v>
      </c>
      <c r="B717" s="1" t="s">
        <v>1212</v>
      </c>
      <c r="C717" s="1" t="s">
        <v>1875</v>
      </c>
      <c r="H717" s="7" t="b">
        <v>0</v>
      </c>
    </row>
    <row r="718" spans="1:8">
      <c r="A718" s="1">
        <v>16719</v>
      </c>
      <c r="B718" s="1" t="s">
        <v>1213</v>
      </c>
      <c r="C718" s="1" t="s">
        <v>1875</v>
      </c>
      <c r="H718" s="7" t="b">
        <v>0</v>
      </c>
    </row>
    <row r="719" spans="1:8">
      <c r="A719" s="1">
        <v>16931</v>
      </c>
      <c r="B719" s="1" t="s">
        <v>1214</v>
      </c>
      <c r="C719" s="1" t="s">
        <v>1875</v>
      </c>
      <c r="H719" s="7" t="b">
        <v>0</v>
      </c>
    </row>
    <row r="720" spans="1:8">
      <c r="A720" s="1">
        <v>17017</v>
      </c>
      <c r="B720" s="1" t="s">
        <v>1215</v>
      </c>
      <c r="C720" s="1" t="s">
        <v>1875</v>
      </c>
      <c r="H720" s="7" t="b">
        <v>0</v>
      </c>
    </row>
    <row r="721" spans="1:8">
      <c r="A721" s="1">
        <v>16002</v>
      </c>
      <c r="B721" s="1" t="s">
        <v>195</v>
      </c>
      <c r="C721" s="1" t="s">
        <v>1876</v>
      </c>
      <c r="H721" s="7" t="b">
        <v>0</v>
      </c>
    </row>
    <row r="722" spans="1:8">
      <c r="A722" s="1">
        <v>16119</v>
      </c>
      <c r="B722" s="1" t="s">
        <v>1216</v>
      </c>
      <c r="C722" s="1" t="s">
        <v>1876</v>
      </c>
      <c r="H722" s="7" t="b">
        <v>0</v>
      </c>
    </row>
    <row r="723" spans="1:8">
      <c r="A723" s="1">
        <v>16448</v>
      </c>
      <c r="B723" s="1" t="s">
        <v>1217</v>
      </c>
      <c r="C723" s="1" t="s">
        <v>1876</v>
      </c>
      <c r="H723" s="7" t="b">
        <v>0</v>
      </c>
    </row>
    <row r="724" spans="1:8">
      <c r="A724" s="1">
        <v>16558</v>
      </c>
      <c r="B724" s="1" t="s">
        <v>1218</v>
      </c>
      <c r="C724" s="1" t="s">
        <v>1876</v>
      </c>
      <c r="H724" s="7" t="b">
        <v>0</v>
      </c>
    </row>
    <row r="725" spans="1:8">
      <c r="A725" s="1">
        <v>17141</v>
      </c>
      <c r="B725" s="1" t="s">
        <v>243</v>
      </c>
      <c r="C725" s="1" t="s">
        <v>1877</v>
      </c>
      <c r="H725" s="7" t="b">
        <v>0</v>
      </c>
    </row>
    <row r="726" spans="1:8">
      <c r="A726" s="1">
        <v>17233</v>
      </c>
      <c r="B726" s="1" t="s">
        <v>1219</v>
      </c>
      <c r="C726" s="1" t="s">
        <v>1877</v>
      </c>
      <c r="H726" s="7" t="b">
        <v>0</v>
      </c>
    </row>
    <row r="727" spans="1:8">
      <c r="A727" s="1">
        <v>17357</v>
      </c>
      <c r="B727" s="1" t="s">
        <v>1220</v>
      </c>
      <c r="C727" s="1" t="s">
        <v>1877</v>
      </c>
      <c r="H727" s="7" t="b">
        <v>0</v>
      </c>
    </row>
    <row r="728" spans="1:8">
      <c r="A728" s="1">
        <v>17504</v>
      </c>
      <c r="B728" s="1" t="s">
        <v>1221</v>
      </c>
      <c r="C728" s="1" t="s">
        <v>1877</v>
      </c>
      <c r="H728" s="7" t="b">
        <v>0</v>
      </c>
    </row>
    <row r="729" spans="1:8">
      <c r="A729" s="1">
        <v>30771</v>
      </c>
      <c r="B729" s="1" t="s">
        <v>1222</v>
      </c>
      <c r="C729" s="1" t="s">
        <v>1878</v>
      </c>
      <c r="H729" s="7" t="b">
        <v>0</v>
      </c>
    </row>
    <row r="730" spans="1:8">
      <c r="A730" s="1">
        <v>44152</v>
      </c>
      <c r="B730" s="1" t="s">
        <v>1223</v>
      </c>
      <c r="C730" s="1" t="s">
        <v>1879</v>
      </c>
      <c r="H730" s="7" t="b">
        <v>0</v>
      </c>
    </row>
    <row r="731" spans="1:8">
      <c r="A731" s="1">
        <v>62557</v>
      </c>
      <c r="B731" s="1" t="s">
        <v>547</v>
      </c>
      <c r="C731" s="1" t="s">
        <v>1880</v>
      </c>
      <c r="H731" s="7" t="b">
        <v>0</v>
      </c>
    </row>
    <row r="732" spans="1:8">
      <c r="A732" s="1">
        <v>63008</v>
      </c>
      <c r="B732" s="1" t="s">
        <v>605</v>
      </c>
      <c r="C732" s="1" t="s">
        <v>1880</v>
      </c>
      <c r="H732" s="7" t="b">
        <v>0</v>
      </c>
    </row>
    <row r="733" spans="1:8">
      <c r="A733" s="1">
        <v>60493</v>
      </c>
      <c r="B733" s="1" t="s">
        <v>558</v>
      </c>
      <c r="C733" s="1" t="s">
        <v>1881</v>
      </c>
      <c r="H733" s="7" t="b">
        <v>0</v>
      </c>
    </row>
    <row r="734" spans="1:8">
      <c r="A734" s="1">
        <v>61906</v>
      </c>
      <c r="B734" s="1" t="s">
        <v>1224</v>
      </c>
      <c r="C734" s="1" t="s">
        <v>1881</v>
      </c>
      <c r="H734" s="7" t="b">
        <v>0</v>
      </c>
    </row>
    <row r="735" spans="1:8">
      <c r="A735" s="1">
        <v>62274</v>
      </c>
      <c r="B735" s="1" t="s">
        <v>1225</v>
      </c>
      <c r="C735" s="1" t="s">
        <v>1881</v>
      </c>
      <c r="H735" s="7" t="b">
        <v>0</v>
      </c>
    </row>
    <row r="736" spans="1:8">
      <c r="A736" s="1">
        <v>63159</v>
      </c>
      <c r="B736" s="1" t="s">
        <v>772</v>
      </c>
      <c r="C736" s="1" t="s">
        <v>1881</v>
      </c>
      <c r="H736" s="7" t="b">
        <v>0</v>
      </c>
    </row>
    <row r="737" spans="1:8">
      <c r="A737" s="1">
        <v>64045</v>
      </c>
      <c r="B737" s="1" t="s">
        <v>792</v>
      </c>
      <c r="C737" s="1" t="s">
        <v>1881</v>
      </c>
      <c r="H737" s="7" t="b">
        <v>0</v>
      </c>
    </row>
    <row r="738" spans="1:8">
      <c r="A738" s="1">
        <v>60028</v>
      </c>
      <c r="B738" s="1" t="s">
        <v>588</v>
      </c>
      <c r="C738" s="1" t="s">
        <v>1882</v>
      </c>
      <c r="H738" s="7" t="b">
        <v>0</v>
      </c>
    </row>
    <row r="739" spans="1:8">
      <c r="A739" s="1">
        <v>69865</v>
      </c>
      <c r="B739" s="1" t="s">
        <v>745</v>
      </c>
      <c r="C739" s="1" t="s">
        <v>1882</v>
      </c>
      <c r="H739" s="7" t="b">
        <v>0</v>
      </c>
    </row>
    <row r="740" spans="1:8">
      <c r="A740" s="1">
        <v>60340</v>
      </c>
      <c r="B740" s="1" t="s">
        <v>799</v>
      </c>
      <c r="C740" s="1" t="s">
        <v>1883</v>
      </c>
      <c r="H740" s="7" t="b">
        <v>0</v>
      </c>
    </row>
    <row r="741" spans="1:8">
      <c r="A741" s="1">
        <v>64858</v>
      </c>
      <c r="B741" s="1" t="s">
        <v>736</v>
      </c>
      <c r="C741" s="1" t="s">
        <v>1883</v>
      </c>
      <c r="H741" s="7" t="b">
        <v>0</v>
      </c>
    </row>
    <row r="742" spans="1:8">
      <c r="A742" s="1">
        <v>69725</v>
      </c>
      <c r="B742" s="1" t="s">
        <v>726</v>
      </c>
      <c r="C742" s="1" t="s">
        <v>1883</v>
      </c>
      <c r="H742" s="7" t="b">
        <v>0</v>
      </c>
    </row>
    <row r="743" spans="1:8">
      <c r="A743" s="1">
        <v>60546</v>
      </c>
      <c r="B743" s="1" t="s">
        <v>1226</v>
      </c>
      <c r="C743" s="1" t="s">
        <v>1884</v>
      </c>
      <c r="H743" s="7" t="b">
        <v>0</v>
      </c>
    </row>
    <row r="744" spans="1:8">
      <c r="A744" s="1">
        <v>60984</v>
      </c>
      <c r="B744" s="1" t="s">
        <v>492</v>
      </c>
      <c r="C744" s="1" t="s">
        <v>1884</v>
      </c>
      <c r="H744" s="7" t="b">
        <v>0</v>
      </c>
    </row>
    <row r="745" spans="1:8">
      <c r="A745" s="1">
        <v>61202</v>
      </c>
      <c r="B745" s="1" t="s">
        <v>606</v>
      </c>
      <c r="C745" s="1" t="s">
        <v>1884</v>
      </c>
      <c r="H745" s="7" t="b">
        <v>0</v>
      </c>
    </row>
    <row r="746" spans="1:8">
      <c r="A746" s="1">
        <v>64896</v>
      </c>
      <c r="B746" s="1" t="s">
        <v>695</v>
      </c>
      <c r="C746" s="1" t="s">
        <v>1884</v>
      </c>
      <c r="H746" s="7" t="b">
        <v>0</v>
      </c>
    </row>
    <row r="747" spans="1:8">
      <c r="A747" s="1">
        <v>69657</v>
      </c>
      <c r="B747" s="1" t="s">
        <v>797</v>
      </c>
      <c r="C747" s="1" t="s">
        <v>1885</v>
      </c>
      <c r="H747" s="7" t="b">
        <v>0</v>
      </c>
    </row>
    <row r="748" spans="1:8">
      <c r="A748" s="1">
        <v>69755</v>
      </c>
      <c r="B748" s="1" t="s">
        <v>795</v>
      </c>
      <c r="C748" s="1" t="s">
        <v>1885</v>
      </c>
      <c r="H748" s="7" t="b">
        <v>0</v>
      </c>
    </row>
    <row r="749" spans="1:8">
      <c r="A749" s="1">
        <v>30807</v>
      </c>
      <c r="B749" s="1" t="s">
        <v>298</v>
      </c>
      <c r="C749" s="1" t="s">
        <v>1886</v>
      </c>
      <c r="H749" s="7" t="b">
        <v>0</v>
      </c>
    </row>
    <row r="750" spans="1:8">
      <c r="A750" s="1">
        <v>30894</v>
      </c>
      <c r="B750" s="1" t="s">
        <v>325</v>
      </c>
      <c r="C750" s="1" t="s">
        <v>1886</v>
      </c>
      <c r="H750" s="7" t="b">
        <v>0</v>
      </c>
    </row>
    <row r="751" spans="1:8">
      <c r="A751" s="1">
        <v>30931</v>
      </c>
      <c r="B751" s="1" t="s">
        <v>335</v>
      </c>
      <c r="C751" s="1" t="s">
        <v>1886</v>
      </c>
      <c r="H751" s="7" t="b">
        <v>0</v>
      </c>
    </row>
    <row r="752" spans="1:8">
      <c r="A752" s="1">
        <v>30939</v>
      </c>
      <c r="B752" s="1" t="s">
        <v>456</v>
      </c>
      <c r="C752" s="1" t="s">
        <v>1886</v>
      </c>
      <c r="H752" s="7" t="b">
        <v>0</v>
      </c>
    </row>
    <row r="753" spans="1:8">
      <c r="A753" s="1">
        <v>47925</v>
      </c>
      <c r="B753" s="1" t="s">
        <v>1227</v>
      </c>
      <c r="C753" s="1" t="s">
        <v>1886</v>
      </c>
      <c r="H753" s="7" t="b">
        <v>0</v>
      </c>
    </row>
    <row r="754" spans="1:8">
      <c r="A754" s="1">
        <v>48140</v>
      </c>
      <c r="B754" s="1" t="s">
        <v>392</v>
      </c>
      <c r="C754" s="1" t="s">
        <v>1886</v>
      </c>
      <c r="H754" s="7" t="b">
        <v>0</v>
      </c>
    </row>
    <row r="755" spans="1:8">
      <c r="A755" s="1">
        <v>30404</v>
      </c>
      <c r="B755" s="1" t="s">
        <v>528</v>
      </c>
      <c r="C755" s="1" t="s">
        <v>1887</v>
      </c>
      <c r="H755" s="7" t="b">
        <v>0</v>
      </c>
    </row>
    <row r="756" spans="1:8">
      <c r="A756" s="1">
        <v>30630</v>
      </c>
      <c r="B756" s="1" t="s">
        <v>677</v>
      </c>
      <c r="C756" s="1" t="s">
        <v>1887</v>
      </c>
      <c r="H756" s="7" t="b">
        <v>0</v>
      </c>
    </row>
    <row r="757" spans="1:8">
      <c r="A757" s="1">
        <v>20257</v>
      </c>
      <c r="B757" s="1" t="s">
        <v>1228</v>
      </c>
      <c r="C757" s="1" t="s">
        <v>1888</v>
      </c>
      <c r="H757" s="7" t="b">
        <v>0</v>
      </c>
    </row>
    <row r="758" spans="1:8">
      <c r="A758" s="1">
        <v>31045</v>
      </c>
      <c r="B758" s="1" t="s">
        <v>381</v>
      </c>
      <c r="C758" s="1" t="s">
        <v>1889</v>
      </c>
      <c r="H758" s="7" t="b">
        <v>0</v>
      </c>
    </row>
    <row r="759" spans="1:8">
      <c r="A759" s="1">
        <v>30935</v>
      </c>
      <c r="B759" s="1" t="s">
        <v>1229</v>
      </c>
      <c r="C759" s="1" t="s">
        <v>1890</v>
      </c>
      <c r="H759" s="7" t="b">
        <v>0</v>
      </c>
    </row>
    <row r="760" spans="1:8">
      <c r="A760" s="1">
        <v>96031</v>
      </c>
      <c r="B760" s="1" t="s">
        <v>262</v>
      </c>
      <c r="C760" s="1" t="s">
        <v>1891</v>
      </c>
      <c r="H760" s="7" t="b">
        <v>0</v>
      </c>
    </row>
    <row r="761" spans="1:8">
      <c r="A761" s="1">
        <v>96277</v>
      </c>
      <c r="B761" s="1" t="s">
        <v>263</v>
      </c>
      <c r="C761" s="1" t="s">
        <v>1891</v>
      </c>
      <c r="H761" s="7" t="b">
        <v>0</v>
      </c>
    </row>
    <row r="762" spans="1:8">
      <c r="A762" s="1">
        <v>31088</v>
      </c>
      <c r="B762" s="1" t="s">
        <v>1230</v>
      </c>
      <c r="C762" s="1" t="s">
        <v>1892</v>
      </c>
      <c r="H762" s="7" t="b">
        <v>0</v>
      </c>
    </row>
    <row r="763" spans="1:8">
      <c r="A763" s="1">
        <v>30243</v>
      </c>
      <c r="B763" s="1" t="s">
        <v>463</v>
      </c>
      <c r="C763" s="1" t="s">
        <v>1893</v>
      </c>
      <c r="H763" s="7" t="b">
        <v>0</v>
      </c>
    </row>
    <row r="764" spans="1:8">
      <c r="A764" s="1">
        <v>29828</v>
      </c>
      <c r="B764" s="1" t="s">
        <v>749</v>
      </c>
      <c r="C764" s="1" t="s">
        <v>1894</v>
      </c>
      <c r="H764" s="7" t="b">
        <v>0</v>
      </c>
    </row>
    <row r="765" spans="1:8">
      <c r="A765" s="1">
        <v>29920</v>
      </c>
      <c r="B765" s="1" t="s">
        <v>769</v>
      </c>
      <c r="C765" s="1" t="s">
        <v>1894</v>
      </c>
      <c r="H765" s="7" t="b">
        <v>0</v>
      </c>
    </row>
    <row r="766" spans="1:8">
      <c r="A766" s="1">
        <v>30485</v>
      </c>
      <c r="B766" s="1" t="s">
        <v>523</v>
      </c>
      <c r="C766" s="1" t="s">
        <v>1895</v>
      </c>
      <c r="H766" s="7" t="b">
        <v>0</v>
      </c>
    </row>
    <row r="767" spans="1:8">
      <c r="A767" s="1">
        <v>30853</v>
      </c>
      <c r="B767" s="1" t="s">
        <v>1231</v>
      </c>
      <c r="C767" s="1" t="s">
        <v>1895</v>
      </c>
      <c r="H767" s="7" t="b">
        <v>0</v>
      </c>
    </row>
    <row r="768" spans="1:8">
      <c r="A768" s="1">
        <v>30923</v>
      </c>
      <c r="B768" s="1" t="s">
        <v>1232</v>
      </c>
      <c r="C768" s="1" t="s">
        <v>1895</v>
      </c>
      <c r="H768" s="7" t="b">
        <v>0</v>
      </c>
    </row>
    <row r="769" spans="1:8">
      <c r="A769" s="1">
        <v>30181</v>
      </c>
      <c r="B769" s="1" t="s">
        <v>1233</v>
      </c>
      <c r="C769" s="1" t="s">
        <v>1896</v>
      </c>
      <c r="H769" s="7" t="b">
        <v>0</v>
      </c>
    </row>
    <row r="770" spans="1:8">
      <c r="A770" s="1">
        <v>30801</v>
      </c>
      <c r="B770" s="1" t="s">
        <v>1234</v>
      </c>
      <c r="C770" s="1" t="s">
        <v>1896</v>
      </c>
      <c r="H770" s="7" t="b">
        <v>0</v>
      </c>
    </row>
    <row r="771" spans="1:8">
      <c r="A771" s="1">
        <v>30889</v>
      </c>
      <c r="B771" s="1" t="s">
        <v>1235</v>
      </c>
      <c r="C771" s="1" t="s">
        <v>1896</v>
      </c>
      <c r="H771" s="7" t="b">
        <v>0</v>
      </c>
    </row>
    <row r="772" spans="1:8">
      <c r="A772" s="1">
        <v>30332</v>
      </c>
      <c r="B772" s="1" t="s">
        <v>1236</v>
      </c>
      <c r="C772" s="1" t="s">
        <v>1897</v>
      </c>
      <c r="H772" s="7" t="b">
        <v>0</v>
      </c>
    </row>
    <row r="773" spans="1:8">
      <c r="A773" s="1">
        <v>30627</v>
      </c>
      <c r="B773" s="1" t="s">
        <v>412</v>
      </c>
      <c r="C773" s="1" t="s">
        <v>1897</v>
      </c>
      <c r="H773" s="7" t="b">
        <v>0</v>
      </c>
    </row>
    <row r="774" spans="1:8">
      <c r="A774" s="1">
        <v>30153</v>
      </c>
      <c r="B774" s="1" t="s">
        <v>504</v>
      </c>
      <c r="C774" s="1" t="s">
        <v>1898</v>
      </c>
      <c r="H774" s="7" t="b">
        <v>0</v>
      </c>
    </row>
    <row r="775" spans="1:8">
      <c r="A775" s="1">
        <v>30187</v>
      </c>
      <c r="B775" s="1" t="s">
        <v>916</v>
      </c>
      <c r="C775" s="1" t="s">
        <v>1898</v>
      </c>
      <c r="H775" s="7" t="b">
        <v>0</v>
      </c>
    </row>
    <row r="776" spans="1:8">
      <c r="A776" s="1">
        <v>30250</v>
      </c>
      <c r="B776" s="1" t="s">
        <v>515</v>
      </c>
      <c r="C776" s="1" t="s">
        <v>1899</v>
      </c>
      <c r="H776" s="7" t="b">
        <v>0</v>
      </c>
    </row>
    <row r="777" spans="1:8">
      <c r="A777" s="1">
        <v>30141</v>
      </c>
      <c r="B777" s="1" t="s">
        <v>516</v>
      </c>
      <c r="C777" s="1" t="s">
        <v>1900</v>
      </c>
      <c r="H777" s="7" t="b">
        <v>0</v>
      </c>
    </row>
    <row r="778" spans="1:8">
      <c r="A778" s="1">
        <v>30862</v>
      </c>
      <c r="B778" s="1" t="s">
        <v>1237</v>
      </c>
      <c r="C778" s="1" t="s">
        <v>1900</v>
      </c>
      <c r="H778" s="7" t="b">
        <v>0</v>
      </c>
    </row>
    <row r="779" spans="1:8">
      <c r="A779" s="1">
        <v>30947</v>
      </c>
      <c r="B779" s="1" t="s">
        <v>1238</v>
      </c>
      <c r="C779" s="1" t="s">
        <v>1900</v>
      </c>
      <c r="H779" s="7" t="b">
        <v>0</v>
      </c>
    </row>
    <row r="780" spans="1:8">
      <c r="A780" s="1">
        <v>30087</v>
      </c>
      <c r="B780" s="1" t="s">
        <v>1239</v>
      </c>
      <c r="C780" s="1" t="s">
        <v>1901</v>
      </c>
      <c r="H780" s="7" t="b">
        <v>0</v>
      </c>
    </row>
    <row r="781" spans="1:8">
      <c r="A781" s="1">
        <v>30217</v>
      </c>
      <c r="B781" s="1" t="s">
        <v>1240</v>
      </c>
      <c r="C781" s="1" t="s">
        <v>1901</v>
      </c>
      <c r="H781" s="7" t="b">
        <v>0</v>
      </c>
    </row>
    <row r="782" spans="1:8">
      <c r="A782" s="1">
        <v>30702</v>
      </c>
      <c r="B782" s="1" t="s">
        <v>659</v>
      </c>
      <c r="C782" s="1" t="s">
        <v>1902</v>
      </c>
      <c r="H782" s="7" t="b">
        <v>0</v>
      </c>
    </row>
    <row r="783" spans="1:8">
      <c r="A783" s="1">
        <v>30112</v>
      </c>
      <c r="B783" s="1" t="s">
        <v>682</v>
      </c>
      <c r="C783" s="1" t="s">
        <v>1903</v>
      </c>
      <c r="H783" s="7" t="b">
        <v>0</v>
      </c>
    </row>
    <row r="784" spans="1:8">
      <c r="A784" s="1">
        <v>30238</v>
      </c>
      <c r="B784" s="1" t="s">
        <v>1241</v>
      </c>
      <c r="C784" s="1" t="s">
        <v>1903</v>
      </c>
      <c r="H784" s="7" t="b">
        <v>0</v>
      </c>
    </row>
    <row r="785" spans="1:8">
      <c r="A785" s="1">
        <v>30016</v>
      </c>
      <c r="B785" s="1" t="s">
        <v>465</v>
      </c>
      <c r="C785" s="1" t="s">
        <v>1904</v>
      </c>
      <c r="H785" s="7" t="b">
        <v>0</v>
      </c>
    </row>
    <row r="786" spans="1:8">
      <c r="A786" s="1">
        <v>30124</v>
      </c>
      <c r="B786" s="1" t="s">
        <v>485</v>
      </c>
      <c r="C786" s="1" t="s">
        <v>1904</v>
      </c>
      <c r="H786" s="7" t="b">
        <v>0</v>
      </c>
    </row>
    <row r="787" spans="1:8">
      <c r="A787" s="1">
        <v>30223</v>
      </c>
      <c r="B787" s="1" t="s">
        <v>307</v>
      </c>
      <c r="C787" s="1" t="s">
        <v>1904</v>
      </c>
      <c r="H787" s="7" t="b">
        <v>0</v>
      </c>
    </row>
    <row r="788" spans="1:8">
      <c r="A788" s="1">
        <v>37428</v>
      </c>
      <c r="B788" s="1" t="s">
        <v>1242</v>
      </c>
      <c r="C788" s="1" t="s">
        <v>1904</v>
      </c>
      <c r="H788" s="7" t="b">
        <v>0</v>
      </c>
    </row>
    <row r="789" spans="1:8">
      <c r="A789" s="1">
        <v>60159</v>
      </c>
      <c r="B789" s="1" t="s">
        <v>1243</v>
      </c>
      <c r="C789" s="1" t="s">
        <v>1904</v>
      </c>
      <c r="H789" s="7" t="b">
        <v>0</v>
      </c>
    </row>
    <row r="790" spans="1:8">
      <c r="A790" s="1">
        <v>30024</v>
      </c>
      <c r="B790" s="1" t="s">
        <v>1244</v>
      </c>
      <c r="C790" s="1" t="s">
        <v>1905</v>
      </c>
      <c r="H790" s="7" t="b">
        <v>0</v>
      </c>
    </row>
    <row r="791" spans="1:8">
      <c r="A791" s="1">
        <v>30111</v>
      </c>
      <c r="B791" s="1" t="s">
        <v>1245</v>
      </c>
      <c r="C791" s="1" t="s">
        <v>1905</v>
      </c>
      <c r="H791" s="7" t="b">
        <v>0</v>
      </c>
    </row>
    <row r="792" spans="1:8">
      <c r="A792" s="1">
        <v>42616</v>
      </c>
      <c r="B792" s="1" t="s">
        <v>1246</v>
      </c>
      <c r="C792" s="1" t="s">
        <v>1905</v>
      </c>
      <c r="H792" s="7" t="b">
        <v>0</v>
      </c>
    </row>
    <row r="793" spans="1:8">
      <c r="A793" s="1">
        <v>30122</v>
      </c>
      <c r="B793" s="1" t="s">
        <v>452</v>
      </c>
      <c r="C793" s="1" t="s">
        <v>1906</v>
      </c>
      <c r="H793" s="7" t="b">
        <v>0</v>
      </c>
    </row>
    <row r="794" spans="1:8">
      <c r="A794" s="1">
        <v>37795</v>
      </c>
      <c r="B794" s="1" t="s">
        <v>401</v>
      </c>
      <c r="C794" s="1" t="s">
        <v>1906</v>
      </c>
      <c r="H794" s="7" t="b">
        <v>0</v>
      </c>
    </row>
    <row r="795" spans="1:8">
      <c r="A795" s="1">
        <v>38181</v>
      </c>
      <c r="B795" s="1" t="s">
        <v>493</v>
      </c>
      <c r="C795" s="1" t="s">
        <v>1906</v>
      </c>
      <c r="H795" s="7" t="b">
        <v>0</v>
      </c>
    </row>
    <row r="796" spans="1:8">
      <c r="A796" s="1">
        <v>30594</v>
      </c>
      <c r="B796" s="1" t="s">
        <v>907</v>
      </c>
      <c r="C796" s="1" t="s">
        <v>1907</v>
      </c>
      <c r="H796" s="7" t="b">
        <v>0</v>
      </c>
    </row>
    <row r="797" spans="1:8">
      <c r="A797" s="1">
        <v>30119</v>
      </c>
      <c r="B797" s="1" t="s">
        <v>413</v>
      </c>
      <c r="C797" s="1" t="s">
        <v>1908</v>
      </c>
      <c r="H797" s="7" t="b">
        <v>0</v>
      </c>
    </row>
    <row r="798" spans="1:8">
      <c r="A798" s="1">
        <v>30810</v>
      </c>
      <c r="B798" s="1" t="s">
        <v>1247</v>
      </c>
      <c r="C798" s="1" t="s">
        <v>1908</v>
      </c>
      <c r="H798" s="7" t="b">
        <v>0</v>
      </c>
    </row>
    <row r="799" spans="1:8">
      <c r="A799" s="1">
        <v>42130</v>
      </c>
      <c r="B799" s="1" t="s">
        <v>1248</v>
      </c>
      <c r="C799" s="1" t="s">
        <v>1908</v>
      </c>
      <c r="H799" s="7" t="b">
        <v>0</v>
      </c>
    </row>
    <row r="800" spans="1:8">
      <c r="A800" s="1">
        <v>30285</v>
      </c>
      <c r="B800" s="1" t="s">
        <v>1249</v>
      </c>
      <c r="C800" s="1" t="s">
        <v>1909</v>
      </c>
      <c r="H800" s="7" t="b">
        <v>0</v>
      </c>
    </row>
    <row r="801" spans="1:8">
      <c r="A801" s="1">
        <v>30439</v>
      </c>
      <c r="B801" s="1" t="s">
        <v>917</v>
      </c>
      <c r="C801" s="1" t="s">
        <v>1909</v>
      </c>
      <c r="H801" s="7" t="b">
        <v>0</v>
      </c>
    </row>
    <row r="802" spans="1:8">
      <c r="A802" s="1">
        <v>30726</v>
      </c>
      <c r="B802" s="1" t="s">
        <v>1250</v>
      </c>
      <c r="C802" s="1" t="s">
        <v>1910</v>
      </c>
      <c r="H802" s="7" t="b">
        <v>0</v>
      </c>
    </row>
    <row r="803" spans="1:8">
      <c r="A803" s="1">
        <v>30921</v>
      </c>
      <c r="B803" s="1" t="s">
        <v>524</v>
      </c>
      <c r="C803" s="1" t="s">
        <v>1910</v>
      </c>
      <c r="H803" s="7" t="b">
        <v>0</v>
      </c>
    </row>
    <row r="804" spans="1:8">
      <c r="A804" s="1">
        <v>38557</v>
      </c>
      <c r="B804" s="1" t="s">
        <v>397</v>
      </c>
      <c r="C804" s="1" t="s">
        <v>1910</v>
      </c>
      <c r="H804" s="7" t="b">
        <v>0</v>
      </c>
    </row>
    <row r="805" spans="1:8">
      <c r="A805" s="1">
        <v>42372</v>
      </c>
      <c r="B805" s="1" t="s">
        <v>1251</v>
      </c>
      <c r="C805" s="1" t="s">
        <v>1910</v>
      </c>
      <c r="H805" s="7" t="b">
        <v>0</v>
      </c>
    </row>
    <row r="806" spans="1:8">
      <c r="A806" s="1">
        <v>77142</v>
      </c>
      <c r="B806" s="1" t="s">
        <v>1252</v>
      </c>
      <c r="C806" s="1" t="s">
        <v>1910</v>
      </c>
      <c r="H806" s="7" t="b">
        <v>0</v>
      </c>
    </row>
    <row r="807" spans="1:8">
      <c r="A807" s="1">
        <v>10534</v>
      </c>
      <c r="B807" s="1" t="s">
        <v>596</v>
      </c>
      <c r="C807" s="1" t="s">
        <v>1911</v>
      </c>
      <c r="H807" s="7" t="b">
        <v>0</v>
      </c>
    </row>
    <row r="808" spans="1:8">
      <c r="A808" s="1">
        <v>10733</v>
      </c>
      <c r="B808" s="1" t="s">
        <v>435</v>
      </c>
      <c r="C808" s="1" t="s">
        <v>1912</v>
      </c>
      <c r="H808" s="7" t="b">
        <v>0</v>
      </c>
    </row>
    <row r="809" spans="1:8">
      <c r="A809" s="1">
        <v>15448</v>
      </c>
      <c r="B809" s="1" t="s">
        <v>705</v>
      </c>
      <c r="C809" s="1" t="s">
        <v>1913</v>
      </c>
      <c r="H809" s="7" t="b">
        <v>0</v>
      </c>
    </row>
    <row r="810" spans="1:8">
      <c r="A810" s="1">
        <v>15460</v>
      </c>
      <c r="B810" s="1" t="s">
        <v>453</v>
      </c>
      <c r="C810" s="1" t="s">
        <v>1913</v>
      </c>
      <c r="H810" s="7" t="b">
        <v>0</v>
      </c>
    </row>
    <row r="811" spans="1:8">
      <c r="A811" s="1">
        <v>15471</v>
      </c>
      <c r="B811" s="1" t="s">
        <v>536</v>
      </c>
      <c r="C811" s="1" t="s">
        <v>1914</v>
      </c>
      <c r="H811" s="7" t="b">
        <v>0</v>
      </c>
    </row>
    <row r="812" spans="1:8">
      <c r="A812" s="1">
        <v>15516</v>
      </c>
      <c r="B812" s="1" t="s">
        <v>611</v>
      </c>
      <c r="C812" s="1" t="s">
        <v>1915</v>
      </c>
      <c r="H812" s="7" t="b">
        <v>0</v>
      </c>
    </row>
    <row r="813" spans="1:8">
      <c r="A813" s="1">
        <v>15523</v>
      </c>
      <c r="B813" s="1" t="s">
        <v>679</v>
      </c>
      <c r="C813" s="1" t="s">
        <v>1915</v>
      </c>
      <c r="H813" s="7" t="b">
        <v>0</v>
      </c>
    </row>
    <row r="814" spans="1:8">
      <c r="A814" s="1">
        <v>15541</v>
      </c>
      <c r="B814" s="1" t="s">
        <v>574</v>
      </c>
      <c r="C814" s="1" t="s">
        <v>1915</v>
      </c>
      <c r="H814" s="7" t="b">
        <v>0</v>
      </c>
    </row>
    <row r="815" spans="1:8">
      <c r="A815" s="1">
        <v>30960</v>
      </c>
      <c r="B815" s="1" t="s">
        <v>1253</v>
      </c>
      <c r="C815" s="1" t="s">
        <v>1915</v>
      </c>
      <c r="H815" s="7" t="b">
        <v>0</v>
      </c>
    </row>
    <row r="816" spans="1:8">
      <c r="A816" s="1">
        <v>32956</v>
      </c>
      <c r="B816" s="1" t="s">
        <v>1254</v>
      </c>
      <c r="C816" s="1" t="s">
        <v>1915</v>
      </c>
      <c r="H816" s="7" t="b">
        <v>0</v>
      </c>
    </row>
    <row r="817" spans="1:8">
      <c r="A817" s="1">
        <v>31712</v>
      </c>
      <c r="B817" s="1" t="s">
        <v>1255</v>
      </c>
      <c r="C817" s="1" t="s">
        <v>1916</v>
      </c>
      <c r="H817" s="7" t="b">
        <v>0</v>
      </c>
    </row>
    <row r="818" spans="1:8">
      <c r="A818" s="1">
        <v>16980</v>
      </c>
      <c r="B818" s="1" t="s">
        <v>1256</v>
      </c>
      <c r="C818" s="1" t="s">
        <v>1917</v>
      </c>
      <c r="H818" s="7" t="b">
        <v>0</v>
      </c>
    </row>
    <row r="819" spans="1:8">
      <c r="A819" s="1">
        <v>30025</v>
      </c>
      <c r="B819" s="1" t="s">
        <v>1257</v>
      </c>
      <c r="C819" s="1" t="s">
        <v>1917</v>
      </c>
      <c r="H819" s="7" t="b">
        <v>0</v>
      </c>
    </row>
    <row r="820" spans="1:8">
      <c r="A820" s="1">
        <v>30053</v>
      </c>
      <c r="B820" s="1" t="s">
        <v>1258</v>
      </c>
      <c r="C820" s="1" t="s">
        <v>1917</v>
      </c>
      <c r="H820" s="7" t="b">
        <v>0</v>
      </c>
    </row>
    <row r="821" spans="1:8">
      <c r="A821" s="1">
        <v>30266</v>
      </c>
      <c r="B821" s="1" t="s">
        <v>1259</v>
      </c>
      <c r="C821" s="1" t="s">
        <v>1917</v>
      </c>
      <c r="H821" s="7" t="b">
        <v>0</v>
      </c>
    </row>
    <row r="822" spans="1:8">
      <c r="A822" s="1">
        <v>30287</v>
      </c>
      <c r="B822" s="1" t="s">
        <v>1260</v>
      </c>
      <c r="C822" s="1" t="s">
        <v>1917</v>
      </c>
      <c r="H822" s="7" t="b">
        <v>0</v>
      </c>
    </row>
    <row r="823" spans="1:8">
      <c r="A823" s="1">
        <v>30560</v>
      </c>
      <c r="B823" s="1" t="s">
        <v>1261</v>
      </c>
      <c r="C823" s="1" t="s">
        <v>1917</v>
      </c>
      <c r="H823" s="7" t="b">
        <v>0</v>
      </c>
    </row>
    <row r="824" spans="1:8">
      <c r="A824" s="1">
        <v>30595</v>
      </c>
      <c r="B824" s="1" t="s">
        <v>500</v>
      </c>
      <c r="C824" s="1" t="s">
        <v>1917</v>
      </c>
      <c r="H824" s="7" t="b">
        <v>0</v>
      </c>
    </row>
    <row r="825" spans="1:8">
      <c r="A825" s="1">
        <v>30709</v>
      </c>
      <c r="B825" s="1" t="s">
        <v>1262</v>
      </c>
      <c r="C825" s="1" t="s">
        <v>1917</v>
      </c>
      <c r="H825" s="7" t="b">
        <v>0</v>
      </c>
    </row>
    <row r="826" spans="1:8">
      <c r="A826" s="1">
        <v>30811</v>
      </c>
      <c r="B826" s="1" t="s">
        <v>1263</v>
      </c>
      <c r="C826" s="1" t="s">
        <v>1917</v>
      </c>
      <c r="H826" s="7" t="b">
        <v>0</v>
      </c>
    </row>
    <row r="827" spans="1:8">
      <c r="A827" s="1">
        <v>34316</v>
      </c>
      <c r="B827" s="1" t="s">
        <v>1264</v>
      </c>
      <c r="C827" s="1" t="s">
        <v>1917</v>
      </c>
      <c r="H827" s="7" t="b">
        <v>0</v>
      </c>
    </row>
    <row r="828" spans="1:8">
      <c r="A828" s="1">
        <v>15530</v>
      </c>
      <c r="B828" s="1" t="s">
        <v>405</v>
      </c>
      <c r="C828" s="1" t="s">
        <v>1918</v>
      </c>
      <c r="H828" s="7" t="b">
        <v>0</v>
      </c>
    </row>
    <row r="829" spans="1:8">
      <c r="A829" s="1">
        <v>31564</v>
      </c>
      <c r="B829" s="1" t="s">
        <v>1265</v>
      </c>
      <c r="C829" s="1" t="s">
        <v>1918</v>
      </c>
      <c r="H829" s="7" t="b">
        <v>0</v>
      </c>
    </row>
    <row r="830" spans="1:8">
      <c r="A830" s="1">
        <v>31811</v>
      </c>
      <c r="B830" s="1" t="s">
        <v>1266</v>
      </c>
      <c r="C830" s="1" t="s">
        <v>1918</v>
      </c>
      <c r="H830" s="7" t="b">
        <v>0</v>
      </c>
    </row>
    <row r="831" spans="1:8">
      <c r="A831" s="1">
        <v>10886</v>
      </c>
      <c r="B831" s="1" t="s">
        <v>804</v>
      </c>
      <c r="C831" s="1" t="s">
        <v>1919</v>
      </c>
      <c r="H831" s="7" t="b">
        <v>0</v>
      </c>
    </row>
    <row r="832" spans="1:8">
      <c r="A832" s="1">
        <v>11008</v>
      </c>
      <c r="B832" s="1" t="s">
        <v>652</v>
      </c>
      <c r="C832" s="1" t="s">
        <v>1920</v>
      </c>
      <c r="H832" s="7" t="b">
        <v>0</v>
      </c>
    </row>
    <row r="833" spans="1:8">
      <c r="A833" s="1">
        <v>15483</v>
      </c>
      <c r="B833" s="1" t="s">
        <v>824</v>
      </c>
      <c r="C833" s="1" t="s">
        <v>1921</v>
      </c>
      <c r="H833" s="7" t="b">
        <v>0</v>
      </c>
    </row>
    <row r="834" spans="1:8">
      <c r="A834" s="1">
        <v>15504</v>
      </c>
      <c r="B834" s="1" t="s">
        <v>592</v>
      </c>
      <c r="C834" s="1" t="s">
        <v>1922</v>
      </c>
      <c r="H834" s="7" t="b">
        <v>0</v>
      </c>
    </row>
    <row r="835" spans="1:8">
      <c r="A835" s="1">
        <v>31802</v>
      </c>
      <c r="B835" s="1" t="s">
        <v>553</v>
      </c>
      <c r="C835" s="1" t="s">
        <v>1923</v>
      </c>
      <c r="H835" s="7" t="b">
        <v>0</v>
      </c>
    </row>
    <row r="836" spans="1:8">
      <c r="A836" s="1">
        <v>31872</v>
      </c>
      <c r="B836" s="1" t="s">
        <v>1267</v>
      </c>
      <c r="C836" s="1" t="s">
        <v>1923</v>
      </c>
      <c r="H836" s="7" t="b">
        <v>0</v>
      </c>
    </row>
    <row r="837" spans="1:8">
      <c r="A837" s="1">
        <v>30090</v>
      </c>
      <c r="B837" s="1" t="s">
        <v>1268</v>
      </c>
      <c r="C837" s="1" t="s">
        <v>1924</v>
      </c>
      <c r="H837" s="7" t="b">
        <v>0</v>
      </c>
    </row>
    <row r="838" spans="1:8">
      <c r="A838" s="1">
        <v>31909</v>
      </c>
      <c r="B838" s="1" t="s">
        <v>525</v>
      </c>
      <c r="C838" s="1" t="s">
        <v>1924</v>
      </c>
      <c r="H838" s="7" t="b">
        <v>0</v>
      </c>
    </row>
    <row r="839" spans="1:8">
      <c r="A839" s="1">
        <v>31421</v>
      </c>
      <c r="B839" s="1" t="s">
        <v>828</v>
      </c>
      <c r="C839" s="1" t="s">
        <v>1925</v>
      </c>
      <c r="H839" s="7" t="b">
        <v>0</v>
      </c>
    </row>
    <row r="840" spans="1:8">
      <c r="A840" s="1">
        <v>10086</v>
      </c>
      <c r="B840" s="1" t="s">
        <v>846</v>
      </c>
      <c r="C840" s="1" t="s">
        <v>1926</v>
      </c>
      <c r="H840" s="7" t="b">
        <v>0</v>
      </c>
    </row>
    <row r="841" spans="1:8">
      <c r="A841" s="1">
        <v>29950</v>
      </c>
      <c r="B841" s="1" t="s">
        <v>196</v>
      </c>
      <c r="C841" s="1" t="s">
        <v>1927</v>
      </c>
      <c r="H841" s="7" t="b">
        <v>0</v>
      </c>
    </row>
    <row r="842" spans="1:8">
      <c r="A842" s="1">
        <v>29922</v>
      </c>
      <c r="B842" s="1" t="s">
        <v>847</v>
      </c>
      <c r="C842" s="1" t="s">
        <v>1928</v>
      </c>
      <c r="H842" s="7" t="b">
        <v>0</v>
      </c>
    </row>
    <row r="843" spans="1:8">
      <c r="A843" s="1">
        <v>29928</v>
      </c>
      <c r="B843" s="1" t="s">
        <v>768</v>
      </c>
      <c r="C843" s="1" t="s">
        <v>1928</v>
      </c>
      <c r="H843" s="7" t="b">
        <v>0</v>
      </c>
    </row>
    <row r="844" spans="1:8">
      <c r="A844" s="1">
        <v>29942</v>
      </c>
      <c r="B844" s="1" t="s">
        <v>725</v>
      </c>
      <c r="C844" s="1" t="s">
        <v>1928</v>
      </c>
      <c r="H844" s="7" t="b">
        <v>0</v>
      </c>
    </row>
    <row r="845" spans="1:8">
      <c r="A845" s="1">
        <v>30418</v>
      </c>
      <c r="B845" s="1" t="s">
        <v>1269</v>
      </c>
      <c r="C845" s="1" t="s">
        <v>1929</v>
      </c>
      <c r="H845" s="7" t="b">
        <v>0</v>
      </c>
    </row>
    <row r="846" spans="1:8">
      <c r="A846" s="1">
        <v>30420</v>
      </c>
      <c r="B846" s="1" t="s">
        <v>661</v>
      </c>
      <c r="C846" s="1" t="s">
        <v>1929</v>
      </c>
      <c r="H846" s="7" t="b">
        <v>0</v>
      </c>
    </row>
    <row r="847" spans="1:8">
      <c r="A847" s="1">
        <v>30683</v>
      </c>
      <c r="B847" s="1" t="s">
        <v>647</v>
      </c>
      <c r="C847" s="1" t="s">
        <v>1930</v>
      </c>
      <c r="H847" s="7" t="b">
        <v>0</v>
      </c>
    </row>
    <row r="848" spans="1:8">
      <c r="A848" s="1">
        <v>30876</v>
      </c>
      <c r="B848" s="1" t="s">
        <v>1270</v>
      </c>
      <c r="C848" s="1" t="s">
        <v>1930</v>
      </c>
      <c r="H848" s="7" t="b">
        <v>0</v>
      </c>
    </row>
    <row r="849" spans="1:8">
      <c r="A849" s="1">
        <v>15437</v>
      </c>
      <c r="B849" s="1" t="s">
        <v>780</v>
      </c>
      <c r="C849" s="1" t="s">
        <v>1931</v>
      </c>
      <c r="H849" s="7" t="b">
        <v>0</v>
      </c>
    </row>
    <row r="850" spans="1:8">
      <c r="A850" s="1">
        <v>30030</v>
      </c>
      <c r="B850" s="1" t="s">
        <v>1271</v>
      </c>
      <c r="C850" s="1" t="s">
        <v>1931</v>
      </c>
      <c r="H850" s="7" t="b">
        <v>0</v>
      </c>
    </row>
    <row r="851" spans="1:8">
      <c r="A851" s="1">
        <v>30039</v>
      </c>
      <c r="B851" s="1" t="s">
        <v>663</v>
      </c>
      <c r="C851" s="1" t="s">
        <v>1931</v>
      </c>
      <c r="H851" s="7" t="b">
        <v>0</v>
      </c>
    </row>
    <row r="852" spans="1:8">
      <c r="A852" s="1">
        <v>30114</v>
      </c>
      <c r="B852" s="1" t="s">
        <v>1272</v>
      </c>
      <c r="C852" s="1" t="s">
        <v>1931</v>
      </c>
      <c r="H852" s="7" t="b">
        <v>0</v>
      </c>
    </row>
    <row r="853" spans="1:8">
      <c r="A853" s="1">
        <v>30185</v>
      </c>
      <c r="B853" s="1" t="s">
        <v>715</v>
      </c>
      <c r="C853" s="1" t="s">
        <v>1931</v>
      </c>
      <c r="H853" s="7" t="b">
        <v>0</v>
      </c>
    </row>
    <row r="854" spans="1:8">
      <c r="A854" s="1">
        <v>30186</v>
      </c>
      <c r="B854" s="1" t="s">
        <v>830</v>
      </c>
      <c r="C854" s="1" t="s">
        <v>1931</v>
      </c>
      <c r="H854" s="7" t="b">
        <v>0</v>
      </c>
    </row>
    <row r="855" spans="1:8">
      <c r="A855" s="1">
        <v>30193</v>
      </c>
      <c r="B855" s="1" t="s">
        <v>1273</v>
      </c>
      <c r="C855" s="1" t="s">
        <v>1931</v>
      </c>
      <c r="H855" s="7" t="b">
        <v>0</v>
      </c>
    </row>
    <row r="856" spans="1:8">
      <c r="A856" s="1">
        <v>30200</v>
      </c>
      <c r="B856" s="1" t="s">
        <v>1274</v>
      </c>
      <c r="C856" s="1" t="s">
        <v>1931</v>
      </c>
      <c r="H856" s="7" t="b">
        <v>0</v>
      </c>
    </row>
    <row r="857" spans="1:8">
      <c r="A857" s="1">
        <v>30201</v>
      </c>
      <c r="B857" s="1" t="s">
        <v>734</v>
      </c>
      <c r="C857" s="1" t="s">
        <v>1931</v>
      </c>
      <c r="H857" s="7" t="b">
        <v>0</v>
      </c>
    </row>
    <row r="858" spans="1:8">
      <c r="A858" s="1">
        <v>30210</v>
      </c>
      <c r="B858" s="1" t="s">
        <v>671</v>
      </c>
      <c r="C858" s="1" t="s">
        <v>1931</v>
      </c>
      <c r="H858" s="7" t="b">
        <v>0</v>
      </c>
    </row>
    <row r="859" spans="1:8">
      <c r="A859" s="1">
        <v>30231</v>
      </c>
      <c r="B859" s="1" t="s">
        <v>895</v>
      </c>
      <c r="C859" s="1" t="s">
        <v>1931</v>
      </c>
      <c r="H859" s="7" t="b">
        <v>0</v>
      </c>
    </row>
    <row r="860" spans="1:8">
      <c r="A860" s="1">
        <v>30296</v>
      </c>
      <c r="B860" s="1" t="s">
        <v>197</v>
      </c>
      <c r="C860" s="1" t="s">
        <v>1931</v>
      </c>
      <c r="H860" s="7" t="b">
        <v>0</v>
      </c>
    </row>
    <row r="861" spans="1:8">
      <c r="A861" s="1">
        <v>30304</v>
      </c>
      <c r="B861" s="1" t="s">
        <v>1275</v>
      </c>
      <c r="C861" s="1" t="s">
        <v>1931</v>
      </c>
      <c r="H861" s="7" t="b">
        <v>0</v>
      </c>
    </row>
    <row r="862" spans="1:8">
      <c r="A862" s="1">
        <v>30333</v>
      </c>
      <c r="B862" s="1" t="s">
        <v>771</v>
      </c>
      <c r="C862" s="1" t="s">
        <v>1931</v>
      </c>
      <c r="H862" s="7" t="b">
        <v>0</v>
      </c>
    </row>
    <row r="863" spans="1:8">
      <c r="A863" s="1">
        <v>30346</v>
      </c>
      <c r="B863" s="1" t="s">
        <v>1276</v>
      </c>
      <c r="C863" s="1" t="s">
        <v>1931</v>
      </c>
      <c r="H863" s="7" t="b">
        <v>0</v>
      </c>
    </row>
    <row r="864" spans="1:8">
      <c r="A864" s="1">
        <v>30392</v>
      </c>
      <c r="B864" s="1" t="s">
        <v>1277</v>
      </c>
      <c r="C864" s="1" t="s">
        <v>1931</v>
      </c>
      <c r="H864" s="7" t="b">
        <v>0</v>
      </c>
    </row>
    <row r="865" spans="1:8">
      <c r="A865" s="1">
        <v>30400</v>
      </c>
      <c r="B865" s="1" t="s">
        <v>762</v>
      </c>
      <c r="C865" s="1" t="s">
        <v>1931</v>
      </c>
      <c r="H865" s="7" t="b">
        <v>0</v>
      </c>
    </row>
    <row r="866" spans="1:8">
      <c r="A866" s="1">
        <v>30406</v>
      </c>
      <c r="B866" s="1" t="s">
        <v>494</v>
      </c>
      <c r="C866" s="1" t="s">
        <v>1931</v>
      </c>
      <c r="H866" s="7" t="b">
        <v>0</v>
      </c>
    </row>
    <row r="867" spans="1:8">
      <c r="A867" s="1">
        <v>30450</v>
      </c>
      <c r="B867" s="1" t="s">
        <v>526</v>
      </c>
      <c r="C867" s="1" t="s">
        <v>1931</v>
      </c>
      <c r="H867" s="7" t="b">
        <v>0</v>
      </c>
    </row>
    <row r="868" spans="1:8">
      <c r="A868" s="1">
        <v>30482</v>
      </c>
      <c r="B868" s="1" t="s">
        <v>727</v>
      </c>
      <c r="C868" s="1" t="s">
        <v>1931</v>
      </c>
      <c r="H868" s="7" t="b">
        <v>0</v>
      </c>
    </row>
    <row r="869" spans="1:8">
      <c r="A869" s="1">
        <v>30519</v>
      </c>
      <c r="B869" s="1" t="s">
        <v>1278</v>
      </c>
      <c r="C869" s="1" t="s">
        <v>1931</v>
      </c>
      <c r="H869" s="7" t="b">
        <v>0</v>
      </c>
    </row>
    <row r="870" spans="1:8">
      <c r="A870" s="1">
        <v>30565</v>
      </c>
      <c r="B870" s="1" t="s">
        <v>1279</v>
      </c>
      <c r="C870" s="1" t="s">
        <v>1931</v>
      </c>
      <c r="H870" s="7" t="b">
        <v>0</v>
      </c>
    </row>
    <row r="871" spans="1:8">
      <c r="A871" s="1">
        <v>30611</v>
      </c>
      <c r="B871" s="1" t="s">
        <v>623</v>
      </c>
      <c r="C871" s="1" t="s">
        <v>1931</v>
      </c>
      <c r="H871" s="7" t="b">
        <v>0</v>
      </c>
    </row>
    <row r="872" spans="1:8">
      <c r="A872" s="1">
        <v>30651</v>
      </c>
      <c r="B872" s="1" t="s">
        <v>896</v>
      </c>
      <c r="C872" s="1" t="s">
        <v>1931</v>
      </c>
      <c r="H872" s="7" t="b">
        <v>0</v>
      </c>
    </row>
    <row r="873" spans="1:8">
      <c r="A873" s="1">
        <v>30765</v>
      </c>
      <c r="B873" s="1" t="s">
        <v>407</v>
      </c>
      <c r="C873" s="1" t="s">
        <v>1931</v>
      </c>
      <c r="H873" s="7" t="b">
        <v>0</v>
      </c>
    </row>
    <row r="874" spans="1:8">
      <c r="A874" s="1">
        <v>30818</v>
      </c>
      <c r="B874" s="1" t="s">
        <v>686</v>
      </c>
      <c r="C874" s="1" t="s">
        <v>1931</v>
      </c>
      <c r="H874" s="7" t="b">
        <v>0</v>
      </c>
    </row>
    <row r="875" spans="1:8">
      <c r="A875" s="1">
        <v>30907</v>
      </c>
      <c r="B875" s="1" t="s">
        <v>766</v>
      </c>
      <c r="C875" s="1" t="s">
        <v>1931</v>
      </c>
      <c r="H875" s="7" t="b">
        <v>0</v>
      </c>
    </row>
    <row r="876" spans="1:8">
      <c r="A876" s="1">
        <v>15927</v>
      </c>
      <c r="B876" s="1" t="s">
        <v>1280</v>
      </c>
      <c r="C876" s="1" t="s">
        <v>1932</v>
      </c>
      <c r="H876" s="7" t="b">
        <v>0</v>
      </c>
    </row>
    <row r="877" spans="1:8">
      <c r="A877" s="1">
        <v>30026</v>
      </c>
      <c r="B877" s="1" t="s">
        <v>1281</v>
      </c>
      <c r="C877" s="1" t="s">
        <v>1932</v>
      </c>
      <c r="H877" s="7" t="b">
        <v>0</v>
      </c>
    </row>
    <row r="878" spans="1:8">
      <c r="A878" s="1">
        <v>30081</v>
      </c>
      <c r="B878" s="1" t="s">
        <v>1282</v>
      </c>
      <c r="C878" s="1" t="s">
        <v>1932</v>
      </c>
      <c r="H878" s="7" t="b">
        <v>0</v>
      </c>
    </row>
    <row r="879" spans="1:8">
      <c r="A879" s="1">
        <v>30216</v>
      </c>
      <c r="B879" s="1" t="s">
        <v>1283</v>
      </c>
      <c r="C879" s="1" t="s">
        <v>1932</v>
      </c>
      <c r="H879" s="7" t="b">
        <v>0</v>
      </c>
    </row>
    <row r="880" spans="1:8">
      <c r="A880" s="1">
        <v>30298</v>
      </c>
      <c r="B880" s="1" t="s">
        <v>1284</v>
      </c>
      <c r="C880" s="1" t="s">
        <v>1932</v>
      </c>
      <c r="H880" s="7" t="b">
        <v>0</v>
      </c>
    </row>
    <row r="881" spans="1:8">
      <c r="A881" s="1">
        <v>30358</v>
      </c>
      <c r="B881" s="1" t="s">
        <v>1285</v>
      </c>
      <c r="C881" s="1" t="s">
        <v>1932</v>
      </c>
      <c r="H881" s="7" t="b">
        <v>0</v>
      </c>
    </row>
    <row r="882" spans="1:8">
      <c r="A882" s="1">
        <v>30377</v>
      </c>
      <c r="B882" s="1" t="s">
        <v>1286</v>
      </c>
      <c r="C882" s="1" t="s">
        <v>1932</v>
      </c>
      <c r="H882" s="7" t="b">
        <v>0</v>
      </c>
    </row>
    <row r="883" spans="1:8">
      <c r="A883" s="1">
        <v>30389</v>
      </c>
      <c r="B883" s="1" t="s">
        <v>1287</v>
      </c>
      <c r="C883" s="1" t="s">
        <v>1932</v>
      </c>
      <c r="H883" s="7" t="b">
        <v>0</v>
      </c>
    </row>
    <row r="884" spans="1:8">
      <c r="A884" s="1">
        <v>30403</v>
      </c>
      <c r="B884" s="1" t="s">
        <v>1288</v>
      </c>
      <c r="C884" s="1" t="s">
        <v>1932</v>
      </c>
      <c r="H884" s="7" t="b">
        <v>0</v>
      </c>
    </row>
    <row r="885" spans="1:8">
      <c r="A885" s="1">
        <v>30478</v>
      </c>
      <c r="B885" s="1" t="s">
        <v>1289</v>
      </c>
      <c r="C885" s="1" t="s">
        <v>1932</v>
      </c>
      <c r="H885" s="7" t="b">
        <v>0</v>
      </c>
    </row>
    <row r="886" spans="1:8">
      <c r="A886" s="1">
        <v>30499</v>
      </c>
      <c r="B886" s="1" t="s">
        <v>1290</v>
      </c>
      <c r="C886" s="1" t="s">
        <v>1932</v>
      </c>
      <c r="H886" s="7" t="b">
        <v>0</v>
      </c>
    </row>
    <row r="887" spans="1:8">
      <c r="A887" s="1">
        <v>30537</v>
      </c>
      <c r="B887" s="1" t="s">
        <v>1291</v>
      </c>
      <c r="C887" s="1" t="s">
        <v>1932</v>
      </c>
      <c r="H887" s="7" t="b">
        <v>0</v>
      </c>
    </row>
    <row r="888" spans="1:8">
      <c r="A888" s="1">
        <v>30539</v>
      </c>
      <c r="B888" s="1" t="s">
        <v>1292</v>
      </c>
      <c r="C888" s="1" t="s">
        <v>1932</v>
      </c>
      <c r="H888" s="7" t="b">
        <v>0</v>
      </c>
    </row>
    <row r="889" spans="1:8">
      <c r="A889" s="1">
        <v>30561</v>
      </c>
      <c r="B889" s="1" t="s">
        <v>1293</v>
      </c>
      <c r="C889" s="1" t="s">
        <v>1932</v>
      </c>
      <c r="H889" s="7" t="b">
        <v>0</v>
      </c>
    </row>
    <row r="890" spans="1:8">
      <c r="A890" s="1">
        <v>30575</v>
      </c>
      <c r="B890" s="1" t="s">
        <v>1294</v>
      </c>
      <c r="C890" s="1" t="s">
        <v>1932</v>
      </c>
      <c r="H890" s="7" t="b">
        <v>0</v>
      </c>
    </row>
    <row r="891" spans="1:8">
      <c r="A891" s="1">
        <v>30787</v>
      </c>
      <c r="B891" s="1" t="s">
        <v>1295</v>
      </c>
      <c r="C891" s="1" t="s">
        <v>1932</v>
      </c>
      <c r="H891" s="7" t="b">
        <v>0</v>
      </c>
    </row>
    <row r="892" spans="1:8">
      <c r="A892" s="1">
        <v>30822</v>
      </c>
      <c r="B892" s="1" t="s">
        <v>1296</v>
      </c>
      <c r="C892" s="1" t="s">
        <v>1932</v>
      </c>
      <c r="H892" s="7" t="b">
        <v>0</v>
      </c>
    </row>
    <row r="893" spans="1:8">
      <c r="A893" s="1">
        <v>30837</v>
      </c>
      <c r="B893" s="1" t="s">
        <v>1297</v>
      </c>
      <c r="C893" s="1" t="s">
        <v>1932</v>
      </c>
      <c r="H893" s="7" t="b">
        <v>0</v>
      </c>
    </row>
    <row r="894" spans="1:8">
      <c r="A894" s="1">
        <v>30893</v>
      </c>
      <c r="B894" s="1" t="s">
        <v>1298</v>
      </c>
      <c r="C894" s="1" t="s">
        <v>1932</v>
      </c>
      <c r="H894" s="7" t="b">
        <v>0</v>
      </c>
    </row>
    <row r="895" spans="1:8">
      <c r="A895" s="1">
        <v>31002</v>
      </c>
      <c r="B895" s="1" t="s">
        <v>897</v>
      </c>
      <c r="C895" s="1" t="s">
        <v>1932</v>
      </c>
      <c r="H895" s="7" t="b">
        <v>0</v>
      </c>
    </row>
    <row r="896" spans="1:8">
      <c r="A896" s="1">
        <v>31028</v>
      </c>
      <c r="B896" s="1" t="s">
        <v>1299</v>
      </c>
      <c r="C896" s="1" t="s">
        <v>1932</v>
      </c>
      <c r="H896" s="7" t="b">
        <v>0</v>
      </c>
    </row>
    <row r="897" spans="1:8">
      <c r="A897" s="1">
        <v>31047</v>
      </c>
      <c r="B897" s="1" t="s">
        <v>1300</v>
      </c>
      <c r="C897" s="1" t="s">
        <v>1932</v>
      </c>
      <c r="H897" s="7" t="b">
        <v>0</v>
      </c>
    </row>
    <row r="898" spans="1:8">
      <c r="A898" s="1">
        <v>31068</v>
      </c>
      <c r="B898" s="1" t="s">
        <v>1301</v>
      </c>
      <c r="C898" s="1" t="s">
        <v>1932</v>
      </c>
      <c r="H898" s="7" t="b">
        <v>0</v>
      </c>
    </row>
    <row r="899" spans="1:8">
      <c r="A899" s="1">
        <v>31076</v>
      </c>
      <c r="B899" s="1" t="s">
        <v>755</v>
      </c>
      <c r="C899" s="1" t="s">
        <v>1932</v>
      </c>
      <c r="H899" s="7" t="b">
        <v>0</v>
      </c>
    </row>
    <row r="900" spans="1:8">
      <c r="A900" s="1">
        <v>31098</v>
      </c>
      <c r="B900" s="1" t="s">
        <v>1302</v>
      </c>
      <c r="C900" s="1" t="s">
        <v>1932</v>
      </c>
      <c r="H900" s="7" t="b">
        <v>0</v>
      </c>
    </row>
    <row r="901" spans="1:8">
      <c r="A901" s="1">
        <v>29960</v>
      </c>
      <c r="B901" s="1" t="s">
        <v>198</v>
      </c>
      <c r="C901" s="1" t="s">
        <v>1933</v>
      </c>
      <c r="H901" s="7" t="b">
        <v>0</v>
      </c>
    </row>
    <row r="902" spans="1:8">
      <c r="A902" s="1">
        <v>29985</v>
      </c>
      <c r="B902" s="1" t="s">
        <v>458</v>
      </c>
      <c r="C902" s="1" t="s">
        <v>1933</v>
      </c>
      <c r="H902" s="7" t="b">
        <v>0</v>
      </c>
    </row>
    <row r="903" spans="1:8">
      <c r="A903" s="1">
        <v>29990</v>
      </c>
      <c r="B903" s="1" t="s">
        <v>441</v>
      </c>
      <c r="C903" s="1" t="s">
        <v>1934</v>
      </c>
      <c r="H903" s="7" t="b">
        <v>0</v>
      </c>
    </row>
    <row r="904" spans="1:8">
      <c r="A904" s="1">
        <v>30049</v>
      </c>
      <c r="B904" s="1" t="s">
        <v>918</v>
      </c>
      <c r="C904" s="1" t="s">
        <v>1934</v>
      </c>
      <c r="H904" s="7" t="b">
        <v>0</v>
      </c>
    </row>
    <row r="905" spans="1:8">
      <c r="A905" s="1">
        <v>33414</v>
      </c>
      <c r="B905" s="1" t="s">
        <v>1303</v>
      </c>
      <c r="C905" s="1" t="s">
        <v>1934</v>
      </c>
      <c r="H905" s="7" t="b">
        <v>0</v>
      </c>
    </row>
    <row r="906" spans="1:8">
      <c r="A906" s="1">
        <v>88601</v>
      </c>
      <c r="B906" s="1" t="s">
        <v>1304</v>
      </c>
      <c r="C906" s="1" t="s">
        <v>1934</v>
      </c>
      <c r="H906" s="7" t="b">
        <v>0</v>
      </c>
    </row>
    <row r="907" spans="1:8">
      <c r="A907" s="1">
        <v>31688</v>
      </c>
      <c r="B907" s="1" t="s">
        <v>1305</v>
      </c>
      <c r="C907" s="1" t="s">
        <v>1935</v>
      </c>
      <c r="H907" s="7" t="b">
        <v>0</v>
      </c>
    </row>
    <row r="908" spans="1:8">
      <c r="A908" s="1">
        <v>31758</v>
      </c>
      <c r="B908" s="1" t="s">
        <v>781</v>
      </c>
      <c r="C908" s="1" t="s">
        <v>1935</v>
      </c>
      <c r="H908" s="7" t="b">
        <v>0</v>
      </c>
    </row>
    <row r="909" spans="1:8">
      <c r="A909" s="1">
        <v>31807</v>
      </c>
      <c r="B909" s="1" t="s">
        <v>861</v>
      </c>
      <c r="C909" s="1" t="s">
        <v>1935</v>
      </c>
      <c r="H909" s="7" t="b">
        <v>0</v>
      </c>
    </row>
    <row r="910" spans="1:8">
      <c r="A910" s="1">
        <v>31842</v>
      </c>
      <c r="B910" s="1" t="s">
        <v>1306</v>
      </c>
      <c r="C910" s="1" t="s">
        <v>1936</v>
      </c>
      <c r="H910" s="7" t="b">
        <v>0</v>
      </c>
    </row>
    <row r="911" spans="1:8">
      <c r="A911" s="1">
        <v>31886</v>
      </c>
      <c r="B911" s="1" t="s">
        <v>815</v>
      </c>
      <c r="C911" s="1" t="s">
        <v>1936</v>
      </c>
      <c r="H911" s="7" t="b">
        <v>0</v>
      </c>
    </row>
    <row r="912" spans="1:8">
      <c r="A912" s="1">
        <v>31915</v>
      </c>
      <c r="B912" s="1" t="s">
        <v>1307</v>
      </c>
      <c r="C912" s="1" t="s">
        <v>1936</v>
      </c>
      <c r="H912" s="7" t="b">
        <v>0</v>
      </c>
    </row>
    <row r="913" spans="1:8">
      <c r="A913" s="1">
        <v>31275</v>
      </c>
      <c r="B913" s="1" t="s">
        <v>809</v>
      </c>
      <c r="C913" s="1" t="s">
        <v>1937</v>
      </c>
      <c r="H913" s="7" t="b">
        <v>0</v>
      </c>
    </row>
    <row r="914" spans="1:8">
      <c r="A914" s="1">
        <v>33614</v>
      </c>
      <c r="B914" s="1" t="s">
        <v>859</v>
      </c>
      <c r="C914" s="1" t="s">
        <v>1937</v>
      </c>
      <c r="H914" s="7" t="b">
        <v>0</v>
      </c>
    </row>
    <row r="915" spans="1:8">
      <c r="A915" s="1">
        <v>33713</v>
      </c>
      <c r="B915" s="1" t="s">
        <v>853</v>
      </c>
      <c r="C915" s="1" t="s">
        <v>1937</v>
      </c>
      <c r="H915" s="7" t="b">
        <v>0</v>
      </c>
    </row>
    <row r="916" spans="1:8">
      <c r="A916" s="1">
        <v>33789</v>
      </c>
      <c r="B916" s="1" t="s">
        <v>662</v>
      </c>
      <c r="C916" s="1" t="s">
        <v>1938</v>
      </c>
      <c r="H916" s="7" t="b">
        <v>0</v>
      </c>
    </row>
    <row r="917" spans="1:8">
      <c r="A917" s="1">
        <v>33847</v>
      </c>
      <c r="B917" s="1" t="s">
        <v>1308</v>
      </c>
      <c r="C917" s="1" t="s">
        <v>1938</v>
      </c>
      <c r="H917" s="7" t="b">
        <v>0</v>
      </c>
    </row>
    <row r="918" spans="1:8">
      <c r="A918" s="1">
        <v>33903</v>
      </c>
      <c r="B918" s="1" t="s">
        <v>1309</v>
      </c>
      <c r="C918" s="1" t="s">
        <v>1938</v>
      </c>
      <c r="H918" s="7" t="b">
        <v>0</v>
      </c>
    </row>
    <row r="919" spans="1:8">
      <c r="A919" s="1">
        <v>30229</v>
      </c>
      <c r="B919" s="1" t="s">
        <v>691</v>
      </c>
      <c r="C919" s="1" t="s">
        <v>1939</v>
      </c>
      <c r="H919" s="7" t="b">
        <v>0</v>
      </c>
    </row>
    <row r="920" spans="1:8">
      <c r="A920" s="1">
        <v>30554</v>
      </c>
      <c r="B920" s="1" t="s">
        <v>1310</v>
      </c>
      <c r="C920" s="1" t="s">
        <v>1939</v>
      </c>
      <c r="H920" s="7" t="b">
        <v>0</v>
      </c>
    </row>
    <row r="921" spans="1:8">
      <c r="A921" s="1">
        <v>30964</v>
      </c>
      <c r="B921" s="1" t="s">
        <v>710</v>
      </c>
      <c r="C921" s="1" t="s">
        <v>1939</v>
      </c>
      <c r="H921" s="7" t="b">
        <v>0</v>
      </c>
    </row>
    <row r="922" spans="1:8">
      <c r="A922" s="1">
        <v>31064</v>
      </c>
      <c r="B922" s="1" t="s">
        <v>1311</v>
      </c>
      <c r="C922" s="1" t="s">
        <v>1940</v>
      </c>
      <c r="H922" s="7" t="b">
        <v>0</v>
      </c>
    </row>
    <row r="923" spans="1:8">
      <c r="A923" s="1">
        <v>31078</v>
      </c>
      <c r="B923" s="1" t="s">
        <v>1312</v>
      </c>
      <c r="C923" s="1" t="s">
        <v>1940</v>
      </c>
      <c r="H923" s="7" t="b">
        <v>0</v>
      </c>
    </row>
    <row r="924" spans="1:8">
      <c r="A924" s="1">
        <v>31269</v>
      </c>
      <c r="B924" s="1" t="s">
        <v>724</v>
      </c>
      <c r="C924" s="1" t="s">
        <v>1940</v>
      </c>
      <c r="H924" s="7" t="b">
        <v>0</v>
      </c>
    </row>
    <row r="925" spans="1:8">
      <c r="A925" s="1">
        <v>30004</v>
      </c>
      <c r="B925" s="1" t="s">
        <v>1313</v>
      </c>
      <c r="C925" s="1" t="s">
        <v>1941</v>
      </c>
      <c r="H925" s="7" t="b">
        <v>0</v>
      </c>
    </row>
    <row r="926" spans="1:8">
      <c r="A926" s="1">
        <v>30037</v>
      </c>
      <c r="B926" s="1" t="s">
        <v>898</v>
      </c>
      <c r="C926" s="1" t="s">
        <v>1941</v>
      </c>
      <c r="H926" s="7" t="b">
        <v>0</v>
      </c>
    </row>
    <row r="927" spans="1:8">
      <c r="A927" s="1">
        <v>30104</v>
      </c>
      <c r="B927" s="1" t="s">
        <v>1314</v>
      </c>
      <c r="C927" s="1" t="s">
        <v>1941</v>
      </c>
      <c r="H927" s="7" t="b">
        <v>0</v>
      </c>
    </row>
    <row r="928" spans="1:8">
      <c r="A928" s="1">
        <v>30118</v>
      </c>
      <c r="B928" s="1" t="s">
        <v>1315</v>
      </c>
      <c r="C928" s="1" t="s">
        <v>1941</v>
      </c>
      <c r="H928" s="7" t="b">
        <v>0</v>
      </c>
    </row>
    <row r="929" spans="1:8">
      <c r="A929" s="1">
        <v>30135</v>
      </c>
      <c r="B929" s="1" t="s">
        <v>1316</v>
      </c>
      <c r="C929" s="1" t="s">
        <v>1941</v>
      </c>
      <c r="H929" s="7" t="b">
        <v>0</v>
      </c>
    </row>
    <row r="930" spans="1:8">
      <c r="A930" s="1">
        <v>30022</v>
      </c>
      <c r="B930" s="1" t="s">
        <v>1317</v>
      </c>
      <c r="C930" s="1" t="s">
        <v>1942</v>
      </c>
      <c r="H930" s="7" t="b">
        <v>0</v>
      </c>
    </row>
    <row r="931" spans="1:8">
      <c r="A931" s="1">
        <v>30272</v>
      </c>
      <c r="B931" s="1" t="s">
        <v>1318</v>
      </c>
      <c r="C931" s="1" t="s">
        <v>1942</v>
      </c>
      <c r="H931" s="7" t="b">
        <v>0</v>
      </c>
    </row>
    <row r="932" spans="1:8">
      <c r="A932" s="1">
        <v>30614</v>
      </c>
      <c r="B932" s="1" t="s">
        <v>782</v>
      </c>
      <c r="C932" s="1" t="s">
        <v>1942</v>
      </c>
      <c r="H932" s="7" t="b">
        <v>0</v>
      </c>
    </row>
    <row r="933" spans="1:8">
      <c r="A933" s="1">
        <v>30711</v>
      </c>
      <c r="B933" s="1" t="s">
        <v>1319</v>
      </c>
      <c r="C933" s="1" t="s">
        <v>1942</v>
      </c>
      <c r="H933" s="7" t="b">
        <v>0</v>
      </c>
    </row>
    <row r="934" spans="1:8">
      <c r="A934" s="1">
        <v>30888</v>
      </c>
      <c r="B934" s="1" t="s">
        <v>1320</v>
      </c>
      <c r="C934" s="1" t="s">
        <v>1942</v>
      </c>
      <c r="H934" s="7" t="b">
        <v>0</v>
      </c>
    </row>
    <row r="935" spans="1:8">
      <c r="A935" s="1">
        <v>31947</v>
      </c>
      <c r="B935" s="1" t="s">
        <v>1321</v>
      </c>
      <c r="C935" s="1" t="s">
        <v>1943</v>
      </c>
      <c r="H935" s="7" t="b">
        <v>0</v>
      </c>
    </row>
    <row r="936" spans="1:8">
      <c r="A936" s="1">
        <v>32364</v>
      </c>
      <c r="B936" s="1" t="s">
        <v>849</v>
      </c>
      <c r="C936" s="1" t="s">
        <v>1943</v>
      </c>
      <c r="H936" s="7" t="b">
        <v>0</v>
      </c>
    </row>
    <row r="937" spans="1:8">
      <c r="A937" s="1">
        <v>32087</v>
      </c>
      <c r="B937" s="1" t="s">
        <v>628</v>
      </c>
      <c r="C937" s="1" t="s">
        <v>1944</v>
      </c>
      <c r="H937" s="7" t="b">
        <v>0</v>
      </c>
    </row>
    <row r="938" spans="1:8">
      <c r="A938" s="1">
        <v>32389</v>
      </c>
      <c r="B938" s="1" t="s">
        <v>783</v>
      </c>
      <c r="C938" s="1" t="s">
        <v>1944</v>
      </c>
      <c r="H938" s="7" t="b">
        <v>0</v>
      </c>
    </row>
    <row r="939" spans="1:8">
      <c r="A939" s="1">
        <v>32441</v>
      </c>
      <c r="B939" s="1" t="s">
        <v>826</v>
      </c>
      <c r="C939" s="1" t="s">
        <v>1944</v>
      </c>
      <c r="H939" s="7" t="b">
        <v>0</v>
      </c>
    </row>
    <row r="940" spans="1:8">
      <c r="A940" s="1">
        <v>31975</v>
      </c>
      <c r="B940" s="1" t="s">
        <v>821</v>
      </c>
      <c r="C940" s="1" t="s">
        <v>1945</v>
      </c>
      <c r="H940" s="7" t="b">
        <v>0</v>
      </c>
    </row>
    <row r="941" spans="1:8">
      <c r="A941" s="1">
        <v>32008</v>
      </c>
      <c r="B941" s="1" t="s">
        <v>862</v>
      </c>
      <c r="C941" s="1" t="s">
        <v>1945</v>
      </c>
      <c r="H941" s="7" t="b">
        <v>0</v>
      </c>
    </row>
    <row r="942" spans="1:8">
      <c r="A942" s="1">
        <v>32057</v>
      </c>
      <c r="B942" s="1" t="s">
        <v>1322</v>
      </c>
      <c r="C942" s="1" t="s">
        <v>1945</v>
      </c>
      <c r="H942" s="7" t="b">
        <v>0</v>
      </c>
    </row>
    <row r="943" spans="1:8">
      <c r="A943" s="1">
        <v>32161</v>
      </c>
      <c r="B943" s="1" t="s">
        <v>844</v>
      </c>
      <c r="C943" s="1" t="s">
        <v>1946</v>
      </c>
      <c r="H943" s="7" t="b">
        <v>0</v>
      </c>
    </row>
    <row r="944" spans="1:8">
      <c r="A944" s="1">
        <v>33003</v>
      </c>
      <c r="B944" s="1" t="s">
        <v>816</v>
      </c>
      <c r="C944" s="1" t="s">
        <v>1946</v>
      </c>
      <c r="H944" s="7" t="b">
        <v>0</v>
      </c>
    </row>
    <row r="945" spans="1:8">
      <c r="A945" s="1">
        <v>30444</v>
      </c>
      <c r="B945" s="1" t="s">
        <v>561</v>
      </c>
      <c r="C945" s="1" t="s">
        <v>1947</v>
      </c>
      <c r="H945" s="7" t="b">
        <v>0</v>
      </c>
    </row>
    <row r="946" spans="1:8">
      <c r="A946" s="1">
        <v>30721</v>
      </c>
      <c r="B946" s="1" t="s">
        <v>1323</v>
      </c>
      <c r="C946" s="1" t="s">
        <v>1947</v>
      </c>
      <c r="H946" s="7" t="b">
        <v>0</v>
      </c>
    </row>
    <row r="947" spans="1:8">
      <c r="A947" s="1">
        <v>31226</v>
      </c>
      <c r="B947" s="1" t="s">
        <v>796</v>
      </c>
      <c r="C947" s="1" t="s">
        <v>1947</v>
      </c>
      <c r="H947" s="7" t="b">
        <v>0</v>
      </c>
    </row>
    <row r="948" spans="1:8">
      <c r="A948" s="1">
        <v>31025</v>
      </c>
      <c r="B948" s="1" t="s">
        <v>822</v>
      </c>
      <c r="C948" s="1" t="s">
        <v>1948</v>
      </c>
      <c r="H948" s="7" t="b">
        <v>0</v>
      </c>
    </row>
    <row r="949" spans="1:8">
      <c r="A949" s="1">
        <v>31334</v>
      </c>
      <c r="B949" s="1" t="s">
        <v>839</v>
      </c>
      <c r="C949" s="1" t="s">
        <v>1948</v>
      </c>
      <c r="H949" s="7" t="b">
        <v>0</v>
      </c>
    </row>
    <row r="950" spans="1:8">
      <c r="A950" s="1">
        <v>31604</v>
      </c>
      <c r="B950" s="1" t="s">
        <v>589</v>
      </c>
      <c r="C950" s="1" t="s">
        <v>1948</v>
      </c>
      <c r="H950" s="7" t="b">
        <v>0</v>
      </c>
    </row>
    <row r="951" spans="1:8">
      <c r="A951" s="1">
        <v>30040</v>
      </c>
      <c r="B951" s="1" t="s">
        <v>716</v>
      </c>
      <c r="C951" s="1" t="s">
        <v>1949</v>
      </c>
      <c r="H951" s="7" t="b">
        <v>0</v>
      </c>
    </row>
    <row r="952" spans="1:8">
      <c r="A952" s="1">
        <v>30487</v>
      </c>
      <c r="B952" s="1" t="s">
        <v>1324</v>
      </c>
      <c r="C952" s="1" t="s">
        <v>1950</v>
      </c>
      <c r="H952" s="7" t="b">
        <v>0</v>
      </c>
    </row>
    <row r="953" spans="1:8">
      <c r="A953" s="1">
        <v>30815</v>
      </c>
      <c r="B953" s="1" t="s">
        <v>326</v>
      </c>
      <c r="C953" s="1" t="s">
        <v>1951</v>
      </c>
      <c r="H953" s="7" t="b">
        <v>0</v>
      </c>
    </row>
    <row r="954" spans="1:8">
      <c r="A954" s="1">
        <v>32707</v>
      </c>
      <c r="B954" s="1" t="s">
        <v>810</v>
      </c>
      <c r="C954" s="1" t="s">
        <v>1952</v>
      </c>
      <c r="H954" s="7" t="b">
        <v>0</v>
      </c>
    </row>
    <row r="955" spans="1:8">
      <c r="A955" s="1">
        <v>32840</v>
      </c>
      <c r="B955" s="1" t="s">
        <v>199</v>
      </c>
      <c r="C955" s="1" t="s">
        <v>1952</v>
      </c>
      <c r="H955" s="7" t="b">
        <v>0</v>
      </c>
    </row>
    <row r="956" spans="1:8">
      <c r="A956" s="1">
        <v>32481</v>
      </c>
      <c r="B956" s="1" t="s">
        <v>717</v>
      </c>
      <c r="C956" s="1" t="s">
        <v>1953</v>
      </c>
      <c r="H956" s="7" t="b">
        <v>0</v>
      </c>
    </row>
    <row r="957" spans="1:8">
      <c r="A957" s="1">
        <v>32525</v>
      </c>
      <c r="B957" s="1" t="s">
        <v>784</v>
      </c>
      <c r="C957" s="1" t="s">
        <v>1953</v>
      </c>
      <c r="H957" s="7" t="b">
        <v>0</v>
      </c>
    </row>
    <row r="958" spans="1:8">
      <c r="A958" s="1">
        <v>32566</v>
      </c>
      <c r="B958" s="1" t="s">
        <v>785</v>
      </c>
      <c r="C958" s="1" t="s">
        <v>1953</v>
      </c>
      <c r="H958" s="7" t="b">
        <v>0</v>
      </c>
    </row>
    <row r="959" spans="1:8">
      <c r="A959" s="1">
        <v>32640</v>
      </c>
      <c r="B959" s="1" t="s">
        <v>786</v>
      </c>
      <c r="C959" s="1" t="s">
        <v>1953</v>
      </c>
      <c r="H959" s="7" t="b">
        <v>0</v>
      </c>
    </row>
    <row r="960" spans="1:8">
      <c r="A960" s="1">
        <v>33052</v>
      </c>
      <c r="B960" s="1" t="s">
        <v>820</v>
      </c>
      <c r="C960" s="1" t="s">
        <v>1954</v>
      </c>
      <c r="H960" s="7" t="b">
        <v>0</v>
      </c>
    </row>
    <row r="961" spans="1:8">
      <c r="A961" s="1">
        <v>33110</v>
      </c>
      <c r="B961" s="1" t="s">
        <v>1325</v>
      </c>
      <c r="C961" s="1" t="s">
        <v>1954</v>
      </c>
      <c r="H961" s="7" t="b">
        <v>0</v>
      </c>
    </row>
    <row r="962" spans="1:8">
      <c r="A962" s="1">
        <v>33202</v>
      </c>
      <c r="B962" s="1" t="s">
        <v>457</v>
      </c>
      <c r="C962" s="1" t="s">
        <v>1954</v>
      </c>
      <c r="H962" s="7" t="b">
        <v>0</v>
      </c>
    </row>
    <row r="963" spans="1:8">
      <c r="A963" s="1">
        <v>32744</v>
      </c>
      <c r="B963" s="1" t="s">
        <v>1326</v>
      </c>
      <c r="C963" s="1" t="s">
        <v>1955</v>
      </c>
      <c r="H963" s="7" t="b">
        <v>0</v>
      </c>
    </row>
    <row r="964" spans="1:8">
      <c r="A964" s="1">
        <v>33245</v>
      </c>
      <c r="B964" s="1" t="s">
        <v>1327</v>
      </c>
      <c r="C964" s="1" t="s">
        <v>1955</v>
      </c>
      <c r="H964" s="7" t="b">
        <v>0</v>
      </c>
    </row>
    <row r="965" spans="1:8">
      <c r="A965" s="1">
        <v>29998</v>
      </c>
      <c r="B965" s="1" t="s">
        <v>1328</v>
      </c>
      <c r="C965" s="1" t="s">
        <v>1956</v>
      </c>
      <c r="H965" s="7" t="b">
        <v>0</v>
      </c>
    </row>
    <row r="966" spans="1:8">
      <c r="A966" s="1">
        <v>30494</v>
      </c>
      <c r="B966" s="1" t="s">
        <v>1329</v>
      </c>
      <c r="C966" s="1" t="s">
        <v>1956</v>
      </c>
      <c r="H966" s="7" t="b">
        <v>0</v>
      </c>
    </row>
    <row r="967" spans="1:8">
      <c r="A967" s="1">
        <v>31042</v>
      </c>
      <c r="B967" s="1" t="s">
        <v>756</v>
      </c>
      <c r="C967" s="1" t="s">
        <v>1956</v>
      </c>
      <c r="H967" s="7" t="b">
        <v>0</v>
      </c>
    </row>
    <row r="968" spans="1:8">
      <c r="A968" s="1">
        <v>28857</v>
      </c>
      <c r="B968" s="1" t="s">
        <v>1330</v>
      </c>
      <c r="C968" s="1" t="s">
        <v>1957</v>
      </c>
      <c r="H968" s="7" t="b">
        <v>0</v>
      </c>
    </row>
    <row r="969" spans="1:8">
      <c r="A969" s="1">
        <v>30952</v>
      </c>
      <c r="B969" s="1" t="s">
        <v>612</v>
      </c>
      <c r="C969" s="1" t="s">
        <v>1957</v>
      </c>
      <c r="H969" s="7" t="b">
        <v>0</v>
      </c>
    </row>
    <row r="970" spans="1:8">
      <c r="A970" s="1">
        <v>31169</v>
      </c>
      <c r="B970" s="1" t="s">
        <v>1331</v>
      </c>
      <c r="C970" s="1" t="s">
        <v>1957</v>
      </c>
      <c r="H970" s="7" t="b">
        <v>0</v>
      </c>
    </row>
    <row r="971" spans="1:8">
      <c r="A971" s="1">
        <v>31149</v>
      </c>
      <c r="B971" s="1" t="s">
        <v>1332</v>
      </c>
      <c r="C971" s="1" t="s">
        <v>1958</v>
      </c>
      <c r="H971" s="7" t="b">
        <v>0</v>
      </c>
    </row>
    <row r="972" spans="1:8">
      <c r="A972" s="1">
        <v>31353</v>
      </c>
      <c r="B972" s="1" t="s">
        <v>1333</v>
      </c>
      <c r="C972" s="1" t="s">
        <v>1958</v>
      </c>
      <c r="H972" s="7" t="b">
        <v>0</v>
      </c>
    </row>
    <row r="973" spans="1:8">
      <c r="A973" s="1">
        <v>31498</v>
      </c>
      <c r="B973" s="1" t="s">
        <v>1334</v>
      </c>
      <c r="C973" s="1" t="s">
        <v>1958</v>
      </c>
      <c r="H973" s="7" t="b">
        <v>0</v>
      </c>
    </row>
    <row r="974" spans="1:8">
      <c r="A974" s="1">
        <v>31259</v>
      </c>
      <c r="B974" s="1" t="s">
        <v>1335</v>
      </c>
      <c r="C974" s="1" t="s">
        <v>1959</v>
      </c>
      <c r="H974" s="7" t="b">
        <v>0</v>
      </c>
    </row>
    <row r="975" spans="1:8">
      <c r="A975" s="1">
        <v>31403</v>
      </c>
      <c r="B975" s="1" t="s">
        <v>1336</v>
      </c>
      <c r="C975" s="1" t="s">
        <v>1959</v>
      </c>
      <c r="H975" s="7" t="b">
        <v>0</v>
      </c>
    </row>
    <row r="976" spans="1:8">
      <c r="A976" s="1">
        <v>31332</v>
      </c>
      <c r="B976" s="1" t="s">
        <v>808</v>
      </c>
      <c r="C976" s="1" t="s">
        <v>1960</v>
      </c>
      <c r="H976" s="7" t="b">
        <v>0</v>
      </c>
    </row>
    <row r="977" spans="1:8">
      <c r="A977" s="1">
        <v>31360</v>
      </c>
      <c r="B977" s="1" t="s">
        <v>698</v>
      </c>
      <c r="C977" s="1" t="s">
        <v>1960</v>
      </c>
      <c r="H977" s="7" t="b">
        <v>0</v>
      </c>
    </row>
    <row r="978" spans="1:8">
      <c r="A978" s="1">
        <v>31348</v>
      </c>
      <c r="B978" s="1" t="s">
        <v>858</v>
      </c>
      <c r="C978" s="1" t="s">
        <v>1961</v>
      </c>
      <c r="H978" s="7" t="b">
        <v>0</v>
      </c>
    </row>
    <row r="979" spans="1:8">
      <c r="A979" s="1">
        <v>31365</v>
      </c>
      <c r="B979" s="1" t="s">
        <v>575</v>
      </c>
      <c r="C979" s="1" t="s">
        <v>1961</v>
      </c>
      <c r="H979" s="7" t="b">
        <v>0</v>
      </c>
    </row>
    <row r="980" spans="1:8">
      <c r="A980" s="1">
        <v>31383</v>
      </c>
      <c r="B980" s="1" t="s">
        <v>919</v>
      </c>
      <c r="C980" s="1" t="s">
        <v>1961</v>
      </c>
      <c r="H980" s="7" t="b">
        <v>0</v>
      </c>
    </row>
    <row r="981" spans="1:8">
      <c r="A981" s="1">
        <v>31467</v>
      </c>
      <c r="B981" s="1" t="s">
        <v>869</v>
      </c>
      <c r="C981" s="1" t="s">
        <v>1962</v>
      </c>
      <c r="H981" s="7" t="b">
        <v>0</v>
      </c>
    </row>
    <row r="982" spans="1:8">
      <c r="A982" s="1">
        <v>32771</v>
      </c>
      <c r="B982" s="1" t="s">
        <v>1337</v>
      </c>
      <c r="C982" s="1" t="s">
        <v>1962</v>
      </c>
      <c r="H982" s="7" t="b">
        <v>0</v>
      </c>
    </row>
    <row r="983" spans="1:8">
      <c r="A983" s="1">
        <v>32910</v>
      </c>
      <c r="B983" s="1" t="s">
        <v>1338</v>
      </c>
      <c r="C983" s="1" t="s">
        <v>1962</v>
      </c>
      <c r="H983" s="7" t="b">
        <v>0</v>
      </c>
    </row>
    <row r="984" spans="1:8">
      <c r="A984" s="1">
        <v>31483</v>
      </c>
      <c r="B984" s="1" t="s">
        <v>870</v>
      </c>
      <c r="C984" s="1" t="s">
        <v>1963</v>
      </c>
      <c r="H984" s="7" t="b">
        <v>0</v>
      </c>
    </row>
    <row r="985" spans="1:8">
      <c r="A985" s="1">
        <v>32228</v>
      </c>
      <c r="B985" s="1" t="s">
        <v>829</v>
      </c>
      <c r="C985" s="1" t="s">
        <v>1963</v>
      </c>
      <c r="H985" s="7" t="b">
        <v>0</v>
      </c>
    </row>
    <row r="986" spans="1:8">
      <c r="A986" s="1">
        <v>32262</v>
      </c>
      <c r="B986" s="1" t="s">
        <v>857</v>
      </c>
      <c r="C986" s="1" t="s">
        <v>1963</v>
      </c>
      <c r="H986" s="7" t="b">
        <v>0</v>
      </c>
    </row>
    <row r="987" spans="1:8">
      <c r="A987" s="1">
        <v>30381</v>
      </c>
      <c r="B987" s="1" t="s">
        <v>613</v>
      </c>
      <c r="C987" s="1" t="s">
        <v>1964</v>
      </c>
      <c r="H987" s="7" t="b">
        <v>0</v>
      </c>
    </row>
    <row r="988" spans="1:8">
      <c r="A988" s="1">
        <v>30623</v>
      </c>
      <c r="B988" s="1" t="s">
        <v>1339</v>
      </c>
      <c r="C988" s="1" t="s">
        <v>1964</v>
      </c>
      <c r="H988" s="7" t="b">
        <v>0</v>
      </c>
    </row>
    <row r="989" spans="1:8">
      <c r="A989" s="1">
        <v>31134</v>
      </c>
      <c r="B989" s="1" t="s">
        <v>614</v>
      </c>
      <c r="C989" s="1" t="s">
        <v>1964</v>
      </c>
      <c r="H989" s="7" t="b">
        <v>0</v>
      </c>
    </row>
    <row r="990" spans="1:8">
      <c r="A990" s="1">
        <v>30930</v>
      </c>
      <c r="B990" s="1" t="s">
        <v>759</v>
      </c>
      <c r="C990" s="1" t="s">
        <v>1965</v>
      </c>
      <c r="H990" s="7" t="b">
        <v>0</v>
      </c>
    </row>
    <row r="991" spans="1:8">
      <c r="A991" s="1">
        <v>31105</v>
      </c>
      <c r="B991" s="1" t="s">
        <v>767</v>
      </c>
      <c r="C991" s="1" t="s">
        <v>1965</v>
      </c>
      <c r="H991" s="7" t="b">
        <v>0</v>
      </c>
    </row>
    <row r="992" spans="1:8">
      <c r="A992" s="1">
        <v>31381</v>
      </c>
      <c r="B992" s="1" t="s">
        <v>1340</v>
      </c>
      <c r="C992" s="1" t="s">
        <v>1965</v>
      </c>
      <c r="H992" s="7" t="b">
        <v>0</v>
      </c>
    </row>
    <row r="993" spans="1:8">
      <c r="A993" s="1">
        <v>31459</v>
      </c>
      <c r="B993" s="1" t="s">
        <v>1341</v>
      </c>
      <c r="C993" s="1" t="s">
        <v>1966</v>
      </c>
      <c r="H993" s="7" t="b">
        <v>0</v>
      </c>
    </row>
    <row r="994" spans="1:8">
      <c r="A994" s="1">
        <v>31173</v>
      </c>
      <c r="B994" s="1" t="s">
        <v>1342</v>
      </c>
      <c r="C994" s="1" t="s">
        <v>1967</v>
      </c>
      <c r="H994" s="7" t="b">
        <v>0</v>
      </c>
    </row>
    <row r="995" spans="1:8">
      <c r="A995" s="1">
        <v>31314</v>
      </c>
      <c r="B995" s="1" t="s">
        <v>1343</v>
      </c>
      <c r="C995" s="1" t="s">
        <v>1967</v>
      </c>
      <c r="H995" s="7" t="b">
        <v>0</v>
      </c>
    </row>
    <row r="996" spans="1:8">
      <c r="A996" s="1">
        <v>31536</v>
      </c>
      <c r="B996" s="1" t="s">
        <v>447</v>
      </c>
      <c r="C996" s="1" t="s">
        <v>1967</v>
      </c>
      <c r="H996" s="7" t="b">
        <v>0</v>
      </c>
    </row>
    <row r="997" spans="1:8">
      <c r="A997" s="1">
        <v>31309</v>
      </c>
      <c r="B997" s="1" t="s">
        <v>1344</v>
      </c>
      <c r="C997" s="1" t="s">
        <v>1968</v>
      </c>
      <c r="H997" s="7" t="b">
        <v>0</v>
      </c>
    </row>
    <row r="998" spans="1:8">
      <c r="A998" s="1">
        <v>31320</v>
      </c>
      <c r="B998" s="1" t="s">
        <v>836</v>
      </c>
      <c r="C998" s="1" t="s">
        <v>1968</v>
      </c>
      <c r="H998" s="7" t="b">
        <v>0</v>
      </c>
    </row>
    <row r="999" spans="1:8">
      <c r="A999" s="1">
        <v>31614</v>
      </c>
      <c r="B999" s="1" t="s">
        <v>1345</v>
      </c>
      <c r="C999" s="1" t="s">
        <v>1968</v>
      </c>
      <c r="H999" s="7" t="b">
        <v>0</v>
      </c>
    </row>
    <row r="1000" spans="1:8">
      <c r="A1000" s="1">
        <v>32205</v>
      </c>
      <c r="B1000" s="1" t="s">
        <v>881</v>
      </c>
      <c r="C1000" s="1" t="s">
        <v>1968</v>
      </c>
      <c r="H1000" s="7" t="b">
        <v>0</v>
      </c>
    </row>
    <row r="1001" spans="1:8">
      <c r="A1001" s="1">
        <v>57562</v>
      </c>
      <c r="B1001" s="1" t="s">
        <v>1346</v>
      </c>
      <c r="C1001" s="1" t="s">
        <v>1968</v>
      </c>
      <c r="H1001" s="7" t="b">
        <v>0</v>
      </c>
    </row>
    <row r="1002" spans="1:8">
      <c r="A1002" s="1">
        <v>31281</v>
      </c>
      <c r="B1002" s="1" t="s">
        <v>1347</v>
      </c>
      <c r="C1002" s="1" t="s">
        <v>1969</v>
      </c>
      <c r="H1002" s="7" t="b">
        <v>0</v>
      </c>
    </row>
    <row r="1003" spans="1:8">
      <c r="A1003" s="1">
        <v>31415</v>
      </c>
      <c r="B1003" s="1" t="s">
        <v>866</v>
      </c>
      <c r="C1003" s="1" t="s">
        <v>1969</v>
      </c>
      <c r="H1003" s="7" t="b">
        <v>0</v>
      </c>
    </row>
    <row r="1004" spans="1:8">
      <c r="A1004" s="1">
        <v>31448</v>
      </c>
      <c r="B1004" s="1" t="s">
        <v>865</v>
      </c>
      <c r="C1004" s="1" t="s">
        <v>1969</v>
      </c>
      <c r="H1004" s="7" t="b">
        <v>0</v>
      </c>
    </row>
    <row r="1005" spans="1:8">
      <c r="A1005" s="1">
        <v>31503</v>
      </c>
      <c r="B1005" s="1" t="s">
        <v>872</v>
      </c>
      <c r="C1005" s="1" t="s">
        <v>1969</v>
      </c>
      <c r="H1005" s="7" t="b">
        <v>0</v>
      </c>
    </row>
    <row r="1006" spans="1:8">
      <c r="A1006" s="1">
        <v>31582</v>
      </c>
      <c r="B1006" s="1" t="s">
        <v>841</v>
      </c>
      <c r="C1006" s="1" t="s">
        <v>1970</v>
      </c>
      <c r="H1006" s="7" t="b">
        <v>0</v>
      </c>
    </row>
    <row r="1007" spans="1:8">
      <c r="A1007" s="1">
        <v>33300</v>
      </c>
      <c r="B1007" s="1" t="s">
        <v>1348</v>
      </c>
      <c r="C1007" s="1" t="s">
        <v>1970</v>
      </c>
      <c r="H1007" s="7" t="b">
        <v>0</v>
      </c>
    </row>
    <row r="1008" spans="1:8">
      <c r="A1008" s="1">
        <v>31428</v>
      </c>
      <c r="B1008" s="1" t="s">
        <v>837</v>
      </c>
      <c r="C1008" s="1" t="s">
        <v>1971</v>
      </c>
      <c r="H1008" s="7" t="b">
        <v>0</v>
      </c>
    </row>
    <row r="1009" spans="1:8">
      <c r="A1009" s="1">
        <v>31657</v>
      </c>
      <c r="B1009" s="1" t="s">
        <v>832</v>
      </c>
      <c r="C1009" s="1" t="s">
        <v>1971</v>
      </c>
      <c r="H1009" s="7" t="b">
        <v>0</v>
      </c>
    </row>
    <row r="1010" spans="1:8">
      <c r="A1010" s="1">
        <v>31716</v>
      </c>
      <c r="B1010" s="1" t="s">
        <v>860</v>
      </c>
      <c r="C1010" s="1" t="s">
        <v>1971</v>
      </c>
      <c r="H1010" s="7" t="b">
        <v>0</v>
      </c>
    </row>
    <row r="1011" spans="1:8">
      <c r="A1011" s="1">
        <v>31736</v>
      </c>
      <c r="B1011" s="1" t="s">
        <v>823</v>
      </c>
      <c r="C1011" s="1" t="s">
        <v>1971</v>
      </c>
      <c r="H1011" s="7" t="b">
        <v>0</v>
      </c>
    </row>
    <row r="1012" spans="1:8">
      <c r="A1012" s="1">
        <v>31782</v>
      </c>
      <c r="B1012" s="1" t="s">
        <v>843</v>
      </c>
      <c r="C1012" s="1" t="s">
        <v>1971</v>
      </c>
      <c r="H1012" s="7" t="b">
        <v>0</v>
      </c>
    </row>
    <row r="1013" spans="1:8">
      <c r="A1013" s="1">
        <v>33955</v>
      </c>
      <c r="B1013" s="1" t="s">
        <v>1349</v>
      </c>
      <c r="C1013" s="1" t="s">
        <v>1971</v>
      </c>
      <c r="H1013" s="7" t="b">
        <v>0</v>
      </c>
    </row>
    <row r="1014" spans="1:8">
      <c r="A1014" s="1">
        <v>34005</v>
      </c>
      <c r="B1014" s="1" t="s">
        <v>833</v>
      </c>
      <c r="C1014" s="1" t="s">
        <v>1971</v>
      </c>
      <c r="H1014" s="7" t="b">
        <v>0</v>
      </c>
    </row>
    <row r="1015" spans="1:8">
      <c r="A1015" s="1">
        <v>34043</v>
      </c>
      <c r="B1015" s="1" t="s">
        <v>827</v>
      </c>
      <c r="C1015" s="1" t="s">
        <v>1971</v>
      </c>
      <c r="H1015" s="7" t="b">
        <v>0</v>
      </c>
    </row>
    <row r="1016" spans="1:8">
      <c r="A1016" s="1">
        <v>31289</v>
      </c>
      <c r="B1016" s="1" t="s">
        <v>231</v>
      </c>
      <c r="C1016" s="1" t="s">
        <v>1972</v>
      </c>
      <c r="H1016" s="7" t="b">
        <v>0</v>
      </c>
    </row>
    <row r="1017" spans="1:8">
      <c r="A1017" s="1">
        <v>31300</v>
      </c>
      <c r="B1017" s="1" t="s">
        <v>773</v>
      </c>
      <c r="C1017" s="1" t="s">
        <v>1972</v>
      </c>
      <c r="H1017" s="7" t="b">
        <v>0</v>
      </c>
    </row>
    <row r="1018" spans="1:8">
      <c r="A1018" s="1">
        <v>31361</v>
      </c>
      <c r="B1018" s="1" t="s">
        <v>607</v>
      </c>
      <c r="C1018" s="1" t="s">
        <v>1972</v>
      </c>
      <c r="H1018" s="7" t="b">
        <v>0</v>
      </c>
    </row>
    <row r="1019" spans="1:8">
      <c r="A1019" s="1">
        <v>31336</v>
      </c>
      <c r="B1019" s="1" t="s">
        <v>697</v>
      </c>
      <c r="C1019" s="1" t="s">
        <v>1973</v>
      </c>
      <c r="H1019" s="7" t="b">
        <v>0</v>
      </c>
    </row>
    <row r="1020" spans="1:8">
      <c r="A1020" s="1">
        <v>31519</v>
      </c>
      <c r="B1020" s="1" t="s">
        <v>1350</v>
      </c>
      <c r="C1020" s="1" t="s">
        <v>1973</v>
      </c>
      <c r="H1020" s="7" t="b">
        <v>0</v>
      </c>
    </row>
    <row r="1021" spans="1:8">
      <c r="A1021" s="1">
        <v>31558</v>
      </c>
      <c r="B1021" s="1" t="s">
        <v>1351</v>
      </c>
      <c r="C1021" s="1" t="s">
        <v>1973</v>
      </c>
      <c r="H1021" s="7" t="b">
        <v>0</v>
      </c>
    </row>
    <row r="1022" spans="1:8">
      <c r="A1022" s="1">
        <v>31573</v>
      </c>
      <c r="B1022" s="1" t="s">
        <v>1352</v>
      </c>
      <c r="C1022" s="1" t="s">
        <v>1973</v>
      </c>
      <c r="H1022" s="7" t="b">
        <v>0</v>
      </c>
    </row>
    <row r="1023" spans="1:8">
      <c r="A1023" s="1">
        <v>31731</v>
      </c>
      <c r="B1023" s="1" t="s">
        <v>1353</v>
      </c>
      <c r="C1023" s="1" t="s">
        <v>1973</v>
      </c>
      <c r="H1023" s="7" t="b">
        <v>0</v>
      </c>
    </row>
    <row r="1024" spans="1:8">
      <c r="A1024" s="1">
        <v>31754</v>
      </c>
      <c r="B1024" s="1" t="s">
        <v>1354</v>
      </c>
      <c r="C1024" s="1" t="s">
        <v>1973</v>
      </c>
      <c r="H1024" s="7" t="b">
        <v>0</v>
      </c>
    </row>
    <row r="1025" spans="1:8">
      <c r="A1025" s="1">
        <v>30993</v>
      </c>
      <c r="B1025" s="1" t="s">
        <v>1355</v>
      </c>
      <c r="C1025" s="1" t="s">
        <v>1974</v>
      </c>
      <c r="H1025" s="7" t="b">
        <v>0</v>
      </c>
    </row>
    <row r="1026" spans="1:8">
      <c r="A1026" s="1">
        <v>31252</v>
      </c>
      <c r="B1026" s="1" t="s">
        <v>629</v>
      </c>
      <c r="C1026" s="1" t="s">
        <v>1974</v>
      </c>
      <c r="H1026" s="7" t="b">
        <v>0</v>
      </c>
    </row>
    <row r="1027" spans="1:8">
      <c r="A1027" s="1">
        <v>29683</v>
      </c>
      <c r="B1027" s="1" t="s">
        <v>807</v>
      </c>
      <c r="C1027" s="1" t="s">
        <v>1975</v>
      </c>
      <c r="H1027" s="7" t="b">
        <v>0</v>
      </c>
    </row>
    <row r="1028" spans="1:8">
      <c r="A1028" s="1">
        <v>30536</v>
      </c>
      <c r="B1028" s="1" t="s">
        <v>819</v>
      </c>
      <c r="C1028" s="1" t="s">
        <v>1975</v>
      </c>
      <c r="H1028" s="7" t="b">
        <v>0</v>
      </c>
    </row>
    <row r="1029" spans="1:8">
      <c r="A1029" s="1">
        <v>31767</v>
      </c>
      <c r="B1029" s="1" t="s">
        <v>1356</v>
      </c>
      <c r="C1029" s="1" t="s">
        <v>1975</v>
      </c>
      <c r="H1029" s="7" t="b">
        <v>0</v>
      </c>
    </row>
    <row r="1030" spans="1:8">
      <c r="A1030" s="1">
        <v>32305</v>
      </c>
      <c r="B1030" s="1" t="s">
        <v>729</v>
      </c>
      <c r="C1030" s="1" t="s">
        <v>1975</v>
      </c>
      <c r="H1030" s="7" t="b">
        <v>0</v>
      </c>
    </row>
    <row r="1031" spans="1:8">
      <c r="A1031" s="1">
        <v>32528</v>
      </c>
      <c r="B1031" s="1" t="s">
        <v>777</v>
      </c>
      <c r="C1031" s="1" t="s">
        <v>1975</v>
      </c>
      <c r="H1031" s="7" t="b">
        <v>0</v>
      </c>
    </row>
    <row r="1032" spans="1:8">
      <c r="A1032" s="1">
        <v>29904</v>
      </c>
      <c r="B1032" s="1" t="s">
        <v>127</v>
      </c>
      <c r="C1032" s="1" t="s">
        <v>1976</v>
      </c>
      <c r="D1032">
        <v>192</v>
      </c>
      <c r="E1032">
        <v>110</v>
      </c>
      <c r="F1032">
        <v>132</v>
      </c>
      <c r="G1032">
        <v>192</v>
      </c>
      <c r="H1032" s="7" t="b">
        <v>1</v>
      </c>
    </row>
    <row r="1033" spans="1:8">
      <c r="A1033" s="1">
        <v>31037</v>
      </c>
      <c r="B1033" s="1" t="s">
        <v>166</v>
      </c>
      <c r="C1033" s="1" t="s">
        <v>1977</v>
      </c>
      <c r="D1033">
        <v>192</v>
      </c>
      <c r="E1033">
        <v>110</v>
      </c>
      <c r="F1033">
        <v>132</v>
      </c>
      <c r="G1033">
        <v>192</v>
      </c>
      <c r="H1033" s="7" t="b">
        <v>1</v>
      </c>
    </row>
    <row r="1034" spans="1:8">
      <c r="A1034" s="1">
        <v>31140</v>
      </c>
      <c r="B1034" s="1" t="s">
        <v>1357</v>
      </c>
      <c r="C1034" s="1" t="s">
        <v>1978</v>
      </c>
      <c r="H1034" s="7" t="b">
        <v>0</v>
      </c>
    </row>
    <row r="1035" spans="1:8">
      <c r="A1035" s="1">
        <v>30785</v>
      </c>
      <c r="B1035" s="1" t="s">
        <v>722</v>
      </c>
      <c r="C1035" s="1" t="s">
        <v>1979</v>
      </c>
      <c r="H1035" s="7" t="b">
        <v>0</v>
      </c>
    </row>
    <row r="1036" spans="1:8">
      <c r="A1036" s="1">
        <v>41057</v>
      </c>
      <c r="B1036" s="1" t="s">
        <v>739</v>
      </c>
      <c r="C1036" s="1" t="s">
        <v>1979</v>
      </c>
      <c r="H1036" s="7" t="b">
        <v>0</v>
      </c>
    </row>
    <row r="1037" spans="1:8">
      <c r="A1037" s="1">
        <v>30775</v>
      </c>
      <c r="B1037" s="1" t="s">
        <v>25</v>
      </c>
      <c r="C1037" s="1" t="s">
        <v>1980</v>
      </c>
      <c r="D1037">
        <v>96</v>
      </c>
      <c r="E1037">
        <v>24</v>
      </c>
      <c r="F1037">
        <v>36</v>
      </c>
      <c r="G1037">
        <v>96</v>
      </c>
      <c r="H1037" s="7" t="b">
        <v>1</v>
      </c>
    </row>
    <row r="1038" spans="1:8">
      <c r="A1038" s="1">
        <v>30566</v>
      </c>
      <c r="B1038" s="1" t="s">
        <v>164</v>
      </c>
      <c r="C1038" s="1" t="s">
        <v>1981</v>
      </c>
      <c r="D1038">
        <v>96</v>
      </c>
      <c r="E1038">
        <v>24</v>
      </c>
      <c r="F1038">
        <v>36</v>
      </c>
      <c r="G1038">
        <v>96</v>
      </c>
      <c r="H1038" s="7" t="b">
        <v>1</v>
      </c>
    </row>
    <row r="1039" spans="1:8">
      <c r="A1039" s="1">
        <v>30505</v>
      </c>
      <c r="B1039" s="1" t="s">
        <v>753</v>
      </c>
      <c r="C1039" s="1" t="s">
        <v>1982</v>
      </c>
      <c r="H1039" s="7" t="b">
        <v>0</v>
      </c>
    </row>
    <row r="1040" spans="1:8">
      <c r="A1040" s="1">
        <v>30980</v>
      </c>
      <c r="B1040" s="1" t="s">
        <v>701</v>
      </c>
      <c r="C1040" s="1" t="s">
        <v>1983</v>
      </c>
      <c r="H1040" s="7" t="b">
        <v>0</v>
      </c>
    </row>
    <row r="1041" spans="1:8">
      <c r="A1041" s="1">
        <v>96705</v>
      </c>
      <c r="B1041" s="1" t="s">
        <v>280</v>
      </c>
      <c r="C1041" s="1" t="s">
        <v>1984</v>
      </c>
      <c r="H1041" s="7" t="b">
        <v>0</v>
      </c>
    </row>
    <row r="1042" spans="1:8">
      <c r="A1042" s="1">
        <v>97097</v>
      </c>
      <c r="B1042" s="1" t="s">
        <v>281</v>
      </c>
      <c r="C1042" s="1" t="s">
        <v>1984</v>
      </c>
      <c r="H1042" s="7" t="b">
        <v>0</v>
      </c>
    </row>
    <row r="1043" spans="1:8">
      <c r="A1043" s="1">
        <v>30257</v>
      </c>
      <c r="B1043" s="1" t="s">
        <v>460</v>
      </c>
      <c r="C1043" s="1" t="s">
        <v>1985</v>
      </c>
      <c r="H1043" s="7" t="b">
        <v>0</v>
      </c>
    </row>
    <row r="1044" spans="1:8">
      <c r="A1044" s="1">
        <v>36584</v>
      </c>
      <c r="B1044" s="1" t="s">
        <v>1358</v>
      </c>
      <c r="C1044" s="1" t="s">
        <v>1986</v>
      </c>
      <c r="H1044" s="7" t="b">
        <v>0</v>
      </c>
    </row>
    <row r="1045" spans="1:8">
      <c r="A1045" s="1">
        <v>30492</v>
      </c>
      <c r="B1045" s="1" t="s">
        <v>200</v>
      </c>
      <c r="C1045" s="1" t="s">
        <v>1987</v>
      </c>
      <c r="H1045" s="7" t="b">
        <v>0</v>
      </c>
    </row>
    <row r="1046" spans="1:8">
      <c r="A1046" s="1">
        <v>30732</v>
      </c>
      <c r="B1046" s="1" t="s">
        <v>741</v>
      </c>
      <c r="C1046" s="1" t="s">
        <v>1988</v>
      </c>
      <c r="H1046" s="7" t="b">
        <v>0</v>
      </c>
    </row>
    <row r="1047" spans="1:8">
      <c r="A1047" s="1">
        <v>30070</v>
      </c>
      <c r="B1047" s="1" t="s">
        <v>704</v>
      </c>
      <c r="C1047" s="1" t="s">
        <v>1989</v>
      </c>
      <c r="H1047" s="7" t="b">
        <v>0</v>
      </c>
    </row>
    <row r="1048" spans="1:8">
      <c r="A1048" s="1">
        <v>30311</v>
      </c>
      <c r="B1048" s="1" t="s">
        <v>794</v>
      </c>
      <c r="C1048" s="1" t="s">
        <v>1989</v>
      </c>
      <c r="H1048" s="7" t="b">
        <v>0</v>
      </c>
    </row>
    <row r="1049" spans="1:8">
      <c r="A1049" s="1">
        <v>30059</v>
      </c>
      <c r="B1049" s="1" t="s">
        <v>764</v>
      </c>
      <c r="C1049" s="1" t="s">
        <v>1990</v>
      </c>
      <c r="H1049" s="7" t="b">
        <v>0</v>
      </c>
    </row>
    <row r="1050" spans="1:8">
      <c r="A1050" s="1">
        <v>31406</v>
      </c>
      <c r="B1050" s="1" t="s">
        <v>1359</v>
      </c>
      <c r="C1050" s="1" t="s">
        <v>1990</v>
      </c>
      <c r="H1050" s="7" t="b">
        <v>0</v>
      </c>
    </row>
    <row r="1051" spans="1:8">
      <c r="A1051" s="1">
        <v>31398</v>
      </c>
      <c r="B1051" s="1" t="s">
        <v>638</v>
      </c>
      <c r="C1051" s="1" t="s">
        <v>1991</v>
      </c>
      <c r="H1051" s="7" t="b">
        <v>0</v>
      </c>
    </row>
    <row r="1052" spans="1:8">
      <c r="A1052" s="1">
        <v>30664</v>
      </c>
      <c r="B1052" s="1" t="s">
        <v>731</v>
      </c>
      <c r="C1052" s="1" t="s">
        <v>1992</v>
      </c>
      <c r="H1052" s="7" t="b">
        <v>0</v>
      </c>
    </row>
    <row r="1053" spans="1:8">
      <c r="A1053" s="1">
        <v>30288</v>
      </c>
      <c r="B1053" s="1" t="s">
        <v>1360</v>
      </c>
      <c r="C1053" s="1" t="s">
        <v>1993</v>
      </c>
      <c r="H1053" s="7" t="b">
        <v>0</v>
      </c>
    </row>
    <row r="1054" spans="1:8">
      <c r="A1054" s="1">
        <v>30662</v>
      </c>
      <c r="B1054" s="1" t="s">
        <v>1361</v>
      </c>
      <c r="C1054" s="1" t="s">
        <v>1993</v>
      </c>
      <c r="H1054" s="7" t="b">
        <v>0</v>
      </c>
    </row>
    <row r="1055" spans="1:8">
      <c r="A1055" s="1">
        <v>30655</v>
      </c>
      <c r="B1055" s="1" t="s">
        <v>511</v>
      </c>
      <c r="C1055" s="1" t="s">
        <v>1994</v>
      </c>
      <c r="H1055" s="7" t="b">
        <v>0</v>
      </c>
    </row>
    <row r="1056" spans="1:8">
      <c r="A1056" s="1">
        <v>31363</v>
      </c>
      <c r="B1056" s="1" t="s">
        <v>630</v>
      </c>
      <c r="C1056" s="1" t="s">
        <v>1994</v>
      </c>
      <c r="H1056" s="7" t="b">
        <v>0</v>
      </c>
    </row>
    <row r="1057" spans="1:9">
      <c r="A1057" s="1">
        <v>31364</v>
      </c>
      <c r="B1057" s="1" t="s">
        <v>366</v>
      </c>
      <c r="C1057" s="1" t="s">
        <v>1994</v>
      </c>
      <c r="H1057" s="7" t="b">
        <v>0</v>
      </c>
    </row>
    <row r="1058" spans="1:9">
      <c r="A1058" s="1">
        <v>31580</v>
      </c>
      <c r="B1058" s="1" t="s">
        <v>669</v>
      </c>
      <c r="C1058" s="1" t="s">
        <v>1994</v>
      </c>
      <c r="H1058" s="7" t="b">
        <v>0</v>
      </c>
    </row>
    <row r="1059" spans="1:9">
      <c r="A1059" s="1">
        <v>31652</v>
      </c>
      <c r="B1059" s="1" t="s">
        <v>1362</v>
      </c>
      <c r="C1059" s="1" t="s">
        <v>1994</v>
      </c>
      <c r="H1059" s="7" t="b">
        <v>0</v>
      </c>
    </row>
    <row r="1060" spans="1:9">
      <c r="A1060" s="1">
        <v>30091</v>
      </c>
      <c r="B1060" s="1" t="s">
        <v>398</v>
      </c>
      <c r="C1060" s="1" t="s">
        <v>1995</v>
      </c>
      <c r="D1060">
        <v>60</v>
      </c>
      <c r="E1060">
        <v>15</v>
      </c>
      <c r="F1060" s="1">
        <v>30</v>
      </c>
      <c r="G1060" s="1">
        <v>60</v>
      </c>
      <c r="H1060" s="7" t="b">
        <v>0</v>
      </c>
      <c r="I1060" t="s">
        <v>1996</v>
      </c>
    </row>
    <row r="1061" spans="1:9">
      <c r="A1061" s="1">
        <v>30544</v>
      </c>
      <c r="B1061" s="1" t="s">
        <v>648</v>
      </c>
      <c r="C1061" s="1" t="s">
        <v>1995</v>
      </c>
      <c r="D1061">
        <v>60</v>
      </c>
      <c r="E1061">
        <v>15</v>
      </c>
      <c r="F1061" s="1">
        <v>30</v>
      </c>
      <c r="G1061" s="1">
        <v>60</v>
      </c>
      <c r="H1061" s="7" t="b">
        <v>0</v>
      </c>
      <c r="I1061" t="s">
        <v>1996</v>
      </c>
    </row>
    <row r="1062" spans="1:9">
      <c r="A1062" s="1">
        <v>31328</v>
      </c>
      <c r="B1062" s="1" t="s">
        <v>486</v>
      </c>
      <c r="C1062" s="1" t="s">
        <v>1995</v>
      </c>
      <c r="H1062" s="7" t="b">
        <v>0</v>
      </c>
    </row>
    <row r="1063" spans="1:9">
      <c r="A1063" s="1">
        <v>30408</v>
      </c>
      <c r="B1063" s="1" t="s">
        <v>812</v>
      </c>
      <c r="C1063" s="1" t="s">
        <v>1997</v>
      </c>
      <c r="H1063" s="7" t="b">
        <v>0</v>
      </c>
    </row>
    <row r="1064" spans="1:9">
      <c r="A1064" s="1">
        <v>30971</v>
      </c>
      <c r="B1064" s="1" t="s">
        <v>294</v>
      </c>
      <c r="C1064" s="1" t="s">
        <v>1998</v>
      </c>
      <c r="H1064" s="7" t="b">
        <v>0</v>
      </c>
    </row>
    <row r="1065" spans="1:9">
      <c r="A1065" s="1">
        <v>31205</v>
      </c>
      <c r="B1065" s="1" t="s">
        <v>702</v>
      </c>
      <c r="C1065" s="1" t="s">
        <v>1998</v>
      </c>
      <c r="H1065" s="7" t="b">
        <v>0</v>
      </c>
    </row>
    <row r="1066" spans="1:9">
      <c r="A1066" s="1">
        <v>31506</v>
      </c>
      <c r="B1066" s="1" t="s">
        <v>615</v>
      </c>
      <c r="C1066" s="1" t="s">
        <v>1998</v>
      </c>
      <c r="H1066" s="7" t="b">
        <v>0</v>
      </c>
    </row>
    <row r="1067" spans="1:9">
      <c r="A1067" s="1">
        <v>30447</v>
      </c>
      <c r="B1067" s="1" t="s">
        <v>891</v>
      </c>
      <c r="C1067" s="1" t="s">
        <v>1999</v>
      </c>
      <c r="H1067" s="7" t="b">
        <v>0</v>
      </c>
    </row>
    <row r="1068" spans="1:9">
      <c r="A1068" s="1">
        <v>30573</v>
      </c>
      <c r="B1068" s="1" t="s">
        <v>733</v>
      </c>
      <c r="C1068" s="1" t="s">
        <v>1999</v>
      </c>
      <c r="H1068" s="7" t="b">
        <v>0</v>
      </c>
    </row>
    <row r="1069" spans="1:9">
      <c r="A1069" s="1">
        <v>66995</v>
      </c>
      <c r="B1069" s="1" t="s">
        <v>475</v>
      </c>
      <c r="C1069" s="1" t="s">
        <v>1999</v>
      </c>
      <c r="H1069" s="7" t="b">
        <v>0</v>
      </c>
    </row>
    <row r="1070" spans="1:9">
      <c r="A1070" s="1">
        <v>67639</v>
      </c>
      <c r="B1070" s="1" t="s">
        <v>672</v>
      </c>
      <c r="C1070" s="1" t="s">
        <v>1999</v>
      </c>
      <c r="H1070" s="7" t="b">
        <v>0</v>
      </c>
    </row>
    <row r="1071" spans="1:9">
      <c r="A1071" s="1">
        <v>15589</v>
      </c>
      <c r="B1071" s="1" t="s">
        <v>548</v>
      </c>
      <c r="C1071" s="1" t="s">
        <v>2000</v>
      </c>
      <c r="D1071">
        <v>200</v>
      </c>
      <c r="E1071">
        <v>50</v>
      </c>
      <c r="F1071" s="1">
        <v>100</v>
      </c>
      <c r="G1071" s="1">
        <v>200</v>
      </c>
      <c r="H1071" s="7" t="b">
        <v>0</v>
      </c>
      <c r="I1071" t="s">
        <v>2001</v>
      </c>
    </row>
    <row r="1072" spans="1:9">
      <c r="A1072" s="1">
        <v>30282</v>
      </c>
      <c r="B1072" s="1" t="s">
        <v>201</v>
      </c>
      <c r="C1072" s="1" t="s">
        <v>2002</v>
      </c>
      <c r="H1072" s="7" t="b">
        <v>0</v>
      </c>
    </row>
    <row r="1073" spans="1:8">
      <c r="A1073" s="1">
        <v>30751</v>
      </c>
      <c r="B1073" s="1" t="s">
        <v>517</v>
      </c>
      <c r="C1073" s="1" t="s">
        <v>2002</v>
      </c>
      <c r="D1073">
        <v>24</v>
      </c>
      <c r="E1073">
        <v>6</v>
      </c>
      <c r="F1073" s="1">
        <v>12</v>
      </c>
      <c r="G1073" s="1">
        <v>24</v>
      </c>
      <c r="H1073" s="7" t="b">
        <v>0</v>
      </c>
    </row>
    <row r="1074" spans="1:8">
      <c r="A1074" s="1">
        <v>31127</v>
      </c>
      <c r="B1074" s="1" t="s">
        <v>1363</v>
      </c>
      <c r="C1074" s="1" t="s">
        <v>2003</v>
      </c>
      <c r="D1074">
        <v>24</v>
      </c>
      <c r="E1074">
        <v>6</v>
      </c>
      <c r="F1074" s="1">
        <v>12</v>
      </c>
      <c r="G1074" s="1">
        <v>24</v>
      </c>
      <c r="H1074" s="7" t="b">
        <v>0</v>
      </c>
    </row>
    <row r="1075" spans="1:8">
      <c r="A1075" s="1">
        <v>31420</v>
      </c>
      <c r="B1075" s="1" t="s">
        <v>481</v>
      </c>
      <c r="C1075" s="1" t="s">
        <v>2003</v>
      </c>
      <c r="D1075">
        <v>24</v>
      </c>
      <c r="E1075">
        <v>6</v>
      </c>
      <c r="F1075" s="1">
        <v>12</v>
      </c>
      <c r="G1075" s="1">
        <v>24</v>
      </c>
      <c r="H1075" s="7" t="b">
        <v>0</v>
      </c>
    </row>
    <row r="1076" spans="1:8">
      <c r="A1076" s="1">
        <v>30051</v>
      </c>
      <c r="B1076" s="1" t="s">
        <v>568</v>
      </c>
      <c r="C1076" s="1" t="s">
        <v>2004</v>
      </c>
      <c r="D1076">
        <v>20</v>
      </c>
      <c r="E1076">
        <v>5</v>
      </c>
      <c r="F1076" s="1">
        <v>10</v>
      </c>
      <c r="G1076" s="1">
        <v>20</v>
      </c>
      <c r="H1076" s="7" t="b">
        <v>0</v>
      </c>
    </row>
    <row r="1077" spans="1:8">
      <c r="A1077" s="1">
        <v>30749</v>
      </c>
      <c r="B1077" s="1" t="s">
        <v>803</v>
      </c>
      <c r="C1077" s="1" t="s">
        <v>2004</v>
      </c>
      <c r="D1077">
        <v>20</v>
      </c>
      <c r="E1077">
        <v>5</v>
      </c>
      <c r="F1077" s="1">
        <v>10</v>
      </c>
      <c r="G1077" s="1">
        <v>20</v>
      </c>
      <c r="H1077" s="7" t="b">
        <v>0</v>
      </c>
    </row>
    <row r="1078" spans="1:8">
      <c r="A1078" s="1">
        <v>31397</v>
      </c>
      <c r="B1078" s="1" t="s">
        <v>545</v>
      </c>
      <c r="C1078" s="1" t="s">
        <v>2004</v>
      </c>
      <c r="D1078">
        <v>20</v>
      </c>
      <c r="E1078">
        <v>5</v>
      </c>
      <c r="F1078" s="1">
        <v>10</v>
      </c>
      <c r="G1078" s="1">
        <v>20</v>
      </c>
      <c r="H1078" s="7" t="b">
        <v>0</v>
      </c>
    </row>
    <row r="1079" spans="1:8">
      <c r="A1079" s="1">
        <v>30659</v>
      </c>
      <c r="B1079" s="1" t="s">
        <v>763</v>
      </c>
      <c r="C1079" s="1" t="s">
        <v>2005</v>
      </c>
      <c r="D1079">
        <v>40</v>
      </c>
      <c r="E1079">
        <v>10</v>
      </c>
      <c r="F1079" s="1">
        <v>20</v>
      </c>
      <c r="G1079" s="1">
        <v>40</v>
      </c>
      <c r="H1079" s="7" t="b">
        <v>0</v>
      </c>
    </row>
    <row r="1080" spans="1:8">
      <c r="A1080" s="1">
        <v>31440</v>
      </c>
      <c r="B1080" s="1" t="s">
        <v>1364</v>
      </c>
      <c r="C1080" s="1" t="s">
        <v>2005</v>
      </c>
      <c r="D1080">
        <v>20</v>
      </c>
      <c r="E1080">
        <v>5</v>
      </c>
      <c r="F1080" s="1">
        <v>10</v>
      </c>
      <c r="G1080" s="1">
        <v>20</v>
      </c>
      <c r="H1080" s="7" t="b">
        <v>0</v>
      </c>
    </row>
    <row r="1081" spans="1:8">
      <c r="A1081" s="1">
        <v>30416</v>
      </c>
      <c r="B1081" s="1" t="s">
        <v>1365</v>
      </c>
      <c r="C1081" s="1" t="s">
        <v>2006</v>
      </c>
      <c r="D1081">
        <v>40</v>
      </c>
      <c r="E1081">
        <v>10</v>
      </c>
      <c r="F1081" s="1">
        <v>20</v>
      </c>
      <c r="G1081" s="1">
        <v>40</v>
      </c>
      <c r="H1081" s="7" t="b">
        <v>0</v>
      </c>
    </row>
    <row r="1082" spans="1:8">
      <c r="A1082" s="1">
        <v>30046</v>
      </c>
      <c r="B1082" s="1" t="s">
        <v>737</v>
      </c>
      <c r="C1082" s="1" t="s">
        <v>2007</v>
      </c>
      <c r="D1082">
        <v>120</v>
      </c>
      <c r="E1082">
        <v>30</v>
      </c>
      <c r="F1082">
        <v>60</v>
      </c>
      <c r="G1082">
        <v>120</v>
      </c>
      <c r="H1082" s="7" t="b">
        <v>0</v>
      </c>
    </row>
    <row r="1083" spans="1:8">
      <c r="A1083" s="1">
        <v>30313</v>
      </c>
      <c r="B1083" s="1" t="s">
        <v>744</v>
      </c>
      <c r="C1083" s="1" t="s">
        <v>2007</v>
      </c>
      <c r="D1083">
        <v>60</v>
      </c>
      <c r="E1083">
        <v>15</v>
      </c>
      <c r="F1083" s="1">
        <v>30</v>
      </c>
      <c r="G1083" s="1">
        <v>60</v>
      </c>
      <c r="H1083" s="7" t="b">
        <v>0</v>
      </c>
    </row>
    <row r="1084" spans="1:8">
      <c r="A1084" s="1">
        <v>31357</v>
      </c>
      <c r="B1084" s="1" t="s">
        <v>1366</v>
      </c>
      <c r="C1084" s="1" t="s">
        <v>2007</v>
      </c>
      <c r="D1084">
        <v>120</v>
      </c>
      <c r="E1084">
        <v>30</v>
      </c>
      <c r="F1084">
        <v>60</v>
      </c>
      <c r="G1084">
        <v>120</v>
      </c>
      <c r="H1084" s="7" t="b">
        <v>0</v>
      </c>
    </row>
    <row r="1085" spans="1:8">
      <c r="A1085" s="1">
        <v>33731</v>
      </c>
      <c r="B1085" s="1" t="s">
        <v>1367</v>
      </c>
      <c r="C1085" s="1" t="s">
        <v>2008</v>
      </c>
      <c r="H1085" s="7" t="b">
        <v>0</v>
      </c>
    </row>
    <row r="1086" spans="1:8">
      <c r="A1086" s="1">
        <v>33786</v>
      </c>
      <c r="B1086" s="1" t="s">
        <v>1368</v>
      </c>
      <c r="C1086" s="1" t="s">
        <v>2008</v>
      </c>
      <c r="D1086">
        <v>72</v>
      </c>
      <c r="E1086">
        <v>18</v>
      </c>
      <c r="F1086">
        <v>36</v>
      </c>
      <c r="G1086">
        <v>72</v>
      </c>
      <c r="H1086" s="7" t="b">
        <v>0</v>
      </c>
    </row>
    <row r="1087" spans="1:8">
      <c r="A1087" s="1">
        <v>33852</v>
      </c>
      <c r="B1087" s="1" t="s">
        <v>1369</v>
      </c>
      <c r="C1087" s="1" t="s">
        <v>2008</v>
      </c>
      <c r="D1087">
        <v>72</v>
      </c>
      <c r="E1087">
        <v>18</v>
      </c>
      <c r="F1087">
        <v>36</v>
      </c>
      <c r="G1087">
        <v>72</v>
      </c>
      <c r="H1087" s="7" t="b">
        <v>0</v>
      </c>
    </row>
    <row r="1088" spans="1:8">
      <c r="A1088" s="1">
        <v>29811</v>
      </c>
      <c r="B1088" s="1" t="s">
        <v>1370</v>
      </c>
      <c r="C1088" s="1" t="s">
        <v>2009</v>
      </c>
      <c r="D1088">
        <v>72</v>
      </c>
      <c r="E1088">
        <v>18</v>
      </c>
      <c r="F1088">
        <v>36</v>
      </c>
      <c r="G1088">
        <v>72</v>
      </c>
      <c r="H1088" s="7" t="b">
        <v>0</v>
      </c>
    </row>
    <row r="1089" spans="1:9">
      <c r="A1089" s="1">
        <v>29823</v>
      </c>
      <c r="B1089" s="1" t="s">
        <v>232</v>
      </c>
      <c r="C1089" s="1" t="s">
        <v>2009</v>
      </c>
      <c r="D1089">
        <v>72</v>
      </c>
      <c r="E1089">
        <v>18</v>
      </c>
      <c r="F1089">
        <v>36</v>
      </c>
      <c r="G1089">
        <v>72</v>
      </c>
      <c r="H1089" s="7" t="b">
        <v>0</v>
      </c>
    </row>
    <row r="1090" spans="1:9">
      <c r="A1090" s="1">
        <v>33731</v>
      </c>
      <c r="B1090" s="1" t="s">
        <v>2010</v>
      </c>
      <c r="C1090" s="1" t="s">
        <v>2008</v>
      </c>
      <c r="D1090">
        <v>72</v>
      </c>
      <c r="E1090">
        <v>18</v>
      </c>
      <c r="F1090">
        <v>36</v>
      </c>
      <c r="G1090">
        <v>72</v>
      </c>
      <c r="H1090" s="7" t="b">
        <v>0</v>
      </c>
      <c r="I1090" t="s">
        <v>2011</v>
      </c>
    </row>
    <row r="1091" spans="1:9">
      <c r="A1091" s="1">
        <v>33641</v>
      </c>
      <c r="B1091" s="1" t="s">
        <v>1371</v>
      </c>
      <c r="C1091" s="1" t="s">
        <v>2009</v>
      </c>
      <c r="D1091">
        <v>72</v>
      </c>
      <c r="E1091">
        <v>18</v>
      </c>
      <c r="F1091">
        <v>36</v>
      </c>
      <c r="G1091">
        <v>72</v>
      </c>
      <c r="H1091" s="7" t="b">
        <v>0</v>
      </c>
    </row>
    <row r="1092" spans="1:9">
      <c r="A1092" s="1">
        <v>31552</v>
      </c>
      <c r="B1092" s="1" t="s">
        <v>1372</v>
      </c>
      <c r="C1092" s="1" t="s">
        <v>2012</v>
      </c>
      <c r="D1092">
        <v>48</v>
      </c>
      <c r="E1092">
        <v>12</v>
      </c>
      <c r="F1092">
        <v>24</v>
      </c>
      <c r="G1092">
        <v>48</v>
      </c>
      <c r="H1092" s="7" t="b">
        <v>0</v>
      </c>
    </row>
    <row r="1093" spans="1:9">
      <c r="A1093" s="1">
        <v>33542</v>
      </c>
      <c r="B1093" s="1" t="s">
        <v>1373</v>
      </c>
      <c r="C1093" s="1" t="s">
        <v>2012</v>
      </c>
      <c r="D1093">
        <v>48</v>
      </c>
      <c r="E1093">
        <v>12</v>
      </c>
      <c r="F1093">
        <v>24</v>
      </c>
      <c r="G1093">
        <v>48</v>
      </c>
      <c r="H1093" s="7" t="b">
        <v>0</v>
      </c>
    </row>
    <row r="1094" spans="1:9">
      <c r="A1094" s="1">
        <v>31557</v>
      </c>
      <c r="B1094" s="1" t="s">
        <v>1374</v>
      </c>
      <c r="C1094" s="1" t="s">
        <v>2013</v>
      </c>
      <c r="D1094">
        <v>48</v>
      </c>
      <c r="E1094">
        <v>12</v>
      </c>
      <c r="F1094">
        <v>24</v>
      </c>
      <c r="G1094">
        <v>48</v>
      </c>
      <c r="H1094" s="7" t="b">
        <v>0</v>
      </c>
    </row>
    <row r="1095" spans="1:9">
      <c r="A1095" s="1">
        <v>31562</v>
      </c>
      <c r="B1095" s="1" t="s">
        <v>1375</v>
      </c>
      <c r="C1095" s="1" t="s">
        <v>2013</v>
      </c>
      <c r="D1095">
        <v>72</v>
      </c>
      <c r="E1095">
        <v>18</v>
      </c>
      <c r="F1095">
        <v>36</v>
      </c>
      <c r="G1095">
        <v>72</v>
      </c>
      <c r="H1095" s="7" t="b">
        <v>0</v>
      </c>
    </row>
    <row r="1096" spans="1:9">
      <c r="A1096" s="1">
        <v>31566</v>
      </c>
      <c r="B1096" s="1" t="s">
        <v>1376</v>
      </c>
      <c r="C1096" s="1" t="s">
        <v>2013</v>
      </c>
      <c r="D1096">
        <v>72</v>
      </c>
      <c r="E1096">
        <v>18</v>
      </c>
      <c r="F1096">
        <v>36</v>
      </c>
      <c r="G1096">
        <v>72</v>
      </c>
      <c r="H1096" s="7" t="b">
        <v>0</v>
      </c>
    </row>
    <row r="1097" spans="1:9">
      <c r="A1097" s="1">
        <v>32969</v>
      </c>
      <c r="B1097" s="1" t="s">
        <v>1377</v>
      </c>
      <c r="C1097" s="1" t="s">
        <v>2014</v>
      </c>
      <c r="D1097">
        <v>72</v>
      </c>
      <c r="E1097">
        <v>18</v>
      </c>
      <c r="F1097">
        <v>36</v>
      </c>
      <c r="G1097">
        <v>72</v>
      </c>
      <c r="H1097" s="7" t="b">
        <v>0</v>
      </c>
    </row>
    <row r="1098" spans="1:9">
      <c r="A1098" s="1">
        <v>33126</v>
      </c>
      <c r="B1098" s="1" t="s">
        <v>1378</v>
      </c>
      <c r="C1098" s="1" t="s">
        <v>2014</v>
      </c>
      <c r="D1098">
        <v>72</v>
      </c>
      <c r="E1098">
        <v>18</v>
      </c>
      <c r="F1098">
        <v>36</v>
      </c>
      <c r="G1098">
        <v>72</v>
      </c>
      <c r="H1098" s="7" t="b">
        <v>0</v>
      </c>
    </row>
    <row r="1099" spans="1:9">
      <c r="A1099" s="1">
        <v>33306</v>
      </c>
      <c r="B1099" s="1" t="s">
        <v>1379</v>
      </c>
      <c r="C1099" s="1" t="s">
        <v>2014</v>
      </c>
      <c r="D1099">
        <v>72</v>
      </c>
      <c r="E1099">
        <v>18</v>
      </c>
      <c r="F1099">
        <v>36</v>
      </c>
      <c r="G1099">
        <v>72</v>
      </c>
      <c r="H1099" s="7" t="b">
        <v>0</v>
      </c>
    </row>
    <row r="1100" spans="1:9">
      <c r="A1100" s="1">
        <v>29786</v>
      </c>
      <c r="B1100" s="1" t="s">
        <v>1380</v>
      </c>
      <c r="C1100" s="1" t="s">
        <v>2015</v>
      </c>
      <c r="D1100">
        <v>72</v>
      </c>
      <c r="E1100">
        <v>18</v>
      </c>
      <c r="F1100">
        <v>36</v>
      </c>
      <c r="G1100">
        <v>72</v>
      </c>
      <c r="H1100" s="7" t="b">
        <v>0</v>
      </c>
    </row>
    <row r="1101" spans="1:9">
      <c r="A1101" s="1">
        <v>29793</v>
      </c>
      <c r="B1101" s="1" t="s">
        <v>437</v>
      </c>
      <c r="C1101" s="1" t="s">
        <v>2015</v>
      </c>
      <c r="D1101">
        <v>72</v>
      </c>
      <c r="E1101">
        <v>18</v>
      </c>
      <c r="F1101">
        <v>36</v>
      </c>
      <c r="G1101">
        <v>72</v>
      </c>
      <c r="H1101" s="7" t="b">
        <v>0</v>
      </c>
    </row>
    <row r="1102" spans="1:9">
      <c r="A1102" s="1">
        <v>33023</v>
      </c>
      <c r="B1102" s="1" t="s">
        <v>1381</v>
      </c>
      <c r="C1102" s="1" t="s">
        <v>2015</v>
      </c>
      <c r="D1102">
        <v>72</v>
      </c>
      <c r="E1102">
        <v>18</v>
      </c>
      <c r="F1102">
        <v>36</v>
      </c>
      <c r="G1102">
        <v>72</v>
      </c>
      <c r="H1102" s="7" t="b">
        <v>0</v>
      </c>
    </row>
    <row r="1103" spans="1:9">
      <c r="A1103" s="1">
        <v>31884</v>
      </c>
      <c r="B1103" s="1" t="s">
        <v>920</v>
      </c>
      <c r="C1103" s="1" t="s">
        <v>2016</v>
      </c>
      <c r="D1103">
        <v>200</v>
      </c>
      <c r="E1103">
        <v>50</v>
      </c>
      <c r="F1103" s="1">
        <v>100</v>
      </c>
      <c r="G1103" s="1">
        <v>200</v>
      </c>
      <c r="H1103" s="7" t="b">
        <v>0</v>
      </c>
    </row>
    <row r="1104" spans="1:9">
      <c r="A1104" s="1">
        <v>31956</v>
      </c>
      <c r="B1104" s="1" t="s">
        <v>1382</v>
      </c>
      <c r="C1104" s="1" t="s">
        <v>2016</v>
      </c>
      <c r="D1104">
        <v>200</v>
      </c>
      <c r="E1104">
        <v>50</v>
      </c>
      <c r="F1104" s="1">
        <v>100</v>
      </c>
      <c r="G1104" s="1">
        <v>200</v>
      </c>
      <c r="H1104" s="7" t="b">
        <v>0</v>
      </c>
    </row>
    <row r="1105" spans="1:8">
      <c r="A1105" s="1">
        <v>32041</v>
      </c>
      <c r="B1105" s="1" t="s">
        <v>1383</v>
      </c>
      <c r="C1105" s="1" t="s">
        <v>2016</v>
      </c>
      <c r="D1105">
        <v>200</v>
      </c>
      <c r="E1105">
        <v>50</v>
      </c>
      <c r="F1105" s="1">
        <v>100</v>
      </c>
      <c r="G1105" s="1">
        <v>200</v>
      </c>
      <c r="H1105" s="7" t="b">
        <v>0</v>
      </c>
    </row>
    <row r="1106" spans="1:8">
      <c r="A1106" s="1">
        <v>31825</v>
      </c>
      <c r="B1106" s="1" t="s">
        <v>1384</v>
      </c>
      <c r="C1106" s="1" t="s">
        <v>2017</v>
      </c>
      <c r="D1106">
        <v>200</v>
      </c>
      <c r="E1106">
        <v>50</v>
      </c>
      <c r="F1106" s="1">
        <v>100</v>
      </c>
      <c r="G1106" s="1">
        <v>200</v>
      </c>
      <c r="H1106" s="7" t="b">
        <v>0</v>
      </c>
    </row>
    <row r="1107" spans="1:8">
      <c r="A1107" s="1">
        <v>32237</v>
      </c>
      <c r="B1107" s="1" t="s">
        <v>1385</v>
      </c>
      <c r="C1107" s="1" t="s">
        <v>2017</v>
      </c>
      <c r="D1107">
        <v>200</v>
      </c>
      <c r="E1107">
        <v>50</v>
      </c>
      <c r="F1107" s="1">
        <v>100</v>
      </c>
      <c r="G1107" s="1">
        <v>200</v>
      </c>
      <c r="H1107" s="7" t="b">
        <v>0</v>
      </c>
    </row>
    <row r="1108" spans="1:8">
      <c r="A1108" s="1">
        <v>32298</v>
      </c>
      <c r="B1108" s="1" t="s">
        <v>921</v>
      </c>
      <c r="C1108" s="1" t="s">
        <v>2017</v>
      </c>
      <c r="D1108">
        <v>200</v>
      </c>
      <c r="E1108">
        <v>50</v>
      </c>
      <c r="F1108" s="1">
        <v>100</v>
      </c>
      <c r="G1108" s="1">
        <v>200</v>
      </c>
      <c r="H1108" s="7" t="b">
        <v>0</v>
      </c>
    </row>
    <row r="1109" spans="1:8">
      <c r="A1109" s="1">
        <v>31585</v>
      </c>
      <c r="B1109" s="1" t="s">
        <v>292</v>
      </c>
      <c r="C1109" s="1" t="s">
        <v>2018</v>
      </c>
      <c r="H1109" s="7" t="b">
        <v>0</v>
      </c>
    </row>
    <row r="1110" spans="1:8">
      <c r="A1110" s="1">
        <v>31571</v>
      </c>
      <c r="B1110" s="1" t="s">
        <v>385</v>
      </c>
      <c r="C1110" s="1" t="s">
        <v>2019</v>
      </c>
      <c r="H1110" s="7" t="b">
        <v>0</v>
      </c>
    </row>
    <row r="1111" spans="1:8">
      <c r="A1111" s="1">
        <v>31577</v>
      </c>
      <c r="B1111" s="1" t="s">
        <v>1386</v>
      </c>
      <c r="C1111" s="1" t="s">
        <v>2019</v>
      </c>
      <c r="H1111" s="7" t="b">
        <v>0</v>
      </c>
    </row>
    <row r="1112" spans="1:8">
      <c r="A1112" s="1">
        <v>34019</v>
      </c>
      <c r="B1112" s="1" t="s">
        <v>1387</v>
      </c>
      <c r="C1112" s="1" t="s">
        <v>2020</v>
      </c>
      <c r="H1112" s="7" t="b">
        <v>0</v>
      </c>
    </row>
    <row r="1113" spans="1:8">
      <c r="A1113" s="1">
        <v>34135</v>
      </c>
      <c r="B1113" s="1" t="s">
        <v>1388</v>
      </c>
      <c r="C1113" s="1" t="s">
        <v>2020</v>
      </c>
      <c r="H1113" s="7" t="b">
        <v>0</v>
      </c>
    </row>
    <row r="1114" spans="1:8">
      <c r="A1114" s="1">
        <v>30587</v>
      </c>
      <c r="B1114" s="1" t="s">
        <v>1389</v>
      </c>
      <c r="C1114" s="1" t="s">
        <v>2021</v>
      </c>
      <c r="H1114" s="7" t="b">
        <v>0</v>
      </c>
    </row>
    <row r="1115" spans="1:8">
      <c r="A1115" s="1">
        <v>31593</v>
      </c>
      <c r="B1115" s="1" t="s">
        <v>681</v>
      </c>
      <c r="C1115" s="1" t="s">
        <v>2021</v>
      </c>
      <c r="H1115" s="7" t="b">
        <v>0</v>
      </c>
    </row>
    <row r="1116" spans="1:8">
      <c r="A1116" s="1">
        <v>34287</v>
      </c>
      <c r="B1116" s="1" t="s">
        <v>1390</v>
      </c>
      <c r="C1116" s="1" t="s">
        <v>2021</v>
      </c>
      <c r="H1116" s="7" t="b">
        <v>0</v>
      </c>
    </row>
    <row r="1117" spans="1:8">
      <c r="A1117" s="1">
        <v>30674</v>
      </c>
      <c r="B1117" s="1" t="s">
        <v>350</v>
      </c>
      <c r="C1117" s="1" t="s">
        <v>2022</v>
      </c>
      <c r="H1117" s="7" t="b">
        <v>0</v>
      </c>
    </row>
    <row r="1118" spans="1:8">
      <c r="A1118" s="1">
        <v>30874</v>
      </c>
      <c r="B1118" s="1" t="s">
        <v>367</v>
      </c>
      <c r="C1118" s="1" t="s">
        <v>2022</v>
      </c>
      <c r="H1118" s="7" t="b">
        <v>0</v>
      </c>
    </row>
    <row r="1119" spans="1:8">
      <c r="A1119" s="1">
        <v>34424</v>
      </c>
      <c r="B1119" s="1" t="s">
        <v>1391</v>
      </c>
      <c r="C1119" s="1" t="s">
        <v>2022</v>
      </c>
      <c r="H1119" s="7" t="b">
        <v>0</v>
      </c>
    </row>
    <row r="1120" spans="1:8">
      <c r="A1120" s="1">
        <v>30061</v>
      </c>
      <c r="B1120" s="1" t="s">
        <v>282</v>
      </c>
      <c r="C1120" s="1" t="s">
        <v>2023</v>
      </c>
      <c r="H1120" s="7" t="b">
        <v>0</v>
      </c>
    </row>
    <row r="1121" spans="1:8">
      <c r="A1121" s="1">
        <v>30800</v>
      </c>
      <c r="B1121" s="1" t="s">
        <v>1392</v>
      </c>
      <c r="C1121" s="1" t="s">
        <v>2023</v>
      </c>
      <c r="H1121" s="7" t="b">
        <v>0</v>
      </c>
    </row>
    <row r="1122" spans="1:8">
      <c r="A1122" s="1">
        <v>31542</v>
      </c>
      <c r="B1122" s="1" t="s">
        <v>1393</v>
      </c>
      <c r="C1122" s="1" t="s">
        <v>2023</v>
      </c>
      <c r="H1122" s="7" t="b">
        <v>0</v>
      </c>
    </row>
    <row r="1123" spans="1:8">
      <c r="A1123" s="1">
        <v>31547</v>
      </c>
      <c r="B1123" s="1" t="s">
        <v>1394</v>
      </c>
      <c r="C1123" s="1" t="s">
        <v>2023</v>
      </c>
      <c r="H1123" s="7" t="b">
        <v>0</v>
      </c>
    </row>
    <row r="1124" spans="1:8">
      <c r="A1124" s="1">
        <v>30750</v>
      </c>
      <c r="B1124" s="1" t="s">
        <v>1395</v>
      </c>
      <c r="C1124" s="1" t="s">
        <v>2024</v>
      </c>
      <c r="H1124" s="7" t="b">
        <v>0</v>
      </c>
    </row>
    <row r="1125" spans="1:8">
      <c r="A1125" s="1">
        <v>31508</v>
      </c>
      <c r="B1125" s="1" t="s">
        <v>351</v>
      </c>
      <c r="C1125" s="1" t="s">
        <v>2024</v>
      </c>
      <c r="H1125" s="7" t="b">
        <v>0</v>
      </c>
    </row>
    <row r="1126" spans="1:8">
      <c r="A1126" s="1">
        <v>33432</v>
      </c>
      <c r="B1126" s="1" t="s">
        <v>1396</v>
      </c>
      <c r="C1126" s="1" t="s">
        <v>2024</v>
      </c>
      <c r="H1126" s="7" t="b">
        <v>0</v>
      </c>
    </row>
    <row r="1127" spans="1:8">
      <c r="A1127" s="1">
        <v>32099</v>
      </c>
      <c r="B1127" s="1" t="s">
        <v>1397</v>
      </c>
      <c r="C1127" s="1" t="s">
        <v>2025</v>
      </c>
      <c r="D1127">
        <v>200</v>
      </c>
      <c r="E1127">
        <v>50</v>
      </c>
      <c r="F1127" s="1">
        <v>100</v>
      </c>
      <c r="G1127" s="1">
        <v>200</v>
      </c>
      <c r="H1127" s="7" t="b">
        <v>0</v>
      </c>
    </row>
    <row r="1128" spans="1:8">
      <c r="A1128" s="1">
        <v>32185</v>
      </c>
      <c r="B1128" s="1" t="s">
        <v>1398</v>
      </c>
      <c r="C1128" s="1" t="s">
        <v>2025</v>
      </c>
      <c r="D1128">
        <v>200</v>
      </c>
      <c r="E1128">
        <v>50</v>
      </c>
      <c r="F1128" s="1">
        <v>100</v>
      </c>
      <c r="G1128" s="1">
        <v>200</v>
      </c>
      <c r="H1128" s="7" t="b">
        <v>0</v>
      </c>
    </row>
    <row r="1129" spans="1:8">
      <c r="A1129" s="1">
        <v>32521</v>
      </c>
      <c r="B1129" s="1" t="s">
        <v>885</v>
      </c>
      <c r="C1129" s="1" t="s">
        <v>2025</v>
      </c>
      <c r="D1129">
        <v>400</v>
      </c>
      <c r="E1129">
        <v>100</v>
      </c>
      <c r="F1129" s="1">
        <v>200</v>
      </c>
      <c r="G1129" s="1">
        <v>400</v>
      </c>
      <c r="H1129" s="7" t="b">
        <v>0</v>
      </c>
    </row>
    <row r="1130" spans="1:8">
      <c r="A1130" s="1">
        <v>32591</v>
      </c>
      <c r="B1130" s="1" t="s">
        <v>182</v>
      </c>
      <c r="C1130" s="1" t="s">
        <v>2025</v>
      </c>
      <c r="D1130">
        <v>400</v>
      </c>
      <c r="E1130">
        <v>100</v>
      </c>
      <c r="F1130" s="1">
        <v>200</v>
      </c>
      <c r="G1130" s="1">
        <v>400</v>
      </c>
      <c r="H1130" s="7" t="b">
        <v>0</v>
      </c>
    </row>
    <row r="1131" spans="1:8">
      <c r="A1131" s="1">
        <v>31804</v>
      </c>
      <c r="B1131" s="1" t="s">
        <v>889</v>
      </c>
      <c r="C1131" s="1" t="s">
        <v>2026</v>
      </c>
      <c r="D1131">
        <v>256</v>
      </c>
      <c r="E1131">
        <v>64</v>
      </c>
      <c r="F1131">
        <v>128</v>
      </c>
      <c r="G1131">
        <v>256</v>
      </c>
      <c r="H1131" s="7" t="b">
        <v>0</v>
      </c>
    </row>
    <row r="1132" spans="1:8">
      <c r="A1132" s="1">
        <v>32373</v>
      </c>
      <c r="B1132" s="1" t="s">
        <v>1399</v>
      </c>
      <c r="C1132" s="1" t="s">
        <v>2026</v>
      </c>
      <c r="D1132">
        <v>400</v>
      </c>
      <c r="E1132">
        <v>100</v>
      </c>
      <c r="F1132" s="1">
        <v>200</v>
      </c>
      <c r="G1132" s="1">
        <v>400</v>
      </c>
      <c r="H1132" s="7" t="b">
        <v>0</v>
      </c>
    </row>
    <row r="1133" spans="1:8">
      <c r="A1133" s="1">
        <v>32451</v>
      </c>
      <c r="B1133" s="1" t="s">
        <v>202</v>
      </c>
      <c r="C1133" s="1" t="s">
        <v>2026</v>
      </c>
      <c r="D1133">
        <v>400</v>
      </c>
      <c r="E1133">
        <v>100</v>
      </c>
      <c r="F1133" s="1">
        <v>200</v>
      </c>
      <c r="G1133" s="1">
        <v>400</v>
      </c>
      <c r="H1133" s="7" t="b">
        <v>0</v>
      </c>
    </row>
    <row r="1134" spans="1:8">
      <c r="A1134" s="1">
        <v>29836</v>
      </c>
      <c r="B1134" s="1" t="s">
        <v>554</v>
      </c>
      <c r="C1134" s="1" t="s">
        <v>2027</v>
      </c>
      <c r="D1134">
        <v>24</v>
      </c>
      <c r="E1134" t="s">
        <v>2028</v>
      </c>
      <c r="F1134">
        <v>12</v>
      </c>
      <c r="G1134">
        <v>24</v>
      </c>
      <c r="H1134" s="7" t="b">
        <v>0</v>
      </c>
    </row>
    <row r="1135" spans="1:8">
      <c r="A1135" s="1">
        <v>29857</v>
      </c>
      <c r="B1135" s="1" t="s">
        <v>1400</v>
      </c>
      <c r="C1135" s="1" t="s">
        <v>2027</v>
      </c>
      <c r="D1135">
        <v>24</v>
      </c>
      <c r="E1135" t="s">
        <v>2028</v>
      </c>
      <c r="F1135">
        <v>12</v>
      </c>
      <c r="G1135">
        <v>24</v>
      </c>
      <c r="H1135" s="7" t="b">
        <v>0</v>
      </c>
    </row>
    <row r="1136" spans="1:8">
      <c r="A1136" s="1">
        <v>31057</v>
      </c>
      <c r="B1136" s="1" t="s">
        <v>1401</v>
      </c>
      <c r="C1136" s="1" t="s">
        <v>2029</v>
      </c>
      <c r="D1136">
        <v>300</v>
      </c>
      <c r="E1136">
        <v>75</v>
      </c>
      <c r="F1136" s="1">
        <v>150</v>
      </c>
      <c r="G1136" s="1">
        <v>300</v>
      </c>
      <c r="H1136" s="7" t="b">
        <v>0</v>
      </c>
    </row>
    <row r="1137" spans="1:9">
      <c r="A1137" s="1">
        <v>31161</v>
      </c>
      <c r="B1137" s="1" t="s">
        <v>1402</v>
      </c>
      <c r="C1137" s="1" t="s">
        <v>2029</v>
      </c>
      <c r="D1137">
        <v>300</v>
      </c>
      <c r="E1137">
        <v>75</v>
      </c>
      <c r="F1137" s="1">
        <v>150</v>
      </c>
      <c r="G1137" s="1">
        <v>300</v>
      </c>
      <c r="H1137" s="7" t="b">
        <v>0</v>
      </c>
    </row>
    <row r="1138" spans="1:9">
      <c r="A1138" s="1">
        <v>31198</v>
      </c>
      <c r="B1138" s="1" t="s">
        <v>1403</v>
      </c>
      <c r="C1138" s="1" t="s">
        <v>2029</v>
      </c>
      <c r="D1138">
        <v>300</v>
      </c>
      <c r="E1138">
        <v>75</v>
      </c>
      <c r="F1138" s="1">
        <v>150</v>
      </c>
      <c r="G1138" s="1">
        <v>300</v>
      </c>
      <c r="H1138" s="7" t="b">
        <v>0</v>
      </c>
    </row>
    <row r="1139" spans="1:9">
      <c r="A1139" s="1">
        <v>30042</v>
      </c>
      <c r="B1139" s="1" t="s">
        <v>308</v>
      </c>
      <c r="C1139" s="1" t="s">
        <v>2030</v>
      </c>
      <c r="D1139">
        <v>48</v>
      </c>
      <c r="E1139">
        <v>12</v>
      </c>
      <c r="F1139">
        <v>24</v>
      </c>
      <c r="G1139">
        <v>48</v>
      </c>
      <c r="H1139" s="7" t="b">
        <v>0</v>
      </c>
    </row>
    <row r="1140" spans="1:9">
      <c r="A1140" s="1">
        <v>30082</v>
      </c>
      <c r="B1140" s="1" t="s">
        <v>1404</v>
      </c>
      <c r="C1140" s="1" t="s">
        <v>2030</v>
      </c>
      <c r="D1140">
        <v>48</v>
      </c>
      <c r="E1140">
        <v>12</v>
      </c>
      <c r="F1140">
        <v>24</v>
      </c>
      <c r="G1140">
        <v>48</v>
      </c>
      <c r="H1140" s="7" t="b">
        <v>0</v>
      </c>
    </row>
    <row r="1141" spans="1:9">
      <c r="A1141" s="1">
        <v>31500</v>
      </c>
      <c r="B1141" s="1" t="s">
        <v>1405</v>
      </c>
      <c r="C1141" s="1" t="s">
        <v>2030</v>
      </c>
      <c r="D1141">
        <v>48</v>
      </c>
      <c r="E1141">
        <v>12</v>
      </c>
      <c r="F1141">
        <v>24</v>
      </c>
      <c r="G1141">
        <v>48</v>
      </c>
      <c r="H1141" s="7" t="b">
        <v>0</v>
      </c>
    </row>
    <row r="1142" spans="1:9">
      <c r="A1142" s="1">
        <v>30423</v>
      </c>
      <c r="B1142" s="1" t="s">
        <v>1406</v>
      </c>
      <c r="C1142" s="1" t="s">
        <v>2031</v>
      </c>
      <c r="D1142">
        <v>108</v>
      </c>
      <c r="E1142">
        <v>36</v>
      </c>
      <c r="F1142">
        <v>54</v>
      </c>
      <c r="G1142">
        <v>108</v>
      </c>
      <c r="H1142" s="7" t="b">
        <v>0</v>
      </c>
      <c r="I1142" t="s">
        <v>2032</v>
      </c>
    </row>
    <row r="1143" spans="1:9">
      <c r="A1143" s="1">
        <v>30465</v>
      </c>
      <c r="B1143" s="1" t="s">
        <v>448</v>
      </c>
      <c r="C1143" s="1" t="s">
        <v>2031</v>
      </c>
      <c r="D1143">
        <v>48</v>
      </c>
      <c r="E1143">
        <v>12</v>
      </c>
      <c r="F1143">
        <v>24</v>
      </c>
      <c r="G1143">
        <v>48</v>
      </c>
      <c r="H1143" s="7" t="b">
        <v>0</v>
      </c>
    </row>
    <row r="1144" spans="1:9">
      <c r="A1144" s="1">
        <v>30710</v>
      </c>
      <c r="B1144" s="1" t="s">
        <v>1407</v>
      </c>
      <c r="C1144" s="1" t="s">
        <v>2031</v>
      </c>
      <c r="D1144">
        <v>48</v>
      </c>
      <c r="E1144">
        <v>12</v>
      </c>
      <c r="F1144">
        <v>24</v>
      </c>
      <c r="G1144">
        <v>48</v>
      </c>
      <c r="H1144" s="7" t="b">
        <v>0</v>
      </c>
    </row>
    <row r="1145" spans="1:9">
      <c r="A1145" s="1">
        <v>31668</v>
      </c>
      <c r="B1145" s="1" t="s">
        <v>1408</v>
      </c>
      <c r="C1145" s="1" t="s">
        <v>2033</v>
      </c>
      <c r="D1145">
        <v>512</v>
      </c>
      <c r="E1145">
        <v>128</v>
      </c>
      <c r="F1145" s="1">
        <v>256</v>
      </c>
      <c r="G1145" s="1">
        <v>512</v>
      </c>
      <c r="H1145" s="7" t="b">
        <v>0</v>
      </c>
    </row>
    <row r="1146" spans="1:9">
      <c r="A1146" s="1">
        <v>31709</v>
      </c>
      <c r="B1146" s="1" t="s">
        <v>922</v>
      </c>
      <c r="C1146" s="1" t="s">
        <v>2033</v>
      </c>
      <c r="D1146">
        <v>512</v>
      </c>
      <c r="E1146">
        <v>128</v>
      </c>
      <c r="F1146" s="1">
        <v>256</v>
      </c>
      <c r="G1146" s="1">
        <v>512</v>
      </c>
      <c r="H1146" s="7" t="b">
        <v>0</v>
      </c>
    </row>
    <row r="1147" spans="1:9">
      <c r="A1147" s="1">
        <v>31762</v>
      </c>
      <c r="B1147" s="1" t="s">
        <v>1409</v>
      </c>
      <c r="C1147" s="1" t="s">
        <v>2033</v>
      </c>
      <c r="D1147">
        <v>512</v>
      </c>
      <c r="E1147">
        <v>128</v>
      </c>
      <c r="F1147" s="1">
        <v>256</v>
      </c>
      <c r="G1147" s="1">
        <v>512</v>
      </c>
      <c r="H1147" s="7" t="b">
        <v>0</v>
      </c>
    </row>
    <row r="1148" spans="1:9">
      <c r="A1148" s="1">
        <v>15465</v>
      </c>
      <c r="B1148" s="1" t="s">
        <v>880</v>
      </c>
      <c r="C1148" s="1" t="s">
        <v>2034</v>
      </c>
      <c r="D1148">
        <v>300</v>
      </c>
      <c r="E1148">
        <v>100</v>
      </c>
      <c r="F1148" s="1">
        <v>150</v>
      </c>
      <c r="G1148" s="1">
        <v>300</v>
      </c>
      <c r="H1148" s="7" t="b">
        <v>0</v>
      </c>
    </row>
    <row r="1149" spans="1:9">
      <c r="A1149" s="1">
        <v>49791</v>
      </c>
      <c r="B1149" s="1" t="s">
        <v>1410</v>
      </c>
      <c r="C1149" s="1" t="s">
        <v>2034</v>
      </c>
      <c r="D1149">
        <v>300</v>
      </c>
      <c r="E1149">
        <v>100</v>
      </c>
      <c r="F1149" s="1">
        <v>150</v>
      </c>
      <c r="G1149" s="1">
        <v>300</v>
      </c>
      <c r="H1149" s="7" t="b">
        <v>0</v>
      </c>
    </row>
    <row r="1150" spans="1:9">
      <c r="A1150" s="1">
        <v>50011</v>
      </c>
      <c r="B1150" s="1" t="s">
        <v>1411</v>
      </c>
      <c r="C1150" s="1" t="s">
        <v>2034</v>
      </c>
      <c r="D1150">
        <v>300</v>
      </c>
      <c r="E1150">
        <v>100</v>
      </c>
      <c r="F1150" s="1">
        <v>150</v>
      </c>
      <c r="G1150" s="1">
        <v>300</v>
      </c>
      <c r="H1150" s="7" t="b">
        <v>0</v>
      </c>
    </row>
    <row r="1151" spans="1:9">
      <c r="A1151" s="1">
        <v>30999</v>
      </c>
      <c r="B1151" s="1" t="s">
        <v>1412</v>
      </c>
      <c r="C1151" s="1" t="s">
        <v>2035</v>
      </c>
      <c r="D1151">
        <v>300</v>
      </c>
      <c r="E1151">
        <v>100</v>
      </c>
      <c r="F1151" s="1">
        <v>150</v>
      </c>
      <c r="G1151" s="1">
        <v>300</v>
      </c>
      <c r="H1151" s="7" t="b">
        <v>0</v>
      </c>
    </row>
    <row r="1152" spans="1:9">
      <c r="A1152" s="1">
        <v>31052</v>
      </c>
      <c r="B1152" s="1" t="s">
        <v>1413</v>
      </c>
      <c r="C1152" s="1" t="s">
        <v>2035</v>
      </c>
      <c r="D1152">
        <v>300</v>
      </c>
      <c r="E1152">
        <v>100</v>
      </c>
      <c r="F1152" s="1">
        <v>150</v>
      </c>
      <c r="G1152" s="1">
        <v>300</v>
      </c>
      <c r="H1152" s="7" t="b">
        <v>0</v>
      </c>
    </row>
    <row r="1153" spans="1:9">
      <c r="A1153" s="1">
        <v>31282</v>
      </c>
      <c r="B1153" s="1" t="s">
        <v>1414</v>
      </c>
      <c r="C1153" s="1" t="s">
        <v>2035</v>
      </c>
      <c r="D1153">
        <v>300</v>
      </c>
      <c r="E1153">
        <v>100</v>
      </c>
      <c r="F1153" s="1">
        <v>150</v>
      </c>
      <c r="G1153" s="1">
        <v>300</v>
      </c>
      <c r="H1153" s="7" t="b">
        <v>0</v>
      </c>
    </row>
    <row r="1154" spans="1:9">
      <c r="A1154" s="1">
        <v>30948</v>
      </c>
      <c r="B1154" s="1" t="s">
        <v>1415</v>
      </c>
      <c r="C1154" s="1" t="s">
        <v>2036</v>
      </c>
      <c r="D1154">
        <v>300</v>
      </c>
      <c r="E1154">
        <v>100</v>
      </c>
      <c r="F1154" s="1">
        <v>150</v>
      </c>
      <c r="G1154" s="1">
        <v>300</v>
      </c>
      <c r="H1154" s="7" t="b">
        <v>0</v>
      </c>
    </row>
    <row r="1155" spans="1:9">
      <c r="A1155" s="1">
        <v>31146</v>
      </c>
      <c r="B1155" s="1" t="s">
        <v>1416</v>
      </c>
      <c r="C1155" s="1" t="s">
        <v>2036</v>
      </c>
      <c r="D1155">
        <v>300</v>
      </c>
      <c r="E1155">
        <v>100</v>
      </c>
      <c r="F1155" s="1">
        <v>150</v>
      </c>
      <c r="G1155" s="1">
        <v>300</v>
      </c>
      <c r="H1155" s="7" t="b">
        <v>0</v>
      </c>
    </row>
    <row r="1156" spans="1:9">
      <c r="A1156" s="1">
        <v>31345</v>
      </c>
      <c r="B1156" s="1" t="s">
        <v>1417</v>
      </c>
      <c r="C1156" s="1" t="s">
        <v>2036</v>
      </c>
      <c r="D1156">
        <v>120</v>
      </c>
      <c r="E1156">
        <v>40</v>
      </c>
      <c r="F1156" s="1">
        <v>60</v>
      </c>
      <c r="G1156" s="1">
        <v>120</v>
      </c>
      <c r="H1156" s="7" t="b">
        <v>0</v>
      </c>
    </row>
    <row r="1157" spans="1:9">
      <c r="A1157" s="1">
        <v>31427</v>
      </c>
      <c r="B1157" s="1" t="s">
        <v>1418</v>
      </c>
      <c r="C1157" s="1" t="s">
        <v>2037</v>
      </c>
      <c r="D1157">
        <v>108</v>
      </c>
      <c r="E1157">
        <v>36</v>
      </c>
      <c r="F1157">
        <v>54</v>
      </c>
      <c r="G1157">
        <v>108</v>
      </c>
      <c r="H1157" s="7" t="b">
        <v>0</v>
      </c>
    </row>
    <row r="1158" spans="1:9">
      <c r="A1158" s="1">
        <v>31434</v>
      </c>
      <c r="B1158" s="1" t="s">
        <v>255</v>
      </c>
      <c r="C1158" s="1" t="s">
        <v>2037</v>
      </c>
      <c r="D1158">
        <v>108</v>
      </c>
      <c r="E1158">
        <v>36</v>
      </c>
      <c r="F1158">
        <v>54</v>
      </c>
      <c r="G1158">
        <v>108</v>
      </c>
      <c r="H1158" s="7" t="b">
        <v>0</v>
      </c>
    </row>
    <row r="1159" spans="1:9">
      <c r="A1159" s="1">
        <v>31438</v>
      </c>
      <c r="B1159" s="1" t="s">
        <v>641</v>
      </c>
      <c r="C1159" s="1" t="s">
        <v>2037</v>
      </c>
      <c r="D1159">
        <v>108</v>
      </c>
      <c r="E1159">
        <v>36</v>
      </c>
      <c r="F1159">
        <v>54</v>
      </c>
      <c r="G1159">
        <v>108</v>
      </c>
      <c r="H1159" s="7" t="b">
        <v>0</v>
      </c>
    </row>
    <row r="1160" spans="1:9">
      <c r="A1160" s="1">
        <v>31471</v>
      </c>
      <c r="B1160" s="1" t="s">
        <v>890</v>
      </c>
      <c r="C1160" s="1" t="s">
        <v>2038</v>
      </c>
      <c r="D1160">
        <v>108</v>
      </c>
      <c r="E1160">
        <v>36</v>
      </c>
      <c r="F1160">
        <v>54</v>
      </c>
      <c r="G1160">
        <v>108</v>
      </c>
      <c r="H1160" s="7" t="b">
        <v>0</v>
      </c>
    </row>
    <row r="1161" spans="1:9">
      <c r="A1161" s="1">
        <v>31475</v>
      </c>
      <c r="B1161" s="1" t="s">
        <v>1419</v>
      </c>
      <c r="C1161" s="1" t="s">
        <v>2038</v>
      </c>
      <c r="D1161">
        <v>108</v>
      </c>
      <c r="E1161">
        <v>36</v>
      </c>
      <c r="F1161">
        <v>54</v>
      </c>
      <c r="G1161">
        <v>108</v>
      </c>
      <c r="H1161" s="7" t="b">
        <v>0</v>
      </c>
    </row>
    <row r="1162" spans="1:9">
      <c r="A1162" s="1">
        <v>31488</v>
      </c>
      <c r="B1162" s="1" t="s">
        <v>899</v>
      </c>
      <c r="C1162" s="1" t="s">
        <v>2038</v>
      </c>
      <c r="D1162">
        <v>24</v>
      </c>
      <c r="E1162" t="s">
        <v>2028</v>
      </c>
      <c r="F1162">
        <v>12</v>
      </c>
      <c r="G1162">
        <v>24</v>
      </c>
      <c r="H1162" s="7" t="b">
        <v>0</v>
      </c>
    </row>
    <row r="1163" spans="1:9">
      <c r="A1163" s="1">
        <v>15440</v>
      </c>
      <c r="B1163" s="1" t="s">
        <v>892</v>
      </c>
      <c r="C1163" s="1" t="s">
        <v>2039</v>
      </c>
      <c r="D1163">
        <v>300</v>
      </c>
      <c r="E1163">
        <v>75</v>
      </c>
      <c r="F1163" s="1">
        <v>150</v>
      </c>
      <c r="G1163" s="1">
        <v>300</v>
      </c>
      <c r="H1163" s="7" t="b">
        <v>0</v>
      </c>
    </row>
    <row r="1164" spans="1:9">
      <c r="A1164" s="1">
        <v>15498</v>
      </c>
      <c r="B1164" s="1" t="s">
        <v>1420</v>
      </c>
      <c r="C1164" s="1" t="s">
        <v>2039</v>
      </c>
      <c r="D1164">
        <v>300</v>
      </c>
      <c r="E1164">
        <v>75</v>
      </c>
      <c r="F1164" s="1">
        <v>150</v>
      </c>
      <c r="G1164" s="1">
        <v>300</v>
      </c>
      <c r="H1164" s="7" t="b">
        <v>0</v>
      </c>
    </row>
    <row r="1165" spans="1:9">
      <c r="A1165" s="1">
        <v>15546</v>
      </c>
      <c r="B1165" s="1" t="s">
        <v>1421</v>
      </c>
      <c r="C1165" s="1" t="s">
        <v>2039</v>
      </c>
      <c r="D1165">
        <v>300</v>
      </c>
      <c r="E1165">
        <v>75</v>
      </c>
      <c r="F1165" s="1">
        <v>150</v>
      </c>
      <c r="G1165" s="1">
        <v>300</v>
      </c>
      <c r="H1165" s="7" t="b">
        <v>0</v>
      </c>
    </row>
    <row r="1166" spans="1:9">
      <c r="A1166" s="1">
        <v>15636</v>
      </c>
      <c r="B1166" s="1" t="s">
        <v>1422</v>
      </c>
      <c r="C1166" s="1" t="s">
        <v>2040</v>
      </c>
      <c r="D1166">
        <v>300</v>
      </c>
      <c r="E1166">
        <v>75</v>
      </c>
      <c r="F1166" s="1">
        <v>150</v>
      </c>
      <c r="G1166" s="1">
        <v>300</v>
      </c>
      <c r="H1166" s="7" t="b">
        <v>0</v>
      </c>
    </row>
    <row r="1167" spans="1:9">
      <c r="A1167" s="14">
        <v>30942</v>
      </c>
      <c r="B1167" s="1" t="s">
        <v>1423</v>
      </c>
      <c r="C1167" s="1" t="s">
        <v>2041</v>
      </c>
      <c r="D1167">
        <v>120</v>
      </c>
      <c r="E1167">
        <v>40</v>
      </c>
      <c r="F1167">
        <v>60</v>
      </c>
      <c r="G1167">
        <v>120</v>
      </c>
      <c r="H1167" s="7" t="b">
        <v>0</v>
      </c>
      <c r="I1167" t="s">
        <v>2042</v>
      </c>
    </row>
    <row r="1168" spans="1:9">
      <c r="A1168" s="1">
        <v>30955</v>
      </c>
      <c r="B1168" s="1" t="s">
        <v>1424</v>
      </c>
      <c r="C1168" s="1" t="s">
        <v>2041</v>
      </c>
      <c r="D1168">
        <v>120</v>
      </c>
      <c r="E1168">
        <v>40</v>
      </c>
      <c r="F1168">
        <v>60</v>
      </c>
      <c r="G1168">
        <v>120</v>
      </c>
      <c r="H1168" s="7" t="b">
        <v>0</v>
      </c>
    </row>
    <row r="1169" spans="1:8">
      <c r="A1169" s="1">
        <v>31023</v>
      </c>
      <c r="B1169" s="1" t="s">
        <v>631</v>
      </c>
      <c r="C1169" s="1" t="s">
        <v>2041</v>
      </c>
      <c r="D1169">
        <v>120</v>
      </c>
      <c r="E1169">
        <v>40</v>
      </c>
      <c r="F1169">
        <v>60</v>
      </c>
      <c r="G1169">
        <v>120</v>
      </c>
      <c r="H1169" s="7" t="b">
        <v>0</v>
      </c>
    </row>
    <row r="1170" spans="1:8">
      <c r="A1170" s="1">
        <v>31100</v>
      </c>
      <c r="B1170" s="1" t="s">
        <v>635</v>
      </c>
      <c r="C1170" s="1" t="s">
        <v>2041</v>
      </c>
      <c r="D1170">
        <v>120</v>
      </c>
      <c r="E1170">
        <v>40</v>
      </c>
      <c r="F1170">
        <v>60</v>
      </c>
      <c r="G1170">
        <v>120</v>
      </c>
      <c r="H1170" s="7" t="b">
        <v>0</v>
      </c>
    </row>
    <row r="1171" spans="1:8">
      <c r="A1171" s="1">
        <v>31072</v>
      </c>
      <c r="B1171" s="1" t="s">
        <v>1425</v>
      </c>
      <c r="C1171" s="1" t="s">
        <v>2043</v>
      </c>
      <c r="D1171">
        <v>120</v>
      </c>
      <c r="E1171">
        <v>40</v>
      </c>
      <c r="F1171">
        <v>60</v>
      </c>
      <c r="G1171">
        <v>120</v>
      </c>
      <c r="H1171" s="7" t="b">
        <v>0</v>
      </c>
    </row>
    <row r="1172" spans="1:8">
      <c r="A1172" s="1">
        <v>31214</v>
      </c>
      <c r="B1172" s="1" t="s">
        <v>1426</v>
      </c>
      <c r="C1172" s="1" t="s">
        <v>2043</v>
      </c>
      <c r="D1172">
        <v>120</v>
      </c>
      <c r="E1172">
        <v>40</v>
      </c>
      <c r="F1172">
        <v>60</v>
      </c>
      <c r="G1172">
        <v>120</v>
      </c>
      <c r="H1172" s="7" t="b">
        <v>0</v>
      </c>
    </row>
    <row r="1173" spans="1:8">
      <c r="A1173" s="1">
        <v>31298</v>
      </c>
      <c r="B1173" s="1" t="s">
        <v>1427</v>
      </c>
      <c r="C1173" s="1" t="s">
        <v>2043</v>
      </c>
      <c r="D1173">
        <v>120</v>
      </c>
      <c r="E1173">
        <v>40</v>
      </c>
      <c r="F1173">
        <v>60</v>
      </c>
      <c r="G1173">
        <v>120</v>
      </c>
      <c r="H1173" s="7" t="b">
        <v>0</v>
      </c>
    </row>
    <row r="1174" spans="1:8">
      <c r="A1174" s="1">
        <v>31409</v>
      </c>
      <c r="B1174" s="1" t="s">
        <v>1428</v>
      </c>
      <c r="C1174" s="1" t="s">
        <v>2044</v>
      </c>
      <c r="D1174">
        <v>144</v>
      </c>
      <c r="E1174">
        <v>48</v>
      </c>
      <c r="F1174" s="1">
        <v>72</v>
      </c>
      <c r="G1174" s="1">
        <v>144</v>
      </c>
      <c r="H1174" s="7" t="b">
        <v>0</v>
      </c>
    </row>
    <row r="1175" spans="1:8">
      <c r="A1175" s="1">
        <v>31414</v>
      </c>
      <c r="B1175" s="1" t="s">
        <v>565</v>
      </c>
      <c r="C1175" s="1" t="s">
        <v>2044</v>
      </c>
      <c r="D1175">
        <v>144</v>
      </c>
      <c r="E1175">
        <v>48</v>
      </c>
      <c r="F1175" s="1">
        <v>72</v>
      </c>
      <c r="G1175" s="1">
        <v>144</v>
      </c>
      <c r="H1175" s="7" t="b">
        <v>0</v>
      </c>
    </row>
    <row r="1176" spans="1:8">
      <c r="A1176" s="1">
        <v>31480</v>
      </c>
      <c r="B1176" s="1" t="s">
        <v>422</v>
      </c>
      <c r="C1176" s="1" t="s">
        <v>2044</v>
      </c>
      <c r="D1176">
        <v>48</v>
      </c>
      <c r="E1176">
        <v>12</v>
      </c>
      <c r="F1176" s="1">
        <v>24</v>
      </c>
      <c r="G1176" s="1">
        <v>48</v>
      </c>
      <c r="H1176" s="7" t="b">
        <v>0</v>
      </c>
    </row>
    <row r="1177" spans="1:8">
      <c r="A1177" s="1">
        <v>30060</v>
      </c>
      <c r="B1177" s="1" t="s">
        <v>1429</v>
      </c>
      <c r="C1177" s="1" t="s">
        <v>2045</v>
      </c>
      <c r="D1177" t="s">
        <v>2046</v>
      </c>
      <c r="H1177" s="7" t="b">
        <v>0</v>
      </c>
    </row>
    <row r="1178" spans="1:8">
      <c r="A1178" s="1">
        <v>30817</v>
      </c>
      <c r="B1178" s="1" t="s">
        <v>1430</v>
      </c>
      <c r="C1178" s="1" t="s">
        <v>2045</v>
      </c>
      <c r="H1178" s="7" t="b">
        <v>0</v>
      </c>
    </row>
    <row r="1179" spans="1:8">
      <c r="A1179" s="1">
        <v>15666</v>
      </c>
      <c r="B1179" s="1" t="s">
        <v>1431</v>
      </c>
      <c r="C1179" s="1" t="s">
        <v>2047</v>
      </c>
      <c r="D1179">
        <v>200</v>
      </c>
      <c r="E1179">
        <v>50</v>
      </c>
      <c r="F1179" s="1">
        <v>100</v>
      </c>
      <c r="G1179" s="1">
        <v>200</v>
      </c>
      <c r="H1179" s="7" t="b">
        <v>0</v>
      </c>
    </row>
    <row r="1180" spans="1:8">
      <c r="A1180" s="1">
        <v>15726</v>
      </c>
      <c r="B1180" s="1" t="s">
        <v>1432</v>
      </c>
      <c r="C1180" s="1" t="s">
        <v>2047</v>
      </c>
      <c r="D1180">
        <v>200</v>
      </c>
      <c r="E1180">
        <v>50</v>
      </c>
      <c r="F1180" s="1">
        <v>100</v>
      </c>
      <c r="G1180" s="1">
        <v>200</v>
      </c>
      <c r="H1180" s="7" t="b">
        <v>0</v>
      </c>
    </row>
    <row r="1181" spans="1:8">
      <c r="A1181" s="1">
        <v>15825</v>
      </c>
      <c r="B1181" s="1" t="s">
        <v>1433</v>
      </c>
      <c r="C1181" s="1" t="s">
        <v>2047</v>
      </c>
      <c r="D1181">
        <v>200</v>
      </c>
      <c r="E1181">
        <v>50</v>
      </c>
      <c r="F1181" s="1">
        <v>100</v>
      </c>
      <c r="G1181" s="1">
        <v>200</v>
      </c>
      <c r="H1181" s="7" t="b">
        <v>0</v>
      </c>
    </row>
    <row r="1182" spans="1:8">
      <c r="A1182" s="1">
        <v>15783</v>
      </c>
      <c r="B1182" s="1" t="s">
        <v>622</v>
      </c>
      <c r="C1182" s="1" t="s">
        <v>2048</v>
      </c>
      <c r="D1182">
        <v>200</v>
      </c>
      <c r="E1182">
        <v>50</v>
      </c>
      <c r="F1182" s="1">
        <v>100</v>
      </c>
      <c r="G1182" s="1">
        <v>200</v>
      </c>
      <c r="H1182" s="7" t="b">
        <v>0</v>
      </c>
    </row>
    <row r="1183" spans="1:8">
      <c r="A1183" s="1">
        <v>15866</v>
      </c>
      <c r="B1183" s="1" t="s">
        <v>1434</v>
      </c>
      <c r="C1183" s="1" t="s">
        <v>2048</v>
      </c>
      <c r="D1183">
        <v>200</v>
      </c>
      <c r="E1183">
        <v>50</v>
      </c>
      <c r="F1183" s="1">
        <v>100</v>
      </c>
      <c r="G1183" s="1">
        <v>200</v>
      </c>
      <c r="H1183" s="7" t="b">
        <v>0</v>
      </c>
    </row>
    <row r="1184" spans="1:8">
      <c r="A1184" s="1">
        <v>15925</v>
      </c>
      <c r="B1184" s="1" t="s">
        <v>923</v>
      </c>
      <c r="C1184" s="1" t="s">
        <v>2048</v>
      </c>
      <c r="D1184">
        <v>200</v>
      </c>
      <c r="E1184">
        <v>50</v>
      </c>
      <c r="F1184" s="1">
        <v>100</v>
      </c>
      <c r="G1184" s="1">
        <v>200</v>
      </c>
      <c r="H1184" s="7" t="b">
        <v>0</v>
      </c>
    </row>
    <row r="1185" spans="1:9">
      <c r="A1185" s="1">
        <v>30460</v>
      </c>
      <c r="B1185" s="1" t="s">
        <v>1435</v>
      </c>
      <c r="C1185" s="1" t="s">
        <v>2049</v>
      </c>
      <c r="H1185" s="7" t="b">
        <v>0</v>
      </c>
    </row>
    <row r="1186" spans="1:9">
      <c r="A1186" s="1">
        <v>30578</v>
      </c>
      <c r="B1186" s="1" t="s">
        <v>128</v>
      </c>
      <c r="C1186" s="1" t="s">
        <v>2050</v>
      </c>
      <c r="D1186">
        <v>2340</v>
      </c>
      <c r="E1186">
        <v>1230</v>
      </c>
      <c r="F1186">
        <v>1400</v>
      </c>
      <c r="G1186">
        <v>2340</v>
      </c>
      <c r="H1186" s="7" t="b">
        <v>1</v>
      </c>
    </row>
    <row r="1187" spans="1:9">
      <c r="A1187" s="1">
        <v>15373</v>
      </c>
      <c r="B1187" s="1" t="s">
        <v>1436</v>
      </c>
      <c r="C1187" s="1" t="s">
        <v>2051</v>
      </c>
      <c r="D1187">
        <v>40</v>
      </c>
      <c r="E1187">
        <v>10</v>
      </c>
      <c r="F1187" s="1">
        <v>20</v>
      </c>
      <c r="G1187" s="1">
        <v>40</v>
      </c>
      <c r="H1187" s="7" t="b">
        <v>1</v>
      </c>
    </row>
    <row r="1188" spans="1:9">
      <c r="A1188" s="1">
        <v>15434</v>
      </c>
      <c r="B1188" s="1" t="s">
        <v>1437</v>
      </c>
      <c r="C1188" s="1" t="s">
        <v>2051</v>
      </c>
      <c r="D1188">
        <v>40</v>
      </c>
      <c r="E1188">
        <v>10</v>
      </c>
      <c r="F1188" s="1">
        <v>20</v>
      </c>
      <c r="G1188" s="1">
        <v>40</v>
      </c>
      <c r="H1188" s="7" t="b">
        <v>1</v>
      </c>
    </row>
    <row r="1189" spans="1:9">
      <c r="A1189" s="1">
        <v>15534</v>
      </c>
      <c r="B1189" s="1" t="s">
        <v>1438</v>
      </c>
      <c r="C1189" s="1" t="s">
        <v>2052</v>
      </c>
      <c r="D1189">
        <v>200</v>
      </c>
      <c r="E1189">
        <v>20</v>
      </c>
      <c r="F1189" s="1">
        <v>50</v>
      </c>
      <c r="G1189" s="1">
        <v>200</v>
      </c>
      <c r="H1189" s="7" t="b">
        <v>0</v>
      </c>
    </row>
    <row r="1190" spans="1:9">
      <c r="A1190" s="1">
        <v>34934</v>
      </c>
      <c r="B1190" s="1" t="s">
        <v>703</v>
      </c>
      <c r="C1190" s="1" t="s">
        <v>2052</v>
      </c>
      <c r="D1190">
        <v>24</v>
      </c>
      <c r="E1190">
        <v>8</v>
      </c>
      <c r="F1190" s="1">
        <v>16</v>
      </c>
      <c r="G1190" s="1">
        <v>24</v>
      </c>
      <c r="H1190" s="7" t="b">
        <v>1</v>
      </c>
    </row>
    <row r="1191" spans="1:9">
      <c r="A1191" s="1">
        <v>31201</v>
      </c>
      <c r="B1191" s="1" t="s">
        <v>15</v>
      </c>
      <c r="C1191" s="1" t="s">
        <v>2053</v>
      </c>
      <c r="D1191">
        <v>48</v>
      </c>
      <c r="E1191">
        <v>16</v>
      </c>
      <c r="F1191">
        <v>32</v>
      </c>
      <c r="G1191">
        <v>48</v>
      </c>
      <c r="H1191" s="7" t="b">
        <v>1</v>
      </c>
      <c r="I1191" t="s">
        <v>2054</v>
      </c>
    </row>
    <row r="1192" spans="1:9">
      <c r="A1192" s="1">
        <v>30944</v>
      </c>
      <c r="B1192" s="1" t="s">
        <v>16</v>
      </c>
      <c r="C1192" s="1" t="s">
        <v>2055</v>
      </c>
      <c r="D1192">
        <v>48</v>
      </c>
      <c r="E1192">
        <v>16</v>
      </c>
      <c r="F1192">
        <v>32</v>
      </c>
      <c r="G1192">
        <v>48</v>
      </c>
      <c r="H1192" s="7" t="b">
        <v>1</v>
      </c>
      <c r="I1192" t="s">
        <v>2054</v>
      </c>
    </row>
    <row r="1193" spans="1:9">
      <c r="A1193" s="1">
        <v>30987</v>
      </c>
      <c r="B1193" s="1" t="s">
        <v>165</v>
      </c>
      <c r="C1193" s="1" t="s">
        <v>2056</v>
      </c>
      <c r="D1193">
        <v>96</v>
      </c>
      <c r="E1193">
        <v>50</v>
      </c>
      <c r="F1193">
        <v>70</v>
      </c>
      <c r="G1193">
        <v>96</v>
      </c>
      <c r="H1193" s="7" t="b">
        <v>1</v>
      </c>
    </row>
    <row r="1194" spans="1:9">
      <c r="A1194" s="1">
        <v>31095</v>
      </c>
      <c r="B1194" s="1" t="s">
        <v>110</v>
      </c>
      <c r="C1194" s="1" t="s">
        <v>2057</v>
      </c>
      <c r="D1194">
        <v>48</v>
      </c>
      <c r="E1194">
        <v>16</v>
      </c>
      <c r="F1194">
        <v>32</v>
      </c>
      <c r="G1194">
        <v>48</v>
      </c>
      <c r="H1194" s="7" t="b">
        <v>1</v>
      </c>
    </row>
    <row r="1195" spans="1:9">
      <c r="A1195" s="1">
        <v>31278</v>
      </c>
      <c r="B1195" s="1" t="s">
        <v>664</v>
      </c>
      <c r="C1195" s="1" t="s">
        <v>2058</v>
      </c>
      <c r="H1195" s="7" t="b">
        <v>0</v>
      </c>
    </row>
    <row r="1196" spans="1:9">
      <c r="A1196" s="1">
        <v>30318</v>
      </c>
      <c r="B1196" s="1" t="s">
        <v>1439</v>
      </c>
      <c r="C1196" s="1" t="s">
        <v>2059</v>
      </c>
      <c r="H1196" s="7" t="b">
        <v>0</v>
      </c>
    </row>
    <row r="1197" spans="1:9">
      <c r="A1197" s="1">
        <v>40111</v>
      </c>
      <c r="B1197" s="1" t="s">
        <v>831</v>
      </c>
      <c r="C1197" s="1" t="s">
        <v>2059</v>
      </c>
      <c r="H1197" s="7" t="b">
        <v>0</v>
      </c>
    </row>
    <row r="1198" spans="1:9">
      <c r="A1198" s="1">
        <v>30643</v>
      </c>
      <c r="B1198" s="1" t="s">
        <v>882</v>
      </c>
      <c r="C1198" s="1" t="s">
        <v>2060</v>
      </c>
      <c r="H1198" s="7" t="b">
        <v>0</v>
      </c>
    </row>
    <row r="1199" spans="1:9">
      <c r="A1199" s="1">
        <v>30991</v>
      </c>
      <c r="B1199" s="1" t="s">
        <v>723</v>
      </c>
      <c r="C1199" s="1" t="s">
        <v>2061</v>
      </c>
      <c r="H1199" s="7" t="b">
        <v>0</v>
      </c>
    </row>
    <row r="1200" spans="1:9">
      <c r="A1200" s="1">
        <v>31386</v>
      </c>
      <c r="B1200" s="1" t="s">
        <v>774</v>
      </c>
      <c r="C1200" s="1" t="s">
        <v>2062</v>
      </c>
      <c r="H1200" s="7" t="b">
        <v>0</v>
      </c>
    </row>
    <row r="1201" spans="1:8">
      <c r="A1201" s="1">
        <v>31376</v>
      </c>
      <c r="B1201" s="1" t="s">
        <v>811</v>
      </c>
      <c r="C1201" s="1" t="s">
        <v>2063</v>
      </c>
      <c r="H1201" s="7" t="b">
        <v>0</v>
      </c>
    </row>
    <row r="1202" spans="1:8">
      <c r="A1202" s="1">
        <v>30842</v>
      </c>
      <c r="B1202" s="1" t="s">
        <v>666</v>
      </c>
      <c r="C1202" s="1" t="s">
        <v>2064</v>
      </c>
      <c r="H1202" s="7" t="b">
        <v>0</v>
      </c>
    </row>
    <row r="1203" spans="1:8">
      <c r="A1203" s="1">
        <v>29961</v>
      </c>
      <c r="B1203" s="1" t="s">
        <v>537</v>
      </c>
      <c r="C1203" s="1" t="s">
        <v>2065</v>
      </c>
      <c r="H1203" s="7" t="b">
        <v>0</v>
      </c>
    </row>
    <row r="1204" spans="1:8">
      <c r="A1204" s="1">
        <v>30753</v>
      </c>
      <c r="B1204" s="1" t="s">
        <v>1440</v>
      </c>
      <c r="C1204" s="1" t="s">
        <v>2066</v>
      </c>
      <c r="H1204" s="7" t="b">
        <v>0</v>
      </c>
    </row>
    <row r="1205" spans="1:8">
      <c r="A1205" s="1">
        <v>30759</v>
      </c>
      <c r="B1205" s="1" t="s">
        <v>309</v>
      </c>
      <c r="C1205" s="1" t="s">
        <v>2066</v>
      </c>
      <c r="H1205" s="7" t="b">
        <v>0</v>
      </c>
    </row>
    <row r="1206" spans="1:8">
      <c r="A1206" s="1">
        <v>15400</v>
      </c>
      <c r="B1206" s="1" t="s">
        <v>1441</v>
      </c>
      <c r="C1206" s="1" t="s">
        <v>2067</v>
      </c>
      <c r="H1206" s="7" t="b">
        <v>0</v>
      </c>
    </row>
    <row r="1207" spans="1:8">
      <c r="A1207" s="1">
        <v>30364</v>
      </c>
      <c r="B1207" s="1" t="s">
        <v>18</v>
      </c>
      <c r="C1207" s="1" t="s">
        <v>2068</v>
      </c>
      <c r="D1207">
        <v>102</v>
      </c>
      <c r="E1207">
        <v>60</v>
      </c>
      <c r="F1207">
        <v>75</v>
      </c>
      <c r="G1207">
        <v>102</v>
      </c>
      <c r="H1207" s="7" t="b">
        <v>1</v>
      </c>
    </row>
    <row r="1208" spans="1:8">
      <c r="A1208" s="1">
        <v>32027</v>
      </c>
      <c r="B1208" s="1" t="s">
        <v>1442</v>
      </c>
      <c r="C1208" s="1" t="s">
        <v>2069</v>
      </c>
      <c r="H1208" s="7" t="b">
        <v>0</v>
      </c>
    </row>
    <row r="1209" spans="1:8">
      <c r="A1209" s="1">
        <v>32130</v>
      </c>
      <c r="B1209" s="1" t="s">
        <v>924</v>
      </c>
      <c r="C1209" s="1" t="s">
        <v>2069</v>
      </c>
      <c r="H1209" s="7" t="b">
        <v>0</v>
      </c>
    </row>
    <row r="1210" spans="1:8">
      <c r="A1210" s="1">
        <v>31878</v>
      </c>
      <c r="B1210" s="1" t="s">
        <v>203</v>
      </c>
      <c r="C1210" s="1" t="s">
        <v>2070</v>
      </c>
      <c r="H1210" s="7" t="b">
        <v>0</v>
      </c>
    </row>
    <row r="1211" spans="1:8">
      <c r="A1211" s="1">
        <v>31927</v>
      </c>
      <c r="B1211" s="1" t="s">
        <v>925</v>
      </c>
      <c r="C1211" s="1" t="s">
        <v>2070</v>
      </c>
      <c r="H1211" s="7" t="b">
        <v>0</v>
      </c>
    </row>
    <row r="1212" spans="1:8">
      <c r="A1212" s="1">
        <v>29898</v>
      </c>
      <c r="B1212" s="1" t="s">
        <v>20</v>
      </c>
      <c r="C1212" s="1" t="s">
        <v>2071</v>
      </c>
      <c r="D1212">
        <v>51</v>
      </c>
      <c r="E1212">
        <v>10</v>
      </c>
      <c r="F1212">
        <v>25</v>
      </c>
      <c r="G1212">
        <v>51</v>
      </c>
      <c r="H1212" s="7" t="b">
        <v>1</v>
      </c>
    </row>
    <row r="1213" spans="1:8">
      <c r="A1213" s="1">
        <v>30924</v>
      </c>
      <c r="B1213" s="1" t="s">
        <v>1443</v>
      </c>
      <c r="C1213" s="1" t="s">
        <v>2072</v>
      </c>
      <c r="H1213" s="7" t="b">
        <v>0</v>
      </c>
    </row>
    <row r="1214" spans="1:8">
      <c r="A1214" s="1">
        <v>30375</v>
      </c>
      <c r="B1214" s="1" t="s">
        <v>530</v>
      </c>
      <c r="C1214" s="1" t="s">
        <v>2073</v>
      </c>
      <c r="H1214" s="7" t="b">
        <v>0</v>
      </c>
    </row>
    <row r="1215" spans="1:8">
      <c r="A1215" s="1">
        <v>30419</v>
      </c>
      <c r="B1215" s="1" t="s">
        <v>541</v>
      </c>
      <c r="C1215" s="1" t="s">
        <v>2073</v>
      </c>
      <c r="H1215" s="7" t="b">
        <v>0</v>
      </c>
    </row>
    <row r="1216" spans="1:8">
      <c r="A1216" s="1">
        <v>30916</v>
      </c>
      <c r="B1216" s="1" t="s">
        <v>1444</v>
      </c>
      <c r="C1216" s="1" t="s">
        <v>2073</v>
      </c>
      <c r="H1216" s="7" t="b">
        <v>0</v>
      </c>
    </row>
    <row r="1217" spans="1:8">
      <c r="A1217" s="1">
        <v>30072</v>
      </c>
      <c r="B1217" s="1" t="s">
        <v>900</v>
      </c>
      <c r="C1217" s="1" t="s">
        <v>2074</v>
      </c>
      <c r="H1217" s="7" t="b">
        <v>0</v>
      </c>
    </row>
    <row r="1218" spans="1:8">
      <c r="A1218" s="1">
        <v>30108</v>
      </c>
      <c r="B1218" s="1" t="s">
        <v>204</v>
      </c>
      <c r="C1218" s="1" t="s">
        <v>2074</v>
      </c>
      <c r="H1218" s="7" t="b">
        <v>0</v>
      </c>
    </row>
    <row r="1219" spans="1:8">
      <c r="A1219" s="1">
        <v>30334</v>
      </c>
      <c r="B1219" s="1" t="s">
        <v>427</v>
      </c>
      <c r="C1219" s="1" t="s">
        <v>2074</v>
      </c>
      <c r="H1219" s="7" t="b">
        <v>0</v>
      </c>
    </row>
    <row r="1220" spans="1:8">
      <c r="A1220" s="1">
        <v>30917</v>
      </c>
      <c r="B1220" s="1" t="s">
        <v>233</v>
      </c>
      <c r="C1220" s="1" t="s">
        <v>2075</v>
      </c>
      <c r="H1220" s="7" t="b">
        <v>0</v>
      </c>
    </row>
    <row r="1221" spans="1:8">
      <c r="A1221" s="1">
        <v>30899</v>
      </c>
      <c r="B1221" s="1" t="s">
        <v>1445</v>
      </c>
      <c r="C1221" s="1" t="s">
        <v>2076</v>
      </c>
      <c r="H1221" s="7" t="b">
        <v>0</v>
      </c>
    </row>
    <row r="1222" spans="1:8">
      <c r="A1222" s="1">
        <v>30290</v>
      </c>
      <c r="B1222" s="1" t="s">
        <v>1446</v>
      </c>
      <c r="C1222" s="1" t="s">
        <v>2077</v>
      </c>
      <c r="H1222" s="7" t="b">
        <v>0</v>
      </c>
    </row>
    <row r="1223" spans="1:8">
      <c r="A1223" s="1">
        <v>35010</v>
      </c>
      <c r="B1223" s="1" t="s">
        <v>1447</v>
      </c>
      <c r="C1223" s="1" t="s">
        <v>2077</v>
      </c>
      <c r="H1223" s="7" t="b">
        <v>0</v>
      </c>
    </row>
    <row r="1224" spans="1:8">
      <c r="A1224" s="1">
        <v>30405</v>
      </c>
      <c r="B1224" s="1" t="s">
        <v>684</v>
      </c>
      <c r="C1224" s="1" t="s">
        <v>2078</v>
      </c>
      <c r="H1224" s="7" t="b">
        <v>0</v>
      </c>
    </row>
    <row r="1225" spans="1:8">
      <c r="A1225" s="1">
        <v>30432</v>
      </c>
      <c r="B1225" s="1" t="s">
        <v>327</v>
      </c>
      <c r="C1225" s="1" t="s">
        <v>2078</v>
      </c>
      <c r="H1225" s="7" t="b">
        <v>0</v>
      </c>
    </row>
    <row r="1226" spans="1:8">
      <c r="A1226" s="1">
        <v>30884</v>
      </c>
      <c r="B1226" s="1" t="s">
        <v>483</v>
      </c>
      <c r="C1226" s="1" t="s">
        <v>2079</v>
      </c>
      <c r="H1226" s="7" t="b">
        <v>0</v>
      </c>
    </row>
    <row r="1227" spans="1:8">
      <c r="A1227" s="1">
        <v>30892</v>
      </c>
      <c r="B1227" s="1" t="s">
        <v>256</v>
      </c>
      <c r="C1227" s="1" t="s">
        <v>2079</v>
      </c>
      <c r="H1227" s="7" t="b">
        <v>0</v>
      </c>
    </row>
    <row r="1228" spans="1:8">
      <c r="A1228" s="1">
        <v>30151</v>
      </c>
      <c r="B1228" s="1" t="s">
        <v>694</v>
      </c>
      <c r="C1228" s="1" t="s">
        <v>2080</v>
      </c>
      <c r="H1228" s="7" t="b">
        <v>0</v>
      </c>
    </row>
    <row r="1229" spans="1:8">
      <c r="A1229" s="1">
        <v>30471</v>
      </c>
      <c r="B1229" s="1" t="s">
        <v>1448</v>
      </c>
      <c r="C1229" s="1" t="s">
        <v>2080</v>
      </c>
      <c r="H1229" s="7" t="b">
        <v>0</v>
      </c>
    </row>
    <row r="1230" spans="1:8">
      <c r="A1230" s="1">
        <v>30638</v>
      </c>
      <c r="B1230" s="1" t="s">
        <v>740</v>
      </c>
      <c r="C1230" s="1" t="s">
        <v>2080</v>
      </c>
      <c r="H1230" s="7" t="b">
        <v>0</v>
      </c>
    </row>
    <row r="1231" spans="1:8">
      <c r="A1231" s="1">
        <v>30183</v>
      </c>
      <c r="B1231" s="1" t="s">
        <v>462</v>
      </c>
      <c r="C1231" s="1" t="s">
        <v>2081</v>
      </c>
      <c r="H1231" s="7" t="b">
        <v>0</v>
      </c>
    </row>
    <row r="1232" spans="1:8">
      <c r="A1232" s="1">
        <v>30699</v>
      </c>
      <c r="B1232" s="1" t="s">
        <v>806</v>
      </c>
      <c r="C1232" s="1" t="s">
        <v>2081</v>
      </c>
      <c r="H1232" s="7" t="b">
        <v>0</v>
      </c>
    </row>
    <row r="1233" spans="1:8">
      <c r="A1233" s="1">
        <v>31462</v>
      </c>
      <c r="B1233" s="1" t="s">
        <v>356</v>
      </c>
      <c r="C1233" s="1" t="s">
        <v>2082</v>
      </c>
      <c r="H1233" s="7" t="b">
        <v>0</v>
      </c>
    </row>
    <row r="1234" spans="1:8">
      <c r="A1234" s="1">
        <v>30365</v>
      </c>
      <c r="B1234" s="1" t="s">
        <v>1449</v>
      </c>
      <c r="C1234" s="1" t="s">
        <v>2083</v>
      </c>
      <c r="H1234" s="7" t="b">
        <v>0</v>
      </c>
    </row>
    <row r="1235" spans="1:8">
      <c r="A1235" s="1">
        <v>29979</v>
      </c>
      <c r="B1235" s="1" t="s">
        <v>1450</v>
      </c>
      <c r="C1235" s="1" t="s">
        <v>2084</v>
      </c>
      <c r="H1235" s="7" t="b">
        <v>0</v>
      </c>
    </row>
    <row r="1236" spans="1:8">
      <c r="A1236" s="1">
        <v>29965</v>
      </c>
      <c r="B1236" s="1" t="s">
        <v>414</v>
      </c>
      <c r="C1236" s="1" t="s">
        <v>2085</v>
      </c>
      <c r="H1236" s="7" t="b">
        <v>0</v>
      </c>
    </row>
    <row r="1237" spans="1:8">
      <c r="A1237" s="1">
        <v>41805</v>
      </c>
      <c r="B1237" s="1" t="s">
        <v>926</v>
      </c>
      <c r="C1237" s="1" t="s">
        <v>2086</v>
      </c>
      <c r="H1237" s="7" t="b">
        <v>0</v>
      </c>
    </row>
    <row r="1238" spans="1:8">
      <c r="A1238" s="1">
        <v>30426</v>
      </c>
      <c r="B1238" s="1" t="s">
        <v>1451</v>
      </c>
      <c r="C1238" s="1" t="s">
        <v>2087</v>
      </c>
      <c r="H1238" s="7" t="b">
        <v>0</v>
      </c>
    </row>
    <row r="1239" spans="1:8">
      <c r="A1239" s="1">
        <v>18820</v>
      </c>
      <c r="B1239" s="1" t="s">
        <v>1452</v>
      </c>
      <c r="C1239" s="1" t="s">
        <v>2088</v>
      </c>
      <c r="H1239" s="7" t="b">
        <v>0</v>
      </c>
    </row>
    <row r="1240" spans="1:8">
      <c r="A1240" s="1">
        <v>25391</v>
      </c>
      <c r="B1240" s="1" t="s">
        <v>1453</v>
      </c>
      <c r="C1240" s="1" t="s">
        <v>2089</v>
      </c>
      <c r="H1240" s="7" t="b">
        <v>0</v>
      </c>
    </row>
    <row r="1241" spans="1:8">
      <c r="A1241" s="1">
        <v>30017</v>
      </c>
      <c r="B1241" s="1" t="s">
        <v>205</v>
      </c>
      <c r="C1241" s="1" t="s">
        <v>2089</v>
      </c>
      <c r="H1241" s="7" t="b">
        <v>0</v>
      </c>
    </row>
    <row r="1242" spans="1:8">
      <c r="A1242" s="1">
        <v>30940</v>
      </c>
      <c r="B1242" s="1" t="s">
        <v>593</v>
      </c>
      <c r="C1242" s="1" t="s">
        <v>2089</v>
      </c>
      <c r="H1242" s="7" t="b">
        <v>0</v>
      </c>
    </row>
    <row r="1243" spans="1:8">
      <c r="A1243" s="1">
        <v>31219</v>
      </c>
      <c r="B1243" s="1" t="s">
        <v>680</v>
      </c>
      <c r="C1243" s="1" t="s">
        <v>2089</v>
      </c>
      <c r="H1243" s="7" t="b">
        <v>0</v>
      </c>
    </row>
    <row r="1244" spans="1:8">
      <c r="A1244" s="1">
        <v>31323</v>
      </c>
      <c r="B1244" s="1" t="s">
        <v>386</v>
      </c>
      <c r="C1244" s="1" t="s">
        <v>2089</v>
      </c>
      <c r="H1244" s="7" t="b">
        <v>0</v>
      </c>
    </row>
    <row r="1245" spans="1:8">
      <c r="A1245" s="1">
        <v>34107</v>
      </c>
      <c r="B1245" s="1" t="s">
        <v>466</v>
      </c>
      <c r="C1245" s="1" t="s">
        <v>2089</v>
      </c>
      <c r="H1245" s="7" t="b">
        <v>0</v>
      </c>
    </row>
    <row r="1246" spans="1:8">
      <c r="A1246" s="1">
        <v>35039</v>
      </c>
      <c r="B1246" s="1" t="s">
        <v>742</v>
      </c>
      <c r="C1246" s="1" t="s">
        <v>2089</v>
      </c>
      <c r="H1246" s="7" t="b">
        <v>0</v>
      </c>
    </row>
    <row r="1247" spans="1:8">
      <c r="A1247" s="1">
        <v>55287</v>
      </c>
      <c r="B1247" s="1" t="s">
        <v>206</v>
      </c>
      <c r="C1247" s="1" t="s">
        <v>2089</v>
      </c>
      <c r="H1247" s="7" t="b">
        <v>0</v>
      </c>
    </row>
    <row r="1248" spans="1:8">
      <c r="A1248" s="1">
        <v>56355</v>
      </c>
      <c r="B1248" s="1" t="s">
        <v>299</v>
      </c>
      <c r="C1248" s="1" t="s">
        <v>2089</v>
      </c>
      <c r="H1248" s="7" t="b">
        <v>0</v>
      </c>
    </row>
    <row r="1249" spans="1:8">
      <c r="A1249" s="1">
        <v>75755</v>
      </c>
      <c r="B1249" s="1" t="s">
        <v>271</v>
      </c>
      <c r="C1249" s="1" t="s">
        <v>2089</v>
      </c>
      <c r="H1249" s="7" t="b">
        <v>0</v>
      </c>
    </row>
    <row r="1250" spans="1:8">
      <c r="A1250" s="1">
        <v>75877</v>
      </c>
      <c r="B1250" s="1" t="s">
        <v>300</v>
      </c>
      <c r="C1250" s="1" t="s">
        <v>2089</v>
      </c>
      <c r="H1250" s="7" t="b">
        <v>0</v>
      </c>
    </row>
    <row r="1251" spans="1:8">
      <c r="A1251" s="1">
        <v>90749</v>
      </c>
      <c r="B1251" s="1" t="s">
        <v>1454</v>
      </c>
      <c r="C1251" s="1" t="s">
        <v>2089</v>
      </c>
      <c r="H1251" s="7" t="b">
        <v>0</v>
      </c>
    </row>
    <row r="1252" spans="1:8">
      <c r="A1252" s="1">
        <v>91035</v>
      </c>
      <c r="B1252" s="1" t="s">
        <v>1455</v>
      </c>
      <c r="C1252" s="1" t="s">
        <v>2089</v>
      </c>
      <c r="H1252" s="7" t="b">
        <v>0</v>
      </c>
    </row>
    <row r="1253" spans="1:8">
      <c r="A1253" s="1">
        <v>93688</v>
      </c>
      <c r="B1253" s="1" t="s">
        <v>1456</v>
      </c>
      <c r="C1253" s="1" t="s">
        <v>2089</v>
      </c>
      <c r="H1253" s="7" t="b">
        <v>0</v>
      </c>
    </row>
    <row r="1254" spans="1:8">
      <c r="A1254" s="1">
        <v>93891</v>
      </c>
      <c r="B1254" s="1" t="s">
        <v>1457</v>
      </c>
      <c r="C1254" s="1" t="s">
        <v>2089</v>
      </c>
      <c r="H1254" s="7" t="b">
        <v>0</v>
      </c>
    </row>
    <row r="1255" spans="1:8">
      <c r="A1255" s="1">
        <v>96958</v>
      </c>
      <c r="B1255" s="1" t="s">
        <v>207</v>
      </c>
      <c r="C1255" s="1" t="s">
        <v>2089</v>
      </c>
      <c r="H1255" s="7" t="b">
        <v>0</v>
      </c>
    </row>
    <row r="1256" spans="1:8">
      <c r="A1256" s="1">
        <v>97026</v>
      </c>
      <c r="B1256" s="1" t="s">
        <v>301</v>
      </c>
      <c r="C1256" s="1" t="s">
        <v>2089</v>
      </c>
      <c r="H1256" s="7" t="b">
        <v>0</v>
      </c>
    </row>
    <row r="1257" spans="1:8">
      <c r="A1257" s="1">
        <v>99744</v>
      </c>
      <c r="B1257" s="1" t="s">
        <v>1458</v>
      </c>
      <c r="C1257" s="1" t="s">
        <v>2089</v>
      </c>
      <c r="H1257" s="7" t="b">
        <v>0</v>
      </c>
    </row>
    <row r="1258" spans="1:8">
      <c r="A1258" s="1">
        <v>99847</v>
      </c>
      <c r="B1258" s="1" t="s">
        <v>1459</v>
      </c>
      <c r="C1258" s="1" t="s">
        <v>2089</v>
      </c>
      <c r="H1258" s="7" t="b">
        <v>0</v>
      </c>
    </row>
    <row r="1259" spans="1:8">
      <c r="A1259" s="1">
        <v>16907</v>
      </c>
      <c r="B1259" s="1" t="s">
        <v>352</v>
      </c>
      <c r="C1259" s="1" t="s">
        <v>2090</v>
      </c>
      <c r="H1259" s="7" t="b">
        <v>0</v>
      </c>
    </row>
    <row r="1260" spans="1:8">
      <c r="A1260" s="1">
        <v>30363</v>
      </c>
      <c r="B1260" s="1" t="s">
        <v>1460</v>
      </c>
      <c r="C1260" s="1" t="s">
        <v>2091</v>
      </c>
      <c r="H1260" s="7" t="b">
        <v>0</v>
      </c>
    </row>
    <row r="1261" spans="1:8">
      <c r="A1261" s="1">
        <v>30547</v>
      </c>
      <c r="B1261" s="1" t="s">
        <v>222</v>
      </c>
      <c r="C1261" s="1" t="s">
        <v>2092</v>
      </c>
      <c r="H1261" s="7" t="b">
        <v>0</v>
      </c>
    </row>
    <row r="1262" spans="1:8">
      <c r="A1262" s="1">
        <v>17220</v>
      </c>
      <c r="B1262" s="1" t="s">
        <v>1461</v>
      </c>
      <c r="C1262" s="1" t="s">
        <v>2093</v>
      </c>
      <c r="H1262" s="7" t="b">
        <v>0</v>
      </c>
    </row>
    <row r="1263" spans="1:8">
      <c r="A1263" s="1">
        <v>30673</v>
      </c>
      <c r="B1263" s="1" t="s">
        <v>1462</v>
      </c>
      <c r="C1263" s="1" t="s">
        <v>2093</v>
      </c>
      <c r="H1263" s="7" t="b">
        <v>0</v>
      </c>
    </row>
    <row r="1264" spans="1:8">
      <c r="A1264" s="1">
        <v>29875</v>
      </c>
      <c r="B1264" s="1" t="s">
        <v>368</v>
      </c>
      <c r="C1264" s="1" t="s">
        <v>2094</v>
      </c>
      <c r="H1264" s="7" t="b">
        <v>0</v>
      </c>
    </row>
    <row r="1265" spans="1:8">
      <c r="A1265" s="1">
        <v>29882</v>
      </c>
      <c r="B1265" s="1" t="s">
        <v>1463</v>
      </c>
      <c r="C1265" s="1" t="s">
        <v>2094</v>
      </c>
      <c r="H1265" s="7" t="b">
        <v>0</v>
      </c>
    </row>
    <row r="1266" spans="1:8">
      <c r="A1266" s="1">
        <v>29896</v>
      </c>
      <c r="B1266" s="1" t="s">
        <v>1464</v>
      </c>
      <c r="C1266" s="1" t="s">
        <v>2094</v>
      </c>
      <c r="H1266" s="7" t="b">
        <v>0</v>
      </c>
    </row>
    <row r="1267" spans="1:8">
      <c r="A1267" s="1">
        <v>29899</v>
      </c>
      <c r="B1267" s="1" t="s">
        <v>1465</v>
      </c>
      <c r="C1267" s="1" t="s">
        <v>2094</v>
      </c>
      <c r="H1267" s="7" t="b">
        <v>0</v>
      </c>
    </row>
    <row r="1268" spans="1:8">
      <c r="A1268" s="1">
        <v>29869</v>
      </c>
      <c r="B1268" s="1" t="s">
        <v>1466</v>
      </c>
      <c r="C1268" s="1" t="s">
        <v>2095</v>
      </c>
      <c r="H1268" s="7" t="b">
        <v>0</v>
      </c>
    </row>
    <row r="1269" spans="1:8">
      <c r="A1269" s="1">
        <v>29978</v>
      </c>
      <c r="B1269" s="1" t="s">
        <v>1467</v>
      </c>
      <c r="C1269" s="1" t="s">
        <v>2095</v>
      </c>
      <c r="H1269" s="7" t="b">
        <v>0</v>
      </c>
    </row>
    <row r="1270" spans="1:8">
      <c r="A1270" s="1">
        <v>29995</v>
      </c>
      <c r="B1270" s="1" t="s">
        <v>1468</v>
      </c>
      <c r="C1270" s="1" t="s">
        <v>2095</v>
      </c>
      <c r="H1270" s="7" t="b">
        <v>0</v>
      </c>
    </row>
    <row r="1271" spans="1:8">
      <c r="A1271" s="1">
        <v>82997</v>
      </c>
      <c r="B1271" s="1" t="s">
        <v>1469</v>
      </c>
      <c r="C1271" s="1" t="s">
        <v>2095</v>
      </c>
      <c r="H1271" s="7" t="b">
        <v>0</v>
      </c>
    </row>
    <row r="1272" spans="1:8">
      <c r="A1272" s="1">
        <v>29946</v>
      </c>
      <c r="B1272" s="1" t="s">
        <v>393</v>
      </c>
      <c r="C1272" s="1" t="s">
        <v>2096</v>
      </c>
      <c r="H1272" s="7" t="b">
        <v>0</v>
      </c>
    </row>
    <row r="1273" spans="1:8">
      <c r="A1273" s="1">
        <v>29957</v>
      </c>
      <c r="B1273" s="1" t="s">
        <v>402</v>
      </c>
      <c r="C1273" s="1" t="s">
        <v>2096</v>
      </c>
      <c r="H1273" s="7" t="b">
        <v>0</v>
      </c>
    </row>
    <row r="1274" spans="1:8">
      <c r="A1274" s="1">
        <v>29983</v>
      </c>
      <c r="B1274" s="1" t="s">
        <v>415</v>
      </c>
      <c r="C1274" s="1" t="s">
        <v>2096</v>
      </c>
      <c r="H1274" s="7" t="b">
        <v>0</v>
      </c>
    </row>
    <row r="1275" spans="1:8">
      <c r="A1275" s="1">
        <v>56031</v>
      </c>
      <c r="B1275" s="1" t="s">
        <v>1470</v>
      </c>
      <c r="C1275" s="1" t="s">
        <v>2096</v>
      </c>
      <c r="H1275" s="7" t="b">
        <v>0</v>
      </c>
    </row>
    <row r="1276" spans="1:8">
      <c r="A1276" s="1">
        <v>29732</v>
      </c>
      <c r="B1276" s="1" t="s">
        <v>1471</v>
      </c>
      <c r="C1276" s="1" t="s">
        <v>2097</v>
      </c>
      <c r="H1276" s="7" t="b">
        <v>0</v>
      </c>
    </row>
    <row r="1277" spans="1:8">
      <c r="A1277" s="1">
        <v>30695</v>
      </c>
      <c r="B1277" s="1" t="s">
        <v>1472</v>
      </c>
      <c r="C1277" s="1" t="s">
        <v>2097</v>
      </c>
      <c r="H1277" s="7" t="b">
        <v>0</v>
      </c>
    </row>
    <row r="1278" spans="1:8">
      <c r="A1278" s="1">
        <v>16458</v>
      </c>
      <c r="B1278" s="1" t="s">
        <v>459</v>
      </c>
      <c r="C1278" s="1" t="s">
        <v>2098</v>
      </c>
      <c r="H1278" s="7" t="b">
        <v>0</v>
      </c>
    </row>
    <row r="1279" spans="1:8">
      <c r="A1279" s="1">
        <v>30597</v>
      </c>
      <c r="B1279" s="1" t="s">
        <v>208</v>
      </c>
      <c r="C1279" s="1" t="s">
        <v>2098</v>
      </c>
      <c r="H1279" s="7" t="b">
        <v>0</v>
      </c>
    </row>
    <row r="1280" spans="1:8">
      <c r="A1280" s="1">
        <v>30819</v>
      </c>
      <c r="B1280" s="1" t="s">
        <v>1473</v>
      </c>
      <c r="C1280" s="1" t="s">
        <v>2098</v>
      </c>
      <c r="H1280" s="7" t="b">
        <v>0</v>
      </c>
    </row>
    <row r="1281" spans="1:8">
      <c r="A1281" s="1">
        <v>36072</v>
      </c>
      <c r="B1281" s="1" t="s">
        <v>1474</v>
      </c>
      <c r="C1281" s="1" t="s">
        <v>2098</v>
      </c>
      <c r="H1281" s="7" t="b">
        <v>0</v>
      </c>
    </row>
    <row r="1282" spans="1:8">
      <c r="A1282" s="1">
        <v>29963</v>
      </c>
      <c r="B1282" s="1" t="s">
        <v>336</v>
      </c>
      <c r="C1282" s="1" t="s">
        <v>2099</v>
      </c>
      <c r="H1282" s="7" t="b">
        <v>0</v>
      </c>
    </row>
    <row r="1283" spans="1:8">
      <c r="A1283" s="1">
        <v>29656</v>
      </c>
      <c r="B1283" s="1" t="s">
        <v>1475</v>
      </c>
      <c r="C1283" s="1" t="s">
        <v>2100</v>
      </c>
      <c r="H1283" s="7" t="b">
        <v>0</v>
      </c>
    </row>
    <row r="1284" spans="1:8">
      <c r="A1284" s="1">
        <v>30412</v>
      </c>
      <c r="B1284" s="1" t="s">
        <v>1476</v>
      </c>
      <c r="C1284" s="1" t="s">
        <v>2100</v>
      </c>
      <c r="H1284" s="7" t="b">
        <v>0</v>
      </c>
    </row>
    <row r="1285" spans="1:8">
      <c r="A1285" s="1">
        <v>85775</v>
      </c>
      <c r="B1285" s="1" t="s">
        <v>1477</v>
      </c>
      <c r="C1285" s="1" t="s">
        <v>2101</v>
      </c>
      <c r="H1285" s="7" t="b">
        <v>0</v>
      </c>
    </row>
    <row r="1286" spans="1:8">
      <c r="A1286" s="1">
        <v>87323</v>
      </c>
      <c r="B1286" s="1" t="s">
        <v>339</v>
      </c>
      <c r="C1286" s="1" t="s">
        <v>2101</v>
      </c>
      <c r="H1286" s="7" t="b">
        <v>0</v>
      </c>
    </row>
    <row r="1287" spans="1:8">
      <c r="A1287" s="1">
        <v>88718</v>
      </c>
      <c r="B1287" s="1" t="s">
        <v>286</v>
      </c>
      <c r="C1287" s="1" t="s">
        <v>2101</v>
      </c>
      <c r="H1287" s="7" t="b">
        <v>0</v>
      </c>
    </row>
    <row r="1288" spans="1:8">
      <c r="A1288" s="1">
        <v>30622</v>
      </c>
      <c r="B1288" s="1" t="s">
        <v>244</v>
      </c>
      <c r="C1288" s="1" t="s">
        <v>2102</v>
      </c>
      <c r="H1288" s="7" t="b">
        <v>0</v>
      </c>
    </row>
    <row r="1289" spans="1:8">
      <c r="A1289" s="1">
        <v>10055</v>
      </c>
      <c r="B1289" s="1" t="s">
        <v>927</v>
      </c>
      <c r="C1289" s="1" t="s">
        <v>2103</v>
      </c>
      <c r="H1289" s="7" t="b">
        <v>0</v>
      </c>
    </row>
    <row r="1290" spans="1:8">
      <c r="A1290" s="1">
        <v>12993</v>
      </c>
      <c r="B1290" s="1" t="s">
        <v>1478</v>
      </c>
      <c r="C1290" s="1" t="s">
        <v>2103</v>
      </c>
      <c r="H1290" s="7" t="b">
        <v>0</v>
      </c>
    </row>
    <row r="1291" spans="1:8">
      <c r="A1291" s="1">
        <v>16831</v>
      </c>
      <c r="B1291" s="1" t="s">
        <v>209</v>
      </c>
      <c r="C1291" s="1" t="s">
        <v>2103</v>
      </c>
      <c r="H1291" s="7" t="b">
        <v>0</v>
      </c>
    </row>
    <row r="1292" spans="1:8">
      <c r="A1292" s="1">
        <v>29744</v>
      </c>
      <c r="B1292" s="1" t="s">
        <v>1479</v>
      </c>
      <c r="C1292" s="1" t="s">
        <v>2103</v>
      </c>
      <c r="H1292" s="7" t="b">
        <v>0</v>
      </c>
    </row>
    <row r="1293" spans="1:8">
      <c r="A1293" s="1">
        <v>30567</v>
      </c>
      <c r="B1293" s="1" t="s">
        <v>346</v>
      </c>
      <c r="C1293" s="1" t="s">
        <v>2104</v>
      </c>
      <c r="H1293" s="7" t="b">
        <v>0</v>
      </c>
    </row>
    <row r="1294" spans="1:8">
      <c r="A1294" s="1">
        <v>51635</v>
      </c>
      <c r="B1294" s="1" t="s">
        <v>467</v>
      </c>
      <c r="C1294" s="1" t="s">
        <v>2104</v>
      </c>
      <c r="H1294" s="7" t="b">
        <v>0</v>
      </c>
    </row>
    <row r="1295" spans="1:8">
      <c r="A1295" s="1">
        <v>30152</v>
      </c>
      <c r="B1295" s="1" t="s">
        <v>1480</v>
      </c>
      <c r="C1295" s="1" t="s">
        <v>2105</v>
      </c>
      <c r="H1295" s="7" t="b">
        <v>0</v>
      </c>
    </row>
    <row r="1296" spans="1:8">
      <c r="A1296" s="1">
        <v>31358</v>
      </c>
      <c r="B1296" s="1" t="s">
        <v>1481</v>
      </c>
      <c r="C1296" s="1" t="s">
        <v>2105</v>
      </c>
      <c r="H1296" s="7" t="b">
        <v>0</v>
      </c>
    </row>
    <row r="1297" spans="1:8">
      <c r="A1297" s="1">
        <v>30555</v>
      </c>
      <c r="B1297" s="1" t="s">
        <v>901</v>
      </c>
      <c r="C1297" s="1" t="s">
        <v>2106</v>
      </c>
      <c r="H1297" s="7" t="b">
        <v>0</v>
      </c>
    </row>
    <row r="1298" spans="1:8">
      <c r="A1298" s="1">
        <v>30398</v>
      </c>
      <c r="B1298" s="1" t="s">
        <v>1482</v>
      </c>
      <c r="C1298" s="1" t="s">
        <v>2107</v>
      </c>
      <c r="H1298" s="7" t="b">
        <v>0</v>
      </c>
    </row>
    <row r="1299" spans="1:8">
      <c r="A1299" s="1">
        <v>31642</v>
      </c>
      <c r="B1299" s="1" t="s">
        <v>1483</v>
      </c>
      <c r="C1299" s="1" t="s">
        <v>2107</v>
      </c>
      <c r="H1299" s="7" t="b">
        <v>0</v>
      </c>
    </row>
    <row r="1300" spans="1:8">
      <c r="A1300" s="1">
        <v>27038</v>
      </c>
      <c r="B1300" s="1" t="s">
        <v>1484</v>
      </c>
      <c r="C1300" s="1" t="s">
        <v>2108</v>
      </c>
      <c r="H1300" s="7" t="b">
        <v>0</v>
      </c>
    </row>
    <row r="1301" spans="1:8">
      <c r="A1301" s="1">
        <v>16933</v>
      </c>
      <c r="B1301" s="1" t="s">
        <v>495</v>
      </c>
      <c r="C1301" s="1" t="s">
        <v>2109</v>
      </c>
      <c r="H1301" s="7" t="b">
        <v>0</v>
      </c>
    </row>
    <row r="1302" spans="1:8">
      <c r="A1302" s="1">
        <v>30445</v>
      </c>
      <c r="B1302" s="1" t="s">
        <v>1485</v>
      </c>
      <c r="C1302" s="1" t="s">
        <v>2109</v>
      </c>
      <c r="H1302" s="7" t="b">
        <v>0</v>
      </c>
    </row>
    <row r="1303" spans="1:8">
      <c r="A1303" s="1">
        <v>30132</v>
      </c>
      <c r="B1303" s="1" t="s">
        <v>423</v>
      </c>
      <c r="C1303" s="1" t="s">
        <v>2110</v>
      </c>
      <c r="H1303" s="7" t="b">
        <v>0</v>
      </c>
    </row>
    <row r="1304" spans="1:8">
      <c r="A1304" s="1">
        <v>30312</v>
      </c>
      <c r="B1304" s="1" t="s">
        <v>310</v>
      </c>
      <c r="C1304" s="1" t="s">
        <v>2110</v>
      </c>
      <c r="H1304" s="7" t="b">
        <v>0</v>
      </c>
    </row>
    <row r="1305" spans="1:8">
      <c r="A1305" s="1">
        <v>30545</v>
      </c>
      <c r="B1305" s="1" t="s">
        <v>375</v>
      </c>
      <c r="C1305" s="1" t="s">
        <v>2110</v>
      </c>
      <c r="H1305" s="7" t="b">
        <v>0</v>
      </c>
    </row>
    <row r="1306" spans="1:8">
      <c r="A1306" s="1">
        <v>30744</v>
      </c>
      <c r="B1306" s="1" t="s">
        <v>1486</v>
      </c>
      <c r="C1306" s="1" t="s">
        <v>2110</v>
      </c>
      <c r="H1306" s="7" t="b">
        <v>0</v>
      </c>
    </row>
    <row r="1307" spans="1:8">
      <c r="A1307" s="1">
        <v>29725</v>
      </c>
      <c r="B1307" s="1" t="s">
        <v>369</v>
      </c>
      <c r="C1307" s="1" t="s">
        <v>2111</v>
      </c>
      <c r="H1307" s="7" t="b">
        <v>0</v>
      </c>
    </row>
    <row r="1308" spans="1:8">
      <c r="A1308" s="1">
        <v>30379</v>
      </c>
      <c r="B1308" s="1" t="s">
        <v>928</v>
      </c>
      <c r="C1308" s="1" t="s">
        <v>2111</v>
      </c>
      <c r="H1308" s="7" t="b">
        <v>0</v>
      </c>
    </row>
    <row r="1309" spans="1:8">
      <c r="A1309" s="1">
        <v>30205</v>
      </c>
      <c r="B1309" s="1" t="s">
        <v>570</v>
      </c>
      <c r="C1309" s="1" t="s">
        <v>2112</v>
      </c>
      <c r="H1309" s="7" t="b">
        <v>0</v>
      </c>
    </row>
    <row r="1310" spans="1:8">
      <c r="A1310" s="1">
        <v>30390</v>
      </c>
      <c r="B1310" s="1" t="s">
        <v>601</v>
      </c>
      <c r="C1310" s="1" t="s">
        <v>2112</v>
      </c>
      <c r="H1310" s="7" t="b">
        <v>0</v>
      </c>
    </row>
    <row r="1311" spans="1:8">
      <c r="A1311" s="1">
        <v>30435</v>
      </c>
      <c r="B1311" s="1" t="s">
        <v>340</v>
      </c>
      <c r="C1311" s="1" t="s">
        <v>2112</v>
      </c>
      <c r="H1311" s="7" t="b">
        <v>0</v>
      </c>
    </row>
    <row r="1312" spans="1:8">
      <c r="A1312" s="1">
        <v>30467</v>
      </c>
      <c r="B1312" s="1" t="s">
        <v>1487</v>
      </c>
      <c r="C1312" s="1" t="s">
        <v>2113</v>
      </c>
      <c r="H1312" s="7" t="b">
        <v>0</v>
      </c>
    </row>
    <row r="1313" spans="1:8">
      <c r="A1313" s="1">
        <v>30474</v>
      </c>
      <c r="B1313" s="1" t="s">
        <v>1488</v>
      </c>
      <c r="C1313" s="1" t="s">
        <v>2113</v>
      </c>
      <c r="H1313" s="7" t="b">
        <v>0</v>
      </c>
    </row>
    <row r="1314" spans="1:8">
      <c r="A1314" s="1">
        <v>30157</v>
      </c>
      <c r="B1314" s="1" t="s">
        <v>234</v>
      </c>
      <c r="C1314" s="1" t="s">
        <v>2114</v>
      </c>
      <c r="H1314" s="7" t="b">
        <v>0</v>
      </c>
    </row>
    <row r="1315" spans="1:8">
      <c r="A1315" s="1">
        <v>30351</v>
      </c>
      <c r="B1315" s="1" t="s">
        <v>1489</v>
      </c>
      <c r="C1315" s="1" t="s">
        <v>2114</v>
      </c>
      <c r="H1315" s="7" t="b">
        <v>0</v>
      </c>
    </row>
    <row r="1316" spans="1:8">
      <c r="A1316" s="1">
        <v>30514</v>
      </c>
      <c r="B1316" s="1" t="s">
        <v>287</v>
      </c>
      <c r="C1316" s="1" t="s">
        <v>2114</v>
      </c>
      <c r="H1316" s="7" t="b">
        <v>0</v>
      </c>
    </row>
    <row r="1317" spans="1:8">
      <c r="A1317" s="1">
        <v>30590</v>
      </c>
      <c r="B1317" s="1" t="s">
        <v>1490</v>
      </c>
      <c r="C1317" s="1" t="s">
        <v>2114</v>
      </c>
      <c r="H1317" s="7" t="b">
        <v>0</v>
      </c>
    </row>
    <row r="1318" spans="1:8">
      <c r="A1318" s="1">
        <v>30608</v>
      </c>
      <c r="B1318" s="1" t="s">
        <v>1491</v>
      </c>
      <c r="C1318" s="1" t="s">
        <v>2114</v>
      </c>
      <c r="H1318" s="7" t="b">
        <v>0</v>
      </c>
    </row>
    <row r="1319" spans="1:8">
      <c r="A1319" s="1">
        <v>30863</v>
      </c>
      <c r="B1319" s="1" t="s">
        <v>1492</v>
      </c>
      <c r="C1319" s="1" t="s">
        <v>2114</v>
      </c>
      <c r="H1319" s="7" t="b">
        <v>0</v>
      </c>
    </row>
    <row r="1320" spans="1:8">
      <c r="A1320" s="1">
        <v>16924</v>
      </c>
      <c r="B1320" s="1" t="s">
        <v>534</v>
      </c>
      <c r="C1320" s="1" t="s">
        <v>2115</v>
      </c>
      <c r="H1320" s="7" t="b">
        <v>0</v>
      </c>
    </row>
    <row r="1321" spans="1:8">
      <c r="A1321" s="1">
        <v>30321</v>
      </c>
      <c r="B1321" s="1" t="s">
        <v>431</v>
      </c>
      <c r="C1321" s="1" t="s">
        <v>2115</v>
      </c>
      <c r="H1321" s="7" t="b">
        <v>0</v>
      </c>
    </row>
    <row r="1322" spans="1:8">
      <c r="A1322" s="1">
        <v>30882</v>
      </c>
      <c r="B1322" s="1" t="s">
        <v>302</v>
      </c>
      <c r="C1322" s="1" t="s">
        <v>2115</v>
      </c>
      <c r="H1322" s="7" t="b">
        <v>0</v>
      </c>
    </row>
    <row r="1323" spans="1:8">
      <c r="A1323" s="1">
        <v>17941</v>
      </c>
      <c r="B1323" s="1" t="s">
        <v>311</v>
      </c>
      <c r="C1323" s="1" t="s">
        <v>2116</v>
      </c>
      <c r="H1323" s="7" t="b">
        <v>0</v>
      </c>
    </row>
    <row r="1324" spans="1:8">
      <c r="A1324" s="1">
        <v>18133</v>
      </c>
      <c r="B1324" s="1" t="s">
        <v>1493</v>
      </c>
      <c r="C1324" s="1" t="s">
        <v>2116</v>
      </c>
      <c r="H1324" s="7" t="b">
        <v>0</v>
      </c>
    </row>
    <row r="1325" spans="1:8">
      <c r="A1325" s="1">
        <v>30083</v>
      </c>
      <c r="B1325" s="1" t="s">
        <v>323</v>
      </c>
      <c r="C1325" s="1" t="s">
        <v>2116</v>
      </c>
      <c r="H1325" s="7" t="b">
        <v>0</v>
      </c>
    </row>
    <row r="1326" spans="1:8">
      <c r="A1326" s="1">
        <v>30100</v>
      </c>
      <c r="B1326" s="1" t="s">
        <v>328</v>
      </c>
      <c r="C1326" s="1" t="s">
        <v>2116</v>
      </c>
      <c r="H1326" s="7" t="b">
        <v>0</v>
      </c>
    </row>
    <row r="1327" spans="1:8">
      <c r="A1327" s="1">
        <v>30414</v>
      </c>
      <c r="B1327" s="1" t="s">
        <v>929</v>
      </c>
      <c r="C1327" s="1" t="s">
        <v>2116</v>
      </c>
      <c r="H1327" s="7" t="b">
        <v>0</v>
      </c>
    </row>
    <row r="1328" spans="1:8">
      <c r="A1328" s="1">
        <v>29910</v>
      </c>
      <c r="B1328" s="1" t="s">
        <v>1494</v>
      </c>
      <c r="C1328" s="1" t="s">
        <v>2117</v>
      </c>
      <c r="H1328" s="7" t="b">
        <v>0</v>
      </c>
    </row>
    <row r="1329" spans="1:8">
      <c r="A1329" s="1">
        <v>29918</v>
      </c>
      <c r="B1329" s="1" t="s">
        <v>1495</v>
      </c>
      <c r="C1329" s="1" t="s">
        <v>2117</v>
      </c>
      <c r="H1329" s="7" t="b">
        <v>0</v>
      </c>
    </row>
    <row r="1330" spans="1:8">
      <c r="A1330" s="1">
        <v>30705</v>
      </c>
      <c r="B1330" s="1" t="s">
        <v>1496</v>
      </c>
      <c r="C1330" s="1" t="s">
        <v>2117</v>
      </c>
      <c r="H1330" s="7" t="b">
        <v>0</v>
      </c>
    </row>
    <row r="1331" spans="1:8">
      <c r="A1331" s="1">
        <v>30005</v>
      </c>
      <c r="B1331" s="1" t="s">
        <v>224</v>
      </c>
      <c r="C1331" s="1" t="s">
        <v>2118</v>
      </c>
      <c r="H1331" s="7" t="b">
        <v>0</v>
      </c>
    </row>
    <row r="1332" spans="1:8">
      <c r="A1332" s="1">
        <v>30742</v>
      </c>
      <c r="B1332" s="1" t="s">
        <v>370</v>
      </c>
      <c r="C1332" s="1" t="s">
        <v>2118</v>
      </c>
      <c r="H1332" s="7" t="b">
        <v>0</v>
      </c>
    </row>
    <row r="1333" spans="1:8">
      <c r="A1333" s="1">
        <v>30776</v>
      </c>
      <c r="B1333" s="1" t="s">
        <v>1497</v>
      </c>
      <c r="C1333" s="1" t="s">
        <v>2118</v>
      </c>
      <c r="H1333" s="7" t="b">
        <v>0</v>
      </c>
    </row>
    <row r="1334" spans="1:8">
      <c r="A1334" s="1">
        <v>32938</v>
      </c>
      <c r="B1334" s="1" t="s">
        <v>1498</v>
      </c>
      <c r="C1334" s="1" t="s">
        <v>2119</v>
      </c>
      <c r="H1334" s="7" t="b">
        <v>0</v>
      </c>
    </row>
    <row r="1335" spans="1:8">
      <c r="A1335" s="1">
        <v>30983</v>
      </c>
      <c r="B1335" s="1" t="s">
        <v>879</v>
      </c>
      <c r="C1335" s="1" t="s">
        <v>2120</v>
      </c>
      <c r="H1335" s="7" t="b">
        <v>0</v>
      </c>
    </row>
    <row r="1336" spans="1:8">
      <c r="A1336" s="1">
        <v>30260</v>
      </c>
      <c r="B1336" s="1" t="s">
        <v>1499</v>
      </c>
      <c r="C1336" s="1" t="s">
        <v>2121</v>
      </c>
      <c r="H1336" s="7" t="b">
        <v>0</v>
      </c>
    </row>
    <row r="1337" spans="1:8">
      <c r="A1337" s="1">
        <v>52026</v>
      </c>
      <c r="B1337" s="1" t="s">
        <v>442</v>
      </c>
      <c r="C1337" s="1" t="s">
        <v>2122</v>
      </c>
      <c r="H1337" s="7" t="b">
        <v>0</v>
      </c>
    </row>
    <row r="1338" spans="1:8">
      <c r="A1338" s="1">
        <v>29937</v>
      </c>
      <c r="B1338" s="1" t="s">
        <v>743</v>
      </c>
      <c r="C1338" s="1" t="s">
        <v>2123</v>
      </c>
      <c r="H1338" s="7" t="b">
        <v>0</v>
      </c>
    </row>
    <row r="1339" spans="1:8">
      <c r="A1339" s="1">
        <v>30489</v>
      </c>
      <c r="B1339" s="1" t="s">
        <v>876</v>
      </c>
      <c r="C1339" s="1" t="s">
        <v>2124</v>
      </c>
      <c r="H1339" s="7" t="b">
        <v>0</v>
      </c>
    </row>
    <row r="1340" spans="1:8">
      <c r="A1340" s="1">
        <v>30588</v>
      </c>
      <c r="B1340" s="1" t="s">
        <v>817</v>
      </c>
      <c r="C1340" s="1" t="s">
        <v>2125</v>
      </c>
      <c r="F1340" s="1"/>
      <c r="G1340" s="1"/>
      <c r="H1340" s="7" t="b">
        <v>0</v>
      </c>
    </row>
    <row r="1341" spans="1:8">
      <c r="A1341" s="1">
        <v>30154</v>
      </c>
      <c r="B1341" s="1" t="s">
        <v>1500</v>
      </c>
      <c r="C1341" s="1" t="s">
        <v>2126</v>
      </c>
      <c r="H1341" s="7" t="b">
        <v>0</v>
      </c>
    </row>
    <row r="1342" spans="1:8">
      <c r="A1342" s="1">
        <v>31137</v>
      </c>
      <c r="B1342" s="1" t="s">
        <v>501</v>
      </c>
      <c r="C1342" s="1" t="s">
        <v>2126</v>
      </c>
      <c r="H1342" s="7" t="b">
        <v>0</v>
      </c>
    </row>
    <row r="1343" spans="1:8">
      <c r="A1343" s="1">
        <v>90255</v>
      </c>
      <c r="B1343" s="1" t="s">
        <v>1501</v>
      </c>
      <c r="C1343" s="1" t="s">
        <v>2126</v>
      </c>
      <c r="H1343" s="7" t="b">
        <v>0</v>
      </c>
    </row>
    <row r="1344" spans="1:8">
      <c r="A1344" s="1">
        <v>30064</v>
      </c>
      <c r="B1344" s="1" t="s">
        <v>874</v>
      </c>
      <c r="C1344" s="1" t="s">
        <v>2127</v>
      </c>
      <c r="H1344" s="7" t="b">
        <v>0</v>
      </c>
    </row>
    <row r="1345" spans="1:8">
      <c r="A1345" s="1">
        <v>30687</v>
      </c>
      <c r="B1345" s="1" t="s">
        <v>877</v>
      </c>
      <c r="C1345" s="1" t="s">
        <v>2128</v>
      </c>
      <c r="H1345" s="7" t="b">
        <v>0</v>
      </c>
    </row>
    <row r="1346" spans="1:8">
      <c r="A1346" s="1">
        <v>29858</v>
      </c>
      <c r="B1346" s="1" t="s">
        <v>751</v>
      </c>
      <c r="C1346" s="1" t="s">
        <v>2129</v>
      </c>
      <c r="H1346" s="7" t="b">
        <v>0</v>
      </c>
    </row>
    <row r="1347" spans="1:8">
      <c r="A1347" s="1">
        <v>30222</v>
      </c>
      <c r="B1347" s="1" t="s">
        <v>649</v>
      </c>
      <c r="C1347" s="1" t="s">
        <v>2129</v>
      </c>
      <c r="H1347" s="7" t="b">
        <v>0</v>
      </c>
    </row>
    <row r="1348" spans="1:8">
      <c r="A1348" s="1">
        <v>30598</v>
      </c>
      <c r="B1348" s="1" t="s">
        <v>416</v>
      </c>
      <c r="C1348" s="1" t="s">
        <v>2129</v>
      </c>
      <c r="H1348" s="7" t="b">
        <v>0</v>
      </c>
    </row>
    <row r="1349" spans="1:8">
      <c r="A1349" s="1">
        <v>30003</v>
      </c>
      <c r="B1349" s="1" t="s">
        <v>863</v>
      </c>
      <c r="C1349" s="1" t="s">
        <v>2130</v>
      </c>
      <c r="H1349" s="7" t="b">
        <v>0</v>
      </c>
    </row>
    <row r="1350" spans="1:8">
      <c r="A1350" s="1">
        <v>90000</v>
      </c>
      <c r="B1350" s="1" t="s">
        <v>818</v>
      </c>
      <c r="C1350" s="1" t="s">
        <v>2131</v>
      </c>
      <c r="H1350" s="7" t="b">
        <v>0</v>
      </c>
    </row>
    <row r="1351" spans="1:8">
      <c r="A1351" s="1">
        <v>90346</v>
      </c>
      <c r="B1351" s="1" t="s">
        <v>450</v>
      </c>
      <c r="C1351" s="1" t="s">
        <v>2131</v>
      </c>
      <c r="H1351" s="7" t="b">
        <v>0</v>
      </c>
    </row>
    <row r="1352" spans="1:8">
      <c r="A1352" s="1">
        <v>30385</v>
      </c>
      <c r="B1352" s="1" t="s">
        <v>930</v>
      </c>
      <c r="C1352" s="1" t="s">
        <v>2132</v>
      </c>
      <c r="H1352" s="7" t="b">
        <v>0</v>
      </c>
    </row>
    <row r="1353" spans="1:8">
      <c r="A1353" s="1">
        <v>30524</v>
      </c>
      <c r="B1353" s="1" t="s">
        <v>382</v>
      </c>
      <c r="C1353" s="1" t="s">
        <v>2132</v>
      </c>
      <c r="H1353" s="7" t="b">
        <v>0</v>
      </c>
    </row>
    <row r="1354" spans="1:8">
      <c r="A1354" s="1">
        <v>30226</v>
      </c>
      <c r="B1354" s="1" t="s">
        <v>1502</v>
      </c>
      <c r="C1354" s="1" t="s">
        <v>2133</v>
      </c>
      <c r="H1354" s="7" t="b">
        <v>0</v>
      </c>
    </row>
    <row r="1355" spans="1:8">
      <c r="A1355" s="1">
        <v>30735</v>
      </c>
      <c r="B1355" s="1" t="s">
        <v>637</v>
      </c>
      <c r="C1355" s="1" t="s">
        <v>2133</v>
      </c>
      <c r="H1355" s="7" t="b">
        <v>0</v>
      </c>
    </row>
    <row r="1356" spans="1:8">
      <c r="A1356" s="1">
        <v>90071</v>
      </c>
      <c r="B1356" s="1" t="s">
        <v>838</v>
      </c>
      <c r="C1356" s="1" t="s">
        <v>2134</v>
      </c>
      <c r="H1356" s="7" t="b">
        <v>0</v>
      </c>
    </row>
    <row r="1357" spans="1:8">
      <c r="A1357" s="1">
        <v>90146</v>
      </c>
      <c r="B1357" s="1" t="s">
        <v>718</v>
      </c>
      <c r="C1357" s="1" t="s">
        <v>2134</v>
      </c>
      <c r="H1357" s="7" t="b">
        <v>0</v>
      </c>
    </row>
    <row r="1358" spans="1:8">
      <c r="A1358" s="1">
        <v>30672</v>
      </c>
      <c r="B1358" s="1" t="s">
        <v>908</v>
      </c>
      <c r="C1358" s="1" t="s">
        <v>2135</v>
      </c>
      <c r="H1358" s="7" t="b">
        <v>0</v>
      </c>
    </row>
    <row r="1359" spans="1:8">
      <c r="A1359" s="1">
        <v>29852</v>
      </c>
      <c r="B1359" s="1" t="s">
        <v>1503</v>
      </c>
      <c r="C1359" s="1" t="s">
        <v>2136</v>
      </c>
      <c r="H1359" s="7" t="b">
        <v>0</v>
      </c>
    </row>
    <row r="1360" spans="1:8">
      <c r="A1360" s="1">
        <v>29863</v>
      </c>
      <c r="B1360" s="1" t="s">
        <v>1504</v>
      </c>
      <c r="C1360" s="1" t="s">
        <v>2136</v>
      </c>
      <c r="H1360" s="7" t="b">
        <v>0</v>
      </c>
    </row>
    <row r="1361" spans="1:8">
      <c r="A1361" s="1">
        <v>90092</v>
      </c>
      <c r="B1361" s="1" t="s">
        <v>757</v>
      </c>
      <c r="C1361" s="1" t="s">
        <v>2136</v>
      </c>
      <c r="H1361" s="7" t="b">
        <v>0</v>
      </c>
    </row>
    <row r="1362" spans="1:8">
      <c r="A1362" s="1">
        <v>30028</v>
      </c>
      <c r="B1362" s="1" t="s">
        <v>668</v>
      </c>
      <c r="C1362" s="1" t="s">
        <v>2137</v>
      </c>
      <c r="H1362" s="7" t="b">
        <v>0</v>
      </c>
    </row>
    <row r="1363" spans="1:8">
      <c r="A1363" s="1">
        <v>30724</v>
      </c>
      <c r="B1363" s="1" t="s">
        <v>851</v>
      </c>
      <c r="C1363" s="1" t="s">
        <v>2138</v>
      </c>
      <c r="H1363" s="7" t="b">
        <v>0</v>
      </c>
    </row>
    <row r="1364" spans="1:8">
      <c r="A1364" s="1">
        <v>30839</v>
      </c>
      <c r="B1364" s="1" t="s">
        <v>834</v>
      </c>
      <c r="C1364" s="1" t="s">
        <v>2139</v>
      </c>
      <c r="H1364" s="7" t="b">
        <v>0</v>
      </c>
    </row>
    <row r="1365" spans="1:8">
      <c r="A1365" s="1">
        <v>89381</v>
      </c>
      <c r="B1365" s="1" t="e">
        <v>#N/A</v>
      </c>
      <c r="C1365" s="1" t="s">
        <v>2140</v>
      </c>
      <c r="H1365" s="7" t="b">
        <v>0</v>
      </c>
    </row>
    <row r="1366" spans="1:8">
      <c r="A1366" s="1">
        <v>90100</v>
      </c>
      <c r="B1366" s="1" t="s">
        <v>909</v>
      </c>
      <c r="C1366" s="1" t="s">
        <v>2140</v>
      </c>
      <c r="H1366" s="7" t="b">
        <v>0</v>
      </c>
    </row>
    <row r="1367" spans="1:8">
      <c r="A1367" s="1">
        <v>90129</v>
      </c>
      <c r="B1367" s="1" t="s">
        <v>1505</v>
      </c>
      <c r="C1367" s="1" t="s">
        <v>2140</v>
      </c>
      <c r="H1367" s="7" t="b">
        <v>0</v>
      </c>
    </row>
    <row r="1368" spans="1:8">
      <c r="A1368" s="1">
        <v>92263</v>
      </c>
      <c r="B1368" s="1" t="s">
        <v>910</v>
      </c>
      <c r="C1368" s="1" t="s">
        <v>2140</v>
      </c>
      <c r="H1368" s="7" t="b">
        <v>0</v>
      </c>
    </row>
    <row r="1369" spans="1:8">
      <c r="A1369" s="1">
        <v>99878</v>
      </c>
      <c r="B1369" s="1" t="s">
        <v>902</v>
      </c>
      <c r="C1369" s="1" t="s">
        <v>2140</v>
      </c>
      <c r="H1369" s="7" t="b">
        <v>0</v>
      </c>
    </row>
    <row r="1370" spans="1:8">
      <c r="A1370" s="1">
        <v>55816</v>
      </c>
      <c r="B1370" s="1" t="s">
        <v>1506</v>
      </c>
      <c r="C1370" s="1" t="s">
        <v>2141</v>
      </c>
      <c r="H1370" s="7" t="b">
        <v>0</v>
      </c>
    </row>
    <row r="1371" spans="1:8">
      <c r="A1371" s="1">
        <v>90064</v>
      </c>
      <c r="B1371" s="1" t="s">
        <v>1507</v>
      </c>
      <c r="C1371" s="1" t="s">
        <v>2141</v>
      </c>
      <c r="H1371" s="7" t="b">
        <v>0</v>
      </c>
    </row>
    <row r="1372" spans="1:8">
      <c r="A1372" s="1">
        <v>90156</v>
      </c>
      <c r="B1372" s="1" t="s">
        <v>1508</v>
      </c>
      <c r="C1372" s="1" t="s">
        <v>2141</v>
      </c>
      <c r="H1372" s="7" t="b">
        <v>0</v>
      </c>
    </row>
    <row r="1373" spans="1:8">
      <c r="A1373" s="1">
        <v>90464</v>
      </c>
      <c r="B1373" s="1" t="s">
        <v>562</v>
      </c>
      <c r="C1373" s="1" t="s">
        <v>2141</v>
      </c>
      <c r="H1373" s="7" t="b">
        <v>0</v>
      </c>
    </row>
    <row r="1374" spans="1:8">
      <c r="A1374" s="1">
        <v>95058</v>
      </c>
      <c r="B1374" s="1" t="s">
        <v>931</v>
      </c>
      <c r="C1374" s="1" t="s">
        <v>2141</v>
      </c>
      <c r="H1374" s="7" t="b">
        <v>0</v>
      </c>
    </row>
    <row r="1375" spans="1:8">
      <c r="A1375" s="1">
        <v>90301</v>
      </c>
      <c r="B1375" s="1" t="s">
        <v>893</v>
      </c>
      <c r="C1375" s="1" t="s">
        <v>2142</v>
      </c>
      <c r="H1375" s="7" t="b">
        <v>0</v>
      </c>
    </row>
    <row r="1376" spans="1:8">
      <c r="A1376" s="1">
        <v>90393</v>
      </c>
      <c r="B1376" s="1" t="s">
        <v>1509</v>
      </c>
      <c r="C1376" s="1" t="s">
        <v>2143</v>
      </c>
      <c r="H1376" s="7" t="b">
        <v>0</v>
      </c>
    </row>
    <row r="1377" spans="1:8">
      <c r="A1377" s="1">
        <v>31288</v>
      </c>
      <c r="B1377" s="1" t="s">
        <v>520</v>
      </c>
      <c r="C1377" s="1" t="s">
        <v>2144</v>
      </c>
      <c r="H1377" s="7" t="b">
        <v>0</v>
      </c>
    </row>
    <row r="1378" spans="1:8">
      <c r="A1378" s="1">
        <v>31466</v>
      </c>
      <c r="B1378" s="1" t="s">
        <v>775</v>
      </c>
      <c r="C1378" s="1" t="s">
        <v>2144</v>
      </c>
      <c r="H1378" s="7" t="b">
        <v>0</v>
      </c>
    </row>
    <row r="1379" spans="1:8">
      <c r="A1379" s="1">
        <v>31312</v>
      </c>
      <c r="B1379" s="1" t="s">
        <v>1510</v>
      </c>
      <c r="C1379" s="1" t="s">
        <v>2145</v>
      </c>
      <c r="H1379" s="7" t="b">
        <v>0</v>
      </c>
    </row>
    <row r="1380" spans="1:8">
      <c r="A1380" s="1">
        <v>31550</v>
      </c>
      <c r="B1380" s="1" t="s">
        <v>645</v>
      </c>
      <c r="C1380" s="1" t="s">
        <v>2145</v>
      </c>
      <c r="H1380" s="7" t="b">
        <v>0</v>
      </c>
    </row>
    <row r="1381" spans="1:8">
      <c r="A1381" s="1">
        <v>90447</v>
      </c>
      <c r="B1381" s="1" t="s">
        <v>1511</v>
      </c>
      <c r="C1381" s="1" t="s">
        <v>2146</v>
      </c>
      <c r="H1381" s="7" t="b">
        <v>0</v>
      </c>
    </row>
    <row r="1382" spans="1:8">
      <c r="A1382" s="1">
        <v>90735</v>
      </c>
      <c r="B1382" s="1" t="s">
        <v>1512</v>
      </c>
      <c r="C1382" s="1" t="s">
        <v>2147</v>
      </c>
      <c r="H1382" s="7" t="b">
        <v>0</v>
      </c>
    </row>
    <row r="1383" spans="1:8">
      <c r="A1383" s="1">
        <v>31396</v>
      </c>
      <c r="B1383" s="1" t="s">
        <v>371</v>
      </c>
      <c r="C1383" s="1" t="s">
        <v>2148</v>
      </c>
      <c r="H1383" s="7" t="b">
        <v>0</v>
      </c>
    </row>
    <row r="1384" spans="1:8">
      <c r="A1384" s="1">
        <v>31590</v>
      </c>
      <c r="B1384" s="1" t="s">
        <v>576</v>
      </c>
      <c r="C1384" s="1" t="s">
        <v>2149</v>
      </c>
      <c r="H1384" s="7" t="b">
        <v>0</v>
      </c>
    </row>
    <row r="1385" spans="1:8">
      <c r="A1385" s="1">
        <v>90272</v>
      </c>
      <c r="B1385" s="1" t="s">
        <v>1513</v>
      </c>
      <c r="C1385" s="1" t="s">
        <v>2150</v>
      </c>
      <c r="H1385" s="7" t="b">
        <v>0</v>
      </c>
    </row>
    <row r="1386" spans="1:8">
      <c r="A1386" s="1">
        <v>90526</v>
      </c>
      <c r="B1386" s="1" t="s">
        <v>1514</v>
      </c>
      <c r="C1386" s="1" t="s">
        <v>2150</v>
      </c>
      <c r="H1386" s="7" t="b">
        <v>0</v>
      </c>
    </row>
    <row r="1387" spans="1:8">
      <c r="A1387" s="1">
        <v>90586</v>
      </c>
      <c r="B1387" s="1" t="s">
        <v>210</v>
      </c>
      <c r="C1387" s="1" t="s">
        <v>2151</v>
      </c>
      <c r="H1387" s="7" t="b">
        <v>0</v>
      </c>
    </row>
    <row r="1388" spans="1:8">
      <c r="A1388" s="1">
        <v>91629</v>
      </c>
      <c r="B1388" s="1" t="s">
        <v>353</v>
      </c>
      <c r="C1388" s="1" t="s">
        <v>2151</v>
      </c>
      <c r="H1388" s="7" t="b">
        <v>0</v>
      </c>
    </row>
    <row r="1389" spans="1:8">
      <c r="A1389" s="1">
        <v>90170</v>
      </c>
      <c r="B1389" s="1" t="s">
        <v>245</v>
      </c>
      <c r="C1389" s="1" t="s">
        <v>2152</v>
      </c>
      <c r="H1389" s="7" t="b">
        <v>0</v>
      </c>
    </row>
    <row r="1390" spans="1:8">
      <c r="A1390" s="1">
        <v>90359</v>
      </c>
      <c r="B1390" s="1" t="s">
        <v>288</v>
      </c>
      <c r="C1390" s="1" t="s">
        <v>2152</v>
      </c>
      <c r="H1390" s="7" t="b">
        <v>0</v>
      </c>
    </row>
    <row r="1391" spans="1:8">
      <c r="A1391" s="1">
        <v>90627</v>
      </c>
      <c r="B1391" s="1" t="s">
        <v>408</v>
      </c>
      <c r="C1391" s="1" t="s">
        <v>2153</v>
      </c>
      <c r="H1391" s="7" t="b">
        <v>0</v>
      </c>
    </row>
    <row r="1392" spans="1:8">
      <c r="A1392" s="1">
        <v>90643</v>
      </c>
      <c r="B1392" s="1" t="s">
        <v>357</v>
      </c>
      <c r="C1392" s="1" t="s">
        <v>2154</v>
      </c>
      <c r="H1392" s="7" t="b">
        <v>0</v>
      </c>
    </row>
    <row r="1393" spans="1:8">
      <c r="A1393" s="1">
        <v>90550</v>
      </c>
      <c r="B1393" s="1" t="s">
        <v>246</v>
      </c>
      <c r="C1393" s="1" t="s">
        <v>2155</v>
      </c>
      <c r="H1393" s="7" t="b">
        <v>0</v>
      </c>
    </row>
    <row r="1394" spans="1:8">
      <c r="A1394" s="1">
        <v>90513</v>
      </c>
      <c r="B1394" s="1" t="s">
        <v>211</v>
      </c>
      <c r="C1394" s="1" t="s">
        <v>2156</v>
      </c>
      <c r="H1394" s="7" t="b">
        <v>0</v>
      </c>
    </row>
    <row r="1395" spans="1:8">
      <c r="A1395" s="1">
        <v>91410</v>
      </c>
      <c r="B1395" s="1" t="s">
        <v>354</v>
      </c>
      <c r="C1395" s="1" t="s">
        <v>2156</v>
      </c>
      <c r="H1395" s="7" t="b">
        <v>0</v>
      </c>
    </row>
    <row r="1396" spans="1:8">
      <c r="A1396" s="1">
        <v>90708</v>
      </c>
      <c r="B1396" s="1" t="s">
        <v>1515</v>
      </c>
      <c r="C1396" s="1" t="s">
        <v>2157</v>
      </c>
      <c r="H1396" s="7" t="b">
        <v>0</v>
      </c>
    </row>
    <row r="1397" spans="1:8">
      <c r="A1397" s="1">
        <v>96701</v>
      </c>
      <c r="B1397" s="1" t="s">
        <v>1516</v>
      </c>
      <c r="C1397" s="1" t="s">
        <v>2158</v>
      </c>
      <c r="H1397" s="7" t="b">
        <v>0</v>
      </c>
    </row>
    <row r="1398" spans="1:8">
      <c r="A1398" s="1">
        <v>90031</v>
      </c>
      <c r="B1398" s="1" t="s">
        <v>272</v>
      </c>
      <c r="C1398" s="1" t="s">
        <v>2159</v>
      </c>
      <c r="H1398" s="7" t="b">
        <v>0</v>
      </c>
    </row>
    <row r="1399" spans="1:8">
      <c r="A1399" s="1">
        <v>97895</v>
      </c>
      <c r="B1399" s="1" t="s">
        <v>409</v>
      </c>
      <c r="C1399" s="1" t="s">
        <v>2159</v>
      </c>
      <c r="H1399" s="7" t="b">
        <v>0</v>
      </c>
    </row>
    <row r="1400" spans="1:8">
      <c r="A1400" s="1">
        <v>90501</v>
      </c>
      <c r="B1400" s="1" t="s">
        <v>264</v>
      </c>
      <c r="C1400" s="1" t="s">
        <v>2160</v>
      </c>
      <c r="H1400" s="7" t="b">
        <v>0</v>
      </c>
    </row>
    <row r="1401" spans="1:8">
      <c r="A1401" s="1">
        <v>90579</v>
      </c>
      <c r="B1401" s="1" t="s">
        <v>273</v>
      </c>
      <c r="C1401" s="1" t="s">
        <v>2160</v>
      </c>
      <c r="H1401" s="7" t="b">
        <v>0</v>
      </c>
    </row>
    <row r="1402" spans="1:8">
      <c r="A1402" s="1">
        <v>91535</v>
      </c>
      <c r="B1402" s="1" t="s">
        <v>1517</v>
      </c>
      <c r="C1402" s="1" t="s">
        <v>2160</v>
      </c>
      <c r="H1402" s="7" t="b">
        <v>0</v>
      </c>
    </row>
    <row r="1403" spans="1:8">
      <c r="A1403" s="1">
        <v>92279</v>
      </c>
      <c r="B1403" s="1" t="s">
        <v>1518</v>
      </c>
      <c r="C1403" s="1" t="s">
        <v>2160</v>
      </c>
      <c r="H1403" s="7" t="b">
        <v>0</v>
      </c>
    </row>
    <row r="1404" spans="1:8">
      <c r="A1404" s="1">
        <v>90538</v>
      </c>
      <c r="B1404" s="1" t="s">
        <v>212</v>
      </c>
      <c r="C1404" s="1" t="s">
        <v>2161</v>
      </c>
      <c r="H1404" s="7" t="b">
        <v>0</v>
      </c>
    </row>
    <row r="1405" spans="1:8">
      <c r="A1405" s="1">
        <v>92069</v>
      </c>
      <c r="B1405" s="1" t="s">
        <v>1519</v>
      </c>
      <c r="C1405" s="1" t="s">
        <v>2161</v>
      </c>
      <c r="H1405" s="7" t="b">
        <v>0</v>
      </c>
    </row>
    <row r="1406" spans="1:8">
      <c r="A1406" s="1">
        <v>90659</v>
      </c>
      <c r="B1406" s="1" t="s">
        <v>312</v>
      </c>
      <c r="C1406" s="1" t="s">
        <v>2162</v>
      </c>
      <c r="H1406" s="7" t="b">
        <v>0</v>
      </c>
    </row>
    <row r="1407" spans="1:8">
      <c r="A1407" s="1">
        <v>90827</v>
      </c>
      <c r="B1407" s="1" t="s">
        <v>1520</v>
      </c>
      <c r="C1407" s="1" t="s">
        <v>2162</v>
      </c>
      <c r="H1407" s="7" t="b">
        <v>0</v>
      </c>
    </row>
    <row r="1408" spans="1:8">
      <c r="A1408" s="1">
        <v>92345</v>
      </c>
      <c r="B1408" s="1" t="s">
        <v>213</v>
      </c>
      <c r="C1408" s="1" t="s">
        <v>2162</v>
      </c>
      <c r="H1408" s="7" t="b">
        <v>0</v>
      </c>
    </row>
    <row r="1409" spans="1:8">
      <c r="A1409" s="1">
        <v>96186</v>
      </c>
      <c r="B1409" s="1" t="s">
        <v>1521</v>
      </c>
      <c r="C1409" s="1" t="s">
        <v>2162</v>
      </c>
      <c r="H1409" s="7" t="b">
        <v>0</v>
      </c>
    </row>
    <row r="1410" spans="1:8">
      <c r="A1410" s="1">
        <v>97621</v>
      </c>
      <c r="B1410" s="1" t="s">
        <v>235</v>
      </c>
      <c r="C1410" s="1" t="s">
        <v>2162</v>
      </c>
      <c r="H1410" s="7" t="b">
        <v>0</v>
      </c>
    </row>
    <row r="1411" spans="1:8">
      <c r="A1411" s="1">
        <v>30006</v>
      </c>
      <c r="B1411" s="1" t="s">
        <v>639</v>
      </c>
      <c r="C1411" s="1" t="s">
        <v>2163</v>
      </c>
      <c r="H1411" s="7" t="b">
        <v>0</v>
      </c>
    </row>
    <row r="1412" spans="1:8">
      <c r="A1412" s="1">
        <v>30014</v>
      </c>
      <c r="B1412" s="1" t="s">
        <v>608</v>
      </c>
      <c r="C1412" s="1" t="s">
        <v>2164</v>
      </c>
      <c r="H1412" s="7" t="b">
        <v>0</v>
      </c>
    </row>
    <row r="1413" spans="1:8">
      <c r="A1413" s="1">
        <v>90648</v>
      </c>
      <c r="B1413" s="1" t="s">
        <v>1522</v>
      </c>
      <c r="C1413" s="1" t="s">
        <v>2165</v>
      </c>
      <c r="H1413" s="7" t="b">
        <v>0</v>
      </c>
    </row>
    <row r="1414" spans="1:8">
      <c r="A1414" s="1">
        <v>90705</v>
      </c>
      <c r="B1414" s="1" t="s">
        <v>1523</v>
      </c>
      <c r="C1414" s="1" t="s">
        <v>2166</v>
      </c>
      <c r="H1414" s="7" t="b">
        <v>0</v>
      </c>
    </row>
    <row r="1415" spans="1:8">
      <c r="A1415" s="1">
        <v>90744</v>
      </c>
      <c r="B1415" s="1" t="s">
        <v>932</v>
      </c>
      <c r="C1415" s="1" t="s">
        <v>2166</v>
      </c>
      <c r="H1415" s="7" t="b">
        <v>0</v>
      </c>
    </row>
    <row r="1416" spans="1:8">
      <c r="A1416" s="1">
        <v>96731</v>
      </c>
      <c r="B1416" s="1" t="s">
        <v>497</v>
      </c>
      <c r="C1416" s="1" t="s">
        <v>2167</v>
      </c>
      <c r="H1416" s="7" t="b">
        <v>0</v>
      </c>
    </row>
    <row r="1417" spans="1:8">
      <c r="A1417" s="1">
        <v>94083</v>
      </c>
      <c r="B1417" s="1" t="s">
        <v>1524</v>
      </c>
      <c r="C1417" s="1" t="s">
        <v>2168</v>
      </c>
      <c r="H1417" s="7" t="b">
        <v>0</v>
      </c>
    </row>
    <row r="1418" spans="1:8">
      <c r="A1418" s="1">
        <v>96758</v>
      </c>
      <c r="B1418" s="1" t="s">
        <v>360</v>
      </c>
      <c r="C1418" s="1" t="s">
        <v>2168</v>
      </c>
      <c r="H1418" s="7" t="b">
        <v>0</v>
      </c>
    </row>
    <row r="1419" spans="1:8">
      <c r="A1419" s="1">
        <v>90772</v>
      </c>
      <c r="B1419" s="1" t="s">
        <v>214</v>
      </c>
      <c r="C1419" s="1" t="s">
        <v>2169</v>
      </c>
      <c r="H1419" s="7" t="b">
        <v>0</v>
      </c>
    </row>
    <row r="1420" spans="1:8">
      <c r="A1420" s="1">
        <v>90807</v>
      </c>
      <c r="B1420" s="1" t="s">
        <v>1525</v>
      </c>
      <c r="C1420" s="1" t="s">
        <v>2170</v>
      </c>
      <c r="H1420" s="7" t="b">
        <v>0</v>
      </c>
    </row>
    <row r="1421" spans="1:8">
      <c r="A1421" s="1">
        <v>97534</v>
      </c>
      <c r="B1421" s="1" t="s">
        <v>265</v>
      </c>
      <c r="C1421" s="1" t="s">
        <v>2171</v>
      </c>
      <c r="H1421" s="7" t="b">
        <v>0</v>
      </c>
    </row>
    <row r="1422" spans="1:8">
      <c r="A1422" s="1">
        <v>97269</v>
      </c>
      <c r="B1422" s="1" t="s">
        <v>1526</v>
      </c>
      <c r="C1422" s="1" t="s">
        <v>2172</v>
      </c>
      <c r="H1422" s="7" t="b">
        <v>0</v>
      </c>
    </row>
    <row r="1423" spans="1:8">
      <c r="A1423" s="1">
        <v>31307</v>
      </c>
      <c r="B1423" s="1" t="s">
        <v>535</v>
      </c>
      <c r="C1423" s="1" t="s">
        <v>2173</v>
      </c>
      <c r="H1423" s="7" t="b">
        <v>0</v>
      </c>
    </row>
    <row r="1424" spans="1:8">
      <c r="A1424" s="1">
        <v>31333</v>
      </c>
      <c r="B1424" s="1" t="s">
        <v>215</v>
      </c>
      <c r="C1424" s="1" t="s">
        <v>2173</v>
      </c>
      <c r="H1424" s="7" t="b">
        <v>0</v>
      </c>
    </row>
    <row r="1425" spans="1:8">
      <c r="A1425" s="1">
        <v>31342</v>
      </c>
      <c r="B1425" s="1" t="s">
        <v>1527</v>
      </c>
      <c r="C1425" s="1" t="s">
        <v>2173</v>
      </c>
      <c r="H1425" s="7" t="b">
        <v>0</v>
      </c>
    </row>
    <row r="1426" spans="1:8">
      <c r="A1426" s="1">
        <v>31563</v>
      </c>
      <c r="B1426" s="1" t="s">
        <v>856</v>
      </c>
      <c r="C1426" s="1" t="s">
        <v>2173</v>
      </c>
      <c r="H1426" s="7" t="b">
        <v>0</v>
      </c>
    </row>
    <row r="1427" spans="1:8">
      <c r="A1427" s="1">
        <v>31587</v>
      </c>
      <c r="B1427" s="1" t="s">
        <v>835</v>
      </c>
      <c r="C1427" s="1" t="s">
        <v>2173</v>
      </c>
      <c r="H1427" s="7" t="b">
        <v>0</v>
      </c>
    </row>
    <row r="1428" spans="1:8">
      <c r="A1428" s="1">
        <v>31296</v>
      </c>
      <c r="B1428" s="1" t="s">
        <v>283</v>
      </c>
      <c r="C1428" s="1" t="s">
        <v>2174</v>
      </c>
      <c r="H1428" s="7" t="b">
        <v>0</v>
      </c>
    </row>
    <row r="1429" spans="1:8">
      <c r="A1429" s="1">
        <v>75648</v>
      </c>
      <c r="B1429" s="1" t="s">
        <v>438</v>
      </c>
      <c r="C1429" s="1" t="s">
        <v>2175</v>
      </c>
      <c r="H1429" s="7" t="b">
        <v>0</v>
      </c>
    </row>
    <row r="1430" spans="1:8">
      <c r="A1430" s="1">
        <v>69347</v>
      </c>
      <c r="B1430" s="1" t="s">
        <v>424</v>
      </c>
      <c r="C1430" s="1" t="s">
        <v>2176</v>
      </c>
      <c r="H1430" s="7" t="b">
        <v>0</v>
      </c>
    </row>
    <row r="1431" spans="1:8">
      <c r="A1431" s="1">
        <v>92610</v>
      </c>
      <c r="B1431" s="1" t="s">
        <v>247</v>
      </c>
      <c r="C1431" s="1" t="s">
        <v>2177</v>
      </c>
      <c r="H1431" s="7" t="b">
        <v>0</v>
      </c>
    </row>
    <row r="1432" spans="1:8">
      <c r="A1432" s="1">
        <v>92645</v>
      </c>
      <c r="B1432" s="1" t="s">
        <v>379</v>
      </c>
      <c r="C1432" s="1" t="s">
        <v>2178</v>
      </c>
      <c r="H1432" s="7" t="b">
        <v>0</v>
      </c>
    </row>
    <row r="1433" spans="1:8">
      <c r="A1433" s="1">
        <v>90760</v>
      </c>
      <c r="B1433" s="1" t="s">
        <v>1528</v>
      </c>
      <c r="C1433" s="1" t="s">
        <v>2179</v>
      </c>
      <c r="H1433" s="7" t="b">
        <v>0</v>
      </c>
    </row>
    <row r="1434" spans="1:8">
      <c r="A1434" s="1">
        <v>91191</v>
      </c>
      <c r="B1434" s="1" t="s">
        <v>216</v>
      </c>
      <c r="C1434" s="1" t="s">
        <v>2180</v>
      </c>
      <c r="H1434" s="7" t="b">
        <v>0</v>
      </c>
    </row>
    <row r="1435" spans="1:8">
      <c r="A1435" s="1">
        <v>31549</v>
      </c>
      <c r="B1435" s="1" t="s">
        <v>850</v>
      </c>
      <c r="C1435" s="1" t="s">
        <v>2181</v>
      </c>
      <c r="H1435" s="7" t="b">
        <v>0</v>
      </c>
    </row>
    <row r="1436" spans="1:8">
      <c r="A1436" s="1">
        <v>31569</v>
      </c>
      <c r="B1436" s="1" t="s">
        <v>577</v>
      </c>
      <c r="C1436" s="1" t="s">
        <v>2181</v>
      </c>
      <c r="H1436" s="7" t="b">
        <v>0</v>
      </c>
    </row>
    <row r="1437" spans="1:8">
      <c r="A1437" s="1">
        <v>31644</v>
      </c>
      <c r="B1437" s="1" t="s">
        <v>813</v>
      </c>
      <c r="C1437" s="1" t="s">
        <v>2182</v>
      </c>
      <c r="H1437" s="7" t="b">
        <v>0</v>
      </c>
    </row>
    <row r="1438" spans="1:8">
      <c r="A1438" s="1">
        <v>31432</v>
      </c>
      <c r="B1438" s="1" t="s">
        <v>217</v>
      </c>
      <c r="C1438" s="1" t="s">
        <v>2183</v>
      </c>
      <c r="H1438" s="7" t="b">
        <v>0</v>
      </c>
    </row>
    <row r="1439" spans="1:8">
      <c r="A1439" s="1">
        <v>75701</v>
      </c>
      <c r="B1439" s="1" t="s">
        <v>403</v>
      </c>
      <c r="C1439" s="1" t="s">
        <v>2184</v>
      </c>
      <c r="H1439" s="7" t="b">
        <v>0</v>
      </c>
    </row>
    <row r="1440" spans="1:8">
      <c r="A1440" s="1">
        <v>69283</v>
      </c>
      <c r="B1440" s="1" t="s">
        <v>394</v>
      </c>
      <c r="C1440" s="1" t="s">
        <v>2185</v>
      </c>
      <c r="H1440" s="7" t="b">
        <v>0</v>
      </c>
    </row>
    <row r="1441" spans="1:8">
      <c r="A1441" s="1">
        <v>92707</v>
      </c>
      <c r="B1441" s="1" t="s">
        <v>304</v>
      </c>
      <c r="C1441" s="1" t="s">
        <v>2186</v>
      </c>
      <c r="H1441" s="7" t="b">
        <v>0</v>
      </c>
    </row>
    <row r="1442" spans="1:8">
      <c r="A1442" s="1">
        <v>92733</v>
      </c>
      <c r="B1442" s="1" t="s">
        <v>303</v>
      </c>
      <c r="C1442" s="1" t="s">
        <v>2187</v>
      </c>
      <c r="H1442" s="7" t="b">
        <v>0</v>
      </c>
    </row>
    <row r="1443" spans="1:8">
      <c r="A1443" s="1">
        <v>92555</v>
      </c>
      <c r="B1443" s="1" t="s">
        <v>257</v>
      </c>
      <c r="C1443" s="1" t="s">
        <v>2188</v>
      </c>
      <c r="H1443" s="7" t="b">
        <v>0</v>
      </c>
    </row>
    <row r="1444" spans="1:8">
      <c r="A1444" s="1">
        <v>92695</v>
      </c>
      <c r="B1444" s="1" t="s">
        <v>313</v>
      </c>
      <c r="C1444" s="1" t="s">
        <v>2188</v>
      </c>
      <c r="H1444" s="7" t="b">
        <v>0</v>
      </c>
    </row>
    <row r="1445" spans="1:8">
      <c r="A1445" s="1">
        <v>92330</v>
      </c>
      <c r="B1445" s="1" t="s">
        <v>266</v>
      </c>
      <c r="C1445" s="1" t="s">
        <v>2189</v>
      </c>
      <c r="H1445" s="7" t="b">
        <v>0</v>
      </c>
    </row>
    <row r="1446" spans="1:8">
      <c r="A1446" s="1">
        <v>31299</v>
      </c>
      <c r="B1446" s="1" t="s">
        <v>590</v>
      </c>
      <c r="C1446" s="1" t="s">
        <v>2190</v>
      </c>
      <c r="H1446" s="7" t="b">
        <v>0</v>
      </c>
    </row>
    <row r="1447" spans="1:8">
      <c r="A1447" s="1">
        <v>31369</v>
      </c>
      <c r="B1447" s="1" t="s">
        <v>738</v>
      </c>
      <c r="C1447" s="1" t="s">
        <v>2190</v>
      </c>
      <c r="H1447" s="7" t="b">
        <v>0</v>
      </c>
    </row>
    <row r="1448" spans="1:8">
      <c r="A1448" s="1">
        <v>31588</v>
      </c>
      <c r="B1448" s="1" t="s">
        <v>708</v>
      </c>
      <c r="C1448" s="1" t="s">
        <v>2190</v>
      </c>
      <c r="H1448" s="7" t="b">
        <v>0</v>
      </c>
    </row>
    <row r="1449" spans="1:8">
      <c r="A1449" s="1">
        <v>31648</v>
      </c>
      <c r="B1449" s="1" t="s">
        <v>789</v>
      </c>
      <c r="C1449" s="1" t="s">
        <v>2190</v>
      </c>
      <c r="H1449" s="7" t="b">
        <v>0</v>
      </c>
    </row>
    <row r="1450" spans="1:8">
      <c r="A1450" s="1">
        <v>31655</v>
      </c>
      <c r="B1450" s="1" t="s">
        <v>787</v>
      </c>
      <c r="C1450" s="1" t="s">
        <v>2190</v>
      </c>
      <c r="H1450" s="7" t="b">
        <v>0</v>
      </c>
    </row>
    <row r="1451" spans="1:8">
      <c r="A1451" s="1">
        <v>31676</v>
      </c>
      <c r="B1451" s="1" t="s">
        <v>719</v>
      </c>
      <c r="C1451" s="1" t="s">
        <v>2190</v>
      </c>
      <c r="H1451" s="7" t="b">
        <v>0</v>
      </c>
    </row>
    <row r="1452" spans="1:8">
      <c r="A1452" s="1">
        <v>31699</v>
      </c>
      <c r="B1452" s="1" t="s">
        <v>720</v>
      </c>
      <c r="C1452" s="1" t="s">
        <v>2190</v>
      </c>
      <c r="H1452" s="7" t="b">
        <v>0</v>
      </c>
    </row>
    <row r="1453" spans="1:8">
      <c r="A1453" s="1">
        <v>31722</v>
      </c>
      <c r="B1453" s="1" t="s">
        <v>454</v>
      </c>
      <c r="C1453" s="1" t="s">
        <v>2190</v>
      </c>
      <c r="H1453" s="7" t="b">
        <v>0</v>
      </c>
    </row>
    <row r="1454" spans="1:8">
      <c r="A1454" s="1">
        <v>31750</v>
      </c>
      <c r="B1454" s="1" t="s">
        <v>449</v>
      </c>
      <c r="C1454" s="1" t="s">
        <v>2190</v>
      </c>
      <c r="H1454" s="7" t="b">
        <v>0</v>
      </c>
    </row>
    <row r="1455" spans="1:8">
      <c r="A1455" s="1">
        <v>31359</v>
      </c>
      <c r="B1455" s="1" t="s">
        <v>258</v>
      </c>
      <c r="C1455" s="1" t="s">
        <v>2191</v>
      </c>
      <c r="H1455" s="7" t="b">
        <v>0</v>
      </c>
    </row>
    <row r="1456" spans="1:8">
      <c r="A1456" s="1">
        <v>31283</v>
      </c>
      <c r="B1456" s="1" t="s">
        <v>248</v>
      </c>
      <c r="C1456" s="1" t="s">
        <v>2192</v>
      </c>
      <c r="H1456" s="7" t="b">
        <v>0</v>
      </c>
    </row>
    <row r="1457" spans="1:8">
      <c r="A1457" s="1">
        <v>92627</v>
      </c>
      <c r="B1457" s="1" t="s">
        <v>417</v>
      </c>
      <c r="C1457" s="1" t="s">
        <v>2193</v>
      </c>
      <c r="H1457" s="7" t="b">
        <v>0</v>
      </c>
    </row>
    <row r="1458" spans="1:8">
      <c r="A1458" s="1">
        <v>92670</v>
      </c>
      <c r="B1458" s="1" t="s">
        <v>314</v>
      </c>
      <c r="C1458" s="1" t="s">
        <v>2194</v>
      </c>
      <c r="H1458" s="7" t="b">
        <v>0</v>
      </c>
    </row>
    <row r="1459" spans="1:8">
      <c r="A1459" s="1">
        <v>94049</v>
      </c>
      <c r="B1459" s="1" t="s">
        <v>1529</v>
      </c>
      <c r="C1459" s="1" t="s">
        <v>2194</v>
      </c>
      <c r="H1459" s="7" t="b">
        <v>0</v>
      </c>
    </row>
    <row r="1460" spans="1:8">
      <c r="A1460" s="1">
        <v>90039</v>
      </c>
      <c r="B1460" s="1" t="s">
        <v>696</v>
      </c>
      <c r="C1460" s="1" t="s">
        <v>2195</v>
      </c>
      <c r="H1460" s="7" t="b">
        <v>0</v>
      </c>
    </row>
    <row r="1461" spans="1:8">
      <c r="A1461" s="1">
        <v>90048</v>
      </c>
      <c r="B1461" s="1" t="s">
        <v>650</v>
      </c>
      <c r="C1461" s="1" t="s">
        <v>2195</v>
      </c>
      <c r="H1461" s="7" t="b">
        <v>0</v>
      </c>
    </row>
    <row r="1462" spans="1:8">
      <c r="A1462" s="1">
        <v>90026</v>
      </c>
      <c r="B1462" s="1" t="s">
        <v>1530</v>
      </c>
      <c r="C1462" s="1" t="s">
        <v>2196</v>
      </c>
      <c r="H1462" s="7" t="b">
        <v>0</v>
      </c>
    </row>
    <row r="1463" spans="1:8">
      <c r="A1463" s="1">
        <v>90055</v>
      </c>
      <c r="B1463" s="1" t="s">
        <v>578</v>
      </c>
      <c r="C1463" s="1" t="s">
        <v>2196</v>
      </c>
      <c r="H1463" s="7" t="b">
        <v>0</v>
      </c>
    </row>
    <row r="1464" spans="1:8">
      <c r="A1464" s="1">
        <v>98042</v>
      </c>
      <c r="B1464" s="1" t="s">
        <v>1531</v>
      </c>
      <c r="C1464" s="1" t="s">
        <v>2196</v>
      </c>
      <c r="H1464" s="7" t="b">
        <v>0</v>
      </c>
    </row>
    <row r="1465" spans="1:8">
      <c r="A1465" s="1">
        <v>91051</v>
      </c>
      <c r="B1465" s="1" t="s">
        <v>1532</v>
      </c>
      <c r="C1465" s="1" t="s">
        <v>2197</v>
      </c>
      <c r="H1465" s="7" t="b">
        <v>0</v>
      </c>
    </row>
    <row r="1466" spans="1:8">
      <c r="A1466" s="1">
        <v>90892</v>
      </c>
      <c r="B1466" s="1" t="s">
        <v>1533</v>
      </c>
      <c r="C1466" s="1" t="s">
        <v>2198</v>
      </c>
      <c r="H1466" s="7" t="b">
        <v>0</v>
      </c>
    </row>
    <row r="1467" spans="1:8">
      <c r="A1467" s="1">
        <v>31341</v>
      </c>
      <c r="B1467" s="1" t="s">
        <v>1534</v>
      </c>
      <c r="C1467" s="1" t="s">
        <v>2199</v>
      </c>
      <c r="H1467" s="7" t="b">
        <v>0</v>
      </c>
    </row>
    <row r="1468" spans="1:8">
      <c r="A1468" s="1">
        <v>31350</v>
      </c>
      <c r="B1468" s="1" t="s">
        <v>873</v>
      </c>
      <c r="C1468" s="1" t="s">
        <v>2199</v>
      </c>
      <c r="H1468" s="7" t="b">
        <v>0</v>
      </c>
    </row>
    <row r="1469" spans="1:8">
      <c r="A1469" s="1">
        <v>31597</v>
      </c>
      <c r="B1469" s="1" t="s">
        <v>864</v>
      </c>
      <c r="C1469" s="1" t="s">
        <v>2199</v>
      </c>
      <c r="H1469" s="7" t="b">
        <v>0</v>
      </c>
    </row>
    <row r="1470" spans="1:8">
      <c r="A1470" s="1">
        <v>31619</v>
      </c>
      <c r="B1470" s="1" t="s">
        <v>848</v>
      </c>
      <c r="C1470" s="1" t="s">
        <v>2199</v>
      </c>
      <c r="H1470" s="7" t="b">
        <v>0</v>
      </c>
    </row>
    <row r="1471" spans="1:8">
      <c r="A1471" s="1">
        <v>31659</v>
      </c>
      <c r="B1471" s="1" t="s">
        <v>693</v>
      </c>
      <c r="C1471" s="1" t="s">
        <v>2199</v>
      </c>
      <c r="H1471" s="7" t="b">
        <v>0</v>
      </c>
    </row>
    <row r="1472" spans="1:8">
      <c r="A1472" s="1">
        <v>31683</v>
      </c>
      <c r="B1472" s="1" t="s">
        <v>750</v>
      </c>
      <c r="C1472" s="1" t="s">
        <v>2199</v>
      </c>
      <c r="H1472" s="7" t="b">
        <v>0</v>
      </c>
    </row>
    <row r="1473" spans="1:8">
      <c r="A1473" s="1">
        <v>31279</v>
      </c>
      <c r="B1473" s="1" t="s">
        <v>274</v>
      </c>
      <c r="C1473" s="1" t="s">
        <v>2200</v>
      </c>
      <c r="H1473" s="7" t="b">
        <v>0</v>
      </c>
    </row>
    <row r="1474" spans="1:8">
      <c r="A1474" s="1">
        <v>31330</v>
      </c>
      <c r="B1474" s="1" t="s">
        <v>840</v>
      </c>
      <c r="C1474" s="1" t="s">
        <v>2200</v>
      </c>
      <c r="H1474" s="7" t="b">
        <v>0</v>
      </c>
    </row>
    <row r="1475" spans="1:8">
      <c r="A1475" s="1">
        <v>31374</v>
      </c>
      <c r="B1475" s="1" t="s">
        <v>721</v>
      </c>
      <c r="C1475" s="1" t="s">
        <v>2200</v>
      </c>
      <c r="H1475" s="7" t="b">
        <v>0</v>
      </c>
    </row>
    <row r="1476" spans="1:8">
      <c r="A1476" s="1">
        <v>31377</v>
      </c>
      <c r="B1476" s="1" t="s">
        <v>1535</v>
      </c>
      <c r="C1476" s="1" t="s">
        <v>2200</v>
      </c>
      <c r="H1476" s="7" t="b">
        <v>0</v>
      </c>
    </row>
    <row r="1477" spans="1:8">
      <c r="A1477" s="1">
        <v>31399</v>
      </c>
      <c r="B1477" s="1" t="s">
        <v>1536</v>
      </c>
      <c r="C1477" s="1" t="s">
        <v>2200</v>
      </c>
      <c r="H1477" s="7" t="b">
        <v>0</v>
      </c>
    </row>
    <row r="1478" spans="1:8">
      <c r="A1478" s="1">
        <v>31453</v>
      </c>
      <c r="B1478" s="1" t="s">
        <v>1537</v>
      </c>
      <c r="C1478" s="1" t="s">
        <v>2200</v>
      </c>
      <c r="H1478" s="7" t="b">
        <v>0</v>
      </c>
    </row>
    <row r="1479" spans="1:8">
      <c r="A1479" s="1">
        <v>31470</v>
      </c>
      <c r="B1479" s="1" t="s">
        <v>315</v>
      </c>
      <c r="C1479" s="1" t="s">
        <v>2200</v>
      </c>
      <c r="H1479" s="7" t="b">
        <v>0</v>
      </c>
    </row>
    <row r="1480" spans="1:8">
      <c r="A1480" s="1">
        <v>31607</v>
      </c>
      <c r="B1480" s="1" t="s">
        <v>1538</v>
      </c>
      <c r="C1480" s="1" t="s">
        <v>2201</v>
      </c>
      <c r="H1480" s="7" t="b">
        <v>0</v>
      </c>
    </row>
    <row r="1481" spans="1:8">
      <c r="A1481" s="1">
        <v>31624</v>
      </c>
      <c r="B1481" s="1" t="s">
        <v>1539</v>
      </c>
      <c r="C1481" s="1" t="s">
        <v>2201</v>
      </c>
      <c r="H1481" s="7" t="b">
        <v>0</v>
      </c>
    </row>
    <row r="1482" spans="1:8">
      <c r="A1482" s="1">
        <v>30491</v>
      </c>
      <c r="B1482" s="1" t="s">
        <v>218</v>
      </c>
      <c r="C1482" s="1" t="s">
        <v>2202</v>
      </c>
      <c r="H1482" s="7" t="b">
        <v>0</v>
      </c>
    </row>
    <row r="1483" spans="1:8">
      <c r="A1483" s="1">
        <v>30658</v>
      </c>
      <c r="B1483" s="1" t="s">
        <v>432</v>
      </c>
      <c r="C1483" s="1" t="s">
        <v>2202</v>
      </c>
      <c r="H1483" s="7" t="b">
        <v>0</v>
      </c>
    </row>
    <row r="1484" spans="1:8">
      <c r="A1484" s="1">
        <v>30895</v>
      </c>
      <c r="B1484" s="1" t="s">
        <v>1540</v>
      </c>
      <c r="C1484" s="1" t="s">
        <v>2202</v>
      </c>
      <c r="H1484" s="7" t="b">
        <v>0</v>
      </c>
    </row>
    <row r="1485" spans="1:8">
      <c r="A1485" s="1">
        <v>31001</v>
      </c>
      <c r="B1485" s="1" t="s">
        <v>1541</v>
      </c>
      <c r="C1485" s="1" t="s">
        <v>2202</v>
      </c>
      <c r="H1485" s="7" t="b">
        <v>0</v>
      </c>
    </row>
    <row r="1486" spans="1:8">
      <c r="A1486" s="1">
        <v>29629</v>
      </c>
      <c r="B1486" s="1" t="s">
        <v>1542</v>
      </c>
      <c r="C1486" s="1" t="s">
        <v>2203</v>
      </c>
      <c r="H1486" s="7" t="b">
        <v>0</v>
      </c>
    </row>
    <row r="1487" spans="1:8">
      <c r="A1487" s="1">
        <v>29753</v>
      </c>
      <c r="B1487" s="1" t="s">
        <v>700</v>
      </c>
      <c r="C1487" s="1" t="s">
        <v>2203</v>
      </c>
      <c r="H1487" s="7" t="b">
        <v>0</v>
      </c>
    </row>
    <row r="1488" spans="1:8">
      <c r="A1488" s="1">
        <v>29768</v>
      </c>
      <c r="B1488" s="1" t="s">
        <v>1543</v>
      </c>
      <c r="C1488" s="1" t="s">
        <v>2203</v>
      </c>
      <c r="H1488" s="7" t="b">
        <v>0</v>
      </c>
    </row>
    <row r="1489" spans="1:8">
      <c r="A1489" s="1">
        <v>29778</v>
      </c>
      <c r="B1489" s="1" t="s">
        <v>1544</v>
      </c>
      <c r="C1489" s="1" t="s">
        <v>2203</v>
      </c>
      <c r="H1489" s="7" t="b">
        <v>0</v>
      </c>
    </row>
    <row r="1490" spans="1:8">
      <c r="A1490" s="1">
        <v>31284</v>
      </c>
      <c r="B1490" s="1" t="s">
        <v>1545</v>
      </c>
      <c r="C1490" s="1" t="s">
        <v>2203</v>
      </c>
      <c r="H1490" s="7" t="b">
        <v>0</v>
      </c>
    </row>
    <row r="1491" spans="1:8">
      <c r="A1491" s="1">
        <v>29706</v>
      </c>
      <c r="B1491" s="1" t="s">
        <v>618</v>
      </c>
      <c r="C1491" s="1" t="s">
        <v>2204</v>
      </c>
      <c r="H1491" s="7" t="b">
        <v>0</v>
      </c>
    </row>
    <row r="1492" spans="1:8">
      <c r="A1492" s="1">
        <v>31308</v>
      </c>
      <c r="B1492" s="1" t="s">
        <v>566</v>
      </c>
      <c r="C1492" s="1" t="s">
        <v>2204</v>
      </c>
      <c r="H1492" s="7" t="b">
        <v>0</v>
      </c>
    </row>
    <row r="1493" spans="1:8">
      <c r="A1493" s="1">
        <v>31379</v>
      </c>
      <c r="B1493" s="1" t="s">
        <v>886</v>
      </c>
      <c r="C1493" s="1" t="s">
        <v>2204</v>
      </c>
      <c r="H1493" s="7" t="b">
        <v>0</v>
      </c>
    </row>
    <row r="1494" spans="1:8">
      <c r="A1494" s="1">
        <v>31318</v>
      </c>
      <c r="B1494" s="1" t="s">
        <v>527</v>
      </c>
      <c r="C1494" s="1" t="s">
        <v>2205</v>
      </c>
      <c r="H1494" s="7" t="b">
        <v>0</v>
      </c>
    </row>
    <row r="1495" spans="1:8">
      <c r="A1495" s="1">
        <v>31327</v>
      </c>
      <c r="B1495" s="1" t="s">
        <v>337</v>
      </c>
      <c r="C1495" s="1" t="s">
        <v>2205</v>
      </c>
      <c r="H1495" s="7" t="b">
        <v>0</v>
      </c>
    </row>
    <row r="1496" spans="1:8">
      <c r="A1496" s="1">
        <v>31301</v>
      </c>
      <c r="B1496" s="1" t="s">
        <v>559</v>
      </c>
      <c r="C1496" s="1" t="s">
        <v>2206</v>
      </c>
      <c r="H1496" s="7" t="b">
        <v>0</v>
      </c>
    </row>
    <row r="1497" spans="1:8">
      <c r="A1497" s="1">
        <v>49968</v>
      </c>
      <c r="B1497" s="1" t="e">
        <v>#N/A</v>
      </c>
      <c r="C1497" s="1" t="s">
        <v>2207</v>
      </c>
      <c r="H1497" s="7" t="b">
        <v>0</v>
      </c>
    </row>
    <row r="1498" spans="1:8">
      <c r="A1498" s="1">
        <v>64819</v>
      </c>
      <c r="B1498" s="1" t="s">
        <v>295</v>
      </c>
      <c r="C1498" s="1" t="s">
        <v>2207</v>
      </c>
      <c r="H1498" s="7" t="b">
        <v>0</v>
      </c>
    </row>
    <row r="1499" spans="1:8">
      <c r="A1499" s="1">
        <v>78027</v>
      </c>
      <c r="B1499" s="1" t="s">
        <v>1546</v>
      </c>
      <c r="C1499" s="1" t="s">
        <v>2207</v>
      </c>
      <c r="H1499" s="7" t="b">
        <v>0</v>
      </c>
    </row>
    <row r="1500" spans="1:8">
      <c r="A1500" s="1">
        <v>60249</v>
      </c>
      <c r="B1500" s="1" t="s">
        <v>1547</v>
      </c>
      <c r="C1500" s="1" t="s">
        <v>2208</v>
      </c>
      <c r="H1500" s="7" t="b">
        <v>0</v>
      </c>
    </row>
    <row r="1501" spans="1:8">
      <c r="A1501" s="1">
        <v>69973</v>
      </c>
      <c r="B1501" s="1" t="s">
        <v>387</v>
      </c>
      <c r="C1501" s="1" t="s">
        <v>2208</v>
      </c>
      <c r="H1501" s="7" t="b">
        <v>0</v>
      </c>
    </row>
    <row r="1502" spans="1:8">
      <c r="A1502" s="1">
        <v>30019</v>
      </c>
      <c r="B1502" s="1" t="s">
        <v>825</v>
      </c>
      <c r="C1502" s="1" t="s">
        <v>2209</v>
      </c>
      <c r="H1502" s="7" t="b">
        <v>0</v>
      </c>
    </row>
    <row r="1503" spans="1:8">
      <c r="A1503" s="1">
        <v>30362</v>
      </c>
      <c r="B1503" s="1" t="s">
        <v>667</v>
      </c>
      <c r="C1503" s="1" t="s">
        <v>2210</v>
      </c>
      <c r="H1503" s="7" t="b">
        <v>0</v>
      </c>
    </row>
    <row r="1504" spans="1:8">
      <c r="A1504" s="1">
        <v>30265</v>
      </c>
      <c r="B1504" s="1" t="s">
        <v>845</v>
      </c>
      <c r="C1504" s="1" t="s">
        <v>2211</v>
      </c>
      <c r="H1504" s="7" t="b">
        <v>0</v>
      </c>
    </row>
    <row r="1505" spans="1:8">
      <c r="A1505" s="1">
        <v>30044</v>
      </c>
      <c r="B1505" s="1" t="s">
        <v>579</v>
      </c>
      <c r="C1505" s="1" t="s">
        <v>2212</v>
      </c>
      <c r="H1505" s="7" t="b">
        <v>0</v>
      </c>
    </row>
    <row r="1506" spans="1:8">
      <c r="A1506" s="1">
        <v>30543</v>
      </c>
      <c r="B1506" s="1" t="s">
        <v>676</v>
      </c>
      <c r="C1506" s="1" t="s">
        <v>2212</v>
      </c>
      <c r="H1506" s="7" t="b">
        <v>0</v>
      </c>
    </row>
    <row r="1507" spans="1:8">
      <c r="A1507" s="1">
        <v>87158</v>
      </c>
      <c r="B1507" s="1" t="s">
        <v>439</v>
      </c>
      <c r="C1507" s="1" t="s">
        <v>2212</v>
      </c>
      <c r="H1507" s="7" t="b">
        <v>0</v>
      </c>
    </row>
    <row r="1508" spans="1:8">
      <c r="A1508" s="1">
        <v>30329</v>
      </c>
      <c r="B1508" s="1" t="s">
        <v>502</v>
      </c>
      <c r="C1508" s="1" t="s">
        <v>2213</v>
      </c>
      <c r="H1508" s="7" t="b">
        <v>0</v>
      </c>
    </row>
    <row r="1509" spans="1:8">
      <c r="A1509" s="1">
        <v>30829</v>
      </c>
      <c r="B1509" s="1" t="s">
        <v>560</v>
      </c>
      <c r="C1509" s="1" t="s">
        <v>2213</v>
      </c>
      <c r="H1509" s="7" t="b">
        <v>0</v>
      </c>
    </row>
    <row r="1510" spans="1:8">
      <c r="A1510" s="1">
        <v>87261</v>
      </c>
      <c r="B1510" s="1" t="s">
        <v>344</v>
      </c>
      <c r="C1510" s="1" t="s">
        <v>2213</v>
      </c>
      <c r="H1510" s="7" t="b">
        <v>0</v>
      </c>
    </row>
    <row r="1511" spans="1:8">
      <c r="A1511" s="1">
        <v>31356</v>
      </c>
      <c r="B1511" s="1" t="s">
        <v>378</v>
      </c>
      <c r="C1511" s="1" t="s">
        <v>2214</v>
      </c>
      <c r="H1511" s="7" t="b">
        <v>0</v>
      </c>
    </row>
    <row r="1512" spans="1:8">
      <c r="A1512" s="1">
        <v>31372</v>
      </c>
      <c r="B1512" s="1" t="s">
        <v>599</v>
      </c>
      <c r="C1512" s="1" t="s">
        <v>2215</v>
      </c>
      <c r="H1512" s="7" t="b">
        <v>0</v>
      </c>
    </row>
    <row r="1513" spans="1:8">
      <c r="A1513" s="1">
        <v>31422</v>
      </c>
      <c r="B1513" s="1" t="s">
        <v>801</v>
      </c>
      <c r="C1513" s="1" t="s">
        <v>2216</v>
      </c>
      <c r="H1513" s="7" t="b">
        <v>0</v>
      </c>
    </row>
    <row r="1514" spans="1:8">
      <c r="A1514" s="1">
        <v>31477</v>
      </c>
      <c r="B1514" s="1" t="s">
        <v>582</v>
      </c>
      <c r="C1514" s="1" t="s">
        <v>2216</v>
      </c>
      <c r="H1514" s="7" t="b">
        <v>0</v>
      </c>
    </row>
    <row r="1515" spans="1:8">
      <c r="A1515" s="1">
        <v>31555</v>
      </c>
      <c r="B1515" s="1" t="s">
        <v>585</v>
      </c>
      <c r="C1515" s="1" t="s">
        <v>2216</v>
      </c>
      <c r="H1515" s="7" t="b">
        <v>0</v>
      </c>
    </row>
    <row r="1516" spans="1:8">
      <c r="A1516" s="1">
        <v>89077</v>
      </c>
      <c r="B1516" s="1" t="s">
        <v>1548</v>
      </c>
      <c r="C1516" s="1" t="s">
        <v>2217</v>
      </c>
      <c r="H1516" s="7" t="b">
        <v>0</v>
      </c>
    </row>
    <row r="1517" spans="1:8">
      <c r="A1517" s="1">
        <v>92053</v>
      </c>
      <c r="B1517" s="1" t="s">
        <v>1549</v>
      </c>
      <c r="C1517" s="1" t="s">
        <v>2217</v>
      </c>
      <c r="H1517" s="7" t="b">
        <v>0</v>
      </c>
    </row>
    <row r="1518" spans="1:8">
      <c r="A1518" s="1">
        <v>92499</v>
      </c>
      <c r="B1518" s="1" t="s">
        <v>887</v>
      </c>
      <c r="C1518" s="1" t="s">
        <v>2217</v>
      </c>
      <c r="H1518" s="7" t="b">
        <v>0</v>
      </c>
    </row>
    <row r="1519" spans="1:8">
      <c r="A1519" s="1">
        <v>92779</v>
      </c>
      <c r="B1519" s="1" t="s">
        <v>259</v>
      </c>
      <c r="C1519" s="1" t="s">
        <v>2217</v>
      </c>
      <c r="H1519" s="7" t="b">
        <v>0</v>
      </c>
    </row>
    <row r="1520" spans="1:8">
      <c r="A1520" s="1">
        <v>92822</v>
      </c>
      <c r="B1520" s="1" t="s">
        <v>284</v>
      </c>
      <c r="C1520" s="1" t="s">
        <v>2217</v>
      </c>
      <c r="H1520" s="7" t="b">
        <v>0</v>
      </c>
    </row>
    <row r="1521" spans="1:8">
      <c r="A1521" s="1">
        <v>93070</v>
      </c>
      <c r="B1521" s="1" t="s">
        <v>1550</v>
      </c>
      <c r="C1521" s="1" t="s">
        <v>2217</v>
      </c>
      <c r="H1521" s="7" t="b">
        <v>0</v>
      </c>
    </row>
    <row r="1522" spans="1:8">
      <c r="A1522" s="1">
        <v>97328</v>
      </c>
      <c r="B1522" s="1" t="s">
        <v>1551</v>
      </c>
      <c r="C1522" s="1" t="s">
        <v>2217</v>
      </c>
      <c r="H1522" s="7" t="b">
        <v>0</v>
      </c>
    </row>
    <row r="1523" spans="1:8">
      <c r="A1523" s="1">
        <v>92575</v>
      </c>
      <c r="B1523" s="1" t="s">
        <v>329</v>
      </c>
      <c r="C1523" s="1" t="s">
        <v>2218</v>
      </c>
      <c r="H1523" s="7" t="b">
        <v>0</v>
      </c>
    </row>
    <row r="1524" spans="1:8">
      <c r="A1524" s="1">
        <v>92682</v>
      </c>
      <c r="B1524" s="1" t="s">
        <v>911</v>
      </c>
      <c r="C1524" s="1" t="s">
        <v>2218</v>
      </c>
      <c r="H1524" s="7" t="b">
        <v>0</v>
      </c>
    </row>
    <row r="1525" spans="1:8">
      <c r="A1525" s="1">
        <v>30063</v>
      </c>
      <c r="B1525" s="1" t="s">
        <v>1552</v>
      </c>
      <c r="C1525" s="1" t="s">
        <v>2219</v>
      </c>
      <c r="H1525" s="7" t="b">
        <v>0</v>
      </c>
    </row>
    <row r="1526" spans="1:8">
      <c r="A1526" s="1">
        <v>30805</v>
      </c>
      <c r="B1526" s="1" t="s">
        <v>1553</v>
      </c>
      <c r="C1526" s="1" t="s">
        <v>2219</v>
      </c>
      <c r="H1526" s="7" t="b">
        <v>0</v>
      </c>
    </row>
    <row r="1527" spans="1:8">
      <c r="A1527" s="1">
        <v>30846</v>
      </c>
      <c r="B1527" s="1" t="s">
        <v>1554</v>
      </c>
      <c r="C1527" s="1" t="s">
        <v>2219</v>
      </c>
      <c r="H1527" s="7" t="b">
        <v>0</v>
      </c>
    </row>
    <row r="1528" spans="1:8">
      <c r="A1528" s="1">
        <v>31280</v>
      </c>
      <c r="B1528" s="1" t="s">
        <v>770</v>
      </c>
      <c r="C1528" s="1" t="s">
        <v>2220</v>
      </c>
      <c r="H1528" s="7" t="b">
        <v>0</v>
      </c>
    </row>
    <row r="1529" spans="1:8">
      <c r="A1529" s="1">
        <v>92433</v>
      </c>
      <c r="B1529" s="1" t="s">
        <v>1555</v>
      </c>
      <c r="C1529" s="1" t="s">
        <v>2221</v>
      </c>
      <c r="H1529" s="7" t="b">
        <v>0</v>
      </c>
    </row>
    <row r="1530" spans="1:8">
      <c r="A1530" s="1">
        <v>93153</v>
      </c>
      <c r="B1530" s="1" t="s">
        <v>275</v>
      </c>
      <c r="C1530" s="1" t="s">
        <v>2221</v>
      </c>
      <c r="H1530" s="7" t="b">
        <v>0</v>
      </c>
    </row>
    <row r="1531" spans="1:8">
      <c r="A1531" s="1">
        <v>93350</v>
      </c>
      <c r="B1531" s="1" t="s">
        <v>1556</v>
      </c>
      <c r="C1531" s="1" t="s">
        <v>2221</v>
      </c>
      <c r="H1531" s="7" t="b">
        <v>0</v>
      </c>
    </row>
    <row r="1532" spans="1:8">
      <c r="A1532" s="1">
        <v>90111</v>
      </c>
      <c r="B1532" s="1" t="s">
        <v>1557</v>
      </c>
      <c r="C1532" s="1" t="s">
        <v>2222</v>
      </c>
      <c r="H1532" s="7" t="b">
        <v>0</v>
      </c>
    </row>
    <row r="1533" spans="1:8">
      <c r="A1533" s="1">
        <v>91774</v>
      </c>
      <c r="B1533" s="1" t="s">
        <v>1558</v>
      </c>
      <c r="C1533" s="1" t="s">
        <v>2222</v>
      </c>
      <c r="H1533" s="7" t="b">
        <v>0</v>
      </c>
    </row>
    <row r="1534" spans="1:8">
      <c r="A1534" s="1">
        <v>93247</v>
      </c>
      <c r="B1534" s="1" t="s">
        <v>1559</v>
      </c>
      <c r="C1534" s="1" t="s">
        <v>2222</v>
      </c>
      <c r="H1534" s="7" t="b">
        <v>0</v>
      </c>
    </row>
    <row r="1535" spans="1:8">
      <c r="A1535" s="1">
        <v>96114</v>
      </c>
      <c r="B1535" s="1" t="s">
        <v>1560</v>
      </c>
      <c r="C1535" s="1" t="s">
        <v>2222</v>
      </c>
      <c r="H1535" s="7" t="b">
        <v>0</v>
      </c>
    </row>
    <row r="1536" spans="1:8">
      <c r="A1536" s="1">
        <v>92475</v>
      </c>
      <c r="B1536" s="1" t="s">
        <v>1561</v>
      </c>
      <c r="C1536" s="1" t="s">
        <v>2223</v>
      </c>
      <c r="H1536" s="7" t="b">
        <v>0</v>
      </c>
    </row>
    <row r="1537" spans="1:8">
      <c r="A1537" s="1">
        <v>30035</v>
      </c>
      <c r="B1537" s="1" t="s">
        <v>571</v>
      </c>
      <c r="C1537" s="1" t="s">
        <v>2224</v>
      </c>
      <c r="H1537" s="7" t="b">
        <v>0</v>
      </c>
    </row>
    <row r="1538" spans="1:8">
      <c r="A1538" s="1">
        <v>30202</v>
      </c>
      <c r="B1538" s="1" t="s">
        <v>507</v>
      </c>
      <c r="C1538" s="1" t="s">
        <v>2225</v>
      </c>
      <c r="H1538" s="7" t="b">
        <v>0</v>
      </c>
    </row>
    <row r="1539" spans="1:8">
      <c r="A1539" s="1">
        <v>30880</v>
      </c>
      <c r="B1539" s="1" t="s">
        <v>521</v>
      </c>
      <c r="C1539" s="1" t="s">
        <v>2225</v>
      </c>
      <c r="H1539" s="7" t="b">
        <v>0</v>
      </c>
    </row>
    <row r="1540" spans="1:8">
      <c r="A1540" s="1">
        <v>74102</v>
      </c>
      <c r="B1540" s="1" t="s">
        <v>1562</v>
      </c>
      <c r="C1540" s="1" t="s">
        <v>2226</v>
      </c>
      <c r="H1540" s="7" t="b">
        <v>0</v>
      </c>
    </row>
    <row r="1541" spans="1:8">
      <c r="A1541" s="1">
        <v>92172</v>
      </c>
      <c r="B1541" s="1" t="s">
        <v>1563</v>
      </c>
      <c r="C1541" s="1" t="s">
        <v>2226</v>
      </c>
      <c r="H1541" s="7" t="b">
        <v>0</v>
      </c>
    </row>
    <row r="1542" spans="1:8">
      <c r="A1542" s="1">
        <v>93392</v>
      </c>
      <c r="B1542" s="1" t="s">
        <v>316</v>
      </c>
      <c r="C1542" s="1" t="s">
        <v>2226</v>
      </c>
      <c r="H1542" s="7" t="b">
        <v>0</v>
      </c>
    </row>
    <row r="1543" spans="1:8">
      <c r="A1543" s="1">
        <v>92988</v>
      </c>
      <c r="B1543" s="1" t="s">
        <v>219</v>
      </c>
      <c r="C1543" s="1" t="s">
        <v>2227</v>
      </c>
      <c r="H1543" s="7" t="b">
        <v>0</v>
      </c>
    </row>
    <row r="1544" spans="1:8">
      <c r="A1544" s="1">
        <v>93024</v>
      </c>
      <c r="B1544" s="1" t="s">
        <v>933</v>
      </c>
      <c r="C1544" s="1" t="s">
        <v>2227</v>
      </c>
      <c r="H1544" s="7" t="b">
        <v>0</v>
      </c>
    </row>
    <row r="1545" spans="1:8">
      <c r="A1545" s="1">
        <v>91804</v>
      </c>
      <c r="B1545" s="1" t="s">
        <v>236</v>
      </c>
      <c r="C1545" s="1" t="s">
        <v>2228</v>
      </c>
      <c r="H1545" s="7" t="b">
        <v>0</v>
      </c>
    </row>
    <row r="1546" spans="1:8">
      <c r="A1546" s="1">
        <v>91897</v>
      </c>
      <c r="B1546" s="1" t="s">
        <v>317</v>
      </c>
      <c r="C1546" s="1" t="s">
        <v>2228</v>
      </c>
      <c r="H1546" s="7" t="b">
        <v>0</v>
      </c>
    </row>
    <row r="1547" spans="1:8">
      <c r="A1547" s="1">
        <v>91916</v>
      </c>
      <c r="B1547" s="1" t="s">
        <v>1564</v>
      </c>
      <c r="C1547" s="1" t="s">
        <v>2228</v>
      </c>
      <c r="H1547" s="7" t="b">
        <v>0</v>
      </c>
    </row>
    <row r="1548" spans="1:8">
      <c r="A1548" s="1">
        <v>92002</v>
      </c>
      <c r="B1548" s="1" t="s">
        <v>276</v>
      </c>
      <c r="C1548" s="1" t="s">
        <v>2228</v>
      </c>
      <c r="H1548" s="7" t="b">
        <v>0</v>
      </c>
    </row>
    <row r="1549" spans="1:8">
      <c r="A1549" s="1">
        <v>92309</v>
      </c>
      <c r="B1549" s="1" t="s">
        <v>355</v>
      </c>
      <c r="C1549" s="1" t="s">
        <v>2228</v>
      </c>
      <c r="H1549" s="7" t="b">
        <v>0</v>
      </c>
    </row>
    <row r="1550" spans="1:8">
      <c r="A1550" s="1">
        <v>90180</v>
      </c>
      <c r="B1550" s="1" t="s">
        <v>1565</v>
      </c>
      <c r="C1550" s="1" t="s">
        <v>2229</v>
      </c>
      <c r="H1550" s="7" t="b">
        <v>0</v>
      </c>
    </row>
    <row r="1551" spans="1:8">
      <c r="A1551" s="1">
        <v>90611</v>
      </c>
      <c r="B1551" s="1" t="s">
        <v>1566</v>
      </c>
      <c r="C1551" s="1" t="s">
        <v>2229</v>
      </c>
      <c r="H1551" s="7" t="b">
        <v>0</v>
      </c>
    </row>
    <row r="1552" spans="1:8">
      <c r="A1552" s="1">
        <v>93306</v>
      </c>
      <c r="B1552" s="1" t="s">
        <v>1567</v>
      </c>
      <c r="C1552" s="1" t="s">
        <v>2229</v>
      </c>
      <c r="H1552" s="7" t="b">
        <v>0</v>
      </c>
    </row>
    <row r="1553" spans="1:8">
      <c r="A1553" s="1">
        <v>96103</v>
      </c>
      <c r="B1553" s="1" t="s">
        <v>1568</v>
      </c>
      <c r="C1553" s="1" t="s">
        <v>2229</v>
      </c>
      <c r="H1553" s="7" t="b">
        <v>0</v>
      </c>
    </row>
    <row r="1554" spans="1:8">
      <c r="A1554" s="1">
        <v>97873</v>
      </c>
      <c r="B1554" s="1" t="s">
        <v>1569</v>
      </c>
      <c r="C1554" s="1" t="s">
        <v>2229</v>
      </c>
      <c r="H1554" s="7" t="b">
        <v>0</v>
      </c>
    </row>
    <row r="1555" spans="1:8">
      <c r="A1555" s="1">
        <v>30773</v>
      </c>
      <c r="B1555" s="1" t="s">
        <v>473</v>
      </c>
      <c r="C1555" s="1" t="s">
        <v>2230</v>
      </c>
      <c r="H1555" s="7" t="b">
        <v>0</v>
      </c>
    </row>
    <row r="1556" spans="1:8">
      <c r="A1556" s="1">
        <v>30804</v>
      </c>
      <c r="B1556" s="1" t="s">
        <v>345</v>
      </c>
      <c r="C1556" s="1" t="s">
        <v>2230</v>
      </c>
      <c r="H1556" s="7" t="b">
        <v>0</v>
      </c>
    </row>
    <row r="1557" spans="1:8">
      <c r="A1557" s="1">
        <v>30180</v>
      </c>
      <c r="B1557" s="1" t="s">
        <v>503</v>
      </c>
      <c r="C1557" s="1" t="s">
        <v>2231</v>
      </c>
      <c r="H1557" s="7" t="b">
        <v>0</v>
      </c>
    </row>
    <row r="1558" spans="1:8">
      <c r="A1558" s="1">
        <v>30704</v>
      </c>
      <c r="B1558" s="1" t="s">
        <v>673</v>
      </c>
      <c r="C1558" s="1" t="s">
        <v>2231</v>
      </c>
      <c r="H1558" s="7" t="b">
        <v>0</v>
      </c>
    </row>
    <row r="1559" spans="1:8">
      <c r="A1559" s="1">
        <v>91627</v>
      </c>
      <c r="B1559" s="1" t="s">
        <v>468</v>
      </c>
      <c r="C1559" s="1" t="s">
        <v>2232</v>
      </c>
      <c r="H1559" s="7" t="b">
        <v>0</v>
      </c>
    </row>
    <row r="1560" spans="1:8">
      <c r="A1560" s="1">
        <v>93799</v>
      </c>
      <c r="B1560" s="1" t="s">
        <v>237</v>
      </c>
      <c r="C1560" s="1" t="s">
        <v>2232</v>
      </c>
      <c r="H1560" s="7" t="b">
        <v>0</v>
      </c>
    </row>
    <row r="1561" spans="1:8">
      <c r="A1561" s="1">
        <v>93811</v>
      </c>
      <c r="B1561" s="1" t="s">
        <v>338</v>
      </c>
      <c r="C1561" s="1" t="s">
        <v>2232</v>
      </c>
      <c r="H1561" s="7" t="b">
        <v>0</v>
      </c>
    </row>
    <row r="1562" spans="1:8">
      <c r="A1562" s="1">
        <v>95433</v>
      </c>
      <c r="B1562" s="1" t="s">
        <v>220</v>
      </c>
      <c r="C1562" s="1" t="s">
        <v>2232</v>
      </c>
      <c r="H1562" s="7" t="b">
        <v>0</v>
      </c>
    </row>
    <row r="1563" spans="1:8">
      <c r="A1563" s="1">
        <v>91493</v>
      </c>
      <c r="B1563" s="1" t="s">
        <v>903</v>
      </c>
      <c r="C1563" s="1" t="s">
        <v>2233</v>
      </c>
      <c r="H1563" s="7" t="b">
        <v>0</v>
      </c>
    </row>
    <row r="1564" spans="1:8">
      <c r="A1564" s="1">
        <v>93885</v>
      </c>
      <c r="B1564" s="1" t="s">
        <v>1570</v>
      </c>
      <c r="C1564" s="1" t="s">
        <v>2233</v>
      </c>
      <c r="H1564" s="7" t="b">
        <v>0</v>
      </c>
    </row>
    <row r="1565" spans="1:8">
      <c r="A1565" s="1">
        <v>94478</v>
      </c>
      <c r="B1565" s="1" t="s">
        <v>318</v>
      </c>
      <c r="C1565" s="1" t="s">
        <v>2233</v>
      </c>
      <c r="H1565" s="7" t="b">
        <v>0</v>
      </c>
    </row>
    <row r="1566" spans="1:8">
      <c r="A1566" s="1">
        <v>95954</v>
      </c>
      <c r="B1566" s="1" t="s">
        <v>1571</v>
      </c>
      <c r="C1566" s="1" t="s">
        <v>2233</v>
      </c>
      <c r="H1566" s="7" t="b">
        <v>0</v>
      </c>
    </row>
    <row r="1567" spans="1:8">
      <c r="A1567" s="1">
        <v>93915</v>
      </c>
      <c r="B1567" s="1" t="s">
        <v>324</v>
      </c>
      <c r="C1567" s="1" t="s">
        <v>2234</v>
      </c>
      <c r="H1567" s="7" t="b">
        <v>0</v>
      </c>
    </row>
    <row r="1568" spans="1:8">
      <c r="A1568" s="1">
        <v>94442</v>
      </c>
      <c r="B1568" s="1" t="s">
        <v>1572</v>
      </c>
      <c r="C1568" s="1" t="s">
        <v>2234</v>
      </c>
      <c r="H1568" s="7" t="b">
        <v>0</v>
      </c>
    </row>
    <row r="1569" spans="1:8">
      <c r="A1569" s="1">
        <v>95572</v>
      </c>
      <c r="B1569" s="1" t="s">
        <v>1573</v>
      </c>
      <c r="C1569" s="1" t="s">
        <v>2234</v>
      </c>
      <c r="H1569" s="7" t="b">
        <v>0</v>
      </c>
    </row>
    <row r="1570" spans="1:8">
      <c r="A1570" s="1">
        <v>95664</v>
      </c>
      <c r="B1570" s="1" t="s">
        <v>1574</v>
      </c>
      <c r="C1570" s="1" t="s">
        <v>2234</v>
      </c>
      <c r="H1570" s="7" t="b">
        <v>0</v>
      </c>
    </row>
    <row r="1571" spans="1:8">
      <c r="A1571" s="1">
        <v>93841</v>
      </c>
      <c r="B1571" s="1" t="s">
        <v>1575</v>
      </c>
      <c r="C1571" s="1" t="s">
        <v>2235</v>
      </c>
      <c r="H1571" s="7" t="b">
        <v>0</v>
      </c>
    </row>
    <row r="1572" spans="1:8">
      <c r="A1572" s="1">
        <v>99637</v>
      </c>
      <c r="B1572" s="1" t="s">
        <v>1576</v>
      </c>
      <c r="C1572" s="1" t="s">
        <v>2235</v>
      </c>
      <c r="H1572" s="7" t="b">
        <v>0</v>
      </c>
    </row>
    <row r="1573" spans="1:8">
      <c r="A1573" s="1">
        <v>99869</v>
      </c>
      <c r="B1573" s="1" t="s">
        <v>1577</v>
      </c>
      <c r="C1573" s="1" t="s">
        <v>2235</v>
      </c>
      <c r="H1573" s="7" t="b">
        <v>0</v>
      </c>
    </row>
    <row r="1574" spans="1:8">
      <c r="A1574" s="1">
        <v>99929</v>
      </c>
      <c r="B1574" s="1" t="s">
        <v>1578</v>
      </c>
      <c r="C1574" s="1" t="s">
        <v>2235</v>
      </c>
      <c r="H1574" s="7" t="b">
        <v>0</v>
      </c>
    </row>
    <row r="1575" spans="1:8">
      <c r="A1575" s="2">
        <v>17769</v>
      </c>
      <c r="B1575" s="2" t="s">
        <v>788</v>
      </c>
      <c r="C1575" s="3" t="s">
        <v>1610</v>
      </c>
      <c r="H1575" s="7" t="b">
        <v>0</v>
      </c>
    </row>
    <row r="1576" spans="1:8">
      <c r="A1576" s="2">
        <v>17784</v>
      </c>
      <c r="B1576" s="4" t="s">
        <v>802</v>
      </c>
      <c r="C1576" s="3" t="s">
        <v>1610</v>
      </c>
      <c r="H1576" s="7" t="b">
        <v>0</v>
      </c>
    </row>
    <row r="1577" spans="1:8">
      <c r="A1577" s="2">
        <v>17049</v>
      </c>
      <c r="B1577" s="2" t="s">
        <v>976</v>
      </c>
      <c r="C1577" s="2" t="s">
        <v>1623</v>
      </c>
      <c r="H1577" s="7" t="b">
        <v>0</v>
      </c>
    </row>
    <row r="1578" spans="1:8">
      <c r="A1578" s="2">
        <v>18072</v>
      </c>
      <c r="B1578" s="2" t="s">
        <v>531</v>
      </c>
      <c r="C1578" s="3" t="s">
        <v>1622</v>
      </c>
      <c r="H1578" s="7" t="b">
        <v>0</v>
      </c>
    </row>
    <row r="1579" spans="1:8">
      <c r="A1579" s="2">
        <v>18147</v>
      </c>
      <c r="B1579" s="2" t="s">
        <v>555</v>
      </c>
      <c r="C1579" s="3" t="s">
        <v>1623</v>
      </c>
      <c r="H1579" s="7" t="b">
        <v>0</v>
      </c>
    </row>
    <row r="1580" spans="1:8">
      <c r="A1580" s="2">
        <v>18171</v>
      </c>
      <c r="B1580" s="2" t="s">
        <v>580</v>
      </c>
      <c r="C1580" s="3" t="s">
        <v>1624</v>
      </c>
      <c r="H1580" s="7" t="b">
        <v>0</v>
      </c>
    </row>
    <row r="1581" spans="1:8">
      <c r="A1581" s="2">
        <v>18179</v>
      </c>
      <c r="B1581" s="2" t="s">
        <v>513</v>
      </c>
      <c r="C1581" s="3" t="s">
        <v>1624</v>
      </c>
      <c r="H1581" s="7" t="b">
        <v>0</v>
      </c>
    </row>
    <row r="1582" spans="1:8">
      <c r="A1582" s="2">
        <v>32931</v>
      </c>
      <c r="B1582" s="2" t="s">
        <v>1579</v>
      </c>
      <c r="C1582" s="3" t="s">
        <v>1711</v>
      </c>
      <c r="H1582" s="7" t="b">
        <v>0</v>
      </c>
    </row>
    <row r="1583" spans="1:8">
      <c r="A1583" s="2">
        <v>34398</v>
      </c>
      <c r="B1583" s="2" t="s">
        <v>754</v>
      </c>
      <c r="C1583" s="3" t="s">
        <v>2076</v>
      </c>
      <c r="H1583" s="7" t="b">
        <v>0</v>
      </c>
    </row>
    <row r="1584" spans="1:8">
      <c r="A1584" s="2">
        <v>31485</v>
      </c>
      <c r="B1584" s="2" t="s">
        <v>496</v>
      </c>
      <c r="C1584" s="3" t="s">
        <v>2220</v>
      </c>
      <c r="H1584" s="7" t="b">
        <v>0</v>
      </c>
    </row>
    <row r="1585" spans="1:8">
      <c r="A1585" s="2">
        <v>34260</v>
      </c>
      <c r="B1585" s="2" t="s">
        <v>372</v>
      </c>
      <c r="C1585" s="6" t="s">
        <v>1851</v>
      </c>
      <c r="H1585" s="7" t="b">
        <v>0</v>
      </c>
    </row>
    <row r="1586" spans="1:8">
      <c r="A1586" s="2">
        <v>31446</v>
      </c>
      <c r="B1586" s="2" t="s">
        <v>1580</v>
      </c>
      <c r="C1586" s="3" t="s">
        <v>2220</v>
      </c>
      <c r="H1586" s="7" t="b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C9E32-345B-F542-A3C2-D22FAD77ECD9}">
  <dimension ref="A1:E5301"/>
  <sheetViews>
    <sheetView topLeftCell="A1165" workbookViewId="0">
      <selection activeCell="C1175" sqref="C1175"/>
    </sheetView>
  </sheetViews>
  <sheetFormatPr defaultColWidth="11" defaultRowHeight="15.75"/>
  <cols>
    <col min="1" max="1" width="21.875" customWidth="1"/>
    <col min="2" max="2" width="37" customWidth="1"/>
    <col min="3" max="3" width="14.625" customWidth="1"/>
    <col min="4" max="4" width="14.375" customWidth="1"/>
    <col min="5" max="5" width="11.25" customWidth="1"/>
  </cols>
  <sheetData>
    <row r="1" spans="1:5">
      <c r="A1" t="s">
        <v>2236</v>
      </c>
      <c r="B1" t="s">
        <v>1582</v>
      </c>
      <c r="C1" t="s">
        <v>2237</v>
      </c>
      <c r="D1" t="s">
        <v>3</v>
      </c>
      <c r="E1" t="s">
        <v>2238</v>
      </c>
    </row>
    <row r="2" spans="1:5" ht="15" customHeight="1">
      <c r="A2" s="10" t="s">
        <v>2239</v>
      </c>
      <c r="B2" s="10" t="s">
        <v>0</v>
      </c>
      <c r="C2" s="10" t="s">
        <v>2237</v>
      </c>
      <c r="D2" s="11" t="s">
        <v>2240</v>
      </c>
      <c r="E2" s="11" t="s">
        <v>2238</v>
      </c>
    </row>
    <row r="3" spans="1:5" ht="15" customHeight="1">
      <c r="A3" s="12"/>
      <c r="B3" s="10" t="s">
        <v>2241</v>
      </c>
      <c r="C3" s="12"/>
      <c r="D3" s="13">
        <v>10</v>
      </c>
      <c r="E3" s="13">
        <v>10</v>
      </c>
    </row>
    <row r="4" spans="1:5" ht="15" customHeight="1">
      <c r="A4" s="12"/>
      <c r="B4" s="10" t="s">
        <v>2242</v>
      </c>
      <c r="C4" s="12"/>
      <c r="D4" s="13">
        <v>4</v>
      </c>
      <c r="E4" s="13">
        <v>4</v>
      </c>
    </row>
    <row r="5" spans="1:5" ht="15" customHeight="1">
      <c r="A5" s="12"/>
      <c r="B5" s="10" t="s">
        <v>2243</v>
      </c>
      <c r="C5" s="12"/>
      <c r="D5" s="13">
        <v>0</v>
      </c>
      <c r="E5" s="13">
        <v>-1</v>
      </c>
    </row>
    <row r="6" spans="1:5" ht="15" customHeight="1">
      <c r="A6" s="12"/>
      <c r="B6" s="10" t="s">
        <v>2244</v>
      </c>
      <c r="C6" s="12"/>
      <c r="D6" s="13">
        <v>16</v>
      </c>
      <c r="E6" s="13">
        <v>0</v>
      </c>
    </row>
    <row r="7" spans="1:5" ht="15" customHeight="1">
      <c r="A7" s="12"/>
      <c r="B7" s="10" t="s">
        <v>2245</v>
      </c>
      <c r="C7" s="12"/>
      <c r="D7" s="13">
        <v>0</v>
      </c>
      <c r="E7" s="13">
        <v>-5</v>
      </c>
    </row>
    <row r="8" spans="1:5" ht="15" customHeight="1">
      <c r="A8" s="12"/>
      <c r="B8" s="10" t="s">
        <v>2245</v>
      </c>
      <c r="C8" s="10" t="s">
        <v>2246</v>
      </c>
      <c r="D8" s="13">
        <v>5</v>
      </c>
      <c r="E8" s="13">
        <v>5</v>
      </c>
    </row>
    <row r="9" spans="1:5" ht="15" customHeight="1">
      <c r="A9" s="12"/>
      <c r="B9" s="10" t="s">
        <v>2247</v>
      </c>
      <c r="C9" s="12"/>
      <c r="D9" s="13">
        <v>24</v>
      </c>
      <c r="E9" s="13">
        <v>24</v>
      </c>
    </row>
    <row r="10" spans="1:5" ht="15" customHeight="1">
      <c r="A10" s="12"/>
      <c r="B10" s="10" t="s">
        <v>2248</v>
      </c>
      <c r="C10" s="10" t="s">
        <v>2249</v>
      </c>
      <c r="D10" s="13">
        <v>6</v>
      </c>
      <c r="E10" s="13">
        <v>6</v>
      </c>
    </row>
    <row r="11" spans="1:5" ht="15" customHeight="1">
      <c r="A11" s="12"/>
      <c r="B11" s="10" t="s">
        <v>2250</v>
      </c>
      <c r="C11" s="10" t="s">
        <v>2251</v>
      </c>
      <c r="D11" s="13">
        <v>2</v>
      </c>
      <c r="E11" s="13">
        <v>2</v>
      </c>
    </row>
    <row r="12" spans="1:5" ht="15" customHeight="1">
      <c r="A12" s="12"/>
      <c r="B12" s="10" t="s">
        <v>2252</v>
      </c>
      <c r="C12" s="10" t="s">
        <v>2251</v>
      </c>
      <c r="D12" s="13">
        <v>12</v>
      </c>
      <c r="E12" s="13">
        <v>12</v>
      </c>
    </row>
    <row r="13" spans="1:5" ht="15" customHeight="1">
      <c r="A13" s="12"/>
      <c r="B13" s="10" t="s">
        <v>2253</v>
      </c>
      <c r="C13" s="10" t="s">
        <v>1879</v>
      </c>
      <c r="D13" s="13">
        <v>200</v>
      </c>
      <c r="E13" s="13">
        <v>200</v>
      </c>
    </row>
    <row r="14" spans="1:5" ht="15" customHeight="1">
      <c r="A14" s="12"/>
      <c r="B14" s="10" t="s">
        <v>2254</v>
      </c>
      <c r="C14" s="12"/>
      <c r="D14" s="13">
        <v>0</v>
      </c>
      <c r="E14" s="13">
        <v>-4</v>
      </c>
    </row>
    <row r="15" spans="1:5" ht="15" customHeight="1">
      <c r="A15" s="12"/>
      <c r="B15" s="10" t="s">
        <v>2255</v>
      </c>
      <c r="C15" s="10" t="s">
        <v>2249</v>
      </c>
      <c r="D15" s="13">
        <v>1</v>
      </c>
      <c r="E15" s="13">
        <v>1</v>
      </c>
    </row>
    <row r="16" spans="1:5" ht="15" customHeight="1">
      <c r="A16" s="12"/>
      <c r="B16" s="10" t="s">
        <v>2256</v>
      </c>
      <c r="C16" s="12"/>
      <c r="D16" s="13">
        <v>0</v>
      </c>
      <c r="E16" s="13">
        <v>0</v>
      </c>
    </row>
    <row r="17" spans="1:5" ht="15" customHeight="1">
      <c r="A17" s="12"/>
      <c r="B17" s="10" t="s">
        <v>2257</v>
      </c>
      <c r="C17" s="10" t="s">
        <v>2249</v>
      </c>
      <c r="D17" s="13">
        <v>12</v>
      </c>
      <c r="E17" s="13">
        <v>12</v>
      </c>
    </row>
    <row r="18" spans="1:5" ht="15" customHeight="1">
      <c r="A18" s="12"/>
      <c r="B18" s="10" t="s">
        <v>2258</v>
      </c>
      <c r="C18" s="10" t="s">
        <v>2249</v>
      </c>
      <c r="D18" s="13">
        <v>50</v>
      </c>
      <c r="E18" s="13">
        <v>50</v>
      </c>
    </row>
    <row r="19" spans="1:5" ht="15" customHeight="1">
      <c r="A19" s="12"/>
      <c r="B19" s="10" t="s">
        <v>2259</v>
      </c>
      <c r="C19" s="12"/>
      <c r="D19" s="13">
        <v>10</v>
      </c>
      <c r="E19" s="13">
        <v>10</v>
      </c>
    </row>
    <row r="20" spans="1:5" ht="15" customHeight="1">
      <c r="A20" s="12"/>
      <c r="B20" s="10" t="s">
        <v>2260</v>
      </c>
      <c r="C20" s="12"/>
      <c r="D20" s="13">
        <v>20</v>
      </c>
      <c r="E20" s="13">
        <v>20</v>
      </c>
    </row>
    <row r="21" spans="1:5" ht="15" customHeight="1">
      <c r="A21" s="12"/>
      <c r="B21" s="10" t="s">
        <v>2260</v>
      </c>
      <c r="C21" s="10" t="s">
        <v>2249</v>
      </c>
      <c r="D21" s="13">
        <v>31</v>
      </c>
      <c r="E21" s="13">
        <v>31</v>
      </c>
    </row>
    <row r="22" spans="1:5" ht="15" customHeight="1">
      <c r="A22" s="12"/>
      <c r="B22" s="10" t="s">
        <v>2261</v>
      </c>
      <c r="C22" s="10" t="s">
        <v>2249</v>
      </c>
      <c r="D22" s="13">
        <v>34</v>
      </c>
      <c r="E22" s="13">
        <v>34</v>
      </c>
    </row>
    <row r="23" spans="1:5" ht="15" customHeight="1">
      <c r="A23" s="12"/>
      <c r="B23" s="10" t="s">
        <v>2262</v>
      </c>
      <c r="C23" s="10" t="s">
        <v>2249</v>
      </c>
      <c r="D23" s="13">
        <v>16</v>
      </c>
      <c r="E23" s="13">
        <v>16</v>
      </c>
    </row>
    <row r="24" spans="1:5" ht="15" customHeight="1">
      <c r="A24" s="12"/>
      <c r="B24" s="10" t="s">
        <v>2263</v>
      </c>
      <c r="C24" s="10" t="s">
        <v>2171</v>
      </c>
      <c r="D24" s="13">
        <v>15</v>
      </c>
      <c r="E24" s="13">
        <v>15</v>
      </c>
    </row>
    <row r="25" spans="1:5" ht="15" customHeight="1">
      <c r="A25" s="12"/>
      <c r="B25" s="10" t="s">
        <v>1459</v>
      </c>
      <c r="C25" s="10" t="s">
        <v>2162</v>
      </c>
      <c r="D25" s="13">
        <v>113</v>
      </c>
      <c r="E25" s="13">
        <v>113</v>
      </c>
    </row>
    <row r="26" spans="1:5" ht="15" customHeight="1">
      <c r="A26" s="12"/>
      <c r="B26" s="10" t="s">
        <v>1458</v>
      </c>
      <c r="C26" s="12"/>
      <c r="D26" s="13">
        <v>0</v>
      </c>
      <c r="E26" s="13">
        <v>-3</v>
      </c>
    </row>
    <row r="27" spans="1:5" ht="15" customHeight="1">
      <c r="A27" s="12"/>
      <c r="B27" s="10" t="s">
        <v>1458</v>
      </c>
      <c r="C27" s="10" t="s">
        <v>2162</v>
      </c>
      <c r="D27" s="13">
        <v>128</v>
      </c>
      <c r="E27" s="13">
        <v>128</v>
      </c>
    </row>
    <row r="28" spans="1:5" ht="15" customHeight="1">
      <c r="A28" s="12"/>
      <c r="B28" s="10" t="s">
        <v>2264</v>
      </c>
      <c r="C28" s="10" t="s">
        <v>2119</v>
      </c>
      <c r="D28" s="13">
        <v>1</v>
      </c>
      <c r="E28" s="13">
        <v>1</v>
      </c>
    </row>
    <row r="29" spans="1:5" ht="15" customHeight="1">
      <c r="A29" s="12"/>
      <c r="B29" s="10" t="s">
        <v>2265</v>
      </c>
      <c r="C29" s="12"/>
      <c r="D29" s="13">
        <v>0</v>
      </c>
      <c r="E29" s="13">
        <v>-1</v>
      </c>
    </row>
    <row r="30" spans="1:5" ht="15" customHeight="1">
      <c r="A30" s="12"/>
      <c r="B30" s="10" t="s">
        <v>2266</v>
      </c>
      <c r="C30" s="12"/>
      <c r="D30" s="13">
        <v>1</v>
      </c>
      <c r="E30" s="13">
        <v>0</v>
      </c>
    </row>
    <row r="31" spans="1:5" ht="15" customHeight="1">
      <c r="A31" s="12"/>
      <c r="B31" s="10" t="s">
        <v>2267</v>
      </c>
      <c r="C31" s="12"/>
      <c r="D31" s="13">
        <v>12</v>
      </c>
      <c r="E31" s="13">
        <v>12</v>
      </c>
    </row>
    <row r="32" spans="1:5" ht="15" customHeight="1">
      <c r="A32" s="12"/>
      <c r="B32" s="10" t="s">
        <v>2268</v>
      </c>
      <c r="C32" s="12"/>
      <c r="D32" s="13">
        <v>0</v>
      </c>
      <c r="E32" s="13">
        <v>8</v>
      </c>
    </row>
    <row r="33" spans="1:5" ht="15" customHeight="1">
      <c r="A33" s="12"/>
      <c r="B33" s="10" t="s">
        <v>2269</v>
      </c>
      <c r="C33" s="12"/>
      <c r="D33" s="13">
        <v>0</v>
      </c>
      <c r="E33" s="13">
        <v>6</v>
      </c>
    </row>
    <row r="34" spans="1:5" ht="15" customHeight="1">
      <c r="A34" s="12"/>
      <c r="B34" s="10" t="s">
        <v>2270</v>
      </c>
      <c r="C34" s="12"/>
      <c r="D34" s="13">
        <v>0</v>
      </c>
      <c r="E34" s="13">
        <v>2</v>
      </c>
    </row>
    <row r="35" spans="1:5" ht="15" customHeight="1">
      <c r="A35" s="12"/>
      <c r="B35" s="10" t="s">
        <v>2271</v>
      </c>
      <c r="C35" s="12"/>
      <c r="D35" s="13">
        <v>2</v>
      </c>
      <c r="E35" s="13">
        <v>15</v>
      </c>
    </row>
    <row r="36" spans="1:5" ht="15" customHeight="1">
      <c r="A36" s="12"/>
      <c r="B36" s="10" t="s">
        <v>2272</v>
      </c>
      <c r="C36" s="12"/>
      <c r="D36" s="13">
        <v>0</v>
      </c>
      <c r="E36" s="13">
        <v>17</v>
      </c>
    </row>
    <row r="37" spans="1:5" ht="15" customHeight="1">
      <c r="A37" s="12"/>
      <c r="B37" s="10" t="s">
        <v>1524</v>
      </c>
      <c r="C37" s="10" t="s">
        <v>2189</v>
      </c>
      <c r="D37" s="13">
        <v>5</v>
      </c>
      <c r="E37" s="13">
        <v>5</v>
      </c>
    </row>
    <row r="38" spans="1:5" ht="15" customHeight="1">
      <c r="A38" s="12"/>
      <c r="B38" s="10" t="s">
        <v>2273</v>
      </c>
      <c r="C38" s="12"/>
      <c r="D38" s="13">
        <v>0</v>
      </c>
      <c r="E38" s="13">
        <v>2</v>
      </c>
    </row>
    <row r="39" spans="1:5" ht="15" customHeight="1">
      <c r="A39" s="12"/>
      <c r="B39" s="10" t="s">
        <v>2274</v>
      </c>
      <c r="C39" s="12"/>
      <c r="D39" s="13">
        <v>0</v>
      </c>
      <c r="E39" s="13">
        <v>-4</v>
      </c>
    </row>
    <row r="40" spans="1:5" ht="15" customHeight="1">
      <c r="A40" s="12"/>
      <c r="B40" s="10" t="s">
        <v>2275</v>
      </c>
      <c r="C40" s="12"/>
      <c r="D40" s="13">
        <v>0</v>
      </c>
      <c r="E40" s="13">
        <v>-6</v>
      </c>
    </row>
    <row r="41" spans="1:5" ht="15" customHeight="1">
      <c r="A41" s="12"/>
      <c r="B41" s="10" t="s">
        <v>2276</v>
      </c>
      <c r="C41" s="12"/>
      <c r="D41" s="13">
        <v>0</v>
      </c>
      <c r="E41" s="13">
        <v>-3</v>
      </c>
    </row>
    <row r="42" spans="1:5" ht="15" customHeight="1">
      <c r="A42" s="12"/>
      <c r="B42" s="10" t="s">
        <v>2277</v>
      </c>
      <c r="C42" s="12"/>
      <c r="D42" s="13">
        <v>0</v>
      </c>
      <c r="E42" s="13">
        <v>-1</v>
      </c>
    </row>
    <row r="43" spans="1:5" ht="15" customHeight="1">
      <c r="A43" s="12"/>
      <c r="B43" s="10" t="s">
        <v>2278</v>
      </c>
      <c r="C43" s="12"/>
      <c r="D43" s="13">
        <v>0</v>
      </c>
      <c r="E43" s="13">
        <v>0</v>
      </c>
    </row>
    <row r="44" spans="1:5" ht="15" customHeight="1">
      <c r="A44" s="12"/>
      <c r="B44" s="10" t="s">
        <v>2279</v>
      </c>
      <c r="C44" s="12"/>
      <c r="D44" s="13">
        <v>0</v>
      </c>
      <c r="E44" s="13">
        <v>0</v>
      </c>
    </row>
    <row r="45" spans="1:5" ht="15" customHeight="1">
      <c r="A45" s="12"/>
      <c r="B45" s="10" t="s">
        <v>2280</v>
      </c>
      <c r="C45" s="12"/>
      <c r="D45" s="13">
        <v>0</v>
      </c>
      <c r="E45" s="13">
        <v>0</v>
      </c>
    </row>
    <row r="46" spans="1:5" ht="15" customHeight="1">
      <c r="A46" s="12"/>
      <c r="B46" s="10" t="s">
        <v>2281</v>
      </c>
      <c r="C46" s="12"/>
      <c r="D46" s="13">
        <v>0</v>
      </c>
      <c r="E46" s="13">
        <v>0</v>
      </c>
    </row>
    <row r="47" spans="1:5" ht="15" customHeight="1">
      <c r="A47" s="12"/>
      <c r="B47" s="10" t="s">
        <v>2282</v>
      </c>
      <c r="C47" s="12"/>
      <c r="D47" s="13">
        <v>0</v>
      </c>
      <c r="E47" s="13">
        <v>-3</v>
      </c>
    </row>
    <row r="48" spans="1:5" ht="15" customHeight="1">
      <c r="A48" s="12"/>
      <c r="B48" s="10" t="s">
        <v>2283</v>
      </c>
      <c r="C48" s="12"/>
      <c r="D48" s="13">
        <v>0</v>
      </c>
      <c r="E48" s="13">
        <v>-10</v>
      </c>
    </row>
    <row r="49" spans="1:5" ht="15" customHeight="1">
      <c r="A49" s="12"/>
      <c r="B49" s="10" t="s">
        <v>2284</v>
      </c>
      <c r="C49" s="12"/>
      <c r="D49" s="13">
        <v>0</v>
      </c>
      <c r="E49" s="13">
        <v>0</v>
      </c>
    </row>
    <row r="50" spans="1:5" ht="15" customHeight="1">
      <c r="A50" s="12"/>
      <c r="B50" s="10" t="s">
        <v>2285</v>
      </c>
      <c r="C50" s="12"/>
      <c r="D50" s="13">
        <v>0</v>
      </c>
      <c r="E50" s="13">
        <v>0</v>
      </c>
    </row>
    <row r="51" spans="1:5" ht="15" customHeight="1">
      <c r="A51" s="12"/>
      <c r="B51" s="10" t="s">
        <v>2286</v>
      </c>
      <c r="C51" s="12"/>
      <c r="D51" s="13">
        <v>0</v>
      </c>
      <c r="E51" s="13">
        <v>-3</v>
      </c>
    </row>
    <row r="52" spans="1:5" ht="15" customHeight="1">
      <c r="A52" s="12"/>
      <c r="B52" s="10" t="s">
        <v>2287</v>
      </c>
      <c r="C52" s="10" t="s">
        <v>2249</v>
      </c>
      <c r="D52" s="13">
        <v>10</v>
      </c>
      <c r="E52" s="13">
        <v>10</v>
      </c>
    </row>
    <row r="53" spans="1:5" ht="15" customHeight="1">
      <c r="A53" s="12"/>
      <c r="B53" s="10" t="s">
        <v>2288</v>
      </c>
      <c r="C53" s="12"/>
      <c r="D53" s="13">
        <v>0</v>
      </c>
      <c r="E53" s="13">
        <v>0</v>
      </c>
    </row>
    <row r="54" spans="1:5" ht="15" customHeight="1">
      <c r="A54" s="12"/>
      <c r="B54" s="10" t="s">
        <v>2289</v>
      </c>
      <c r="C54" s="12"/>
      <c r="D54" s="13">
        <v>0</v>
      </c>
      <c r="E54" s="13">
        <v>-17</v>
      </c>
    </row>
    <row r="55" spans="1:5" ht="15" customHeight="1">
      <c r="A55" s="12"/>
      <c r="B55" s="10" t="s">
        <v>2290</v>
      </c>
      <c r="C55" s="10" t="s">
        <v>2251</v>
      </c>
      <c r="D55" s="13">
        <v>1.6</v>
      </c>
      <c r="E55" s="13">
        <v>1.6</v>
      </c>
    </row>
    <row r="56" spans="1:5" ht="15" customHeight="1">
      <c r="A56" s="12"/>
      <c r="B56" s="10" t="s">
        <v>941</v>
      </c>
      <c r="C56" s="12"/>
      <c r="D56" s="13">
        <v>0</v>
      </c>
      <c r="E56" s="13">
        <v>0</v>
      </c>
    </row>
    <row r="57" spans="1:5" ht="15" customHeight="1">
      <c r="A57" s="12"/>
      <c r="B57" s="10" t="s">
        <v>941</v>
      </c>
      <c r="C57" s="10" t="s">
        <v>1675</v>
      </c>
      <c r="D57" s="13">
        <v>14</v>
      </c>
      <c r="E57" s="13">
        <v>14</v>
      </c>
    </row>
    <row r="58" spans="1:5" ht="15" customHeight="1">
      <c r="A58" s="12"/>
      <c r="B58" s="10" t="s">
        <v>942</v>
      </c>
      <c r="C58" s="12"/>
      <c r="D58" s="13">
        <v>0</v>
      </c>
      <c r="E58" s="13">
        <v>0</v>
      </c>
    </row>
    <row r="59" spans="1:5" ht="15" customHeight="1">
      <c r="A59" s="12"/>
      <c r="B59" s="10" t="s">
        <v>942</v>
      </c>
      <c r="C59" s="10" t="s">
        <v>1673</v>
      </c>
      <c r="D59" s="13">
        <v>14</v>
      </c>
      <c r="E59" s="13">
        <v>14</v>
      </c>
    </row>
    <row r="60" spans="1:5" ht="15" customHeight="1">
      <c r="A60" s="12"/>
      <c r="B60" s="10" t="s">
        <v>962</v>
      </c>
      <c r="C60" s="10" t="s">
        <v>1675</v>
      </c>
      <c r="D60" s="13">
        <v>10</v>
      </c>
      <c r="E60" s="13">
        <v>10</v>
      </c>
    </row>
    <row r="61" spans="1:5" ht="15" customHeight="1">
      <c r="A61" s="12"/>
      <c r="B61" s="10" t="s">
        <v>964</v>
      </c>
      <c r="C61" s="10" t="s">
        <v>1674</v>
      </c>
      <c r="D61" s="13">
        <v>64</v>
      </c>
      <c r="E61" s="13">
        <v>64</v>
      </c>
    </row>
    <row r="62" spans="1:5" ht="15" customHeight="1">
      <c r="A62" s="12"/>
      <c r="B62" s="10" t="s">
        <v>2291</v>
      </c>
      <c r="C62" s="10" t="s">
        <v>1674</v>
      </c>
      <c r="D62" s="13">
        <v>40</v>
      </c>
      <c r="E62" s="13">
        <v>40</v>
      </c>
    </row>
    <row r="63" spans="1:5" ht="15" customHeight="1">
      <c r="A63" s="12"/>
      <c r="B63" s="10" t="s">
        <v>976</v>
      </c>
      <c r="C63" s="12"/>
      <c r="D63" s="13">
        <v>0</v>
      </c>
      <c r="E63" s="13">
        <v>0</v>
      </c>
    </row>
    <row r="64" spans="1:5" ht="15" customHeight="1">
      <c r="A64" s="12"/>
      <c r="B64" s="10" t="s">
        <v>976</v>
      </c>
      <c r="C64" s="10" t="s">
        <v>1623</v>
      </c>
      <c r="D64" s="13">
        <v>10</v>
      </c>
      <c r="E64" s="13">
        <v>10</v>
      </c>
    </row>
    <row r="65" spans="1:5" ht="15" customHeight="1">
      <c r="A65" s="12"/>
      <c r="B65" s="10" t="s">
        <v>976</v>
      </c>
      <c r="C65" s="10" t="s">
        <v>2292</v>
      </c>
      <c r="D65" s="13">
        <v>19</v>
      </c>
      <c r="E65" s="13">
        <v>19</v>
      </c>
    </row>
    <row r="66" spans="1:5" ht="15" customHeight="1">
      <c r="A66" s="12"/>
      <c r="B66" s="10" t="s">
        <v>976</v>
      </c>
      <c r="C66" s="10" t="s">
        <v>2293</v>
      </c>
      <c r="D66" s="13">
        <v>1</v>
      </c>
      <c r="E66" s="13">
        <v>1</v>
      </c>
    </row>
    <row r="67" spans="1:5" ht="15" customHeight="1">
      <c r="A67" s="12"/>
      <c r="B67" s="10" t="s">
        <v>977</v>
      </c>
      <c r="C67" s="10" t="s">
        <v>1674</v>
      </c>
      <c r="D67" s="13">
        <v>20</v>
      </c>
      <c r="E67" s="13">
        <v>20</v>
      </c>
    </row>
    <row r="68" spans="1:5" ht="15" customHeight="1">
      <c r="A68" s="12"/>
      <c r="B68" s="10" t="s">
        <v>2294</v>
      </c>
      <c r="C68" s="12"/>
      <c r="D68" s="13">
        <v>0</v>
      </c>
      <c r="E68" s="13">
        <v>-16</v>
      </c>
    </row>
    <row r="69" spans="1:5" ht="15" customHeight="1">
      <c r="A69" s="12"/>
      <c r="B69" s="10" t="s">
        <v>2295</v>
      </c>
      <c r="C69" s="10" t="s">
        <v>2206</v>
      </c>
      <c r="D69" s="13">
        <v>13</v>
      </c>
      <c r="E69" s="13">
        <v>13</v>
      </c>
    </row>
    <row r="70" spans="1:5" ht="15" customHeight="1">
      <c r="A70" s="12"/>
      <c r="B70" s="10" t="s">
        <v>2296</v>
      </c>
      <c r="C70" s="12"/>
      <c r="D70" s="13">
        <v>0</v>
      </c>
      <c r="E70" s="13">
        <v>0</v>
      </c>
    </row>
    <row r="71" spans="1:5" ht="15" customHeight="1">
      <c r="A71" s="12"/>
      <c r="B71" s="10" t="s">
        <v>2297</v>
      </c>
      <c r="C71" s="12"/>
      <c r="D71" s="13">
        <v>0</v>
      </c>
      <c r="E71" s="13">
        <v>0</v>
      </c>
    </row>
    <row r="72" spans="1:5" ht="15" customHeight="1">
      <c r="A72" s="12"/>
      <c r="B72" s="10" t="s">
        <v>2298</v>
      </c>
      <c r="C72" s="12"/>
      <c r="D72" s="13">
        <v>0</v>
      </c>
      <c r="E72" s="13">
        <v>0</v>
      </c>
    </row>
    <row r="73" spans="1:5" ht="15" customHeight="1">
      <c r="A73" s="12"/>
      <c r="B73" s="10" t="s">
        <v>2299</v>
      </c>
      <c r="C73" s="10" t="s">
        <v>1691</v>
      </c>
      <c r="D73" s="13">
        <v>1</v>
      </c>
      <c r="E73" s="13">
        <v>1</v>
      </c>
    </row>
    <row r="74" spans="1:5" ht="15" customHeight="1">
      <c r="A74" s="12"/>
      <c r="B74" s="10" t="s">
        <v>2300</v>
      </c>
      <c r="C74" s="12"/>
      <c r="D74" s="13">
        <v>0</v>
      </c>
      <c r="E74" s="13">
        <v>0</v>
      </c>
    </row>
    <row r="75" spans="1:5" ht="15" customHeight="1">
      <c r="A75" s="12"/>
      <c r="B75" s="10" t="s">
        <v>2301</v>
      </c>
      <c r="C75" s="12"/>
      <c r="D75" s="13">
        <v>0</v>
      </c>
      <c r="E75" s="13">
        <v>0</v>
      </c>
    </row>
    <row r="76" spans="1:5" ht="15" customHeight="1">
      <c r="A76" s="12"/>
      <c r="B76" s="10" t="s">
        <v>2302</v>
      </c>
      <c r="C76" s="12"/>
      <c r="D76" s="13">
        <v>0</v>
      </c>
      <c r="E76" s="13">
        <v>-2</v>
      </c>
    </row>
    <row r="77" spans="1:5" ht="15" customHeight="1">
      <c r="A77" s="12"/>
      <c r="B77" s="10" t="s">
        <v>2303</v>
      </c>
      <c r="C77" s="12"/>
      <c r="D77" s="13">
        <v>0</v>
      </c>
      <c r="E77" s="13">
        <v>16</v>
      </c>
    </row>
    <row r="78" spans="1:5" ht="15" customHeight="1">
      <c r="A78" s="12"/>
      <c r="B78" s="10" t="s">
        <v>2304</v>
      </c>
      <c r="C78" s="10" t="s">
        <v>2203</v>
      </c>
      <c r="D78" s="13">
        <v>8</v>
      </c>
      <c r="E78" s="13">
        <v>8</v>
      </c>
    </row>
    <row r="79" spans="1:5" ht="15" customHeight="1">
      <c r="A79" s="12"/>
      <c r="B79" s="10" t="s">
        <v>2305</v>
      </c>
      <c r="C79" s="10" t="s">
        <v>2249</v>
      </c>
      <c r="D79" s="13">
        <v>4</v>
      </c>
      <c r="E79" s="13">
        <v>4</v>
      </c>
    </row>
    <row r="80" spans="1:5" ht="15" customHeight="1">
      <c r="A80" s="12"/>
      <c r="B80" s="10" t="s">
        <v>2306</v>
      </c>
      <c r="C80" s="12"/>
      <c r="D80" s="13">
        <v>0</v>
      </c>
      <c r="E80" s="13">
        <v>-2</v>
      </c>
    </row>
    <row r="81" spans="1:5" ht="15" customHeight="1">
      <c r="A81" s="12"/>
      <c r="B81" s="10" t="s">
        <v>2307</v>
      </c>
      <c r="C81" s="10" t="s">
        <v>2249</v>
      </c>
      <c r="D81" s="13">
        <v>10</v>
      </c>
      <c r="E81" s="13">
        <v>10</v>
      </c>
    </row>
    <row r="82" spans="1:5" ht="15" customHeight="1">
      <c r="A82" s="12"/>
      <c r="B82" s="10" t="s">
        <v>2308</v>
      </c>
      <c r="C82" s="12"/>
      <c r="D82" s="13">
        <v>0</v>
      </c>
      <c r="E82" s="13">
        <v>0</v>
      </c>
    </row>
    <row r="83" spans="1:5" ht="15" customHeight="1">
      <c r="A83" s="12"/>
      <c r="B83" s="10" t="s">
        <v>1567</v>
      </c>
      <c r="C83" s="10" t="s">
        <v>2222</v>
      </c>
      <c r="D83" s="13">
        <v>12</v>
      </c>
      <c r="E83" s="13">
        <v>12</v>
      </c>
    </row>
    <row r="84" spans="1:5" ht="15" customHeight="1">
      <c r="A84" s="12"/>
      <c r="B84" s="10" t="s">
        <v>1567</v>
      </c>
      <c r="C84" s="10" t="s">
        <v>2227</v>
      </c>
      <c r="D84" s="13">
        <v>1</v>
      </c>
      <c r="E84" s="13">
        <v>1</v>
      </c>
    </row>
    <row r="85" spans="1:5" ht="15" customHeight="1">
      <c r="A85" s="12"/>
      <c r="B85" s="10" t="s">
        <v>1569</v>
      </c>
      <c r="C85" s="10" t="s">
        <v>2228</v>
      </c>
      <c r="D85" s="13">
        <v>1</v>
      </c>
      <c r="E85" s="13">
        <v>1</v>
      </c>
    </row>
    <row r="86" spans="1:5" ht="15" customHeight="1">
      <c r="A86" s="12"/>
      <c r="B86" s="10" t="s">
        <v>1568</v>
      </c>
      <c r="C86" s="10" t="s">
        <v>2222</v>
      </c>
      <c r="D86" s="13">
        <v>8</v>
      </c>
      <c r="E86" s="13">
        <v>8</v>
      </c>
    </row>
    <row r="87" spans="1:5" ht="15" customHeight="1">
      <c r="A87" s="12"/>
      <c r="B87" s="10" t="s">
        <v>1568</v>
      </c>
      <c r="C87" s="10" t="s">
        <v>2228</v>
      </c>
      <c r="D87" s="13">
        <v>3</v>
      </c>
      <c r="E87" s="13">
        <v>3</v>
      </c>
    </row>
    <row r="88" spans="1:5" ht="15" customHeight="1">
      <c r="A88" s="12"/>
      <c r="B88" s="10" t="s">
        <v>1560</v>
      </c>
      <c r="C88" s="10" t="s">
        <v>2221</v>
      </c>
      <c r="D88" s="13">
        <v>15</v>
      </c>
      <c r="E88" s="13">
        <v>15</v>
      </c>
    </row>
    <row r="89" spans="1:5" ht="15" customHeight="1">
      <c r="A89" s="12"/>
      <c r="B89" s="10" t="s">
        <v>2309</v>
      </c>
      <c r="C89" s="12"/>
      <c r="D89" s="13">
        <v>0</v>
      </c>
      <c r="E89" s="13">
        <v>13</v>
      </c>
    </row>
    <row r="90" spans="1:5" ht="15" customHeight="1">
      <c r="A90" s="12"/>
      <c r="B90" s="10" t="s">
        <v>1551</v>
      </c>
      <c r="C90" s="10" t="s">
        <v>2218</v>
      </c>
      <c r="D90" s="13">
        <v>10</v>
      </c>
      <c r="E90" s="13">
        <v>10</v>
      </c>
    </row>
    <row r="91" spans="1:5" ht="15" customHeight="1">
      <c r="A91" s="12"/>
      <c r="B91" s="10" t="s">
        <v>2310</v>
      </c>
      <c r="C91" s="12"/>
      <c r="D91" s="13">
        <v>0</v>
      </c>
      <c r="E91" s="13">
        <v>1</v>
      </c>
    </row>
    <row r="92" spans="1:5" ht="15" customHeight="1">
      <c r="A92" s="12"/>
      <c r="B92" s="10" t="s">
        <v>2311</v>
      </c>
      <c r="C92" s="12"/>
      <c r="D92" s="13">
        <v>0</v>
      </c>
      <c r="E92" s="13">
        <v>7</v>
      </c>
    </row>
    <row r="93" spans="1:5" ht="15" customHeight="1">
      <c r="A93" s="12"/>
      <c r="B93" s="10" t="s">
        <v>1558</v>
      </c>
      <c r="C93" s="12"/>
      <c r="D93" s="13">
        <v>0</v>
      </c>
      <c r="E93" s="13">
        <v>-1</v>
      </c>
    </row>
    <row r="94" spans="1:5" ht="15" customHeight="1">
      <c r="A94" s="12"/>
      <c r="B94" s="10" t="s">
        <v>1558</v>
      </c>
      <c r="C94" s="10" t="s">
        <v>2312</v>
      </c>
      <c r="D94" s="13">
        <v>3</v>
      </c>
      <c r="E94" s="13">
        <v>3</v>
      </c>
    </row>
    <row r="95" spans="1:5" ht="15" customHeight="1">
      <c r="A95" s="12"/>
      <c r="B95" s="10" t="s">
        <v>1558</v>
      </c>
      <c r="C95" s="10" t="s">
        <v>2221</v>
      </c>
      <c r="D95" s="13">
        <v>5</v>
      </c>
      <c r="E95" s="13">
        <v>5</v>
      </c>
    </row>
    <row r="96" spans="1:5" ht="15" customHeight="1">
      <c r="A96" s="12"/>
      <c r="B96" s="10" t="s">
        <v>1549</v>
      </c>
      <c r="C96" s="10" t="s">
        <v>2227</v>
      </c>
      <c r="D96" s="13">
        <v>3</v>
      </c>
      <c r="E96" s="13">
        <v>3</v>
      </c>
    </row>
    <row r="97" spans="1:5" ht="15" customHeight="1">
      <c r="A97" s="12"/>
      <c r="B97" s="10" t="s">
        <v>2313</v>
      </c>
      <c r="C97" s="12"/>
      <c r="D97" s="13">
        <v>1</v>
      </c>
      <c r="E97" s="13">
        <v>0</v>
      </c>
    </row>
    <row r="98" spans="1:5" ht="15" customHeight="1">
      <c r="A98" s="12"/>
      <c r="B98" s="10" t="s">
        <v>2314</v>
      </c>
      <c r="C98" s="12"/>
      <c r="D98" s="13">
        <v>4</v>
      </c>
      <c r="E98" s="13">
        <v>0</v>
      </c>
    </row>
    <row r="99" spans="1:5" ht="15" customHeight="1">
      <c r="A99" s="10" t="s">
        <v>2315</v>
      </c>
      <c r="B99" s="10" t="s">
        <v>2316</v>
      </c>
      <c r="C99" s="10" t="s">
        <v>2249</v>
      </c>
      <c r="D99" s="13">
        <v>1</v>
      </c>
      <c r="E99" s="13">
        <v>1</v>
      </c>
    </row>
    <row r="100" spans="1:5" ht="15" customHeight="1">
      <c r="A100" s="10" t="s">
        <v>2317</v>
      </c>
      <c r="B100" s="10" t="s">
        <v>426</v>
      </c>
      <c r="C100" s="10" t="s">
        <v>1806</v>
      </c>
      <c r="D100" s="13">
        <v>2</v>
      </c>
      <c r="E100" s="13">
        <v>2</v>
      </c>
    </row>
    <row r="101" spans="1:5" ht="15" customHeight="1">
      <c r="A101" s="10" t="s">
        <v>2317</v>
      </c>
      <c r="B101" s="10" t="s">
        <v>426</v>
      </c>
      <c r="C101" s="10" t="s">
        <v>1884</v>
      </c>
      <c r="D101" s="13">
        <v>32</v>
      </c>
      <c r="E101" s="13">
        <v>32</v>
      </c>
    </row>
    <row r="102" spans="1:5" ht="15" customHeight="1">
      <c r="A102" s="10" t="s">
        <v>2318</v>
      </c>
      <c r="B102" s="10" t="s">
        <v>927</v>
      </c>
      <c r="C102" s="12"/>
      <c r="D102" s="13">
        <v>0</v>
      </c>
      <c r="E102" s="13">
        <v>-14</v>
      </c>
    </row>
    <row r="103" spans="1:5" ht="15" customHeight="1">
      <c r="A103" s="10" t="s">
        <v>2319</v>
      </c>
      <c r="B103" s="10" t="s">
        <v>147</v>
      </c>
      <c r="C103" s="12"/>
      <c r="D103" s="13">
        <v>0</v>
      </c>
      <c r="E103" s="13">
        <v>-51</v>
      </c>
    </row>
    <row r="104" spans="1:5" ht="15" customHeight="1">
      <c r="A104" s="10" t="s">
        <v>2319</v>
      </c>
      <c r="B104" s="10" t="s">
        <v>147</v>
      </c>
      <c r="C104" s="10" t="s">
        <v>1736</v>
      </c>
      <c r="D104" s="13">
        <v>159</v>
      </c>
      <c r="E104" s="13">
        <v>159</v>
      </c>
    </row>
    <row r="105" spans="1:5" ht="15" customHeight="1">
      <c r="A105" s="10" t="s">
        <v>2319</v>
      </c>
      <c r="B105" s="10" t="s">
        <v>2320</v>
      </c>
      <c r="C105" s="12"/>
      <c r="D105" s="13">
        <v>0</v>
      </c>
      <c r="E105" s="13">
        <v>3</v>
      </c>
    </row>
    <row r="106" spans="1:5" ht="15" customHeight="1">
      <c r="A106" s="10" t="s">
        <v>2321</v>
      </c>
      <c r="B106" s="10" t="s">
        <v>96</v>
      </c>
      <c r="C106" s="12"/>
      <c r="D106" s="13">
        <v>0</v>
      </c>
      <c r="E106" s="13">
        <v>0</v>
      </c>
    </row>
    <row r="107" spans="1:5" ht="15" customHeight="1">
      <c r="A107" s="10" t="s">
        <v>2321</v>
      </c>
      <c r="B107" s="10" t="s">
        <v>96</v>
      </c>
      <c r="C107" s="10" t="s">
        <v>1703</v>
      </c>
      <c r="D107" s="13">
        <v>15</v>
      </c>
      <c r="E107" s="13">
        <v>15</v>
      </c>
    </row>
    <row r="108" spans="1:5" ht="15" customHeight="1">
      <c r="A108" s="10" t="s">
        <v>2321</v>
      </c>
      <c r="B108" s="10" t="s">
        <v>96</v>
      </c>
      <c r="C108" s="10" t="s">
        <v>2322</v>
      </c>
      <c r="D108" s="13">
        <v>1</v>
      </c>
      <c r="E108" s="13">
        <v>1</v>
      </c>
    </row>
    <row r="109" spans="1:5" ht="15" customHeight="1">
      <c r="A109" s="10" t="s">
        <v>2321</v>
      </c>
      <c r="B109" s="10" t="s">
        <v>2323</v>
      </c>
      <c r="C109" s="12"/>
      <c r="D109" s="13">
        <v>0</v>
      </c>
      <c r="E109" s="13">
        <v>4</v>
      </c>
    </row>
    <row r="110" spans="1:5" ht="15" customHeight="1">
      <c r="A110" s="10" t="s">
        <v>2324</v>
      </c>
      <c r="B110" s="10" t="s">
        <v>846</v>
      </c>
      <c r="C110" s="10" t="s">
        <v>2325</v>
      </c>
      <c r="D110" s="13">
        <v>48</v>
      </c>
      <c r="E110" s="13">
        <v>48</v>
      </c>
    </row>
    <row r="111" spans="1:5" ht="15" customHeight="1">
      <c r="A111" s="10" t="s">
        <v>2324</v>
      </c>
      <c r="B111" s="10" t="s">
        <v>846</v>
      </c>
      <c r="C111" s="10" t="s">
        <v>2326</v>
      </c>
      <c r="D111" s="13">
        <v>48</v>
      </c>
      <c r="E111" s="13">
        <v>48</v>
      </c>
    </row>
    <row r="112" spans="1:5" ht="15" customHeight="1">
      <c r="A112" s="10" t="s">
        <v>2324</v>
      </c>
      <c r="B112" s="10" t="s">
        <v>846</v>
      </c>
      <c r="C112" s="10" t="s">
        <v>2327</v>
      </c>
      <c r="D112" s="13">
        <v>72</v>
      </c>
      <c r="E112" s="13">
        <v>72</v>
      </c>
    </row>
    <row r="113" spans="1:5" ht="15" customHeight="1">
      <c r="A113" s="10" t="s">
        <v>2324</v>
      </c>
      <c r="B113" s="10" t="s">
        <v>846</v>
      </c>
      <c r="C113" s="10" t="s">
        <v>2328</v>
      </c>
      <c r="D113" s="13">
        <v>47</v>
      </c>
      <c r="E113" s="13">
        <v>47</v>
      </c>
    </row>
    <row r="114" spans="1:5" ht="15" customHeight="1">
      <c r="A114" s="10" t="s">
        <v>2324</v>
      </c>
      <c r="B114" s="10" t="s">
        <v>846</v>
      </c>
      <c r="C114" s="10" t="s">
        <v>2329</v>
      </c>
      <c r="D114" s="13">
        <v>71</v>
      </c>
      <c r="E114" s="13">
        <v>71</v>
      </c>
    </row>
    <row r="115" spans="1:5" ht="15" customHeight="1">
      <c r="A115" s="10" t="s">
        <v>2324</v>
      </c>
      <c r="B115" s="10" t="s">
        <v>846</v>
      </c>
      <c r="C115" s="10" t="s">
        <v>1902</v>
      </c>
      <c r="D115" s="13">
        <v>72</v>
      </c>
      <c r="E115" s="13">
        <v>72</v>
      </c>
    </row>
    <row r="116" spans="1:5" ht="15" customHeight="1">
      <c r="A116" s="10" t="s">
        <v>2324</v>
      </c>
      <c r="B116" s="10" t="s">
        <v>846</v>
      </c>
      <c r="C116" s="10" t="s">
        <v>2330</v>
      </c>
      <c r="D116" s="13">
        <v>72</v>
      </c>
      <c r="E116" s="13">
        <v>72</v>
      </c>
    </row>
    <row r="117" spans="1:5" ht="15" customHeight="1">
      <c r="A117" s="10" t="s">
        <v>2324</v>
      </c>
      <c r="B117" s="10" t="s">
        <v>846</v>
      </c>
      <c r="C117" s="10" t="s">
        <v>2331</v>
      </c>
      <c r="D117" s="13">
        <v>72</v>
      </c>
      <c r="E117" s="13">
        <v>72</v>
      </c>
    </row>
    <row r="118" spans="1:5" ht="15" customHeight="1">
      <c r="A118" s="10" t="s">
        <v>2324</v>
      </c>
      <c r="B118" s="10" t="s">
        <v>846</v>
      </c>
      <c r="C118" s="10" t="s">
        <v>1928</v>
      </c>
      <c r="D118" s="13">
        <v>23</v>
      </c>
      <c r="E118" s="13">
        <v>23</v>
      </c>
    </row>
    <row r="119" spans="1:5" ht="15" customHeight="1">
      <c r="A119" s="10" t="s">
        <v>2324</v>
      </c>
      <c r="B119" s="10" t="s">
        <v>846</v>
      </c>
      <c r="C119" s="10" t="s">
        <v>2332</v>
      </c>
      <c r="D119" s="13">
        <v>72</v>
      </c>
      <c r="E119" s="13">
        <v>72</v>
      </c>
    </row>
    <row r="120" spans="1:5" ht="15" customHeight="1">
      <c r="A120" s="10" t="s">
        <v>2324</v>
      </c>
      <c r="B120" s="10" t="s">
        <v>846</v>
      </c>
      <c r="C120" s="10" t="s">
        <v>2333</v>
      </c>
      <c r="D120" s="13">
        <v>72</v>
      </c>
      <c r="E120" s="13">
        <v>72</v>
      </c>
    </row>
    <row r="121" spans="1:5" ht="15" customHeight="1">
      <c r="A121" s="10" t="s">
        <v>2324</v>
      </c>
      <c r="B121" s="10" t="s">
        <v>846</v>
      </c>
      <c r="C121" s="10" t="s">
        <v>2334</v>
      </c>
      <c r="D121" s="13">
        <v>72</v>
      </c>
      <c r="E121" s="13">
        <v>72</v>
      </c>
    </row>
    <row r="122" spans="1:5" ht="15" customHeight="1">
      <c r="A122" s="10" t="s">
        <v>2324</v>
      </c>
      <c r="B122" s="10" t="s">
        <v>846</v>
      </c>
      <c r="C122" s="10" t="s">
        <v>2335</v>
      </c>
      <c r="D122" s="13">
        <v>72</v>
      </c>
      <c r="E122" s="13">
        <v>72</v>
      </c>
    </row>
    <row r="123" spans="1:5" ht="15" customHeight="1">
      <c r="A123" s="10" t="s">
        <v>2324</v>
      </c>
      <c r="B123" s="10" t="s">
        <v>846</v>
      </c>
      <c r="C123" s="10" t="s">
        <v>2183</v>
      </c>
      <c r="D123" s="13">
        <v>72</v>
      </c>
      <c r="E123" s="13">
        <v>72</v>
      </c>
    </row>
    <row r="124" spans="1:5" ht="15" customHeight="1">
      <c r="A124" s="10" t="s">
        <v>2324</v>
      </c>
      <c r="B124" s="10" t="s">
        <v>846</v>
      </c>
      <c r="C124" s="10" t="s">
        <v>2336</v>
      </c>
      <c r="D124" s="13">
        <v>72</v>
      </c>
      <c r="E124" s="13">
        <v>72</v>
      </c>
    </row>
    <row r="125" spans="1:5" ht="15" customHeight="1">
      <c r="A125" s="10" t="s">
        <v>2324</v>
      </c>
      <c r="B125" s="10" t="s">
        <v>2337</v>
      </c>
      <c r="C125" s="12"/>
      <c r="D125" s="13">
        <v>0</v>
      </c>
      <c r="E125" s="13">
        <v>159</v>
      </c>
    </row>
    <row r="126" spans="1:5" ht="15" customHeight="1">
      <c r="A126" s="10" t="s">
        <v>2338</v>
      </c>
      <c r="B126" s="10" t="s">
        <v>121</v>
      </c>
      <c r="C126" s="10" t="s">
        <v>2339</v>
      </c>
      <c r="D126" s="13">
        <v>324</v>
      </c>
      <c r="E126" s="13">
        <v>324</v>
      </c>
    </row>
    <row r="127" spans="1:5" ht="15" customHeight="1">
      <c r="A127" s="10" t="s">
        <v>2338</v>
      </c>
      <c r="B127" s="10" t="s">
        <v>121</v>
      </c>
      <c r="C127" s="10" t="s">
        <v>1779</v>
      </c>
      <c r="D127" s="13">
        <v>142</v>
      </c>
      <c r="E127" s="13">
        <v>142</v>
      </c>
    </row>
    <row r="128" spans="1:5" ht="15" customHeight="1">
      <c r="A128" s="10" t="s">
        <v>2340</v>
      </c>
      <c r="B128" s="10" t="s">
        <v>172</v>
      </c>
      <c r="C128" s="12"/>
      <c r="D128" s="13">
        <v>0</v>
      </c>
      <c r="E128" s="13">
        <v>-4</v>
      </c>
    </row>
    <row r="129" spans="1:5" ht="15" customHeight="1">
      <c r="A129" s="10" t="s">
        <v>2340</v>
      </c>
      <c r="B129" s="10" t="s">
        <v>172</v>
      </c>
      <c r="C129" s="10" t="s">
        <v>1779</v>
      </c>
      <c r="D129" s="13">
        <v>156</v>
      </c>
      <c r="E129" s="13">
        <v>156</v>
      </c>
    </row>
    <row r="130" spans="1:5" ht="15" customHeight="1">
      <c r="A130" s="10" t="s">
        <v>2341</v>
      </c>
      <c r="B130" s="10" t="s">
        <v>76</v>
      </c>
      <c r="C130" s="10" t="s">
        <v>2342</v>
      </c>
      <c r="D130" s="13">
        <v>159</v>
      </c>
      <c r="E130" s="13">
        <v>159</v>
      </c>
    </row>
    <row r="131" spans="1:5" ht="15" customHeight="1">
      <c r="A131" s="10" t="s">
        <v>2341</v>
      </c>
      <c r="B131" s="10" t="s">
        <v>76</v>
      </c>
      <c r="C131" s="10" t="s">
        <v>1770</v>
      </c>
      <c r="D131" s="13">
        <v>255</v>
      </c>
      <c r="E131" s="13">
        <v>255</v>
      </c>
    </row>
    <row r="132" spans="1:5" ht="15" customHeight="1">
      <c r="A132" s="10" t="s">
        <v>2343</v>
      </c>
      <c r="B132" s="10" t="s">
        <v>596</v>
      </c>
      <c r="C132" s="12"/>
      <c r="D132" s="13">
        <v>0</v>
      </c>
      <c r="E132" s="13">
        <v>-18</v>
      </c>
    </row>
    <row r="133" spans="1:5" ht="15" customHeight="1">
      <c r="A133" s="10" t="s">
        <v>2343</v>
      </c>
      <c r="B133" s="10" t="s">
        <v>596</v>
      </c>
      <c r="C133" s="10" t="s">
        <v>2344</v>
      </c>
      <c r="D133" s="13">
        <v>54</v>
      </c>
      <c r="E133" s="13">
        <v>54</v>
      </c>
    </row>
    <row r="134" spans="1:5" ht="15" customHeight="1">
      <c r="A134" s="10" t="s">
        <v>2343</v>
      </c>
      <c r="B134" s="10" t="s">
        <v>596</v>
      </c>
      <c r="C134" s="10" t="s">
        <v>1927</v>
      </c>
      <c r="D134" s="13">
        <v>13</v>
      </c>
      <c r="E134" s="13">
        <v>13</v>
      </c>
    </row>
    <row r="135" spans="1:5" ht="15" customHeight="1">
      <c r="A135" s="10" t="s">
        <v>2345</v>
      </c>
      <c r="B135" s="10" t="s">
        <v>179</v>
      </c>
      <c r="C135" s="10" t="s">
        <v>1778</v>
      </c>
      <c r="D135" s="13">
        <v>207</v>
      </c>
      <c r="E135" s="13">
        <v>207</v>
      </c>
    </row>
    <row r="136" spans="1:5" ht="15" customHeight="1">
      <c r="A136" s="10" t="s">
        <v>2346</v>
      </c>
      <c r="B136" s="10" t="s">
        <v>435</v>
      </c>
      <c r="C136" s="12"/>
      <c r="D136" s="13">
        <v>0</v>
      </c>
      <c r="E136" s="13">
        <v>-9</v>
      </c>
    </row>
    <row r="137" spans="1:5" ht="15" customHeight="1">
      <c r="A137" s="10" t="s">
        <v>2346</v>
      </c>
      <c r="B137" s="10" t="s">
        <v>435</v>
      </c>
      <c r="C137" s="10" t="s">
        <v>2344</v>
      </c>
      <c r="D137" s="13">
        <v>27</v>
      </c>
      <c r="E137" s="13">
        <v>27</v>
      </c>
    </row>
    <row r="138" spans="1:5" ht="15" customHeight="1">
      <c r="A138" s="10" t="s">
        <v>2346</v>
      </c>
      <c r="B138" s="10" t="s">
        <v>435</v>
      </c>
      <c r="C138" s="10" t="s">
        <v>1928</v>
      </c>
      <c r="D138" s="13">
        <v>9</v>
      </c>
      <c r="E138" s="13">
        <v>9</v>
      </c>
    </row>
    <row r="139" spans="1:5" ht="15" customHeight="1">
      <c r="A139" s="10" t="s">
        <v>2347</v>
      </c>
      <c r="B139" s="10" t="s">
        <v>804</v>
      </c>
      <c r="C139" s="12"/>
      <c r="D139" s="13">
        <v>0</v>
      </c>
      <c r="E139" s="13">
        <v>-22</v>
      </c>
    </row>
    <row r="140" spans="1:5" ht="15" customHeight="1">
      <c r="A140" s="10" t="s">
        <v>2347</v>
      </c>
      <c r="B140" s="10" t="s">
        <v>804</v>
      </c>
      <c r="C140" s="10" t="s">
        <v>2348</v>
      </c>
      <c r="D140" s="13">
        <v>134</v>
      </c>
      <c r="E140" s="13">
        <v>134</v>
      </c>
    </row>
    <row r="141" spans="1:5" ht="15" customHeight="1">
      <c r="A141" s="10" t="s">
        <v>2347</v>
      </c>
      <c r="B141" s="10" t="s">
        <v>804</v>
      </c>
      <c r="C141" s="10" t="s">
        <v>2349</v>
      </c>
      <c r="D141" s="13">
        <v>108</v>
      </c>
      <c r="E141" s="13">
        <v>108</v>
      </c>
    </row>
    <row r="142" spans="1:5" ht="15" customHeight="1">
      <c r="A142" s="10" t="s">
        <v>2347</v>
      </c>
      <c r="B142" s="10" t="s">
        <v>804</v>
      </c>
      <c r="C142" s="10" t="s">
        <v>1919</v>
      </c>
      <c r="D142" s="13">
        <v>131</v>
      </c>
      <c r="E142" s="13">
        <v>131</v>
      </c>
    </row>
    <row r="143" spans="1:5" ht="15" customHeight="1">
      <c r="A143" s="10" t="s">
        <v>2347</v>
      </c>
      <c r="B143" s="10" t="s">
        <v>804</v>
      </c>
      <c r="C143" s="10" t="s">
        <v>2350</v>
      </c>
      <c r="D143" s="13">
        <v>88</v>
      </c>
      <c r="E143" s="13">
        <v>88</v>
      </c>
    </row>
    <row r="144" spans="1:5" ht="15" customHeight="1">
      <c r="A144" s="10" t="s">
        <v>2351</v>
      </c>
      <c r="B144" s="10" t="s">
        <v>652</v>
      </c>
      <c r="C144" s="12"/>
      <c r="D144" s="13">
        <v>0</v>
      </c>
      <c r="E144" s="13">
        <v>-27</v>
      </c>
    </row>
    <row r="145" spans="1:5" ht="15" customHeight="1">
      <c r="A145" s="10" t="s">
        <v>2351</v>
      </c>
      <c r="B145" s="10" t="s">
        <v>652</v>
      </c>
      <c r="C145" s="10" t="s">
        <v>2352</v>
      </c>
      <c r="D145" s="13">
        <v>108</v>
      </c>
      <c r="E145" s="13">
        <v>108</v>
      </c>
    </row>
    <row r="146" spans="1:5" ht="15" customHeight="1">
      <c r="A146" s="10" t="s">
        <v>2351</v>
      </c>
      <c r="B146" s="10" t="s">
        <v>652</v>
      </c>
      <c r="C146" s="10" t="s">
        <v>1920</v>
      </c>
      <c r="D146" s="13">
        <v>81</v>
      </c>
      <c r="E146" s="13">
        <v>81</v>
      </c>
    </row>
    <row r="147" spans="1:5" ht="15" customHeight="1">
      <c r="A147" s="10" t="s">
        <v>2351</v>
      </c>
      <c r="B147" s="10" t="s">
        <v>652</v>
      </c>
      <c r="C147" s="10" t="s">
        <v>2353</v>
      </c>
      <c r="D147" s="13">
        <v>108</v>
      </c>
      <c r="E147" s="13">
        <v>108</v>
      </c>
    </row>
    <row r="148" spans="1:5" ht="15" customHeight="1">
      <c r="A148" s="10" t="s">
        <v>2351</v>
      </c>
      <c r="B148" s="10" t="s">
        <v>652</v>
      </c>
      <c r="C148" s="10" t="s">
        <v>2354</v>
      </c>
      <c r="D148" s="13">
        <v>108</v>
      </c>
      <c r="E148" s="13">
        <v>108</v>
      </c>
    </row>
    <row r="149" spans="1:5" ht="15" customHeight="1">
      <c r="A149" s="10" t="s">
        <v>2351</v>
      </c>
      <c r="B149" s="10" t="s">
        <v>652</v>
      </c>
      <c r="C149" s="10" t="s">
        <v>2355</v>
      </c>
      <c r="D149" s="13">
        <v>66</v>
      </c>
      <c r="E149" s="13">
        <v>66</v>
      </c>
    </row>
    <row r="150" spans="1:5" ht="15" customHeight="1">
      <c r="A150" s="10" t="s">
        <v>2356</v>
      </c>
      <c r="B150" s="10" t="s">
        <v>2357</v>
      </c>
      <c r="C150" s="12"/>
      <c r="D150" s="13">
        <v>0</v>
      </c>
      <c r="E150" s="13">
        <v>0</v>
      </c>
    </row>
    <row r="151" spans="1:5" ht="15" customHeight="1">
      <c r="A151" s="10" t="s">
        <v>2358</v>
      </c>
      <c r="B151" s="10" t="s">
        <v>2359</v>
      </c>
      <c r="C151" s="12"/>
      <c r="D151" s="13">
        <v>0</v>
      </c>
      <c r="E151" s="13">
        <v>0</v>
      </c>
    </row>
    <row r="152" spans="1:5" ht="15" customHeight="1">
      <c r="A152" s="10" t="s">
        <v>2360</v>
      </c>
      <c r="B152" s="10" t="s">
        <v>1478</v>
      </c>
      <c r="C152" s="12"/>
      <c r="D152" s="13">
        <v>0</v>
      </c>
      <c r="E152" s="13">
        <v>0</v>
      </c>
    </row>
    <row r="153" spans="1:5" ht="15" customHeight="1">
      <c r="A153" s="10" t="s">
        <v>2361</v>
      </c>
      <c r="B153" s="10" t="s">
        <v>2362</v>
      </c>
      <c r="C153" s="12"/>
      <c r="D153" s="13">
        <v>0</v>
      </c>
      <c r="E153" s="13">
        <v>0</v>
      </c>
    </row>
    <row r="154" spans="1:5" ht="15" customHeight="1">
      <c r="A154" s="10" t="s">
        <v>2363</v>
      </c>
      <c r="B154" s="10" t="s">
        <v>2364</v>
      </c>
      <c r="C154" s="12"/>
      <c r="D154" s="13">
        <v>0</v>
      </c>
      <c r="E154" s="13">
        <v>0</v>
      </c>
    </row>
    <row r="155" spans="1:5" ht="15" customHeight="1">
      <c r="A155" s="10" t="s">
        <v>2365</v>
      </c>
      <c r="B155" s="10" t="s">
        <v>2366</v>
      </c>
      <c r="C155" s="12"/>
      <c r="D155" s="13">
        <v>0</v>
      </c>
      <c r="E155" s="13">
        <v>0</v>
      </c>
    </row>
    <row r="156" spans="1:5" ht="15" customHeight="1">
      <c r="A156" s="10" t="s">
        <v>2367</v>
      </c>
      <c r="B156" s="10" t="s">
        <v>2368</v>
      </c>
      <c r="C156" s="12"/>
      <c r="D156" s="13">
        <v>0</v>
      </c>
      <c r="E156" s="13">
        <v>0</v>
      </c>
    </row>
    <row r="157" spans="1:5" ht="15" customHeight="1">
      <c r="A157" s="10" t="s">
        <v>2369</v>
      </c>
      <c r="B157" s="10" t="s">
        <v>2370</v>
      </c>
      <c r="C157" s="12"/>
      <c r="D157" s="13">
        <v>0</v>
      </c>
      <c r="E157" s="13">
        <v>0</v>
      </c>
    </row>
    <row r="158" spans="1:5" ht="15" customHeight="1">
      <c r="A158" s="10" t="s">
        <v>2371</v>
      </c>
      <c r="B158" s="10" t="s">
        <v>2372</v>
      </c>
      <c r="C158" s="12"/>
      <c r="D158" s="13">
        <v>0</v>
      </c>
      <c r="E158" s="13">
        <v>0</v>
      </c>
    </row>
    <row r="159" spans="1:5" ht="15" customHeight="1">
      <c r="A159" s="10" t="s">
        <v>2373</v>
      </c>
      <c r="B159" s="10" t="s">
        <v>2374</v>
      </c>
      <c r="C159" s="12"/>
      <c r="D159" s="13">
        <v>0</v>
      </c>
      <c r="E159" s="13">
        <v>0</v>
      </c>
    </row>
    <row r="160" spans="1:5" ht="15" customHeight="1">
      <c r="A160" s="10" t="s">
        <v>2375</v>
      </c>
      <c r="B160" s="10" t="s">
        <v>2376</v>
      </c>
      <c r="C160" s="12"/>
      <c r="D160" s="13">
        <v>0</v>
      </c>
      <c r="E160" s="13">
        <v>0</v>
      </c>
    </row>
    <row r="161" spans="1:5" ht="15" customHeight="1">
      <c r="A161" s="10" t="s">
        <v>2377</v>
      </c>
      <c r="B161" s="10" t="s">
        <v>2378</v>
      </c>
      <c r="C161" s="12"/>
      <c r="D161" s="13">
        <v>0</v>
      </c>
      <c r="E161" s="13">
        <v>39</v>
      </c>
    </row>
    <row r="162" spans="1:5" ht="15" customHeight="1">
      <c r="A162" s="10" t="s">
        <v>2379</v>
      </c>
      <c r="B162" s="10" t="s">
        <v>2380</v>
      </c>
      <c r="C162" s="12"/>
      <c r="D162" s="13">
        <v>0</v>
      </c>
      <c r="E162" s="13">
        <v>319</v>
      </c>
    </row>
    <row r="163" spans="1:5" ht="15" customHeight="1">
      <c r="A163" s="10" t="s">
        <v>2381</v>
      </c>
      <c r="B163" s="10" t="s">
        <v>2382</v>
      </c>
      <c r="C163" s="12"/>
      <c r="D163" s="13">
        <v>0</v>
      </c>
      <c r="E163" s="13">
        <v>-74</v>
      </c>
    </row>
    <row r="164" spans="1:5" ht="15" customHeight="1">
      <c r="A164" s="10" t="s">
        <v>2383</v>
      </c>
      <c r="B164" s="10" t="s">
        <v>2384</v>
      </c>
      <c r="C164" s="12"/>
      <c r="D164" s="13">
        <v>0</v>
      </c>
      <c r="E164" s="13">
        <v>26</v>
      </c>
    </row>
    <row r="165" spans="1:5" ht="15" customHeight="1">
      <c r="A165" s="10" t="s">
        <v>2385</v>
      </c>
      <c r="B165" s="10" t="s">
        <v>2386</v>
      </c>
      <c r="C165" s="12"/>
      <c r="D165" s="13">
        <v>0</v>
      </c>
      <c r="E165" s="13">
        <v>0</v>
      </c>
    </row>
    <row r="166" spans="1:5" ht="15" customHeight="1">
      <c r="A166" s="10" t="s">
        <v>2385</v>
      </c>
      <c r="B166" s="10" t="s">
        <v>2386</v>
      </c>
      <c r="C166" s="10" t="s">
        <v>1653</v>
      </c>
      <c r="D166" s="13">
        <v>9</v>
      </c>
      <c r="E166" s="13">
        <v>9</v>
      </c>
    </row>
    <row r="167" spans="1:5" ht="15" customHeight="1">
      <c r="A167" s="10" t="s">
        <v>2387</v>
      </c>
      <c r="B167" s="10" t="s">
        <v>1436</v>
      </c>
      <c r="C167" s="10" t="s">
        <v>2051</v>
      </c>
      <c r="D167" s="13">
        <v>59</v>
      </c>
      <c r="E167" s="13">
        <v>59</v>
      </c>
    </row>
    <row r="168" spans="1:5" ht="15" customHeight="1">
      <c r="A168" s="10" t="s">
        <v>2387</v>
      </c>
      <c r="B168" s="10" t="s">
        <v>2388</v>
      </c>
      <c r="C168" s="12"/>
      <c r="D168" s="13">
        <v>0</v>
      </c>
      <c r="E168" s="13">
        <v>2</v>
      </c>
    </row>
    <row r="169" spans="1:5" ht="15" customHeight="1">
      <c r="A169" s="10" t="s">
        <v>2389</v>
      </c>
      <c r="B169" s="10" t="s">
        <v>1045</v>
      </c>
      <c r="C169" s="12"/>
      <c r="D169" s="13">
        <v>0</v>
      </c>
      <c r="E169" s="13">
        <v>0</v>
      </c>
    </row>
    <row r="170" spans="1:5" ht="15" customHeight="1">
      <c r="A170" s="10" t="s">
        <v>2389</v>
      </c>
      <c r="B170" s="10" t="s">
        <v>1045</v>
      </c>
      <c r="C170" s="10" t="s">
        <v>1653</v>
      </c>
      <c r="D170" s="13">
        <v>5</v>
      </c>
      <c r="E170" s="13">
        <v>5</v>
      </c>
    </row>
    <row r="171" spans="1:5" ht="15" customHeight="1">
      <c r="A171" s="10" t="s">
        <v>2390</v>
      </c>
      <c r="B171" s="10" t="s">
        <v>1437</v>
      </c>
      <c r="C171" s="10" t="s">
        <v>2051</v>
      </c>
      <c r="D171" s="13">
        <v>52</v>
      </c>
      <c r="E171" s="13">
        <v>52</v>
      </c>
    </row>
    <row r="172" spans="1:5" ht="15" customHeight="1">
      <c r="A172" s="10" t="s">
        <v>2390</v>
      </c>
      <c r="B172" s="10" t="s">
        <v>2391</v>
      </c>
      <c r="C172" s="12"/>
      <c r="D172" s="13">
        <v>0</v>
      </c>
      <c r="E172" s="13">
        <v>2</v>
      </c>
    </row>
    <row r="173" spans="1:5" ht="15" customHeight="1">
      <c r="A173" s="10" t="s">
        <v>2392</v>
      </c>
      <c r="B173" s="10" t="s">
        <v>780</v>
      </c>
      <c r="C173" s="10" t="s">
        <v>1931</v>
      </c>
      <c r="D173" s="13">
        <v>69</v>
      </c>
      <c r="E173" s="13">
        <v>69</v>
      </c>
    </row>
    <row r="174" spans="1:5" ht="15" customHeight="1">
      <c r="A174" s="10" t="s">
        <v>2392</v>
      </c>
      <c r="B174" s="10" t="s">
        <v>780</v>
      </c>
      <c r="C174" s="10" t="s">
        <v>2393</v>
      </c>
      <c r="D174" s="13">
        <v>250</v>
      </c>
      <c r="E174" s="13">
        <v>250</v>
      </c>
    </row>
    <row r="175" spans="1:5" ht="15" customHeight="1">
      <c r="A175" s="10" t="s">
        <v>2392</v>
      </c>
      <c r="B175" s="10" t="s">
        <v>780</v>
      </c>
      <c r="C175" s="10" t="s">
        <v>2394</v>
      </c>
      <c r="D175" s="13">
        <v>150</v>
      </c>
      <c r="E175" s="13">
        <v>150</v>
      </c>
    </row>
    <row r="176" spans="1:5" ht="15" customHeight="1">
      <c r="A176" s="10" t="s">
        <v>2395</v>
      </c>
      <c r="B176" s="10" t="s">
        <v>892</v>
      </c>
      <c r="C176" s="10" t="s">
        <v>2039</v>
      </c>
      <c r="D176" s="13">
        <v>164</v>
      </c>
      <c r="E176" s="13">
        <v>164</v>
      </c>
    </row>
    <row r="177" spans="1:5" ht="15" customHeight="1">
      <c r="A177" s="10" t="s">
        <v>2396</v>
      </c>
      <c r="B177" s="10" t="s">
        <v>705</v>
      </c>
      <c r="C177" s="12"/>
      <c r="D177" s="13">
        <v>0</v>
      </c>
      <c r="E177" s="13">
        <v>0</v>
      </c>
    </row>
    <row r="178" spans="1:5" ht="15" customHeight="1">
      <c r="A178" s="10" t="s">
        <v>2396</v>
      </c>
      <c r="B178" s="10" t="s">
        <v>705</v>
      </c>
      <c r="C178" s="10" t="s">
        <v>1913</v>
      </c>
      <c r="D178" s="13">
        <v>58</v>
      </c>
      <c r="E178" s="13">
        <v>58</v>
      </c>
    </row>
    <row r="179" spans="1:5" ht="15" customHeight="1">
      <c r="A179" s="10" t="s">
        <v>2396</v>
      </c>
      <c r="B179" s="10" t="s">
        <v>705</v>
      </c>
      <c r="C179" s="10" t="s">
        <v>2397</v>
      </c>
      <c r="D179" s="13">
        <v>179</v>
      </c>
      <c r="E179" s="13">
        <v>179</v>
      </c>
    </row>
    <row r="180" spans="1:5" ht="15" customHeight="1">
      <c r="A180" s="10" t="s">
        <v>2396</v>
      </c>
      <c r="B180" s="10" t="s">
        <v>2398</v>
      </c>
      <c r="C180" s="12"/>
      <c r="D180" s="13">
        <v>0</v>
      </c>
      <c r="E180" s="13">
        <v>11</v>
      </c>
    </row>
    <row r="181" spans="1:5" ht="15" customHeight="1">
      <c r="A181" s="10" t="s">
        <v>2399</v>
      </c>
      <c r="B181" s="10" t="s">
        <v>871</v>
      </c>
      <c r="C181" s="10" t="s">
        <v>2400</v>
      </c>
      <c r="D181" s="13">
        <v>960</v>
      </c>
      <c r="E181" s="13">
        <v>960</v>
      </c>
    </row>
    <row r="182" spans="1:5" ht="15" customHeight="1">
      <c r="A182" s="10" t="s">
        <v>2399</v>
      </c>
      <c r="B182" s="10" t="s">
        <v>871</v>
      </c>
      <c r="C182" s="10" t="s">
        <v>2401</v>
      </c>
      <c r="D182" s="13">
        <v>1253</v>
      </c>
      <c r="E182" s="13">
        <v>1253</v>
      </c>
    </row>
    <row r="183" spans="1:5" ht="15" customHeight="1">
      <c r="A183" s="10" t="s">
        <v>2399</v>
      </c>
      <c r="B183" s="10" t="s">
        <v>871</v>
      </c>
      <c r="C183" s="10" t="s">
        <v>1842</v>
      </c>
      <c r="D183" s="13">
        <v>256</v>
      </c>
      <c r="E183" s="13">
        <v>256</v>
      </c>
    </row>
    <row r="184" spans="1:5" ht="15" customHeight="1">
      <c r="A184" s="10" t="s">
        <v>2399</v>
      </c>
      <c r="B184" s="10" t="s">
        <v>871</v>
      </c>
      <c r="C184" s="10" t="s">
        <v>2402</v>
      </c>
      <c r="D184" s="13">
        <v>983</v>
      </c>
      <c r="E184" s="13">
        <v>983</v>
      </c>
    </row>
    <row r="185" spans="1:5" ht="15" customHeight="1">
      <c r="A185" s="10" t="s">
        <v>2399</v>
      </c>
      <c r="B185" s="10" t="s">
        <v>871</v>
      </c>
      <c r="C185" s="10" t="s">
        <v>2403</v>
      </c>
      <c r="D185" s="13">
        <v>960</v>
      </c>
      <c r="E185" s="13">
        <v>960</v>
      </c>
    </row>
    <row r="186" spans="1:5" ht="15" customHeight="1">
      <c r="A186" s="10" t="s">
        <v>2399</v>
      </c>
      <c r="B186" s="10" t="s">
        <v>871</v>
      </c>
      <c r="C186" s="10" t="s">
        <v>2246</v>
      </c>
      <c r="D186" s="13">
        <v>386</v>
      </c>
      <c r="E186" s="13">
        <v>386</v>
      </c>
    </row>
    <row r="187" spans="1:5" ht="15" customHeight="1">
      <c r="A187" s="10" t="s">
        <v>2404</v>
      </c>
      <c r="B187" s="10" t="s">
        <v>453</v>
      </c>
      <c r="C187" s="12"/>
      <c r="D187" s="13">
        <v>0</v>
      </c>
      <c r="E187" s="13">
        <v>0</v>
      </c>
    </row>
    <row r="188" spans="1:5" ht="15" customHeight="1">
      <c r="A188" s="10" t="s">
        <v>2404</v>
      </c>
      <c r="B188" s="10" t="s">
        <v>453</v>
      </c>
      <c r="C188" s="10" t="s">
        <v>2405</v>
      </c>
      <c r="D188" s="13">
        <v>40</v>
      </c>
      <c r="E188" s="13">
        <v>40</v>
      </c>
    </row>
    <row r="189" spans="1:5" ht="15" customHeight="1">
      <c r="A189" s="10" t="s">
        <v>2404</v>
      </c>
      <c r="B189" s="10" t="s">
        <v>453</v>
      </c>
      <c r="C189" s="10" t="s">
        <v>1913</v>
      </c>
      <c r="D189" s="13">
        <v>69</v>
      </c>
      <c r="E189" s="13">
        <v>69</v>
      </c>
    </row>
    <row r="190" spans="1:5" ht="15" customHeight="1">
      <c r="A190" s="10" t="s">
        <v>2404</v>
      </c>
      <c r="B190" s="10" t="s">
        <v>2406</v>
      </c>
      <c r="C190" s="12"/>
      <c r="D190" s="13">
        <v>0</v>
      </c>
      <c r="E190" s="13">
        <v>5</v>
      </c>
    </row>
    <row r="191" spans="1:5" ht="15" customHeight="1">
      <c r="A191" s="10" t="s">
        <v>2407</v>
      </c>
      <c r="B191" s="10" t="s">
        <v>880</v>
      </c>
      <c r="C191" s="12"/>
      <c r="D191" s="13">
        <v>0</v>
      </c>
      <c r="E191" s="13">
        <v>-22</v>
      </c>
    </row>
    <row r="192" spans="1:5" ht="15" customHeight="1">
      <c r="A192" s="10" t="s">
        <v>2407</v>
      </c>
      <c r="B192" s="10" t="s">
        <v>880</v>
      </c>
      <c r="C192" s="10" t="s">
        <v>2034</v>
      </c>
      <c r="D192" s="13">
        <v>130</v>
      </c>
      <c r="E192" s="13">
        <v>130</v>
      </c>
    </row>
    <row r="193" spans="1:5" ht="15" customHeight="1">
      <c r="A193" s="10" t="s">
        <v>2408</v>
      </c>
      <c r="B193" s="10" t="s">
        <v>536</v>
      </c>
      <c r="C193" s="12"/>
      <c r="D193" s="13">
        <v>0</v>
      </c>
      <c r="E193" s="13">
        <v>-16</v>
      </c>
    </row>
    <row r="194" spans="1:5" ht="15" customHeight="1">
      <c r="A194" s="10" t="s">
        <v>2408</v>
      </c>
      <c r="B194" s="10" t="s">
        <v>536</v>
      </c>
      <c r="C194" s="10" t="s">
        <v>1914</v>
      </c>
      <c r="D194" s="13">
        <v>81</v>
      </c>
      <c r="E194" s="13">
        <v>81</v>
      </c>
    </row>
    <row r="195" spans="1:5" ht="15" customHeight="1">
      <c r="A195" s="10" t="s">
        <v>2408</v>
      </c>
      <c r="B195" s="10" t="s">
        <v>2409</v>
      </c>
      <c r="C195" s="12"/>
      <c r="D195" s="13">
        <v>0</v>
      </c>
      <c r="E195" s="13">
        <v>5</v>
      </c>
    </row>
    <row r="196" spans="1:5" ht="15" customHeight="1">
      <c r="A196" s="10" t="s">
        <v>2410</v>
      </c>
      <c r="B196" s="10" t="s">
        <v>2411</v>
      </c>
      <c r="C196" s="12"/>
      <c r="D196" s="13">
        <v>0</v>
      </c>
      <c r="E196" s="13">
        <v>0</v>
      </c>
    </row>
    <row r="197" spans="1:5" ht="15" customHeight="1">
      <c r="A197" s="10" t="s">
        <v>2410</v>
      </c>
      <c r="B197" s="10" t="s">
        <v>2411</v>
      </c>
      <c r="C197" s="10" t="s">
        <v>1654</v>
      </c>
      <c r="D197" s="13">
        <v>10</v>
      </c>
      <c r="E197" s="13">
        <v>10</v>
      </c>
    </row>
    <row r="198" spans="1:5" ht="15" customHeight="1">
      <c r="A198" s="10" t="s">
        <v>2412</v>
      </c>
      <c r="B198" s="10" t="s">
        <v>824</v>
      </c>
      <c r="C198" s="12"/>
      <c r="D198" s="13">
        <v>0</v>
      </c>
      <c r="E198" s="13">
        <v>-3</v>
      </c>
    </row>
    <row r="199" spans="1:5" ht="15" customHeight="1">
      <c r="A199" s="10" t="s">
        <v>2412</v>
      </c>
      <c r="B199" s="10" t="s">
        <v>824</v>
      </c>
      <c r="C199" s="10" t="s">
        <v>2413</v>
      </c>
      <c r="D199" s="13">
        <v>144</v>
      </c>
      <c r="E199" s="13">
        <v>144</v>
      </c>
    </row>
    <row r="200" spans="1:5" ht="15" customHeight="1">
      <c r="A200" s="10" t="s">
        <v>2412</v>
      </c>
      <c r="B200" s="10" t="s">
        <v>824</v>
      </c>
      <c r="C200" s="10" t="s">
        <v>2402</v>
      </c>
      <c r="D200" s="13">
        <v>24</v>
      </c>
      <c r="E200" s="13">
        <v>24</v>
      </c>
    </row>
    <row r="201" spans="1:5" ht="15" customHeight="1">
      <c r="A201" s="10" t="s">
        <v>2412</v>
      </c>
      <c r="B201" s="10" t="s">
        <v>824</v>
      </c>
      <c r="C201" s="10" t="s">
        <v>2414</v>
      </c>
      <c r="D201" s="13">
        <v>103</v>
      </c>
      <c r="E201" s="13">
        <v>103</v>
      </c>
    </row>
    <row r="202" spans="1:5" ht="15" customHeight="1">
      <c r="A202" s="10" t="s">
        <v>2412</v>
      </c>
      <c r="B202" s="10" t="s">
        <v>824</v>
      </c>
      <c r="C202" s="10" t="s">
        <v>2415</v>
      </c>
      <c r="D202" s="13">
        <v>240</v>
      </c>
      <c r="E202" s="13">
        <v>240</v>
      </c>
    </row>
    <row r="203" spans="1:5" ht="15" customHeight="1">
      <c r="A203" s="10" t="s">
        <v>2412</v>
      </c>
      <c r="B203" s="10" t="s">
        <v>824</v>
      </c>
      <c r="C203" s="10" t="s">
        <v>1869</v>
      </c>
      <c r="D203" s="13">
        <v>219</v>
      </c>
      <c r="E203" s="13">
        <v>219</v>
      </c>
    </row>
    <row r="204" spans="1:5" ht="15" customHeight="1">
      <c r="A204" s="10" t="s">
        <v>2412</v>
      </c>
      <c r="B204" s="10" t="s">
        <v>824</v>
      </c>
      <c r="C204" s="10" t="s">
        <v>1921</v>
      </c>
      <c r="D204" s="13">
        <v>41</v>
      </c>
      <c r="E204" s="13">
        <v>41</v>
      </c>
    </row>
    <row r="205" spans="1:5" ht="15" customHeight="1">
      <c r="A205" s="10" t="s">
        <v>2412</v>
      </c>
      <c r="B205" s="10" t="s">
        <v>2416</v>
      </c>
      <c r="C205" s="12"/>
      <c r="D205" s="13">
        <v>0</v>
      </c>
      <c r="E205" s="13">
        <v>64</v>
      </c>
    </row>
    <row r="206" spans="1:5" ht="15" customHeight="1">
      <c r="A206" s="10" t="s">
        <v>2417</v>
      </c>
      <c r="B206" s="10" t="s">
        <v>616</v>
      </c>
      <c r="C206" s="12"/>
      <c r="D206" s="13">
        <v>0</v>
      </c>
      <c r="E206" s="13">
        <v>-3</v>
      </c>
    </row>
    <row r="207" spans="1:5" ht="15" customHeight="1">
      <c r="A207" s="10" t="s">
        <v>2417</v>
      </c>
      <c r="B207" s="10" t="s">
        <v>616</v>
      </c>
      <c r="C207" s="10" t="s">
        <v>1921</v>
      </c>
      <c r="D207" s="13">
        <v>16</v>
      </c>
      <c r="E207" s="13">
        <v>16</v>
      </c>
    </row>
    <row r="208" spans="1:5" ht="15" customHeight="1">
      <c r="A208" s="10" t="s">
        <v>2417</v>
      </c>
      <c r="B208" s="10" t="s">
        <v>616</v>
      </c>
      <c r="C208" s="10" t="s">
        <v>1922</v>
      </c>
      <c r="D208" s="13">
        <v>32</v>
      </c>
      <c r="E208" s="13">
        <v>32</v>
      </c>
    </row>
    <row r="209" spans="1:5" ht="15" customHeight="1">
      <c r="A209" s="10" t="s">
        <v>2417</v>
      </c>
      <c r="B209" s="10" t="s">
        <v>2418</v>
      </c>
      <c r="C209" s="12"/>
      <c r="D209" s="13">
        <v>0</v>
      </c>
      <c r="E209" s="13">
        <v>3</v>
      </c>
    </row>
    <row r="210" spans="1:5" ht="15" customHeight="1">
      <c r="A210" s="10" t="s">
        <v>2419</v>
      </c>
      <c r="B210" s="10" t="s">
        <v>1420</v>
      </c>
      <c r="C210" s="10" t="s">
        <v>2039</v>
      </c>
      <c r="D210" s="13">
        <v>115</v>
      </c>
      <c r="E210" s="13">
        <v>115</v>
      </c>
    </row>
    <row r="211" spans="1:5" ht="15" customHeight="1">
      <c r="A211" s="10" t="s">
        <v>2420</v>
      </c>
      <c r="B211" s="10" t="s">
        <v>592</v>
      </c>
      <c r="C211" s="12"/>
      <c r="D211" s="13">
        <v>0</v>
      </c>
      <c r="E211" s="13">
        <v>0</v>
      </c>
    </row>
    <row r="212" spans="1:5" ht="15" customHeight="1">
      <c r="A212" s="10" t="s">
        <v>2420</v>
      </c>
      <c r="B212" s="10" t="s">
        <v>592</v>
      </c>
      <c r="C212" s="10" t="s">
        <v>2413</v>
      </c>
      <c r="D212" s="13">
        <v>35</v>
      </c>
      <c r="E212" s="13">
        <v>35</v>
      </c>
    </row>
    <row r="213" spans="1:5" ht="15" customHeight="1">
      <c r="A213" s="10" t="s">
        <v>2420</v>
      </c>
      <c r="B213" s="10" t="s">
        <v>592</v>
      </c>
      <c r="C213" s="10" t="s">
        <v>2402</v>
      </c>
      <c r="D213" s="13">
        <v>36</v>
      </c>
      <c r="E213" s="13">
        <v>36</v>
      </c>
    </row>
    <row r="214" spans="1:5" ht="15" customHeight="1">
      <c r="A214" s="10" t="s">
        <v>2420</v>
      </c>
      <c r="B214" s="10" t="s">
        <v>592</v>
      </c>
      <c r="C214" s="10" t="s">
        <v>1922</v>
      </c>
      <c r="D214" s="13">
        <v>75</v>
      </c>
      <c r="E214" s="13">
        <v>75</v>
      </c>
    </row>
    <row r="215" spans="1:5" ht="15" customHeight="1">
      <c r="A215" s="10" t="s">
        <v>2420</v>
      </c>
      <c r="B215" s="10" t="s">
        <v>592</v>
      </c>
      <c r="C215" s="10" t="s">
        <v>2293</v>
      </c>
      <c r="D215" s="13">
        <v>15</v>
      </c>
      <c r="E215" s="13">
        <v>15</v>
      </c>
    </row>
    <row r="216" spans="1:5" ht="15" customHeight="1">
      <c r="A216" s="10" t="s">
        <v>2420</v>
      </c>
      <c r="B216" s="10" t="s">
        <v>2421</v>
      </c>
      <c r="C216" s="12"/>
      <c r="D216" s="13">
        <v>0</v>
      </c>
      <c r="E216" s="13">
        <v>13</v>
      </c>
    </row>
    <row r="217" spans="1:5" ht="15" customHeight="1">
      <c r="A217" s="10" t="s">
        <v>2422</v>
      </c>
      <c r="B217" s="10" t="s">
        <v>2423</v>
      </c>
      <c r="C217" s="12"/>
      <c r="D217" s="13">
        <v>1</v>
      </c>
      <c r="E217" s="13">
        <v>1</v>
      </c>
    </row>
    <row r="218" spans="1:5" ht="15" customHeight="1">
      <c r="A218" s="10" t="s">
        <v>2422</v>
      </c>
      <c r="B218" s="10" t="s">
        <v>2423</v>
      </c>
      <c r="C218" s="10" t="s">
        <v>2424</v>
      </c>
      <c r="D218" s="13">
        <v>36</v>
      </c>
      <c r="E218" s="13">
        <v>36</v>
      </c>
    </row>
    <row r="219" spans="1:5" ht="15" customHeight="1">
      <c r="A219" s="10" t="s">
        <v>2422</v>
      </c>
      <c r="B219" s="10" t="s">
        <v>2423</v>
      </c>
      <c r="C219" s="10" t="s">
        <v>2425</v>
      </c>
      <c r="D219" s="13">
        <v>24</v>
      </c>
      <c r="E219" s="13">
        <v>24</v>
      </c>
    </row>
    <row r="220" spans="1:5" ht="15" customHeight="1">
      <c r="A220" s="10" t="s">
        <v>2422</v>
      </c>
      <c r="B220" s="10" t="s">
        <v>2423</v>
      </c>
      <c r="C220" s="10" t="s">
        <v>2426</v>
      </c>
      <c r="D220" s="13">
        <v>35</v>
      </c>
      <c r="E220" s="13">
        <v>35</v>
      </c>
    </row>
    <row r="221" spans="1:5" ht="15" customHeight="1">
      <c r="A221" s="10" t="s">
        <v>2422</v>
      </c>
      <c r="B221" s="10" t="s">
        <v>2423</v>
      </c>
      <c r="C221" s="10" t="s">
        <v>2427</v>
      </c>
      <c r="D221" s="13">
        <v>36</v>
      </c>
      <c r="E221" s="13">
        <v>36</v>
      </c>
    </row>
    <row r="222" spans="1:5" ht="15" customHeight="1">
      <c r="A222" s="10" t="s">
        <v>2422</v>
      </c>
      <c r="B222" s="10" t="s">
        <v>2423</v>
      </c>
      <c r="C222" s="10" t="s">
        <v>2428</v>
      </c>
      <c r="D222" s="13">
        <v>10</v>
      </c>
      <c r="E222" s="13">
        <v>10</v>
      </c>
    </row>
    <row r="223" spans="1:5" ht="15" customHeight="1">
      <c r="A223" s="10" t="s">
        <v>2422</v>
      </c>
      <c r="B223" s="10" t="s">
        <v>2423</v>
      </c>
      <c r="C223" s="10" t="s">
        <v>2246</v>
      </c>
      <c r="D223" s="13">
        <v>99</v>
      </c>
      <c r="E223" s="13">
        <v>99</v>
      </c>
    </row>
    <row r="224" spans="1:5" ht="15" customHeight="1">
      <c r="A224" s="10" t="s">
        <v>2422</v>
      </c>
      <c r="B224" s="10" t="s">
        <v>2423</v>
      </c>
      <c r="C224" s="10" t="s">
        <v>2429</v>
      </c>
      <c r="D224" s="13">
        <v>1</v>
      </c>
      <c r="E224" s="13">
        <v>1</v>
      </c>
    </row>
    <row r="225" spans="1:5" ht="15" customHeight="1">
      <c r="A225" s="10" t="s">
        <v>2422</v>
      </c>
      <c r="B225" s="10" t="s">
        <v>2430</v>
      </c>
      <c r="C225" s="12"/>
      <c r="D225" s="13">
        <v>0</v>
      </c>
      <c r="E225" s="13">
        <v>60</v>
      </c>
    </row>
    <row r="226" spans="1:5" ht="15" customHeight="1">
      <c r="A226" s="10" t="s">
        <v>2431</v>
      </c>
      <c r="B226" s="10" t="s">
        <v>611</v>
      </c>
      <c r="C226" s="10" t="s">
        <v>1915</v>
      </c>
      <c r="D226" s="13">
        <v>42</v>
      </c>
      <c r="E226" s="13">
        <v>42</v>
      </c>
    </row>
    <row r="227" spans="1:5" ht="15" customHeight="1">
      <c r="A227" s="10" t="s">
        <v>2431</v>
      </c>
      <c r="B227" s="10" t="s">
        <v>611</v>
      </c>
      <c r="C227" s="10" t="s">
        <v>1918</v>
      </c>
      <c r="D227" s="13">
        <v>96</v>
      </c>
      <c r="E227" s="13">
        <v>96</v>
      </c>
    </row>
    <row r="228" spans="1:5" ht="15" customHeight="1">
      <c r="A228" s="10" t="s">
        <v>2432</v>
      </c>
      <c r="B228" s="10" t="s">
        <v>2433</v>
      </c>
      <c r="C228" s="12"/>
      <c r="D228" s="13">
        <v>0</v>
      </c>
      <c r="E228" s="13">
        <v>0</v>
      </c>
    </row>
    <row r="229" spans="1:5" ht="15" customHeight="1">
      <c r="A229" s="10" t="s">
        <v>2432</v>
      </c>
      <c r="B229" s="10" t="s">
        <v>2433</v>
      </c>
      <c r="C229" s="10" t="s">
        <v>1654</v>
      </c>
      <c r="D229" s="13">
        <v>3</v>
      </c>
      <c r="E229" s="13">
        <v>3</v>
      </c>
    </row>
    <row r="230" spans="1:5" ht="15" customHeight="1">
      <c r="A230" s="10" t="s">
        <v>2434</v>
      </c>
      <c r="B230" s="10" t="s">
        <v>679</v>
      </c>
      <c r="C230" s="10" t="s">
        <v>1915</v>
      </c>
      <c r="D230" s="13">
        <v>41</v>
      </c>
      <c r="E230" s="13">
        <v>41</v>
      </c>
    </row>
    <row r="231" spans="1:5" ht="15" customHeight="1">
      <c r="A231" s="10" t="s">
        <v>2434</v>
      </c>
      <c r="B231" s="10" t="s">
        <v>679</v>
      </c>
      <c r="C231" s="10" t="s">
        <v>1918</v>
      </c>
      <c r="D231" s="13">
        <v>130</v>
      </c>
      <c r="E231" s="13">
        <v>130</v>
      </c>
    </row>
    <row r="232" spans="1:5" ht="15" customHeight="1">
      <c r="A232" s="10" t="s">
        <v>2435</v>
      </c>
      <c r="B232" s="10" t="s">
        <v>405</v>
      </c>
      <c r="C232" s="10" t="s">
        <v>1916</v>
      </c>
      <c r="D232" s="13">
        <v>28</v>
      </c>
      <c r="E232" s="13">
        <v>28</v>
      </c>
    </row>
    <row r="233" spans="1:5" ht="15" customHeight="1">
      <c r="A233" s="10" t="s">
        <v>2436</v>
      </c>
      <c r="B233" s="10" t="s">
        <v>1438</v>
      </c>
      <c r="C233" s="10" t="s">
        <v>2052</v>
      </c>
      <c r="D233" s="13">
        <v>230</v>
      </c>
      <c r="E233" s="13">
        <v>230</v>
      </c>
    </row>
    <row r="234" spans="1:5" ht="15" customHeight="1">
      <c r="A234" s="10" t="s">
        <v>2437</v>
      </c>
      <c r="B234" s="10" t="s">
        <v>574</v>
      </c>
      <c r="C234" s="10" t="s">
        <v>1916</v>
      </c>
      <c r="D234" s="13">
        <v>80</v>
      </c>
      <c r="E234" s="13">
        <v>80</v>
      </c>
    </row>
    <row r="235" spans="1:5" ht="15" customHeight="1">
      <c r="A235" s="10" t="s">
        <v>2438</v>
      </c>
      <c r="B235" s="10" t="s">
        <v>1421</v>
      </c>
      <c r="C235" s="10" t="s">
        <v>2039</v>
      </c>
      <c r="D235" s="13">
        <v>206</v>
      </c>
      <c r="E235" s="13">
        <v>206</v>
      </c>
    </row>
    <row r="236" spans="1:5" ht="15" customHeight="1">
      <c r="A236" s="10" t="s">
        <v>2439</v>
      </c>
      <c r="B236" s="10" t="s">
        <v>2440</v>
      </c>
      <c r="C236" s="10" t="s">
        <v>1594</v>
      </c>
      <c r="D236" s="13">
        <v>75</v>
      </c>
      <c r="E236" s="13">
        <v>75</v>
      </c>
    </row>
    <row r="237" spans="1:5" ht="15" customHeight="1">
      <c r="A237" s="10" t="s">
        <v>2441</v>
      </c>
      <c r="B237" s="10" t="s">
        <v>2442</v>
      </c>
      <c r="C237" s="12"/>
      <c r="D237" s="13">
        <v>0</v>
      </c>
      <c r="E237" s="13">
        <v>0</v>
      </c>
    </row>
    <row r="238" spans="1:5" ht="15" customHeight="1">
      <c r="A238" s="10" t="s">
        <v>2441</v>
      </c>
      <c r="B238" s="10" t="s">
        <v>2442</v>
      </c>
      <c r="C238" s="10" t="s">
        <v>1594</v>
      </c>
      <c r="D238" s="13">
        <v>53</v>
      </c>
      <c r="E238" s="13">
        <v>53</v>
      </c>
    </row>
    <row r="239" spans="1:5" ht="15" customHeight="1">
      <c r="A239" s="10" t="s">
        <v>2443</v>
      </c>
      <c r="B239" s="10" t="s">
        <v>2444</v>
      </c>
      <c r="C239" s="10" t="s">
        <v>1594</v>
      </c>
      <c r="D239" s="13">
        <v>101</v>
      </c>
      <c r="E239" s="13">
        <v>101</v>
      </c>
    </row>
    <row r="240" spans="1:5" ht="15" customHeight="1">
      <c r="A240" s="10" t="s">
        <v>2445</v>
      </c>
      <c r="B240" s="10" t="s">
        <v>1208</v>
      </c>
      <c r="C240" s="10" t="s">
        <v>1874</v>
      </c>
      <c r="D240" s="13">
        <v>32</v>
      </c>
      <c r="E240" s="13">
        <v>32</v>
      </c>
    </row>
    <row r="241" spans="1:5" ht="15" customHeight="1">
      <c r="A241" s="10" t="s">
        <v>2446</v>
      </c>
      <c r="B241" s="10" t="s">
        <v>567</v>
      </c>
      <c r="C241" s="10" t="s">
        <v>1594</v>
      </c>
      <c r="D241" s="13">
        <v>78</v>
      </c>
      <c r="E241" s="13">
        <v>78</v>
      </c>
    </row>
    <row r="242" spans="1:5" ht="15" customHeight="1">
      <c r="A242" s="10" t="s">
        <v>2447</v>
      </c>
      <c r="B242" s="10" t="s">
        <v>732</v>
      </c>
      <c r="C242" s="10" t="s">
        <v>1843</v>
      </c>
      <c r="D242" s="13">
        <v>520</v>
      </c>
      <c r="E242" s="13">
        <v>520</v>
      </c>
    </row>
    <row r="243" spans="1:5" ht="15" customHeight="1">
      <c r="A243" s="10" t="s">
        <v>2447</v>
      </c>
      <c r="B243" s="10" t="s">
        <v>732</v>
      </c>
      <c r="C243" s="10" t="s">
        <v>2246</v>
      </c>
      <c r="D243" s="13">
        <v>226</v>
      </c>
      <c r="E243" s="13">
        <v>226</v>
      </c>
    </row>
    <row r="244" spans="1:5" ht="15" customHeight="1">
      <c r="A244" s="10" t="s">
        <v>2448</v>
      </c>
      <c r="B244" s="10" t="s">
        <v>548</v>
      </c>
      <c r="C244" s="10" t="s">
        <v>2000</v>
      </c>
      <c r="D244" s="13">
        <v>89</v>
      </c>
      <c r="E244" s="13">
        <v>89</v>
      </c>
    </row>
    <row r="245" spans="1:5" ht="15" customHeight="1">
      <c r="A245" s="10" t="s">
        <v>2448</v>
      </c>
      <c r="B245" s="10" t="s">
        <v>548</v>
      </c>
      <c r="C245" s="10" t="s">
        <v>2040</v>
      </c>
      <c r="D245" s="13">
        <v>71</v>
      </c>
      <c r="E245" s="13">
        <v>71</v>
      </c>
    </row>
    <row r="246" spans="1:5" ht="15" customHeight="1">
      <c r="A246" s="10" t="s">
        <v>2449</v>
      </c>
      <c r="B246" s="10" t="s">
        <v>518</v>
      </c>
      <c r="C246" s="10" t="s">
        <v>1594</v>
      </c>
      <c r="D246" s="13">
        <v>58</v>
      </c>
      <c r="E246" s="13">
        <v>58</v>
      </c>
    </row>
    <row r="247" spans="1:5" ht="15" customHeight="1">
      <c r="A247" s="10" t="s">
        <v>2450</v>
      </c>
      <c r="B247" s="10" t="s">
        <v>2451</v>
      </c>
      <c r="C247" s="12"/>
      <c r="D247" s="13">
        <v>0</v>
      </c>
      <c r="E247" s="13">
        <v>0</v>
      </c>
    </row>
    <row r="248" spans="1:5" ht="15" customHeight="1">
      <c r="A248" s="10" t="s">
        <v>2450</v>
      </c>
      <c r="B248" s="10" t="s">
        <v>2451</v>
      </c>
      <c r="C248" s="10" t="s">
        <v>1654</v>
      </c>
      <c r="D248" s="13">
        <v>10</v>
      </c>
      <c r="E248" s="13">
        <v>10</v>
      </c>
    </row>
    <row r="249" spans="1:5" ht="15" customHeight="1">
      <c r="A249" s="10" t="s">
        <v>2452</v>
      </c>
      <c r="B249" s="10" t="s">
        <v>604</v>
      </c>
      <c r="C249" s="10" t="s">
        <v>1594</v>
      </c>
      <c r="D249" s="13">
        <v>94</v>
      </c>
      <c r="E249" s="13">
        <v>94</v>
      </c>
    </row>
    <row r="250" spans="1:5" ht="15" customHeight="1">
      <c r="A250" s="10" t="s">
        <v>2453</v>
      </c>
      <c r="B250" s="10" t="s">
        <v>713</v>
      </c>
      <c r="C250" s="10" t="s">
        <v>1593</v>
      </c>
      <c r="D250" s="13">
        <v>50</v>
      </c>
      <c r="E250" s="13">
        <v>50</v>
      </c>
    </row>
    <row r="251" spans="1:5" ht="15" customHeight="1">
      <c r="A251" s="10" t="s">
        <v>2453</v>
      </c>
      <c r="B251" s="10" t="s">
        <v>713</v>
      </c>
      <c r="C251" s="10" t="s">
        <v>1594</v>
      </c>
      <c r="D251" s="13">
        <v>146</v>
      </c>
      <c r="E251" s="13">
        <v>146</v>
      </c>
    </row>
    <row r="252" spans="1:5" ht="15" customHeight="1">
      <c r="A252" s="10" t="s">
        <v>2454</v>
      </c>
      <c r="B252" s="10" t="s">
        <v>938</v>
      </c>
      <c r="C252" s="10" t="s">
        <v>1594</v>
      </c>
      <c r="D252" s="13">
        <v>98</v>
      </c>
      <c r="E252" s="13">
        <v>98</v>
      </c>
    </row>
    <row r="253" spans="1:5" ht="15" customHeight="1">
      <c r="A253" s="10" t="s">
        <v>2455</v>
      </c>
      <c r="B253" s="10" t="s">
        <v>1422</v>
      </c>
      <c r="C253" s="10" t="s">
        <v>2040</v>
      </c>
      <c r="D253" s="13">
        <v>161</v>
      </c>
      <c r="E253" s="13">
        <v>161</v>
      </c>
    </row>
    <row r="254" spans="1:5" ht="15" customHeight="1">
      <c r="A254" s="10" t="s">
        <v>2456</v>
      </c>
      <c r="B254" s="10" t="s">
        <v>636</v>
      </c>
      <c r="C254" s="12"/>
      <c r="D254" s="13">
        <v>4</v>
      </c>
      <c r="E254" s="13">
        <v>4</v>
      </c>
    </row>
    <row r="255" spans="1:5" ht="15" customHeight="1">
      <c r="A255" s="10" t="s">
        <v>2456</v>
      </c>
      <c r="B255" s="10" t="s">
        <v>636</v>
      </c>
      <c r="C255" s="10" t="s">
        <v>1594</v>
      </c>
      <c r="D255" s="13">
        <v>26</v>
      </c>
      <c r="E255" s="13">
        <v>26</v>
      </c>
    </row>
    <row r="256" spans="1:5" ht="15" customHeight="1">
      <c r="A256" s="10" t="s">
        <v>2456</v>
      </c>
      <c r="B256" s="10" t="s">
        <v>636</v>
      </c>
      <c r="C256" s="10" t="s">
        <v>1595</v>
      </c>
      <c r="D256" s="13">
        <v>100</v>
      </c>
      <c r="E256" s="13">
        <v>100</v>
      </c>
    </row>
    <row r="257" spans="1:5" ht="15" customHeight="1">
      <c r="A257" s="10" t="s">
        <v>2457</v>
      </c>
      <c r="B257" s="10" t="s">
        <v>2458</v>
      </c>
      <c r="C257" s="12"/>
      <c r="D257" s="13">
        <v>0</v>
      </c>
      <c r="E257" s="13">
        <v>0</v>
      </c>
    </row>
    <row r="258" spans="1:5" ht="15" customHeight="1">
      <c r="A258" s="10" t="s">
        <v>2457</v>
      </c>
      <c r="B258" s="10" t="s">
        <v>2458</v>
      </c>
      <c r="C258" s="10" t="s">
        <v>1654</v>
      </c>
      <c r="D258" s="13">
        <v>8</v>
      </c>
      <c r="E258" s="13">
        <v>8</v>
      </c>
    </row>
    <row r="259" spans="1:5" ht="15" customHeight="1">
      <c r="A259" s="10" t="s">
        <v>2459</v>
      </c>
      <c r="B259" s="10" t="s">
        <v>1209</v>
      </c>
      <c r="C259" s="10" t="s">
        <v>1874</v>
      </c>
      <c r="D259" s="13">
        <v>54</v>
      </c>
      <c r="E259" s="13">
        <v>54</v>
      </c>
    </row>
    <row r="260" spans="1:5" ht="15" customHeight="1">
      <c r="A260" s="10" t="s">
        <v>2460</v>
      </c>
      <c r="B260" s="10" t="s">
        <v>1431</v>
      </c>
      <c r="C260" s="10" t="s">
        <v>2047</v>
      </c>
      <c r="D260" s="13">
        <v>182</v>
      </c>
      <c r="E260" s="13">
        <v>182</v>
      </c>
    </row>
    <row r="261" spans="1:5" ht="15" customHeight="1">
      <c r="A261" s="10" t="s">
        <v>2461</v>
      </c>
      <c r="B261" s="10" t="s">
        <v>24</v>
      </c>
      <c r="C261" s="12"/>
      <c r="D261" s="13">
        <v>0</v>
      </c>
      <c r="E261" s="13">
        <v>0</v>
      </c>
    </row>
    <row r="262" spans="1:5" ht="15" customHeight="1">
      <c r="A262" s="10" t="s">
        <v>2461</v>
      </c>
      <c r="B262" s="10" t="s">
        <v>24</v>
      </c>
      <c r="C262" s="10" t="s">
        <v>2462</v>
      </c>
      <c r="D262" s="13">
        <v>192</v>
      </c>
      <c r="E262" s="13">
        <v>192</v>
      </c>
    </row>
    <row r="263" spans="1:5" ht="15" customHeight="1">
      <c r="A263" s="10" t="s">
        <v>2461</v>
      </c>
      <c r="B263" s="10" t="s">
        <v>24</v>
      </c>
      <c r="C263" s="10" t="s">
        <v>2463</v>
      </c>
      <c r="D263" s="13">
        <v>48</v>
      </c>
      <c r="E263" s="13">
        <v>48</v>
      </c>
    </row>
    <row r="264" spans="1:5" ht="15" customHeight="1">
      <c r="A264" s="10" t="s">
        <v>2461</v>
      </c>
      <c r="B264" s="10" t="s">
        <v>24</v>
      </c>
      <c r="C264" s="10" t="s">
        <v>2464</v>
      </c>
      <c r="D264" s="13">
        <v>96</v>
      </c>
      <c r="E264" s="13">
        <v>96</v>
      </c>
    </row>
    <row r="265" spans="1:5" ht="15" customHeight="1">
      <c r="A265" s="10" t="s">
        <v>2461</v>
      </c>
      <c r="B265" s="10" t="s">
        <v>24</v>
      </c>
      <c r="C265" s="10" t="s">
        <v>1793</v>
      </c>
      <c r="D265" s="13">
        <v>69</v>
      </c>
      <c r="E265" s="13">
        <v>69</v>
      </c>
    </row>
    <row r="266" spans="1:5" ht="15" customHeight="1">
      <c r="A266" s="10" t="s">
        <v>2461</v>
      </c>
      <c r="B266" s="10" t="s">
        <v>24</v>
      </c>
      <c r="C266" s="10" t="s">
        <v>1794</v>
      </c>
      <c r="D266" s="13">
        <v>62</v>
      </c>
      <c r="E266" s="13">
        <v>62</v>
      </c>
    </row>
    <row r="267" spans="1:5" ht="15" customHeight="1">
      <c r="A267" s="10" t="s">
        <v>2461</v>
      </c>
      <c r="B267" s="10" t="s">
        <v>2465</v>
      </c>
      <c r="C267" s="12"/>
      <c r="D267" s="13">
        <v>0</v>
      </c>
      <c r="E267" s="13">
        <v>9</v>
      </c>
    </row>
    <row r="268" spans="1:5" ht="15" customHeight="1">
      <c r="A268" s="10" t="s">
        <v>2466</v>
      </c>
      <c r="B268" s="10" t="s">
        <v>1202</v>
      </c>
      <c r="C268" s="10" t="s">
        <v>1871</v>
      </c>
      <c r="D268" s="13">
        <v>25</v>
      </c>
      <c r="E268" s="13">
        <v>25</v>
      </c>
    </row>
    <row r="269" spans="1:5" ht="15" customHeight="1">
      <c r="A269" s="10" t="s">
        <v>2467</v>
      </c>
      <c r="B269" s="10" t="s">
        <v>634</v>
      </c>
      <c r="C269" s="10" t="s">
        <v>1851</v>
      </c>
      <c r="D269" s="13">
        <v>419</v>
      </c>
      <c r="E269" s="13">
        <v>419</v>
      </c>
    </row>
    <row r="270" spans="1:5" ht="15" customHeight="1">
      <c r="A270" s="10" t="s">
        <v>2467</v>
      </c>
      <c r="B270" s="10" t="s">
        <v>634</v>
      </c>
      <c r="C270" s="10" t="s">
        <v>2246</v>
      </c>
      <c r="D270" s="13">
        <v>103</v>
      </c>
      <c r="E270" s="13">
        <v>103</v>
      </c>
    </row>
    <row r="271" spans="1:5" ht="15" customHeight="1">
      <c r="A271" s="10" t="s">
        <v>2468</v>
      </c>
      <c r="B271" s="10" t="s">
        <v>1432</v>
      </c>
      <c r="C271" s="10" t="s">
        <v>2047</v>
      </c>
      <c r="D271" s="13">
        <v>157</v>
      </c>
      <c r="E271" s="13">
        <v>157</v>
      </c>
    </row>
    <row r="272" spans="1:5" ht="15" customHeight="1">
      <c r="A272" s="10" t="s">
        <v>2469</v>
      </c>
      <c r="B272" s="10" t="s">
        <v>2470</v>
      </c>
      <c r="C272" s="10" t="s">
        <v>2251</v>
      </c>
      <c r="D272" s="13">
        <v>40</v>
      </c>
      <c r="E272" s="13">
        <v>40</v>
      </c>
    </row>
    <row r="273" spans="1:5" ht="15" customHeight="1">
      <c r="A273" s="10" t="s">
        <v>2471</v>
      </c>
      <c r="B273" s="10" t="s">
        <v>622</v>
      </c>
      <c r="C273" s="10" t="s">
        <v>2000</v>
      </c>
      <c r="D273" s="13">
        <v>99</v>
      </c>
      <c r="E273" s="13">
        <v>99</v>
      </c>
    </row>
    <row r="274" spans="1:5" ht="15" customHeight="1">
      <c r="A274" s="10" t="s">
        <v>2471</v>
      </c>
      <c r="B274" s="10" t="s">
        <v>622</v>
      </c>
      <c r="C274" s="10" t="s">
        <v>2048</v>
      </c>
      <c r="D274" s="13">
        <v>75</v>
      </c>
      <c r="E274" s="13">
        <v>75</v>
      </c>
    </row>
    <row r="275" spans="1:5" ht="15" customHeight="1">
      <c r="A275" s="10" t="s">
        <v>2472</v>
      </c>
      <c r="B275" s="10" t="s">
        <v>1210</v>
      </c>
      <c r="C275" s="10" t="s">
        <v>1874</v>
      </c>
      <c r="D275" s="13">
        <v>53</v>
      </c>
      <c r="E275" s="13">
        <v>53</v>
      </c>
    </row>
    <row r="276" spans="1:5" ht="15" customHeight="1">
      <c r="A276" s="10" t="s">
        <v>2473</v>
      </c>
      <c r="B276" s="10" t="s">
        <v>868</v>
      </c>
      <c r="C276" s="10" t="s">
        <v>2474</v>
      </c>
      <c r="D276" s="13">
        <v>960</v>
      </c>
      <c r="E276" s="13">
        <v>960</v>
      </c>
    </row>
    <row r="277" spans="1:5" ht="15" customHeight="1">
      <c r="A277" s="10" t="s">
        <v>2473</v>
      </c>
      <c r="B277" s="10" t="s">
        <v>868</v>
      </c>
      <c r="C277" s="10" t="s">
        <v>2475</v>
      </c>
      <c r="D277" s="13">
        <v>960</v>
      </c>
      <c r="E277" s="13">
        <v>960</v>
      </c>
    </row>
    <row r="278" spans="1:5" ht="15" customHeight="1">
      <c r="A278" s="10" t="s">
        <v>2473</v>
      </c>
      <c r="B278" s="10" t="s">
        <v>868</v>
      </c>
      <c r="C278" s="10" t="s">
        <v>1852</v>
      </c>
      <c r="D278" s="13">
        <v>248</v>
      </c>
      <c r="E278" s="13">
        <v>248</v>
      </c>
    </row>
    <row r="279" spans="1:5" ht="15" customHeight="1">
      <c r="A279" s="10" t="s">
        <v>2473</v>
      </c>
      <c r="B279" s="10" t="s">
        <v>868</v>
      </c>
      <c r="C279" s="10" t="s">
        <v>2476</v>
      </c>
      <c r="D279" s="13">
        <v>1120</v>
      </c>
      <c r="E279" s="13">
        <v>1120</v>
      </c>
    </row>
    <row r="280" spans="1:5" ht="15" customHeight="1">
      <c r="A280" s="10" t="s">
        <v>2473</v>
      </c>
      <c r="B280" s="10" t="s">
        <v>868</v>
      </c>
      <c r="C280" s="10" t="s">
        <v>2246</v>
      </c>
      <c r="D280" s="13">
        <v>515</v>
      </c>
      <c r="E280" s="13">
        <v>515</v>
      </c>
    </row>
    <row r="281" spans="1:5" ht="15" customHeight="1">
      <c r="A281" s="10" t="s">
        <v>2477</v>
      </c>
      <c r="B281" s="10" t="s">
        <v>1433</v>
      </c>
      <c r="C281" s="10" t="s">
        <v>2047</v>
      </c>
      <c r="D281" s="13">
        <v>75</v>
      </c>
      <c r="E281" s="13">
        <v>75</v>
      </c>
    </row>
    <row r="282" spans="1:5" ht="15" customHeight="1">
      <c r="A282" s="10" t="s">
        <v>2478</v>
      </c>
      <c r="B282" s="10" t="s">
        <v>2479</v>
      </c>
      <c r="C282" s="12"/>
      <c r="D282" s="13">
        <v>0</v>
      </c>
      <c r="E282" s="13">
        <v>0</v>
      </c>
    </row>
    <row r="283" spans="1:5" ht="15" customHeight="1">
      <c r="A283" s="10" t="s">
        <v>2480</v>
      </c>
      <c r="B283" s="10" t="s">
        <v>1434</v>
      </c>
      <c r="C283" s="10" t="s">
        <v>2048</v>
      </c>
      <c r="D283" s="13">
        <v>132</v>
      </c>
      <c r="E283" s="13">
        <v>132</v>
      </c>
    </row>
    <row r="284" spans="1:5" ht="15" customHeight="1">
      <c r="A284" s="10" t="s">
        <v>2481</v>
      </c>
      <c r="B284" s="10" t="s">
        <v>1211</v>
      </c>
      <c r="C284" s="10" t="s">
        <v>1874</v>
      </c>
      <c r="D284" s="13">
        <v>35</v>
      </c>
      <c r="E284" s="13">
        <v>35</v>
      </c>
    </row>
    <row r="285" spans="1:5" ht="15" customHeight="1">
      <c r="A285" s="10" t="s">
        <v>2482</v>
      </c>
      <c r="B285" s="10" t="s">
        <v>603</v>
      </c>
      <c r="C285" s="10" t="s">
        <v>1858</v>
      </c>
      <c r="D285" s="13">
        <v>108</v>
      </c>
      <c r="E285" s="13">
        <v>108</v>
      </c>
    </row>
    <row r="286" spans="1:5" ht="15" customHeight="1">
      <c r="A286" s="10" t="s">
        <v>2482</v>
      </c>
      <c r="B286" s="10" t="s">
        <v>603</v>
      </c>
      <c r="C286" s="10" t="s">
        <v>2246</v>
      </c>
      <c r="D286" s="13">
        <v>92</v>
      </c>
      <c r="E286" s="13">
        <v>92</v>
      </c>
    </row>
    <row r="287" spans="1:5" ht="15" customHeight="1">
      <c r="A287" s="10" t="s">
        <v>2483</v>
      </c>
      <c r="B287" s="10" t="s">
        <v>923</v>
      </c>
      <c r="C287" s="12"/>
      <c r="D287" s="13">
        <v>0</v>
      </c>
      <c r="E287" s="13">
        <v>-1</v>
      </c>
    </row>
    <row r="288" spans="1:5" ht="15" customHeight="1">
      <c r="A288" s="10" t="s">
        <v>2483</v>
      </c>
      <c r="B288" s="10" t="s">
        <v>923</v>
      </c>
      <c r="C288" s="10" t="s">
        <v>2048</v>
      </c>
      <c r="D288" s="13">
        <v>162</v>
      </c>
      <c r="E288" s="13">
        <v>162</v>
      </c>
    </row>
    <row r="289" spans="1:5" ht="15" customHeight="1">
      <c r="A289" s="10" t="s">
        <v>2484</v>
      </c>
      <c r="B289" s="10" t="s">
        <v>1280</v>
      </c>
      <c r="C289" s="10" t="s">
        <v>1932</v>
      </c>
      <c r="D289" s="13">
        <v>53</v>
      </c>
      <c r="E289" s="13">
        <v>53</v>
      </c>
    </row>
    <row r="290" spans="1:5" ht="15" customHeight="1">
      <c r="A290" s="10" t="s">
        <v>2485</v>
      </c>
      <c r="B290" s="10" t="s">
        <v>2486</v>
      </c>
      <c r="C290" s="12"/>
      <c r="D290" s="13">
        <v>2</v>
      </c>
      <c r="E290" s="13">
        <v>-1</v>
      </c>
    </row>
    <row r="291" spans="1:5" ht="15" customHeight="1">
      <c r="A291" s="10" t="s">
        <v>2485</v>
      </c>
      <c r="B291" s="10" t="s">
        <v>2486</v>
      </c>
      <c r="C291" s="10" t="s">
        <v>2293</v>
      </c>
      <c r="D291" s="13">
        <v>3</v>
      </c>
      <c r="E291" s="13">
        <v>3</v>
      </c>
    </row>
    <row r="292" spans="1:5" ht="15" customHeight="1">
      <c r="A292" s="10" t="s">
        <v>2487</v>
      </c>
      <c r="B292" s="10" t="s">
        <v>1203</v>
      </c>
      <c r="C292" s="12"/>
      <c r="D292" s="13">
        <v>0</v>
      </c>
      <c r="E292" s="13">
        <v>0</v>
      </c>
    </row>
    <row r="293" spans="1:5" ht="15" customHeight="1">
      <c r="A293" s="10" t="s">
        <v>2487</v>
      </c>
      <c r="B293" s="10" t="s">
        <v>1203</v>
      </c>
      <c r="C293" s="10" t="s">
        <v>1871</v>
      </c>
      <c r="D293" s="13">
        <v>29</v>
      </c>
      <c r="E293" s="13">
        <v>29</v>
      </c>
    </row>
    <row r="294" spans="1:5" ht="15" customHeight="1">
      <c r="A294" s="10" t="s">
        <v>2488</v>
      </c>
      <c r="B294" s="10" t="s">
        <v>195</v>
      </c>
      <c r="C294" s="10" t="s">
        <v>1876</v>
      </c>
      <c r="D294" s="13">
        <v>14</v>
      </c>
      <c r="E294" s="13">
        <v>14</v>
      </c>
    </row>
    <row r="295" spans="1:5" ht="15" customHeight="1">
      <c r="A295" s="10" t="s">
        <v>2488</v>
      </c>
      <c r="B295" s="10" t="s">
        <v>195</v>
      </c>
      <c r="C295" s="10" t="s">
        <v>2249</v>
      </c>
      <c r="D295" s="13">
        <v>1</v>
      </c>
      <c r="E295" s="13">
        <v>1</v>
      </c>
    </row>
    <row r="296" spans="1:5" ht="15" customHeight="1">
      <c r="A296" s="10" t="s">
        <v>2489</v>
      </c>
      <c r="B296" s="10" t="s">
        <v>2490</v>
      </c>
      <c r="C296" s="12"/>
      <c r="D296" s="13">
        <v>0</v>
      </c>
      <c r="E296" s="13">
        <v>-30</v>
      </c>
    </row>
    <row r="297" spans="1:5" ht="15" customHeight="1">
      <c r="A297" s="10" t="s">
        <v>2491</v>
      </c>
      <c r="B297" s="10" t="s">
        <v>1216</v>
      </c>
      <c r="C297" s="10" t="s">
        <v>1876</v>
      </c>
      <c r="D297" s="13">
        <v>32</v>
      </c>
      <c r="E297" s="13">
        <v>32</v>
      </c>
    </row>
    <row r="298" spans="1:5" ht="15" customHeight="1">
      <c r="A298" s="10" t="s">
        <v>2492</v>
      </c>
      <c r="B298" s="10" t="s">
        <v>2493</v>
      </c>
      <c r="C298" s="12"/>
      <c r="D298" s="13">
        <v>0</v>
      </c>
      <c r="E298" s="13">
        <v>-17</v>
      </c>
    </row>
    <row r="299" spans="1:5" ht="15" customHeight="1">
      <c r="A299" s="10" t="s">
        <v>2494</v>
      </c>
      <c r="B299" s="10" t="s">
        <v>471</v>
      </c>
      <c r="C299" s="10" t="s">
        <v>1807</v>
      </c>
      <c r="D299" s="13">
        <v>1</v>
      </c>
      <c r="E299" s="13">
        <v>1</v>
      </c>
    </row>
    <row r="300" spans="1:5" ht="15" customHeight="1">
      <c r="A300" s="10" t="s">
        <v>2494</v>
      </c>
      <c r="B300" s="10" t="s">
        <v>471</v>
      </c>
      <c r="C300" s="10" t="s">
        <v>1880</v>
      </c>
      <c r="D300" s="13">
        <v>46</v>
      </c>
      <c r="E300" s="13">
        <v>46</v>
      </c>
    </row>
    <row r="301" spans="1:5" ht="15" customHeight="1">
      <c r="A301" s="10" t="s">
        <v>2495</v>
      </c>
      <c r="B301" s="10" t="s">
        <v>2496</v>
      </c>
      <c r="C301" s="12"/>
      <c r="D301" s="13">
        <v>808</v>
      </c>
      <c r="E301" s="13">
        <v>723</v>
      </c>
    </row>
    <row r="302" spans="1:5" ht="15" customHeight="1">
      <c r="A302" s="10" t="s">
        <v>2497</v>
      </c>
      <c r="B302" s="10" t="s">
        <v>609</v>
      </c>
      <c r="C302" s="10" t="s">
        <v>1756</v>
      </c>
      <c r="D302" s="13">
        <v>89</v>
      </c>
      <c r="E302" s="13">
        <v>89</v>
      </c>
    </row>
    <row r="303" spans="1:5" ht="15" customHeight="1">
      <c r="A303" s="10" t="s">
        <v>2497</v>
      </c>
      <c r="B303" s="10" t="s">
        <v>609</v>
      </c>
      <c r="C303" s="10" t="s">
        <v>2498</v>
      </c>
      <c r="D303" s="13">
        <v>96</v>
      </c>
      <c r="E303" s="13">
        <v>96</v>
      </c>
    </row>
    <row r="304" spans="1:5" ht="15" customHeight="1">
      <c r="A304" s="10" t="s">
        <v>2499</v>
      </c>
      <c r="B304" s="10" t="s">
        <v>1217</v>
      </c>
      <c r="C304" s="10" t="s">
        <v>1876</v>
      </c>
      <c r="D304" s="13">
        <v>51</v>
      </c>
      <c r="E304" s="13">
        <v>51</v>
      </c>
    </row>
    <row r="305" spans="1:5" ht="15" customHeight="1">
      <c r="A305" s="10" t="s">
        <v>2500</v>
      </c>
      <c r="B305" s="10" t="s">
        <v>459</v>
      </c>
      <c r="C305" s="12"/>
      <c r="D305" s="13">
        <v>0</v>
      </c>
      <c r="E305" s="13">
        <v>-3</v>
      </c>
    </row>
    <row r="306" spans="1:5" ht="15" customHeight="1">
      <c r="A306" s="10" t="s">
        <v>2500</v>
      </c>
      <c r="B306" s="10" t="s">
        <v>459</v>
      </c>
      <c r="C306" s="10" t="s">
        <v>2501</v>
      </c>
      <c r="D306" s="13">
        <v>24</v>
      </c>
      <c r="E306" s="13">
        <v>24</v>
      </c>
    </row>
    <row r="307" spans="1:5" ht="15" customHeight="1">
      <c r="A307" s="10" t="s">
        <v>2500</v>
      </c>
      <c r="B307" s="10" t="s">
        <v>459</v>
      </c>
      <c r="C307" s="10" t="s">
        <v>2089</v>
      </c>
      <c r="D307" s="13">
        <v>16</v>
      </c>
      <c r="E307" s="13">
        <v>16</v>
      </c>
    </row>
    <row r="308" spans="1:5" ht="15" customHeight="1">
      <c r="A308" s="10" t="s">
        <v>2500</v>
      </c>
      <c r="B308" s="10" t="s">
        <v>459</v>
      </c>
      <c r="C308" s="10" t="s">
        <v>2098</v>
      </c>
      <c r="D308" s="13">
        <v>4</v>
      </c>
      <c r="E308" s="13">
        <v>4</v>
      </c>
    </row>
    <row r="309" spans="1:5" ht="15" customHeight="1">
      <c r="A309" s="10" t="s">
        <v>2502</v>
      </c>
      <c r="B309" s="10" t="s">
        <v>2503</v>
      </c>
      <c r="C309" s="12"/>
      <c r="D309" s="13">
        <v>0</v>
      </c>
      <c r="E309" s="13">
        <v>-4</v>
      </c>
    </row>
    <row r="310" spans="1:5" ht="15" customHeight="1">
      <c r="A310" s="10" t="s">
        <v>2504</v>
      </c>
      <c r="B310" s="10" t="s">
        <v>1218</v>
      </c>
      <c r="C310" s="10" t="s">
        <v>1876</v>
      </c>
      <c r="D310" s="13">
        <v>17</v>
      </c>
      <c r="E310" s="13">
        <v>17</v>
      </c>
    </row>
    <row r="311" spans="1:5" ht="15" customHeight="1">
      <c r="A311" s="10" t="s">
        <v>2505</v>
      </c>
      <c r="B311" s="10" t="s">
        <v>2506</v>
      </c>
      <c r="C311" s="12"/>
      <c r="D311" s="13">
        <v>0</v>
      </c>
      <c r="E311" s="13">
        <v>-4</v>
      </c>
    </row>
    <row r="312" spans="1:5" ht="15" customHeight="1">
      <c r="A312" s="10" t="s">
        <v>2507</v>
      </c>
      <c r="B312" s="10" t="s">
        <v>1212</v>
      </c>
      <c r="C312" s="10" t="s">
        <v>1875</v>
      </c>
      <c r="D312" s="13">
        <v>38</v>
      </c>
      <c r="E312" s="13">
        <v>38</v>
      </c>
    </row>
    <row r="313" spans="1:5" ht="15" customHeight="1">
      <c r="A313" s="10" t="s">
        <v>2508</v>
      </c>
      <c r="B313" s="10" t="s">
        <v>253</v>
      </c>
      <c r="C313" s="10" t="s">
        <v>1807</v>
      </c>
      <c r="D313" s="13">
        <v>7</v>
      </c>
      <c r="E313" s="13">
        <v>7</v>
      </c>
    </row>
    <row r="314" spans="1:5" ht="15" customHeight="1">
      <c r="A314" s="10" t="s">
        <v>2508</v>
      </c>
      <c r="B314" s="10" t="s">
        <v>253</v>
      </c>
      <c r="C314" s="10" t="s">
        <v>1880</v>
      </c>
      <c r="D314" s="13">
        <v>4</v>
      </c>
      <c r="E314" s="13">
        <v>4</v>
      </c>
    </row>
    <row r="315" spans="1:5" ht="15" customHeight="1">
      <c r="A315" s="10" t="s">
        <v>2509</v>
      </c>
      <c r="B315" s="10" t="s">
        <v>2510</v>
      </c>
      <c r="C315" s="12"/>
      <c r="D315" s="13">
        <v>5</v>
      </c>
      <c r="E315" s="13">
        <v>1</v>
      </c>
    </row>
    <row r="316" spans="1:5" ht="15" customHeight="1">
      <c r="A316" s="10" t="s">
        <v>2511</v>
      </c>
      <c r="B316" s="10" t="s">
        <v>1213</v>
      </c>
      <c r="C316" s="10" t="s">
        <v>1875</v>
      </c>
      <c r="D316" s="13">
        <v>77</v>
      </c>
      <c r="E316" s="13">
        <v>77</v>
      </c>
    </row>
    <row r="317" spans="1:5" ht="15" customHeight="1">
      <c r="A317" s="10" t="s">
        <v>2512</v>
      </c>
      <c r="B317" s="10" t="s">
        <v>2513</v>
      </c>
      <c r="C317" s="12"/>
      <c r="D317" s="13">
        <v>0</v>
      </c>
      <c r="E317" s="13">
        <v>-4</v>
      </c>
    </row>
    <row r="318" spans="1:5" ht="15" customHeight="1">
      <c r="A318" s="10" t="s">
        <v>2514</v>
      </c>
      <c r="B318" s="10" t="s">
        <v>209</v>
      </c>
      <c r="C318" s="10" t="s">
        <v>2515</v>
      </c>
      <c r="D318" s="13">
        <v>1</v>
      </c>
      <c r="E318" s="13">
        <v>1</v>
      </c>
    </row>
    <row r="319" spans="1:5" ht="15" customHeight="1">
      <c r="A319" s="10" t="s">
        <v>2516</v>
      </c>
      <c r="B319" s="10" t="s">
        <v>117</v>
      </c>
      <c r="C319" s="12"/>
      <c r="D319" s="13">
        <v>0</v>
      </c>
      <c r="E319" s="13">
        <v>-7</v>
      </c>
    </row>
    <row r="320" spans="1:5" ht="15" customHeight="1">
      <c r="A320" s="10" t="s">
        <v>2516</v>
      </c>
      <c r="B320" s="10" t="s">
        <v>117</v>
      </c>
      <c r="C320" s="10" t="s">
        <v>1741</v>
      </c>
      <c r="D320" s="13">
        <v>133</v>
      </c>
      <c r="E320" s="13">
        <v>133</v>
      </c>
    </row>
    <row r="321" spans="1:5" ht="15" customHeight="1">
      <c r="A321" s="10" t="s">
        <v>2516</v>
      </c>
      <c r="B321" s="10" t="s">
        <v>117</v>
      </c>
      <c r="C321" s="10" t="s">
        <v>2517</v>
      </c>
      <c r="D321" s="13">
        <v>252</v>
      </c>
      <c r="E321" s="13">
        <v>252</v>
      </c>
    </row>
    <row r="322" spans="1:5" ht="15" customHeight="1">
      <c r="A322" s="10" t="s">
        <v>2516</v>
      </c>
      <c r="B322" s="10" t="s">
        <v>117</v>
      </c>
      <c r="C322" s="10" t="s">
        <v>2293</v>
      </c>
      <c r="D322" s="13">
        <v>3</v>
      </c>
      <c r="E322" s="13">
        <v>3</v>
      </c>
    </row>
    <row r="323" spans="1:5" ht="15" customHeight="1">
      <c r="A323" s="10" t="s">
        <v>2518</v>
      </c>
      <c r="B323" s="10" t="s">
        <v>352</v>
      </c>
      <c r="C323" s="10" t="s">
        <v>2519</v>
      </c>
      <c r="D323" s="13">
        <v>1</v>
      </c>
      <c r="E323" s="13">
        <v>1</v>
      </c>
    </row>
    <row r="324" spans="1:5" ht="15" customHeight="1">
      <c r="A324" s="10" t="s">
        <v>2518</v>
      </c>
      <c r="B324" s="10" t="s">
        <v>352</v>
      </c>
      <c r="C324" s="10" t="s">
        <v>2098</v>
      </c>
      <c r="D324" s="13">
        <v>3</v>
      </c>
      <c r="E324" s="13">
        <v>3</v>
      </c>
    </row>
    <row r="325" spans="1:5" ht="15" customHeight="1">
      <c r="A325" s="10" t="s">
        <v>2518</v>
      </c>
      <c r="B325" s="10" t="s">
        <v>352</v>
      </c>
      <c r="C325" s="10" t="s">
        <v>2108</v>
      </c>
      <c r="D325" s="13">
        <v>14</v>
      </c>
      <c r="E325" s="13">
        <v>14</v>
      </c>
    </row>
    <row r="326" spans="1:5" ht="15" customHeight="1">
      <c r="A326" s="10" t="s">
        <v>2520</v>
      </c>
      <c r="B326" s="10" t="s">
        <v>185</v>
      </c>
      <c r="C326" s="10" t="s">
        <v>1666</v>
      </c>
      <c r="D326" s="13">
        <v>1</v>
      </c>
      <c r="E326" s="13">
        <v>1</v>
      </c>
    </row>
    <row r="327" spans="1:5" ht="15" customHeight="1">
      <c r="A327" s="10" t="s">
        <v>2521</v>
      </c>
      <c r="B327" s="10" t="s">
        <v>2522</v>
      </c>
      <c r="C327" s="12"/>
      <c r="D327" s="13">
        <v>0</v>
      </c>
      <c r="E327" s="13">
        <v>-34</v>
      </c>
    </row>
    <row r="328" spans="1:5" ht="15" customHeight="1">
      <c r="A328" s="10" t="s">
        <v>2523</v>
      </c>
      <c r="B328" s="10" t="s">
        <v>2524</v>
      </c>
      <c r="C328" s="12"/>
      <c r="D328" s="13">
        <v>0</v>
      </c>
      <c r="E328" s="13">
        <v>4</v>
      </c>
    </row>
    <row r="329" spans="1:5" ht="15" customHeight="1">
      <c r="A329" s="10" t="s">
        <v>2525</v>
      </c>
      <c r="B329" s="10" t="s">
        <v>978</v>
      </c>
      <c r="C329" s="10" t="s">
        <v>1625</v>
      </c>
      <c r="D329" s="13">
        <v>6</v>
      </c>
      <c r="E329" s="13">
        <v>6</v>
      </c>
    </row>
    <row r="330" spans="1:5" ht="15" customHeight="1">
      <c r="A330" s="10" t="s">
        <v>2526</v>
      </c>
      <c r="B330" s="10" t="s">
        <v>534</v>
      </c>
      <c r="C330" s="10" t="s">
        <v>2049</v>
      </c>
      <c r="D330" s="13">
        <v>26</v>
      </c>
      <c r="E330" s="13">
        <v>26</v>
      </c>
    </row>
    <row r="331" spans="1:5" ht="15" customHeight="1">
      <c r="A331" s="10" t="s">
        <v>2526</v>
      </c>
      <c r="B331" s="10" t="s">
        <v>534</v>
      </c>
      <c r="C331" s="10" t="s">
        <v>2527</v>
      </c>
      <c r="D331" s="13">
        <v>38</v>
      </c>
      <c r="E331" s="13">
        <v>38</v>
      </c>
    </row>
    <row r="332" spans="1:5" ht="15" customHeight="1">
      <c r="A332" s="10" t="s">
        <v>2526</v>
      </c>
      <c r="B332" s="10" t="s">
        <v>534</v>
      </c>
      <c r="C332" s="10" t="s">
        <v>2115</v>
      </c>
      <c r="D332" s="13">
        <v>19</v>
      </c>
      <c r="E332" s="13">
        <v>19</v>
      </c>
    </row>
    <row r="333" spans="1:5" ht="15" customHeight="1">
      <c r="A333" s="10" t="s">
        <v>2528</v>
      </c>
      <c r="B333" s="10" t="s">
        <v>1138</v>
      </c>
      <c r="C333" s="10" t="s">
        <v>1801</v>
      </c>
      <c r="D333" s="13">
        <v>347</v>
      </c>
      <c r="E333" s="13">
        <v>347</v>
      </c>
    </row>
    <row r="334" spans="1:5" ht="15" customHeight="1">
      <c r="A334" s="10" t="s">
        <v>2529</v>
      </c>
      <c r="B334" s="10" t="s">
        <v>1214</v>
      </c>
      <c r="C334" s="10" t="s">
        <v>1875</v>
      </c>
      <c r="D334" s="13">
        <v>85</v>
      </c>
      <c r="E334" s="13">
        <v>85</v>
      </c>
    </row>
    <row r="335" spans="1:5" ht="15" customHeight="1">
      <c r="A335" s="10" t="s">
        <v>2530</v>
      </c>
      <c r="B335" s="10" t="s">
        <v>495</v>
      </c>
      <c r="C335" s="10" t="s">
        <v>2049</v>
      </c>
      <c r="D335" s="13">
        <v>9</v>
      </c>
      <c r="E335" s="13">
        <v>9</v>
      </c>
    </row>
    <row r="336" spans="1:5" ht="15" customHeight="1">
      <c r="A336" s="10" t="s">
        <v>2530</v>
      </c>
      <c r="B336" s="10" t="s">
        <v>495</v>
      </c>
      <c r="C336" s="10" t="s">
        <v>2109</v>
      </c>
      <c r="D336" s="13">
        <v>24</v>
      </c>
      <c r="E336" s="13">
        <v>24</v>
      </c>
    </row>
    <row r="337" spans="1:5" ht="15" customHeight="1">
      <c r="A337" s="10" t="s">
        <v>2531</v>
      </c>
      <c r="B337" s="10" t="s">
        <v>979</v>
      </c>
      <c r="C337" s="10" t="s">
        <v>1625</v>
      </c>
      <c r="D337" s="13">
        <v>24</v>
      </c>
      <c r="E337" s="13">
        <v>24</v>
      </c>
    </row>
    <row r="338" spans="1:5" ht="15" customHeight="1">
      <c r="A338" s="10" t="s">
        <v>2532</v>
      </c>
      <c r="B338" s="10" t="s">
        <v>1139</v>
      </c>
      <c r="C338" s="10" t="s">
        <v>1801</v>
      </c>
      <c r="D338" s="13">
        <v>378</v>
      </c>
      <c r="E338" s="13">
        <v>378</v>
      </c>
    </row>
    <row r="339" spans="1:5" ht="15" customHeight="1">
      <c r="A339" s="10" t="s">
        <v>2533</v>
      </c>
      <c r="B339" s="10" t="s">
        <v>226</v>
      </c>
      <c r="C339" s="10" t="s">
        <v>1625</v>
      </c>
      <c r="D339" s="13">
        <v>2</v>
      </c>
      <c r="E339" s="13">
        <v>2</v>
      </c>
    </row>
    <row r="340" spans="1:5" ht="15" customHeight="1">
      <c r="A340" s="10" t="s">
        <v>2534</v>
      </c>
      <c r="B340" s="10" t="s">
        <v>348</v>
      </c>
      <c r="C340" s="10" t="s">
        <v>1629</v>
      </c>
      <c r="D340" s="13">
        <v>18</v>
      </c>
      <c r="E340" s="13">
        <v>18</v>
      </c>
    </row>
    <row r="341" spans="1:5" ht="15" customHeight="1">
      <c r="A341" s="10" t="s">
        <v>2535</v>
      </c>
      <c r="B341" s="10" t="s">
        <v>1140</v>
      </c>
      <c r="C341" s="10" t="s">
        <v>1801</v>
      </c>
      <c r="D341" s="13">
        <v>299</v>
      </c>
      <c r="E341" s="13">
        <v>299</v>
      </c>
    </row>
    <row r="342" spans="1:5" ht="15" customHeight="1">
      <c r="A342" s="10" t="s">
        <v>2536</v>
      </c>
      <c r="B342" s="10" t="s">
        <v>572</v>
      </c>
      <c r="C342" s="10" t="s">
        <v>1598</v>
      </c>
      <c r="D342" s="13">
        <v>142</v>
      </c>
      <c r="E342" s="13">
        <v>142</v>
      </c>
    </row>
    <row r="343" spans="1:5" ht="15" customHeight="1">
      <c r="A343" s="10" t="s">
        <v>2536</v>
      </c>
      <c r="B343" s="10" t="s">
        <v>572</v>
      </c>
      <c r="C343" s="10" t="s">
        <v>1617</v>
      </c>
      <c r="D343" s="13">
        <v>80</v>
      </c>
      <c r="E343" s="13">
        <v>80</v>
      </c>
    </row>
    <row r="344" spans="1:5" ht="15" customHeight="1">
      <c r="A344" s="10" t="s">
        <v>2537</v>
      </c>
      <c r="B344" s="10" t="s">
        <v>1141</v>
      </c>
      <c r="C344" s="10" t="s">
        <v>1801</v>
      </c>
      <c r="D344" s="13">
        <v>295</v>
      </c>
      <c r="E344" s="13">
        <v>295</v>
      </c>
    </row>
    <row r="345" spans="1:5" ht="15" customHeight="1">
      <c r="A345" s="10" t="s">
        <v>2538</v>
      </c>
      <c r="B345" s="10" t="s">
        <v>2539</v>
      </c>
      <c r="C345" s="10" t="s">
        <v>2540</v>
      </c>
      <c r="D345" s="13">
        <v>39</v>
      </c>
      <c r="E345" s="13">
        <v>39</v>
      </c>
    </row>
    <row r="346" spans="1:5" ht="15" customHeight="1">
      <c r="A346" s="10" t="s">
        <v>2541</v>
      </c>
      <c r="B346" s="10" t="s">
        <v>800</v>
      </c>
      <c r="C346" s="10" t="s">
        <v>1801</v>
      </c>
      <c r="D346" s="13">
        <v>433</v>
      </c>
      <c r="E346" s="13">
        <v>433</v>
      </c>
    </row>
    <row r="347" spans="1:5" ht="15" customHeight="1">
      <c r="A347" s="10" t="s">
        <v>2542</v>
      </c>
      <c r="B347" s="10" t="s">
        <v>1215</v>
      </c>
      <c r="C347" s="10" t="s">
        <v>1875</v>
      </c>
      <c r="D347" s="13">
        <v>36</v>
      </c>
      <c r="E347" s="13">
        <v>36</v>
      </c>
    </row>
    <row r="348" spans="1:5" ht="15" customHeight="1">
      <c r="A348" s="10" t="s">
        <v>2543</v>
      </c>
      <c r="B348" s="10" t="s">
        <v>488</v>
      </c>
      <c r="C348" s="10" t="s">
        <v>1598</v>
      </c>
      <c r="D348" s="13">
        <v>87</v>
      </c>
      <c r="E348" s="13">
        <v>87</v>
      </c>
    </row>
    <row r="349" spans="1:5" ht="15" customHeight="1">
      <c r="A349" s="10" t="s">
        <v>2543</v>
      </c>
      <c r="B349" s="10" t="s">
        <v>488</v>
      </c>
      <c r="C349" s="10" t="s">
        <v>1617</v>
      </c>
      <c r="D349" s="13">
        <v>50</v>
      </c>
      <c r="E349" s="13">
        <v>50</v>
      </c>
    </row>
    <row r="350" spans="1:5" ht="15" customHeight="1">
      <c r="A350" s="10" t="s">
        <v>2544</v>
      </c>
      <c r="B350" s="10" t="s">
        <v>384</v>
      </c>
      <c r="C350" s="10" t="s">
        <v>1861</v>
      </c>
      <c r="D350" s="13">
        <v>18</v>
      </c>
      <c r="E350" s="13">
        <v>18</v>
      </c>
    </row>
    <row r="351" spans="1:5" ht="15" customHeight="1">
      <c r="A351" s="10" t="s">
        <v>2544</v>
      </c>
      <c r="B351" s="10" t="s">
        <v>384</v>
      </c>
      <c r="C351" s="10" t="s">
        <v>2545</v>
      </c>
      <c r="D351" s="13">
        <v>24</v>
      </c>
      <c r="E351" s="13">
        <v>24</v>
      </c>
    </row>
    <row r="352" spans="1:5" ht="15" customHeight="1">
      <c r="A352" s="10" t="s">
        <v>2546</v>
      </c>
      <c r="B352" s="10" t="s">
        <v>2547</v>
      </c>
      <c r="C352" s="12"/>
      <c r="D352" s="13">
        <v>0</v>
      </c>
      <c r="E352" s="13">
        <v>-14</v>
      </c>
    </row>
    <row r="353" spans="1:5" ht="15" customHeight="1">
      <c r="A353" s="10" t="s">
        <v>2548</v>
      </c>
      <c r="B353" s="10" t="s">
        <v>1142</v>
      </c>
      <c r="C353" s="10" t="s">
        <v>1801</v>
      </c>
      <c r="D353" s="13">
        <v>385</v>
      </c>
      <c r="E353" s="13">
        <v>385</v>
      </c>
    </row>
    <row r="354" spans="1:5" ht="15" customHeight="1">
      <c r="A354" s="10" t="s">
        <v>2549</v>
      </c>
      <c r="B354" s="10" t="s">
        <v>2550</v>
      </c>
      <c r="C354" s="10" t="s">
        <v>2551</v>
      </c>
      <c r="D354" s="13">
        <v>24</v>
      </c>
      <c r="E354" s="13">
        <v>24</v>
      </c>
    </row>
    <row r="355" spans="1:5" ht="15" customHeight="1">
      <c r="A355" s="10" t="s">
        <v>2549</v>
      </c>
      <c r="B355" s="10" t="s">
        <v>2550</v>
      </c>
      <c r="C355" s="10" t="s">
        <v>1861</v>
      </c>
      <c r="D355" s="13">
        <v>60</v>
      </c>
      <c r="E355" s="13">
        <v>60</v>
      </c>
    </row>
    <row r="356" spans="1:5" ht="15" customHeight="1">
      <c r="A356" s="10" t="s">
        <v>2549</v>
      </c>
      <c r="B356" s="10" t="s">
        <v>2552</v>
      </c>
      <c r="C356" s="12"/>
      <c r="D356" s="13">
        <v>0</v>
      </c>
      <c r="E356" s="13">
        <v>7</v>
      </c>
    </row>
    <row r="357" spans="1:5" ht="15" customHeight="1">
      <c r="A357" s="10" t="s">
        <v>2553</v>
      </c>
      <c r="B357" s="10" t="s">
        <v>183</v>
      </c>
      <c r="C357" s="10" t="s">
        <v>1598</v>
      </c>
      <c r="D357" s="13">
        <v>1</v>
      </c>
      <c r="E357" s="13">
        <v>1</v>
      </c>
    </row>
    <row r="358" spans="1:5" ht="15" customHeight="1">
      <c r="A358" s="10" t="s">
        <v>2554</v>
      </c>
      <c r="B358" s="10" t="s">
        <v>656</v>
      </c>
      <c r="C358" s="10" t="s">
        <v>1861</v>
      </c>
      <c r="D358" s="13">
        <v>45</v>
      </c>
      <c r="E358" s="13">
        <v>45</v>
      </c>
    </row>
    <row r="359" spans="1:5" ht="15" customHeight="1">
      <c r="A359" s="10" t="s">
        <v>2554</v>
      </c>
      <c r="B359" s="10" t="s">
        <v>656</v>
      </c>
      <c r="C359" s="10" t="s">
        <v>2545</v>
      </c>
      <c r="D359" s="13">
        <v>72</v>
      </c>
      <c r="E359" s="13">
        <v>72</v>
      </c>
    </row>
    <row r="360" spans="1:5" ht="15" customHeight="1">
      <c r="A360" s="10" t="s">
        <v>2554</v>
      </c>
      <c r="B360" s="10" t="s">
        <v>656</v>
      </c>
      <c r="C360" s="10" t="s">
        <v>2249</v>
      </c>
      <c r="D360" s="13">
        <v>1</v>
      </c>
      <c r="E360" s="13">
        <v>1</v>
      </c>
    </row>
    <row r="361" spans="1:5" ht="15" customHeight="1">
      <c r="A361" s="10" t="s">
        <v>2555</v>
      </c>
      <c r="B361" s="10" t="s">
        <v>1143</v>
      </c>
      <c r="C361" s="10" t="s">
        <v>1801</v>
      </c>
      <c r="D361" s="13">
        <v>419</v>
      </c>
      <c r="E361" s="13">
        <v>419</v>
      </c>
    </row>
    <row r="362" spans="1:5" ht="15" customHeight="1">
      <c r="A362" s="10" t="s">
        <v>2556</v>
      </c>
      <c r="B362" s="10" t="s">
        <v>989</v>
      </c>
      <c r="C362" s="12"/>
      <c r="D362" s="13">
        <v>0</v>
      </c>
      <c r="E362" s="13">
        <v>0</v>
      </c>
    </row>
    <row r="363" spans="1:5" ht="15" customHeight="1">
      <c r="A363" s="10" t="s">
        <v>2557</v>
      </c>
      <c r="B363" s="10" t="s">
        <v>1144</v>
      </c>
      <c r="C363" s="10" t="s">
        <v>1801</v>
      </c>
      <c r="D363" s="13">
        <v>332</v>
      </c>
      <c r="E363" s="13">
        <v>332</v>
      </c>
    </row>
    <row r="364" spans="1:5" ht="15" customHeight="1">
      <c r="A364" s="10" t="s">
        <v>2558</v>
      </c>
      <c r="B364" s="10" t="s">
        <v>2559</v>
      </c>
      <c r="C364" s="12"/>
      <c r="D364" s="13">
        <v>0</v>
      </c>
      <c r="E364" s="13">
        <v>-3</v>
      </c>
    </row>
    <row r="365" spans="1:5" ht="15" customHeight="1">
      <c r="A365" s="10" t="s">
        <v>2560</v>
      </c>
      <c r="B365" s="10" t="s">
        <v>1092</v>
      </c>
      <c r="C365" s="10" t="s">
        <v>1708</v>
      </c>
      <c r="D365" s="13">
        <v>58</v>
      </c>
      <c r="E365" s="13">
        <v>58</v>
      </c>
    </row>
    <row r="366" spans="1:5" ht="15" customHeight="1">
      <c r="A366" s="10" t="s">
        <v>2561</v>
      </c>
      <c r="B366" s="10" t="s">
        <v>106</v>
      </c>
      <c r="C366" s="10" t="s">
        <v>1788</v>
      </c>
      <c r="D366" s="13">
        <v>128</v>
      </c>
      <c r="E366" s="13">
        <v>128</v>
      </c>
    </row>
    <row r="367" spans="1:5" ht="15" customHeight="1">
      <c r="A367" s="10" t="s">
        <v>2561</v>
      </c>
      <c r="B367" s="10" t="s">
        <v>106</v>
      </c>
      <c r="C367" s="10" t="s">
        <v>2562</v>
      </c>
      <c r="D367" s="13">
        <v>94</v>
      </c>
      <c r="E367" s="13">
        <v>94</v>
      </c>
    </row>
    <row r="368" spans="1:5" ht="15" customHeight="1">
      <c r="A368" s="10" t="s">
        <v>2561</v>
      </c>
      <c r="B368" s="10" t="s">
        <v>2563</v>
      </c>
      <c r="C368" s="12"/>
      <c r="D368" s="13">
        <v>0</v>
      </c>
      <c r="E368" s="13">
        <v>4</v>
      </c>
    </row>
    <row r="369" spans="1:5" ht="15" customHeight="1">
      <c r="A369" s="10" t="s">
        <v>2564</v>
      </c>
      <c r="B369" s="10" t="s">
        <v>790</v>
      </c>
      <c r="C369" s="10" t="s">
        <v>1828</v>
      </c>
      <c r="D369" s="13">
        <v>40</v>
      </c>
      <c r="E369" s="13">
        <v>40</v>
      </c>
    </row>
    <row r="370" spans="1:5" ht="15" customHeight="1">
      <c r="A370" s="10" t="s">
        <v>2564</v>
      </c>
      <c r="B370" s="10" t="s">
        <v>790</v>
      </c>
      <c r="C370" s="10" t="s">
        <v>2565</v>
      </c>
      <c r="D370" s="13">
        <v>145</v>
      </c>
      <c r="E370" s="13">
        <v>145</v>
      </c>
    </row>
    <row r="371" spans="1:5" ht="15" customHeight="1">
      <c r="A371" s="10" t="s">
        <v>2564</v>
      </c>
      <c r="B371" s="10" t="s">
        <v>790</v>
      </c>
      <c r="C371" s="10" t="s">
        <v>2566</v>
      </c>
      <c r="D371" s="13">
        <v>264</v>
      </c>
      <c r="E371" s="13">
        <v>264</v>
      </c>
    </row>
    <row r="372" spans="1:5" ht="15" customHeight="1">
      <c r="A372" s="10" t="s">
        <v>2567</v>
      </c>
      <c r="B372" s="10" t="s">
        <v>556</v>
      </c>
      <c r="C372" s="12"/>
      <c r="D372" s="13">
        <v>0</v>
      </c>
      <c r="E372" s="13">
        <v>-4</v>
      </c>
    </row>
    <row r="373" spans="1:5" ht="15" customHeight="1">
      <c r="A373" s="10" t="s">
        <v>2567</v>
      </c>
      <c r="B373" s="10" t="s">
        <v>556</v>
      </c>
      <c r="C373" s="10" t="s">
        <v>1610</v>
      </c>
      <c r="D373" s="13">
        <v>7</v>
      </c>
      <c r="E373" s="13">
        <v>7</v>
      </c>
    </row>
    <row r="374" spans="1:5" ht="15" customHeight="1">
      <c r="A374" s="10" t="s">
        <v>2567</v>
      </c>
      <c r="B374" s="10" t="s">
        <v>556</v>
      </c>
      <c r="C374" s="10" t="s">
        <v>2568</v>
      </c>
      <c r="D374" s="13">
        <v>49</v>
      </c>
      <c r="E374" s="13">
        <v>49</v>
      </c>
    </row>
    <row r="375" spans="1:5" ht="15" customHeight="1">
      <c r="A375" s="10" t="s">
        <v>2567</v>
      </c>
      <c r="B375" s="10" t="s">
        <v>556</v>
      </c>
      <c r="C375" s="10" t="s">
        <v>2569</v>
      </c>
      <c r="D375" s="13">
        <v>18</v>
      </c>
      <c r="E375" s="13">
        <v>18</v>
      </c>
    </row>
    <row r="376" spans="1:5" ht="15" customHeight="1">
      <c r="A376" s="10" t="s">
        <v>2570</v>
      </c>
      <c r="B376" s="10" t="s">
        <v>981</v>
      </c>
      <c r="C376" s="10" t="s">
        <v>1626</v>
      </c>
      <c r="D376" s="13">
        <v>61</v>
      </c>
      <c r="E376" s="13">
        <v>61</v>
      </c>
    </row>
    <row r="377" spans="1:5" ht="15" customHeight="1">
      <c r="A377" s="10" t="s">
        <v>2571</v>
      </c>
      <c r="B377" s="10" t="s">
        <v>377</v>
      </c>
      <c r="C377" s="10" t="s">
        <v>1833</v>
      </c>
      <c r="D377" s="13">
        <v>14</v>
      </c>
      <c r="E377" s="13">
        <v>14</v>
      </c>
    </row>
    <row r="378" spans="1:5" ht="15" customHeight="1">
      <c r="A378" s="10" t="s">
        <v>2571</v>
      </c>
      <c r="B378" s="10" t="s">
        <v>377</v>
      </c>
      <c r="C378" s="10" t="s">
        <v>1841</v>
      </c>
      <c r="D378" s="13">
        <v>22</v>
      </c>
      <c r="E378" s="13">
        <v>22</v>
      </c>
    </row>
    <row r="379" spans="1:5" ht="15" customHeight="1">
      <c r="A379" s="10" t="s">
        <v>2571</v>
      </c>
      <c r="B379" s="10" t="s">
        <v>377</v>
      </c>
      <c r="C379" s="10" t="s">
        <v>2293</v>
      </c>
      <c r="D379" s="13">
        <v>1</v>
      </c>
      <c r="E379" s="13">
        <v>1</v>
      </c>
    </row>
    <row r="380" spans="1:5" ht="15" customHeight="1">
      <c r="A380" s="10" t="s">
        <v>2572</v>
      </c>
      <c r="B380" s="10" t="s">
        <v>82</v>
      </c>
      <c r="C380" s="10" t="s">
        <v>1723</v>
      </c>
      <c r="D380" s="13">
        <v>81</v>
      </c>
      <c r="E380" s="13">
        <v>81</v>
      </c>
    </row>
    <row r="381" spans="1:5" ht="15" customHeight="1">
      <c r="A381" s="10" t="s">
        <v>2572</v>
      </c>
      <c r="B381" s="10" t="s">
        <v>82</v>
      </c>
      <c r="C381" s="10" t="s">
        <v>1724</v>
      </c>
      <c r="D381" s="13">
        <v>108</v>
      </c>
      <c r="E381" s="13">
        <v>108</v>
      </c>
    </row>
    <row r="382" spans="1:5" ht="15" customHeight="1">
      <c r="A382" s="10" t="s">
        <v>2572</v>
      </c>
      <c r="B382" s="10" t="s">
        <v>82</v>
      </c>
      <c r="C382" s="10" t="s">
        <v>2573</v>
      </c>
      <c r="D382" s="13">
        <v>248</v>
      </c>
      <c r="E382" s="13">
        <v>248</v>
      </c>
    </row>
    <row r="383" spans="1:5" ht="15" customHeight="1">
      <c r="A383" s="10" t="s">
        <v>2572</v>
      </c>
      <c r="B383" s="10" t="s">
        <v>82</v>
      </c>
      <c r="C383" s="10" t="s">
        <v>2574</v>
      </c>
      <c r="D383" s="13">
        <v>36</v>
      </c>
      <c r="E383" s="13">
        <v>36</v>
      </c>
    </row>
    <row r="384" spans="1:5" ht="15" customHeight="1">
      <c r="A384" s="10" t="s">
        <v>2572</v>
      </c>
      <c r="B384" s="10" t="s">
        <v>82</v>
      </c>
      <c r="C384" s="10" t="s">
        <v>1760</v>
      </c>
      <c r="D384" s="13">
        <v>34</v>
      </c>
      <c r="E384" s="13">
        <v>34</v>
      </c>
    </row>
    <row r="385" spans="1:5" ht="15" customHeight="1">
      <c r="A385" s="10" t="s">
        <v>2572</v>
      </c>
      <c r="B385" s="10" t="s">
        <v>2575</v>
      </c>
      <c r="C385" s="12"/>
      <c r="D385" s="13">
        <v>0</v>
      </c>
      <c r="E385" s="13">
        <v>14</v>
      </c>
    </row>
    <row r="386" spans="1:5" ht="15" customHeight="1">
      <c r="A386" s="10" t="s">
        <v>2576</v>
      </c>
      <c r="B386" s="10" t="s">
        <v>2577</v>
      </c>
      <c r="C386" s="10" t="s">
        <v>1630</v>
      </c>
      <c r="D386" s="13">
        <v>2</v>
      </c>
      <c r="E386" s="13">
        <v>2</v>
      </c>
    </row>
    <row r="387" spans="1:5" ht="15" customHeight="1">
      <c r="A387" s="10" t="s">
        <v>2578</v>
      </c>
      <c r="B387" s="10" t="s">
        <v>243</v>
      </c>
      <c r="C387" s="12"/>
      <c r="D387" s="13">
        <v>0</v>
      </c>
      <c r="E387" s="13">
        <v>0</v>
      </c>
    </row>
    <row r="388" spans="1:5" ht="15" customHeight="1">
      <c r="A388" s="10" t="s">
        <v>2578</v>
      </c>
      <c r="B388" s="10" t="s">
        <v>243</v>
      </c>
      <c r="C388" s="10" t="s">
        <v>1877</v>
      </c>
      <c r="D388" s="13">
        <v>8</v>
      </c>
      <c r="E388" s="13">
        <v>8</v>
      </c>
    </row>
    <row r="389" spans="1:5" ht="15" customHeight="1">
      <c r="A389" s="10" t="s">
        <v>2578</v>
      </c>
      <c r="B389" s="10" t="s">
        <v>243</v>
      </c>
      <c r="C389" s="10" t="s">
        <v>2579</v>
      </c>
      <c r="D389" s="13">
        <v>3</v>
      </c>
      <c r="E389" s="13">
        <v>3</v>
      </c>
    </row>
    <row r="390" spans="1:5" ht="15" customHeight="1">
      <c r="A390" s="10" t="s">
        <v>2580</v>
      </c>
      <c r="B390" s="10" t="s">
        <v>52</v>
      </c>
      <c r="C390" s="12"/>
      <c r="D390" s="13">
        <v>0</v>
      </c>
      <c r="E390" s="13">
        <v>0</v>
      </c>
    </row>
    <row r="391" spans="1:5" ht="15" customHeight="1">
      <c r="A391" s="10" t="s">
        <v>2580</v>
      </c>
      <c r="B391" s="10" t="s">
        <v>52</v>
      </c>
      <c r="C391" s="10" t="s">
        <v>1754</v>
      </c>
      <c r="D391" s="13">
        <v>40</v>
      </c>
      <c r="E391" s="13">
        <v>40</v>
      </c>
    </row>
    <row r="392" spans="1:5" ht="15" customHeight="1">
      <c r="A392" s="10" t="s">
        <v>2581</v>
      </c>
      <c r="B392" s="10" t="s">
        <v>1166</v>
      </c>
      <c r="C392" s="10" t="s">
        <v>1838</v>
      </c>
      <c r="D392" s="13">
        <v>71</v>
      </c>
      <c r="E392" s="13">
        <v>71</v>
      </c>
    </row>
    <row r="393" spans="1:5" ht="15" customHeight="1">
      <c r="A393" s="10" t="s">
        <v>2582</v>
      </c>
      <c r="B393" s="10" t="s">
        <v>1106</v>
      </c>
      <c r="C393" s="10" t="s">
        <v>1720</v>
      </c>
      <c r="D393" s="13">
        <v>16</v>
      </c>
      <c r="E393" s="13">
        <v>16</v>
      </c>
    </row>
    <row r="394" spans="1:5" ht="15" customHeight="1">
      <c r="A394" s="10" t="s">
        <v>2583</v>
      </c>
      <c r="B394" s="10" t="s">
        <v>26</v>
      </c>
      <c r="C394" s="10" t="s">
        <v>1755</v>
      </c>
      <c r="D394" s="13">
        <v>122</v>
      </c>
      <c r="E394" s="13">
        <v>122</v>
      </c>
    </row>
    <row r="395" spans="1:5" ht="15" customHeight="1">
      <c r="A395" s="10" t="s">
        <v>2583</v>
      </c>
      <c r="B395" s="10" t="s">
        <v>26</v>
      </c>
      <c r="C395" s="10" t="s">
        <v>2584</v>
      </c>
      <c r="D395" s="13">
        <v>467</v>
      </c>
      <c r="E395" s="13">
        <v>467</v>
      </c>
    </row>
    <row r="396" spans="1:5" ht="15" customHeight="1">
      <c r="A396" s="10" t="s">
        <v>2585</v>
      </c>
      <c r="B396" s="10" t="s">
        <v>1198</v>
      </c>
      <c r="C396" s="10" t="s">
        <v>1866</v>
      </c>
      <c r="D396" s="13">
        <v>32</v>
      </c>
      <c r="E396" s="13">
        <v>32</v>
      </c>
    </row>
    <row r="397" spans="1:5" ht="15" customHeight="1">
      <c r="A397" s="10" t="s">
        <v>2585</v>
      </c>
      <c r="B397" s="10" t="s">
        <v>1198</v>
      </c>
      <c r="C397" s="10" t="s">
        <v>2293</v>
      </c>
      <c r="D397" s="13">
        <v>2</v>
      </c>
      <c r="E397" s="13">
        <v>2</v>
      </c>
    </row>
    <row r="398" spans="1:5" ht="15" customHeight="1">
      <c r="A398" s="10" t="s">
        <v>2586</v>
      </c>
      <c r="B398" s="10" t="s">
        <v>239</v>
      </c>
      <c r="C398" s="10" t="s">
        <v>1626</v>
      </c>
      <c r="D398" s="13">
        <v>53</v>
      </c>
      <c r="E398" s="13">
        <v>53</v>
      </c>
    </row>
    <row r="399" spans="1:5" ht="15" customHeight="1">
      <c r="A399" s="10" t="s">
        <v>2586</v>
      </c>
      <c r="B399" s="10" t="s">
        <v>239</v>
      </c>
      <c r="C399" s="10" t="s">
        <v>2293</v>
      </c>
      <c r="D399" s="13">
        <v>3</v>
      </c>
      <c r="E399" s="13">
        <v>3</v>
      </c>
    </row>
    <row r="400" spans="1:5" ht="15" customHeight="1">
      <c r="A400" s="10" t="s">
        <v>2587</v>
      </c>
      <c r="B400" s="10" t="s">
        <v>1167</v>
      </c>
      <c r="C400" s="10" t="s">
        <v>1838</v>
      </c>
      <c r="D400" s="13">
        <v>98</v>
      </c>
      <c r="E400" s="13">
        <v>98</v>
      </c>
    </row>
    <row r="401" spans="1:5" ht="15" customHeight="1">
      <c r="A401" s="10" t="s">
        <v>2587</v>
      </c>
      <c r="B401" s="10" t="s">
        <v>1167</v>
      </c>
      <c r="C401" s="10" t="s">
        <v>2246</v>
      </c>
      <c r="D401" s="13">
        <v>89</v>
      </c>
      <c r="E401" s="13">
        <v>89</v>
      </c>
    </row>
    <row r="402" spans="1:5" ht="15" customHeight="1">
      <c r="A402" s="10" t="s">
        <v>2587</v>
      </c>
      <c r="B402" s="10" t="s">
        <v>1167</v>
      </c>
      <c r="C402" s="10" t="s">
        <v>2429</v>
      </c>
      <c r="D402" s="13">
        <v>1</v>
      </c>
      <c r="E402" s="13">
        <v>1</v>
      </c>
    </row>
    <row r="403" spans="1:5" ht="15" customHeight="1">
      <c r="A403" s="10" t="s">
        <v>2587</v>
      </c>
      <c r="B403" s="10" t="s">
        <v>2588</v>
      </c>
      <c r="C403" s="12"/>
      <c r="D403" s="13">
        <v>0</v>
      </c>
      <c r="E403" s="13">
        <v>6</v>
      </c>
    </row>
    <row r="404" spans="1:5" ht="15" customHeight="1">
      <c r="A404" s="10" t="s">
        <v>2589</v>
      </c>
      <c r="B404" s="10" t="s">
        <v>2590</v>
      </c>
      <c r="C404" s="10" t="s">
        <v>1679</v>
      </c>
      <c r="D404" s="13">
        <v>2</v>
      </c>
      <c r="E404" s="13">
        <v>2</v>
      </c>
    </row>
    <row r="405" spans="1:5" ht="15" customHeight="1">
      <c r="A405" s="10" t="s">
        <v>2591</v>
      </c>
      <c r="B405" s="10" t="s">
        <v>2592</v>
      </c>
      <c r="C405" s="10" t="s">
        <v>1626</v>
      </c>
      <c r="D405" s="13">
        <v>71</v>
      </c>
      <c r="E405" s="13">
        <v>71</v>
      </c>
    </row>
    <row r="406" spans="1:5" ht="15" customHeight="1">
      <c r="A406" s="10" t="s">
        <v>2593</v>
      </c>
      <c r="B406" s="10" t="s">
        <v>984</v>
      </c>
      <c r="C406" s="10" t="s">
        <v>1627</v>
      </c>
      <c r="D406" s="13">
        <v>39</v>
      </c>
      <c r="E406" s="13">
        <v>39</v>
      </c>
    </row>
    <row r="407" spans="1:5" ht="15" customHeight="1">
      <c r="A407" s="10" t="s">
        <v>2594</v>
      </c>
      <c r="B407" s="10" t="s">
        <v>2595</v>
      </c>
      <c r="C407" s="12"/>
      <c r="D407" s="13">
        <v>10</v>
      </c>
      <c r="E407" s="13">
        <v>-11</v>
      </c>
    </row>
    <row r="408" spans="1:5" ht="15" customHeight="1">
      <c r="A408" s="10" t="s">
        <v>2594</v>
      </c>
      <c r="B408" s="10" t="s">
        <v>2595</v>
      </c>
      <c r="C408" s="10" t="s">
        <v>2251</v>
      </c>
      <c r="D408" s="13">
        <v>18</v>
      </c>
      <c r="E408" s="13">
        <v>18</v>
      </c>
    </row>
    <row r="409" spans="1:5" ht="15" customHeight="1">
      <c r="A409" s="10" t="s">
        <v>2596</v>
      </c>
      <c r="B409" s="10" t="s">
        <v>1461</v>
      </c>
      <c r="C409" s="12"/>
      <c r="D409" s="13">
        <v>0</v>
      </c>
      <c r="E409" s="13">
        <v>0</v>
      </c>
    </row>
    <row r="410" spans="1:5" ht="15" customHeight="1">
      <c r="A410" s="10" t="s">
        <v>2596</v>
      </c>
      <c r="B410" s="10" t="s">
        <v>1461</v>
      </c>
      <c r="C410" s="10" t="s">
        <v>2093</v>
      </c>
      <c r="D410" s="13">
        <v>9</v>
      </c>
      <c r="E410" s="13">
        <v>9</v>
      </c>
    </row>
    <row r="411" spans="1:5" ht="15" customHeight="1">
      <c r="A411" s="10" t="s">
        <v>2597</v>
      </c>
      <c r="B411" s="10" t="s">
        <v>1219</v>
      </c>
      <c r="C411" s="10" t="s">
        <v>1877</v>
      </c>
      <c r="D411" s="13">
        <v>36</v>
      </c>
      <c r="E411" s="13">
        <v>36</v>
      </c>
    </row>
    <row r="412" spans="1:5" ht="15" customHeight="1">
      <c r="A412" s="10" t="s">
        <v>2598</v>
      </c>
      <c r="B412" s="10" t="s">
        <v>2599</v>
      </c>
      <c r="C412" s="10" t="s">
        <v>1627</v>
      </c>
      <c r="D412" s="13">
        <v>46</v>
      </c>
      <c r="E412" s="13">
        <v>46</v>
      </c>
    </row>
    <row r="413" spans="1:5" ht="15" customHeight="1">
      <c r="A413" s="10" t="s">
        <v>2598</v>
      </c>
      <c r="B413" s="10" t="s">
        <v>2599</v>
      </c>
      <c r="C413" s="10" t="s">
        <v>2293</v>
      </c>
      <c r="D413" s="13">
        <v>1</v>
      </c>
      <c r="E413" s="13">
        <v>1</v>
      </c>
    </row>
    <row r="414" spans="1:5" ht="15" customHeight="1">
      <c r="A414" s="10" t="s">
        <v>2600</v>
      </c>
      <c r="B414" s="10" t="s">
        <v>985</v>
      </c>
      <c r="C414" s="10" t="s">
        <v>1627</v>
      </c>
      <c r="D414" s="13">
        <v>51</v>
      </c>
      <c r="E414" s="13">
        <v>51</v>
      </c>
    </row>
    <row r="415" spans="1:5" ht="15" customHeight="1">
      <c r="A415" s="10" t="s">
        <v>2601</v>
      </c>
      <c r="B415" s="10" t="s">
        <v>1057</v>
      </c>
      <c r="C415" s="10" t="s">
        <v>1669</v>
      </c>
      <c r="D415" s="13">
        <v>4</v>
      </c>
      <c r="E415" s="13">
        <v>4</v>
      </c>
    </row>
    <row r="416" spans="1:5" ht="15" customHeight="1">
      <c r="A416" s="10" t="s">
        <v>2602</v>
      </c>
      <c r="B416" s="10" t="s">
        <v>1038</v>
      </c>
      <c r="C416" s="10" t="s">
        <v>1651</v>
      </c>
      <c r="D416" s="13">
        <v>27</v>
      </c>
      <c r="E416" s="13">
        <v>27</v>
      </c>
    </row>
    <row r="417" spans="1:5" ht="15" customHeight="1">
      <c r="A417" s="10" t="s">
        <v>2603</v>
      </c>
      <c r="B417" s="10" t="s">
        <v>1039</v>
      </c>
      <c r="C417" s="10" t="s">
        <v>1651</v>
      </c>
      <c r="D417" s="13">
        <v>13</v>
      </c>
      <c r="E417" s="13">
        <v>13</v>
      </c>
    </row>
    <row r="418" spans="1:5" ht="15" customHeight="1">
      <c r="A418" s="10" t="s">
        <v>2604</v>
      </c>
      <c r="B418" s="10" t="s">
        <v>1040</v>
      </c>
      <c r="C418" s="10" t="s">
        <v>1651</v>
      </c>
      <c r="D418" s="13">
        <v>21</v>
      </c>
      <c r="E418" s="13">
        <v>21</v>
      </c>
    </row>
    <row r="419" spans="1:5" ht="15" customHeight="1">
      <c r="A419" s="10" t="s">
        <v>2605</v>
      </c>
      <c r="B419" s="10" t="s">
        <v>1220</v>
      </c>
      <c r="C419" s="10" t="s">
        <v>1877</v>
      </c>
      <c r="D419" s="13">
        <v>32</v>
      </c>
      <c r="E419" s="13">
        <v>32</v>
      </c>
    </row>
    <row r="420" spans="1:5" ht="15" customHeight="1">
      <c r="A420" s="10" t="s">
        <v>2606</v>
      </c>
      <c r="B420" s="10" t="s">
        <v>361</v>
      </c>
      <c r="C420" s="10" t="s">
        <v>1651</v>
      </c>
      <c r="D420" s="13">
        <v>10</v>
      </c>
      <c r="E420" s="13">
        <v>10</v>
      </c>
    </row>
    <row r="421" spans="1:5" ht="15" customHeight="1">
      <c r="A421" s="10" t="s">
        <v>2606</v>
      </c>
      <c r="B421" s="10" t="s">
        <v>361</v>
      </c>
      <c r="C421" s="10" t="s">
        <v>2540</v>
      </c>
      <c r="D421" s="13">
        <v>20</v>
      </c>
      <c r="E421" s="13">
        <v>20</v>
      </c>
    </row>
    <row r="422" spans="1:5" ht="15" customHeight="1">
      <c r="A422" s="10" t="s">
        <v>2607</v>
      </c>
      <c r="B422" s="10" t="s">
        <v>791</v>
      </c>
      <c r="C422" s="10" t="s">
        <v>1605</v>
      </c>
      <c r="D422" s="13">
        <v>4</v>
      </c>
      <c r="E422" s="13">
        <v>4</v>
      </c>
    </row>
    <row r="423" spans="1:5" ht="15" customHeight="1">
      <c r="A423" s="10" t="s">
        <v>2607</v>
      </c>
      <c r="B423" s="10" t="s">
        <v>791</v>
      </c>
      <c r="C423" s="10" t="s">
        <v>1679</v>
      </c>
      <c r="D423" s="13">
        <v>409</v>
      </c>
      <c r="E423" s="13">
        <v>409</v>
      </c>
    </row>
    <row r="424" spans="1:5" ht="15" customHeight="1">
      <c r="A424" s="10" t="s">
        <v>2608</v>
      </c>
      <c r="B424" s="10" t="s">
        <v>2609</v>
      </c>
      <c r="C424" s="12"/>
      <c r="D424" s="13">
        <v>0</v>
      </c>
      <c r="E424" s="13">
        <v>-8</v>
      </c>
    </row>
    <row r="425" spans="1:5" ht="15" customHeight="1">
      <c r="A425" s="10" t="s">
        <v>2608</v>
      </c>
      <c r="B425" s="10" t="s">
        <v>2609</v>
      </c>
      <c r="C425" s="10" t="s">
        <v>1599</v>
      </c>
      <c r="D425" s="13">
        <v>87</v>
      </c>
      <c r="E425" s="13">
        <v>87</v>
      </c>
    </row>
    <row r="426" spans="1:5" ht="15" customHeight="1">
      <c r="A426" s="10" t="s">
        <v>2610</v>
      </c>
      <c r="B426" s="10" t="s">
        <v>625</v>
      </c>
      <c r="C426" s="10" t="s">
        <v>1599</v>
      </c>
      <c r="D426" s="13">
        <v>9</v>
      </c>
      <c r="E426" s="13">
        <v>9</v>
      </c>
    </row>
    <row r="427" spans="1:5" ht="15" customHeight="1">
      <c r="A427" s="10" t="s">
        <v>2610</v>
      </c>
      <c r="B427" s="10" t="s">
        <v>625</v>
      </c>
      <c r="C427" s="10" t="s">
        <v>2569</v>
      </c>
      <c r="D427" s="13">
        <v>99</v>
      </c>
      <c r="E427" s="13">
        <v>99</v>
      </c>
    </row>
    <row r="428" spans="1:5" ht="15" customHeight="1">
      <c r="A428" s="10" t="s">
        <v>2611</v>
      </c>
      <c r="B428" s="10" t="s">
        <v>617</v>
      </c>
      <c r="C428" s="12"/>
      <c r="D428" s="13">
        <v>0</v>
      </c>
      <c r="E428" s="13">
        <v>-2</v>
      </c>
    </row>
    <row r="429" spans="1:5" ht="15" customHeight="1">
      <c r="A429" s="10" t="s">
        <v>2611</v>
      </c>
      <c r="B429" s="10" t="s">
        <v>617</v>
      </c>
      <c r="C429" s="10" t="s">
        <v>1600</v>
      </c>
      <c r="D429" s="13">
        <v>50</v>
      </c>
      <c r="E429" s="13">
        <v>50</v>
      </c>
    </row>
    <row r="430" spans="1:5" ht="15" customHeight="1">
      <c r="A430" s="10" t="s">
        <v>2611</v>
      </c>
      <c r="B430" s="10" t="s">
        <v>617</v>
      </c>
      <c r="C430" s="10" t="s">
        <v>2612</v>
      </c>
      <c r="D430" s="13">
        <v>98</v>
      </c>
      <c r="E430" s="13">
        <v>98</v>
      </c>
    </row>
    <row r="431" spans="1:5" ht="15" customHeight="1">
      <c r="A431" s="10" t="s">
        <v>2613</v>
      </c>
      <c r="B431" s="10" t="s">
        <v>443</v>
      </c>
      <c r="C431" s="12"/>
      <c r="D431" s="13">
        <v>0</v>
      </c>
      <c r="E431" s="13">
        <v>-1</v>
      </c>
    </row>
    <row r="432" spans="1:5" ht="15" customHeight="1">
      <c r="A432" s="10" t="s">
        <v>2613</v>
      </c>
      <c r="B432" s="10" t="s">
        <v>443</v>
      </c>
      <c r="C432" s="10" t="s">
        <v>1600</v>
      </c>
      <c r="D432" s="13">
        <v>55</v>
      </c>
      <c r="E432" s="13">
        <v>55</v>
      </c>
    </row>
    <row r="433" spans="1:5" ht="15" customHeight="1">
      <c r="A433" s="10" t="s">
        <v>2613</v>
      </c>
      <c r="B433" s="10" t="s">
        <v>443</v>
      </c>
      <c r="C433" s="10" t="s">
        <v>2569</v>
      </c>
      <c r="D433" s="13">
        <v>39</v>
      </c>
      <c r="E433" s="13">
        <v>39</v>
      </c>
    </row>
    <row r="434" spans="1:5" ht="15" customHeight="1">
      <c r="A434" s="10" t="s">
        <v>2614</v>
      </c>
      <c r="B434" s="10" t="s">
        <v>949</v>
      </c>
      <c r="C434" s="12"/>
      <c r="D434" s="13">
        <v>0</v>
      </c>
      <c r="E434" s="13">
        <v>-4</v>
      </c>
    </row>
    <row r="435" spans="1:5" ht="15" customHeight="1">
      <c r="A435" s="10" t="s">
        <v>2614</v>
      </c>
      <c r="B435" s="10" t="s">
        <v>949</v>
      </c>
      <c r="C435" s="10" t="s">
        <v>1600</v>
      </c>
      <c r="D435" s="13">
        <v>70</v>
      </c>
      <c r="E435" s="13">
        <v>70</v>
      </c>
    </row>
    <row r="436" spans="1:5" ht="15" customHeight="1">
      <c r="A436" s="10" t="s">
        <v>2615</v>
      </c>
      <c r="B436" s="10" t="s">
        <v>270</v>
      </c>
      <c r="C436" s="10" t="s">
        <v>1678</v>
      </c>
      <c r="D436" s="13">
        <v>6</v>
      </c>
      <c r="E436" s="13">
        <v>6</v>
      </c>
    </row>
    <row r="437" spans="1:5" ht="15" customHeight="1">
      <c r="A437" s="10" t="s">
        <v>2616</v>
      </c>
      <c r="B437" s="10" t="s">
        <v>2617</v>
      </c>
      <c r="C437" s="12"/>
      <c r="D437" s="13">
        <v>0</v>
      </c>
      <c r="E437" s="13">
        <v>0</v>
      </c>
    </row>
    <row r="438" spans="1:5" ht="15" customHeight="1">
      <c r="A438" s="10" t="s">
        <v>2616</v>
      </c>
      <c r="B438" s="10" t="s">
        <v>2617</v>
      </c>
      <c r="C438" s="10" t="s">
        <v>1601</v>
      </c>
      <c r="D438" s="13">
        <v>42</v>
      </c>
      <c r="E438" s="13">
        <v>42</v>
      </c>
    </row>
    <row r="439" spans="1:5" ht="15" customHeight="1">
      <c r="A439" s="10" t="s">
        <v>2616</v>
      </c>
      <c r="B439" s="10" t="s">
        <v>2617</v>
      </c>
      <c r="C439" s="10" t="s">
        <v>1617</v>
      </c>
      <c r="D439" s="13">
        <v>17</v>
      </c>
      <c r="E439" s="13">
        <v>17</v>
      </c>
    </row>
    <row r="440" spans="1:5" ht="15" customHeight="1">
      <c r="A440" s="10" t="s">
        <v>2618</v>
      </c>
      <c r="B440" s="10" t="s">
        <v>758</v>
      </c>
      <c r="C440" s="12"/>
      <c r="D440" s="13">
        <v>0</v>
      </c>
      <c r="E440" s="13">
        <v>0</v>
      </c>
    </row>
    <row r="441" spans="1:5" ht="15" customHeight="1">
      <c r="A441" s="10" t="s">
        <v>2618</v>
      </c>
      <c r="B441" s="10" t="s">
        <v>758</v>
      </c>
      <c r="C441" s="10" t="s">
        <v>1601</v>
      </c>
      <c r="D441" s="13">
        <v>52</v>
      </c>
      <c r="E441" s="13">
        <v>52</v>
      </c>
    </row>
    <row r="442" spans="1:5" ht="15" customHeight="1">
      <c r="A442" s="10" t="s">
        <v>2618</v>
      </c>
      <c r="B442" s="10" t="s">
        <v>758</v>
      </c>
      <c r="C442" s="10" t="s">
        <v>2612</v>
      </c>
      <c r="D442" s="13">
        <v>299</v>
      </c>
      <c r="E442" s="13">
        <v>299</v>
      </c>
    </row>
    <row r="443" spans="1:5" ht="15" customHeight="1">
      <c r="A443" s="10" t="s">
        <v>2619</v>
      </c>
      <c r="B443" s="10" t="s">
        <v>620</v>
      </c>
      <c r="C443" s="12"/>
      <c r="D443" s="13">
        <v>0</v>
      </c>
      <c r="E443" s="13">
        <v>0</v>
      </c>
    </row>
    <row r="444" spans="1:5" ht="15" customHeight="1">
      <c r="A444" s="10" t="s">
        <v>2619</v>
      </c>
      <c r="B444" s="10" t="s">
        <v>620</v>
      </c>
      <c r="C444" s="10" t="s">
        <v>1601</v>
      </c>
      <c r="D444" s="13">
        <v>145</v>
      </c>
      <c r="E444" s="13">
        <v>145</v>
      </c>
    </row>
    <row r="445" spans="1:5" ht="15" customHeight="1">
      <c r="A445" s="10" t="s">
        <v>2619</v>
      </c>
      <c r="B445" s="10" t="s">
        <v>620</v>
      </c>
      <c r="C445" s="10" t="s">
        <v>2620</v>
      </c>
      <c r="D445" s="13">
        <v>99</v>
      </c>
      <c r="E445" s="13">
        <v>99</v>
      </c>
    </row>
    <row r="446" spans="1:5" ht="15" customHeight="1">
      <c r="A446" s="10" t="s">
        <v>2621</v>
      </c>
      <c r="B446" s="10" t="s">
        <v>1221</v>
      </c>
      <c r="C446" s="10" t="s">
        <v>1877</v>
      </c>
      <c r="D446" s="13">
        <v>15</v>
      </c>
      <c r="E446" s="13">
        <v>15</v>
      </c>
    </row>
    <row r="447" spans="1:5" ht="15" customHeight="1">
      <c r="A447" s="10" t="s">
        <v>2622</v>
      </c>
      <c r="B447" s="10" t="s">
        <v>654</v>
      </c>
      <c r="C447" s="10" t="s">
        <v>1601</v>
      </c>
      <c r="D447" s="13">
        <v>46</v>
      </c>
      <c r="E447" s="13">
        <v>46</v>
      </c>
    </row>
    <row r="448" spans="1:5" ht="15" customHeight="1">
      <c r="A448" s="10" t="s">
        <v>2622</v>
      </c>
      <c r="B448" s="10" t="s">
        <v>654</v>
      </c>
      <c r="C448" s="10" t="s">
        <v>2623</v>
      </c>
      <c r="D448" s="13">
        <v>117</v>
      </c>
      <c r="E448" s="13">
        <v>117</v>
      </c>
    </row>
    <row r="449" spans="1:5" ht="15" customHeight="1">
      <c r="A449" s="10" t="s">
        <v>2624</v>
      </c>
      <c r="B449" s="10" t="s">
        <v>1036</v>
      </c>
      <c r="C449" s="10" t="s">
        <v>1649</v>
      </c>
      <c r="D449" s="13">
        <v>19</v>
      </c>
      <c r="E449" s="13">
        <v>19</v>
      </c>
    </row>
    <row r="450" spans="1:5" ht="15" customHeight="1">
      <c r="A450" s="10" t="s">
        <v>2625</v>
      </c>
      <c r="B450" s="10" t="s">
        <v>657</v>
      </c>
      <c r="C450" s="10" t="s">
        <v>1602</v>
      </c>
      <c r="D450" s="13">
        <v>46</v>
      </c>
      <c r="E450" s="13">
        <v>46</v>
      </c>
    </row>
    <row r="451" spans="1:5" ht="15" customHeight="1">
      <c r="A451" s="10" t="s">
        <v>2625</v>
      </c>
      <c r="B451" s="10" t="s">
        <v>657</v>
      </c>
      <c r="C451" s="10" t="s">
        <v>2626</v>
      </c>
      <c r="D451" s="13">
        <v>49</v>
      </c>
      <c r="E451" s="13">
        <v>49</v>
      </c>
    </row>
    <row r="452" spans="1:5" ht="15" customHeight="1">
      <c r="A452" s="10" t="s">
        <v>2625</v>
      </c>
      <c r="B452" s="10" t="s">
        <v>657</v>
      </c>
      <c r="C452" s="10" t="s">
        <v>2623</v>
      </c>
      <c r="D452" s="13">
        <v>69</v>
      </c>
      <c r="E452" s="13">
        <v>69</v>
      </c>
    </row>
    <row r="453" spans="1:5" ht="15" customHeight="1">
      <c r="A453" s="10" t="s">
        <v>2627</v>
      </c>
      <c r="B453" s="10" t="s">
        <v>912</v>
      </c>
      <c r="C453" s="10" t="s">
        <v>1602</v>
      </c>
      <c r="D453" s="13">
        <v>11</v>
      </c>
      <c r="E453" s="13">
        <v>11</v>
      </c>
    </row>
    <row r="454" spans="1:5" ht="15" customHeight="1">
      <c r="A454" s="10" t="s">
        <v>2628</v>
      </c>
      <c r="B454" s="10" t="s">
        <v>187</v>
      </c>
      <c r="C454" s="12"/>
      <c r="D454" s="13">
        <v>0</v>
      </c>
      <c r="E454" s="13">
        <v>0</v>
      </c>
    </row>
    <row r="455" spans="1:5" ht="15" customHeight="1">
      <c r="A455" s="10" t="s">
        <v>2628</v>
      </c>
      <c r="B455" s="10" t="s">
        <v>187</v>
      </c>
      <c r="C455" s="10" t="s">
        <v>1650</v>
      </c>
      <c r="D455" s="13">
        <v>1</v>
      </c>
      <c r="E455" s="13">
        <v>1</v>
      </c>
    </row>
    <row r="456" spans="1:5" ht="15" customHeight="1">
      <c r="A456" s="10" t="s">
        <v>2629</v>
      </c>
      <c r="B456" s="10" t="s">
        <v>953</v>
      </c>
      <c r="C456" s="12"/>
      <c r="D456" s="13">
        <v>0</v>
      </c>
      <c r="E456" s="13">
        <v>0</v>
      </c>
    </row>
    <row r="457" spans="1:5" ht="15" customHeight="1">
      <c r="A457" s="10" t="s">
        <v>2629</v>
      </c>
      <c r="B457" s="10" t="s">
        <v>953</v>
      </c>
      <c r="C457" s="10" t="s">
        <v>1603</v>
      </c>
      <c r="D457" s="13">
        <v>7</v>
      </c>
      <c r="E457" s="13">
        <v>7</v>
      </c>
    </row>
    <row r="458" spans="1:5" ht="15" customHeight="1">
      <c r="A458" s="10" t="s">
        <v>2630</v>
      </c>
      <c r="B458" s="10" t="s">
        <v>954</v>
      </c>
      <c r="C458" s="10" t="s">
        <v>1603</v>
      </c>
      <c r="D458" s="13">
        <v>39</v>
      </c>
      <c r="E458" s="13">
        <v>39</v>
      </c>
    </row>
    <row r="459" spans="1:5" ht="15" customHeight="1">
      <c r="A459" s="10" t="s">
        <v>2631</v>
      </c>
      <c r="B459" s="10" t="s">
        <v>955</v>
      </c>
      <c r="C459" s="12"/>
      <c r="D459" s="13">
        <v>0</v>
      </c>
      <c r="E459" s="13">
        <v>0</v>
      </c>
    </row>
    <row r="460" spans="1:5" ht="15" customHeight="1">
      <c r="A460" s="10" t="s">
        <v>2632</v>
      </c>
      <c r="B460" s="10" t="s">
        <v>2633</v>
      </c>
      <c r="C460" s="12"/>
      <c r="D460" s="13">
        <v>0</v>
      </c>
      <c r="E460" s="13">
        <v>-7</v>
      </c>
    </row>
    <row r="461" spans="1:5" ht="15" customHeight="1">
      <c r="A461" s="10" t="s">
        <v>2632</v>
      </c>
      <c r="B461" s="10" t="s">
        <v>2633</v>
      </c>
      <c r="C461" s="10" t="s">
        <v>1609</v>
      </c>
      <c r="D461" s="13">
        <v>43</v>
      </c>
      <c r="E461" s="13">
        <v>43</v>
      </c>
    </row>
    <row r="462" spans="1:5" ht="15" customHeight="1">
      <c r="A462" s="10" t="s">
        <v>2632</v>
      </c>
      <c r="B462" s="10" t="s">
        <v>2633</v>
      </c>
      <c r="C462" s="10" t="s">
        <v>2623</v>
      </c>
      <c r="D462" s="13">
        <v>374</v>
      </c>
      <c r="E462" s="13">
        <v>374</v>
      </c>
    </row>
    <row r="463" spans="1:5" ht="15" customHeight="1">
      <c r="A463" s="10" t="s">
        <v>2634</v>
      </c>
      <c r="B463" s="10" t="s">
        <v>814</v>
      </c>
      <c r="C463" s="12"/>
      <c r="D463" s="13">
        <v>0</v>
      </c>
      <c r="E463" s="13">
        <v>-4</v>
      </c>
    </row>
    <row r="464" spans="1:5" ht="15" customHeight="1">
      <c r="A464" s="10" t="s">
        <v>2634</v>
      </c>
      <c r="B464" s="10" t="s">
        <v>814</v>
      </c>
      <c r="C464" s="10" t="s">
        <v>1609</v>
      </c>
      <c r="D464" s="13">
        <v>52</v>
      </c>
      <c r="E464" s="13">
        <v>52</v>
      </c>
    </row>
    <row r="465" spans="1:5" ht="15" customHeight="1">
      <c r="A465" s="10" t="s">
        <v>2634</v>
      </c>
      <c r="B465" s="10" t="s">
        <v>814</v>
      </c>
      <c r="C465" s="10" t="s">
        <v>1617</v>
      </c>
      <c r="D465" s="13">
        <v>120</v>
      </c>
      <c r="E465" s="13">
        <v>120</v>
      </c>
    </row>
    <row r="466" spans="1:5" ht="15" customHeight="1">
      <c r="A466" s="10" t="s">
        <v>2634</v>
      </c>
      <c r="B466" s="10" t="s">
        <v>814</v>
      </c>
      <c r="C466" s="10" t="s">
        <v>2568</v>
      </c>
      <c r="D466" s="13">
        <v>75</v>
      </c>
      <c r="E466" s="13">
        <v>75</v>
      </c>
    </row>
    <row r="467" spans="1:5" ht="15" customHeight="1">
      <c r="A467" s="10" t="s">
        <v>2634</v>
      </c>
      <c r="B467" s="10" t="s">
        <v>814</v>
      </c>
      <c r="C467" s="10" t="s">
        <v>2612</v>
      </c>
      <c r="D467" s="13">
        <v>300</v>
      </c>
      <c r="E467" s="13">
        <v>300</v>
      </c>
    </row>
    <row r="468" spans="1:5" ht="15" customHeight="1">
      <c r="A468" s="10" t="s">
        <v>2635</v>
      </c>
      <c r="B468" s="10" t="s">
        <v>746</v>
      </c>
      <c r="C468" s="12"/>
      <c r="D468" s="13">
        <v>0</v>
      </c>
      <c r="E468" s="13">
        <v>-5</v>
      </c>
    </row>
    <row r="469" spans="1:5" ht="15" customHeight="1">
      <c r="A469" s="10" t="s">
        <v>2635</v>
      </c>
      <c r="B469" s="10" t="s">
        <v>746</v>
      </c>
      <c r="C469" s="10" t="s">
        <v>1609</v>
      </c>
      <c r="D469" s="13">
        <v>55</v>
      </c>
      <c r="E469" s="13">
        <v>55</v>
      </c>
    </row>
    <row r="470" spans="1:5" ht="15" customHeight="1">
      <c r="A470" s="10" t="s">
        <v>2635</v>
      </c>
      <c r="B470" s="10" t="s">
        <v>746</v>
      </c>
      <c r="C470" s="10" t="s">
        <v>2568</v>
      </c>
      <c r="D470" s="13">
        <v>130</v>
      </c>
      <c r="E470" s="13">
        <v>130</v>
      </c>
    </row>
    <row r="471" spans="1:5" ht="15" customHeight="1">
      <c r="A471" s="10" t="s">
        <v>2635</v>
      </c>
      <c r="B471" s="10" t="s">
        <v>746</v>
      </c>
      <c r="C471" s="10" t="s">
        <v>2569</v>
      </c>
      <c r="D471" s="13">
        <v>76</v>
      </c>
      <c r="E471" s="13">
        <v>76</v>
      </c>
    </row>
    <row r="472" spans="1:5" ht="15" customHeight="1">
      <c r="A472" s="10" t="s">
        <v>2636</v>
      </c>
      <c r="B472" s="10" t="s">
        <v>760</v>
      </c>
      <c r="C472" s="10" t="s">
        <v>1609</v>
      </c>
      <c r="D472" s="13">
        <v>22</v>
      </c>
      <c r="E472" s="13">
        <v>22</v>
      </c>
    </row>
    <row r="473" spans="1:5" ht="15" customHeight="1">
      <c r="A473" s="10" t="s">
        <v>2636</v>
      </c>
      <c r="B473" s="10" t="s">
        <v>760</v>
      </c>
      <c r="C473" s="10" t="s">
        <v>2568</v>
      </c>
      <c r="D473" s="13">
        <v>160</v>
      </c>
      <c r="E473" s="13">
        <v>160</v>
      </c>
    </row>
    <row r="474" spans="1:5" ht="15" customHeight="1">
      <c r="A474" s="10" t="s">
        <v>2636</v>
      </c>
      <c r="B474" s="10" t="s">
        <v>760</v>
      </c>
      <c r="C474" s="10" t="s">
        <v>2569</v>
      </c>
      <c r="D474" s="13">
        <v>140</v>
      </c>
      <c r="E474" s="13">
        <v>140</v>
      </c>
    </row>
    <row r="475" spans="1:5" ht="15" customHeight="1">
      <c r="A475" s="10" t="s">
        <v>2637</v>
      </c>
      <c r="B475" s="10" t="s">
        <v>998</v>
      </c>
      <c r="C475" s="10" t="s">
        <v>1634</v>
      </c>
      <c r="D475" s="13">
        <v>46</v>
      </c>
      <c r="E475" s="13">
        <v>46</v>
      </c>
    </row>
    <row r="476" spans="1:5" ht="15" customHeight="1">
      <c r="A476" s="10" t="s">
        <v>2638</v>
      </c>
      <c r="B476" s="10" t="s">
        <v>999</v>
      </c>
      <c r="C476" s="10" t="s">
        <v>1634</v>
      </c>
      <c r="D476" s="13">
        <v>96</v>
      </c>
      <c r="E476" s="13">
        <v>96</v>
      </c>
    </row>
    <row r="477" spans="1:5" ht="15" customHeight="1">
      <c r="A477" s="10" t="s">
        <v>2639</v>
      </c>
      <c r="B477" s="10" t="s">
        <v>2640</v>
      </c>
      <c r="C477" s="12"/>
      <c r="D477" s="13">
        <v>0</v>
      </c>
      <c r="E477" s="13">
        <v>0</v>
      </c>
    </row>
    <row r="478" spans="1:5" ht="15" customHeight="1">
      <c r="A478" s="10" t="s">
        <v>2639</v>
      </c>
      <c r="B478" s="10" t="s">
        <v>2640</v>
      </c>
      <c r="C478" s="10" t="s">
        <v>1634</v>
      </c>
      <c r="D478" s="13">
        <v>59</v>
      </c>
      <c r="E478" s="13">
        <v>59</v>
      </c>
    </row>
    <row r="479" spans="1:5" ht="15" customHeight="1">
      <c r="A479" s="10" t="s">
        <v>2641</v>
      </c>
      <c r="B479" s="10" t="s">
        <v>1037</v>
      </c>
      <c r="C479" s="10" t="s">
        <v>1650</v>
      </c>
      <c r="D479" s="13">
        <v>8</v>
      </c>
      <c r="E479" s="13">
        <v>8</v>
      </c>
    </row>
    <row r="480" spans="1:5" ht="15" customHeight="1">
      <c r="A480" s="10" t="s">
        <v>2642</v>
      </c>
      <c r="B480" s="10" t="s">
        <v>429</v>
      </c>
      <c r="C480" s="10" t="s">
        <v>1634</v>
      </c>
      <c r="D480" s="13">
        <v>46</v>
      </c>
      <c r="E480" s="13">
        <v>46</v>
      </c>
    </row>
    <row r="481" spans="1:5" ht="15" customHeight="1">
      <c r="A481" s="10" t="s">
        <v>2642</v>
      </c>
      <c r="B481" s="10" t="s">
        <v>429</v>
      </c>
      <c r="C481" s="10" t="s">
        <v>2612</v>
      </c>
      <c r="D481" s="13">
        <v>35</v>
      </c>
      <c r="E481" s="13">
        <v>35</v>
      </c>
    </row>
    <row r="482" spans="1:5" ht="15" customHeight="1">
      <c r="A482" s="10" t="s">
        <v>2643</v>
      </c>
      <c r="B482" s="10" t="s">
        <v>788</v>
      </c>
      <c r="C482" s="10" t="s">
        <v>1610</v>
      </c>
      <c r="D482" s="13">
        <v>43</v>
      </c>
      <c r="E482" s="13">
        <v>43</v>
      </c>
    </row>
    <row r="483" spans="1:5" ht="15" customHeight="1">
      <c r="A483" s="10" t="s">
        <v>2643</v>
      </c>
      <c r="B483" s="10" t="s">
        <v>788</v>
      </c>
      <c r="C483" s="10" t="s">
        <v>2292</v>
      </c>
      <c r="D483" s="13">
        <v>400</v>
      </c>
      <c r="E483" s="13">
        <v>400</v>
      </c>
    </row>
    <row r="484" spans="1:5" ht="15" customHeight="1">
      <c r="A484" s="10" t="s">
        <v>2644</v>
      </c>
      <c r="B484" s="10" t="s">
        <v>802</v>
      </c>
      <c r="C484" s="10" t="s">
        <v>1610</v>
      </c>
      <c r="D484" s="13">
        <v>60</v>
      </c>
      <c r="E484" s="13">
        <v>60</v>
      </c>
    </row>
    <row r="485" spans="1:5" ht="15" customHeight="1">
      <c r="A485" s="10" t="s">
        <v>2644</v>
      </c>
      <c r="B485" s="10" t="s">
        <v>802</v>
      </c>
      <c r="C485" s="10" t="s">
        <v>2568</v>
      </c>
      <c r="D485" s="13">
        <v>50</v>
      </c>
      <c r="E485" s="13">
        <v>50</v>
      </c>
    </row>
    <row r="486" spans="1:5" ht="15" customHeight="1">
      <c r="A486" s="10" t="s">
        <v>2644</v>
      </c>
      <c r="B486" s="10" t="s">
        <v>802</v>
      </c>
      <c r="C486" s="10" t="s">
        <v>2612</v>
      </c>
      <c r="D486" s="13">
        <v>400</v>
      </c>
      <c r="E486" s="13">
        <v>400</v>
      </c>
    </row>
    <row r="487" spans="1:5" ht="15" customHeight="1">
      <c r="A487" s="10" t="s">
        <v>2645</v>
      </c>
      <c r="B487" s="10" t="s">
        <v>692</v>
      </c>
      <c r="C487" s="12"/>
      <c r="D487" s="13">
        <v>1</v>
      </c>
      <c r="E487" s="13">
        <v>-1</v>
      </c>
    </row>
    <row r="488" spans="1:5" ht="15" customHeight="1">
      <c r="A488" s="10" t="s">
        <v>2645</v>
      </c>
      <c r="B488" s="10" t="s">
        <v>692</v>
      </c>
      <c r="C488" s="10" t="s">
        <v>1610</v>
      </c>
      <c r="D488" s="13">
        <v>37</v>
      </c>
      <c r="E488" s="13">
        <v>37</v>
      </c>
    </row>
    <row r="489" spans="1:5" ht="15" customHeight="1">
      <c r="A489" s="10" t="s">
        <v>2645</v>
      </c>
      <c r="B489" s="10" t="s">
        <v>692</v>
      </c>
      <c r="C489" s="10" t="s">
        <v>2568</v>
      </c>
      <c r="D489" s="13">
        <v>65</v>
      </c>
      <c r="E489" s="13">
        <v>65</v>
      </c>
    </row>
    <row r="490" spans="1:5" ht="15" customHeight="1">
      <c r="A490" s="10" t="s">
        <v>2645</v>
      </c>
      <c r="B490" s="10" t="s">
        <v>692</v>
      </c>
      <c r="C490" s="10" t="s">
        <v>2292</v>
      </c>
      <c r="D490" s="13">
        <v>79</v>
      </c>
      <c r="E490" s="13">
        <v>79</v>
      </c>
    </row>
    <row r="491" spans="1:5" ht="15" customHeight="1">
      <c r="A491" s="10" t="s">
        <v>2646</v>
      </c>
      <c r="B491" s="10" t="s">
        <v>238</v>
      </c>
      <c r="C491" s="12"/>
      <c r="D491" s="13">
        <v>2</v>
      </c>
      <c r="E491" s="13">
        <v>2</v>
      </c>
    </row>
    <row r="492" spans="1:5" ht="15" customHeight="1">
      <c r="A492" s="10" t="s">
        <v>2646</v>
      </c>
      <c r="B492" s="10" t="s">
        <v>238</v>
      </c>
      <c r="C492" s="10" t="s">
        <v>1611</v>
      </c>
      <c r="D492" s="13">
        <v>30</v>
      </c>
      <c r="E492" s="13">
        <v>30</v>
      </c>
    </row>
    <row r="493" spans="1:5" ht="15" customHeight="1">
      <c r="A493" s="10" t="s">
        <v>2647</v>
      </c>
      <c r="B493" s="10" t="s">
        <v>268</v>
      </c>
      <c r="C493" s="10" t="s">
        <v>1611</v>
      </c>
      <c r="D493" s="13">
        <v>6</v>
      </c>
      <c r="E493" s="13">
        <v>6</v>
      </c>
    </row>
    <row r="494" spans="1:5" ht="15" customHeight="1">
      <c r="A494" s="10" t="s">
        <v>2648</v>
      </c>
      <c r="B494" s="10" t="s">
        <v>250</v>
      </c>
      <c r="C494" s="10" t="s">
        <v>1611</v>
      </c>
      <c r="D494" s="13">
        <v>4</v>
      </c>
      <c r="E494" s="13">
        <v>4</v>
      </c>
    </row>
    <row r="495" spans="1:5" ht="15" customHeight="1">
      <c r="A495" s="10" t="s">
        <v>2649</v>
      </c>
      <c r="B495" s="10" t="s">
        <v>965</v>
      </c>
      <c r="C495" s="10" t="s">
        <v>1612</v>
      </c>
      <c r="D495" s="13">
        <v>12</v>
      </c>
      <c r="E495" s="13">
        <v>12</v>
      </c>
    </row>
    <row r="496" spans="1:5" ht="15" customHeight="1">
      <c r="A496" s="10" t="s">
        <v>2650</v>
      </c>
      <c r="B496" s="10" t="s">
        <v>388</v>
      </c>
      <c r="C496" s="10" t="s">
        <v>1612</v>
      </c>
      <c r="D496" s="13">
        <v>3</v>
      </c>
      <c r="E496" s="13">
        <v>3</v>
      </c>
    </row>
    <row r="497" spans="1:5" ht="15" customHeight="1">
      <c r="A497" s="10" t="s">
        <v>2650</v>
      </c>
      <c r="B497" s="10" t="s">
        <v>388</v>
      </c>
      <c r="C497" s="10" t="s">
        <v>1617</v>
      </c>
      <c r="D497" s="13">
        <v>25</v>
      </c>
      <c r="E497" s="13">
        <v>25</v>
      </c>
    </row>
    <row r="498" spans="1:5" ht="15" customHeight="1">
      <c r="A498" s="10" t="s">
        <v>2651</v>
      </c>
      <c r="B498" s="10" t="s">
        <v>1041</v>
      </c>
      <c r="C498" s="10" t="s">
        <v>1652</v>
      </c>
      <c r="D498" s="13">
        <v>35</v>
      </c>
      <c r="E498" s="13">
        <v>35</v>
      </c>
    </row>
    <row r="499" spans="1:5" ht="15" customHeight="1">
      <c r="A499" s="10" t="s">
        <v>2652</v>
      </c>
      <c r="B499" s="10" t="s">
        <v>311</v>
      </c>
      <c r="C499" s="10" t="s">
        <v>2116</v>
      </c>
      <c r="D499" s="13">
        <v>11</v>
      </c>
      <c r="E499" s="13">
        <v>11</v>
      </c>
    </row>
    <row r="500" spans="1:5" ht="15" customHeight="1">
      <c r="A500" s="10" t="s">
        <v>2653</v>
      </c>
      <c r="B500" s="10" t="s">
        <v>967</v>
      </c>
      <c r="C500" s="10" t="s">
        <v>1613</v>
      </c>
      <c r="D500" s="13">
        <v>17</v>
      </c>
      <c r="E500" s="13">
        <v>17</v>
      </c>
    </row>
    <row r="501" spans="1:5" ht="15" customHeight="1">
      <c r="A501" s="10" t="s">
        <v>2654</v>
      </c>
      <c r="B501" s="10" t="s">
        <v>968</v>
      </c>
      <c r="C501" s="10" t="s">
        <v>1613</v>
      </c>
      <c r="D501" s="13">
        <v>24</v>
      </c>
      <c r="E501" s="13">
        <v>24</v>
      </c>
    </row>
    <row r="502" spans="1:5" ht="15" customHeight="1">
      <c r="A502" s="10" t="s">
        <v>2655</v>
      </c>
      <c r="B502" s="10" t="s">
        <v>490</v>
      </c>
      <c r="C502" s="10" t="s">
        <v>1613</v>
      </c>
      <c r="D502" s="13">
        <v>9</v>
      </c>
      <c r="E502" s="13">
        <v>9</v>
      </c>
    </row>
    <row r="503" spans="1:5" ht="15" customHeight="1">
      <c r="A503" s="10" t="s">
        <v>2655</v>
      </c>
      <c r="B503" s="10" t="s">
        <v>490</v>
      </c>
      <c r="C503" s="10" t="s">
        <v>1617</v>
      </c>
      <c r="D503" s="13">
        <v>40</v>
      </c>
      <c r="E503" s="13">
        <v>40</v>
      </c>
    </row>
    <row r="504" spans="1:5" ht="15" customHeight="1">
      <c r="A504" s="10" t="s">
        <v>2656</v>
      </c>
      <c r="B504" s="10" t="s">
        <v>410</v>
      </c>
      <c r="C504" s="10" t="s">
        <v>1614</v>
      </c>
      <c r="D504" s="13">
        <v>14</v>
      </c>
      <c r="E504" s="13">
        <v>14</v>
      </c>
    </row>
    <row r="505" spans="1:5" ht="15" customHeight="1">
      <c r="A505" s="10" t="s">
        <v>2656</v>
      </c>
      <c r="B505" s="10" t="s">
        <v>410</v>
      </c>
      <c r="C505" s="10" t="s">
        <v>1617</v>
      </c>
      <c r="D505" s="13">
        <v>30</v>
      </c>
      <c r="E505" s="13">
        <v>30</v>
      </c>
    </row>
    <row r="506" spans="1:5" ht="15" customHeight="1">
      <c r="A506" s="10" t="s">
        <v>2657</v>
      </c>
      <c r="B506" s="10" t="s">
        <v>400</v>
      </c>
      <c r="C506" s="10" t="s">
        <v>1616</v>
      </c>
      <c r="D506" s="13">
        <v>12</v>
      </c>
      <c r="E506" s="13">
        <v>12</v>
      </c>
    </row>
    <row r="507" spans="1:5" ht="15" customHeight="1">
      <c r="A507" s="10" t="s">
        <v>2657</v>
      </c>
      <c r="B507" s="10" t="s">
        <v>400</v>
      </c>
      <c r="C507" s="10" t="s">
        <v>1617</v>
      </c>
      <c r="D507" s="13">
        <v>15</v>
      </c>
      <c r="E507" s="13">
        <v>15</v>
      </c>
    </row>
    <row r="508" spans="1:5" ht="15" customHeight="1">
      <c r="A508" s="10" t="s">
        <v>2658</v>
      </c>
      <c r="B508" s="10" t="s">
        <v>420</v>
      </c>
      <c r="C508" s="10" t="s">
        <v>1614</v>
      </c>
      <c r="D508" s="13">
        <v>4</v>
      </c>
      <c r="E508" s="13">
        <v>4</v>
      </c>
    </row>
    <row r="509" spans="1:5" ht="15" customHeight="1">
      <c r="A509" s="10" t="s">
        <v>2658</v>
      </c>
      <c r="B509" s="10" t="s">
        <v>420</v>
      </c>
      <c r="C509" s="10" t="s">
        <v>1617</v>
      </c>
      <c r="D509" s="13">
        <v>32</v>
      </c>
      <c r="E509" s="13">
        <v>32</v>
      </c>
    </row>
    <row r="510" spans="1:5" ht="15" customHeight="1">
      <c r="A510" s="10" t="s">
        <v>2659</v>
      </c>
      <c r="B510" s="10" t="s">
        <v>970</v>
      </c>
      <c r="C510" s="12"/>
      <c r="D510" s="13">
        <v>0</v>
      </c>
      <c r="E510" s="13">
        <v>0</v>
      </c>
    </row>
    <row r="511" spans="1:5" ht="15" customHeight="1">
      <c r="A511" s="10" t="s">
        <v>2659</v>
      </c>
      <c r="B511" s="10" t="s">
        <v>970</v>
      </c>
      <c r="C511" s="10" t="s">
        <v>1615</v>
      </c>
      <c r="D511" s="13">
        <v>19</v>
      </c>
      <c r="E511" s="13">
        <v>19</v>
      </c>
    </row>
    <row r="512" spans="1:5" ht="15" customHeight="1">
      <c r="A512" s="10" t="s">
        <v>2660</v>
      </c>
      <c r="B512" s="10" t="s">
        <v>883</v>
      </c>
      <c r="C512" s="12"/>
      <c r="D512" s="13">
        <v>0</v>
      </c>
      <c r="E512" s="13">
        <v>0</v>
      </c>
    </row>
    <row r="513" spans="1:5" ht="15" customHeight="1">
      <c r="A513" s="10" t="s">
        <v>2660</v>
      </c>
      <c r="B513" s="10" t="s">
        <v>883</v>
      </c>
      <c r="C513" s="10" t="s">
        <v>1615</v>
      </c>
      <c r="D513" s="13">
        <v>23</v>
      </c>
      <c r="E513" s="13">
        <v>23</v>
      </c>
    </row>
    <row r="514" spans="1:5" ht="15" customHeight="1">
      <c r="A514" s="10" t="s">
        <v>2661</v>
      </c>
      <c r="B514" s="10" t="s">
        <v>971</v>
      </c>
      <c r="C514" s="12"/>
      <c r="D514" s="13">
        <v>0</v>
      </c>
      <c r="E514" s="13">
        <v>0</v>
      </c>
    </row>
    <row r="515" spans="1:5" ht="15" customHeight="1">
      <c r="A515" s="10" t="s">
        <v>2661</v>
      </c>
      <c r="B515" s="10" t="s">
        <v>971</v>
      </c>
      <c r="C515" s="10" t="s">
        <v>1615</v>
      </c>
      <c r="D515" s="13">
        <v>14</v>
      </c>
      <c r="E515" s="13">
        <v>14</v>
      </c>
    </row>
    <row r="516" spans="1:5" ht="15" customHeight="1">
      <c r="A516" s="10" t="s">
        <v>2662</v>
      </c>
      <c r="B516" s="10" t="s">
        <v>267</v>
      </c>
      <c r="C516" s="12"/>
      <c r="D516" s="13">
        <v>0</v>
      </c>
      <c r="E516" s="13">
        <v>0</v>
      </c>
    </row>
    <row r="517" spans="1:5" ht="15" customHeight="1">
      <c r="A517" s="10" t="s">
        <v>2662</v>
      </c>
      <c r="B517" s="10" t="s">
        <v>267</v>
      </c>
      <c r="C517" s="10" t="s">
        <v>1615</v>
      </c>
      <c r="D517" s="13">
        <v>6</v>
      </c>
      <c r="E517" s="13">
        <v>6</v>
      </c>
    </row>
    <row r="518" spans="1:5" ht="15" customHeight="1">
      <c r="A518" s="10" t="s">
        <v>2663</v>
      </c>
      <c r="B518" s="10" t="s">
        <v>975</v>
      </c>
      <c r="C518" s="10" t="s">
        <v>1622</v>
      </c>
      <c r="D518" s="13">
        <v>58</v>
      </c>
      <c r="E518" s="13">
        <v>58</v>
      </c>
    </row>
    <row r="519" spans="1:5" ht="15" customHeight="1">
      <c r="A519" s="10" t="s">
        <v>2664</v>
      </c>
      <c r="B519" s="10" t="s">
        <v>531</v>
      </c>
      <c r="C519" s="10" t="s">
        <v>1622</v>
      </c>
      <c r="D519" s="13">
        <v>12</v>
      </c>
      <c r="E519" s="13">
        <v>12</v>
      </c>
    </row>
    <row r="520" spans="1:5" ht="15" customHeight="1">
      <c r="A520" s="10" t="s">
        <v>2664</v>
      </c>
      <c r="B520" s="10" t="s">
        <v>531</v>
      </c>
      <c r="C520" s="10" t="s">
        <v>2623</v>
      </c>
      <c r="D520" s="13">
        <v>62</v>
      </c>
      <c r="E520" s="13">
        <v>62</v>
      </c>
    </row>
    <row r="521" spans="1:5" ht="15" customHeight="1">
      <c r="A521" s="10" t="s">
        <v>2664</v>
      </c>
      <c r="B521" s="10" t="s">
        <v>531</v>
      </c>
      <c r="C521" s="10" t="s">
        <v>2293</v>
      </c>
      <c r="D521" s="13">
        <v>1</v>
      </c>
      <c r="E521" s="13">
        <v>1</v>
      </c>
    </row>
    <row r="522" spans="1:5" ht="15" customHeight="1">
      <c r="A522" s="10" t="s">
        <v>2665</v>
      </c>
      <c r="B522" s="10" t="s">
        <v>470</v>
      </c>
      <c r="C522" s="10" t="s">
        <v>1623</v>
      </c>
      <c r="D522" s="13">
        <v>23</v>
      </c>
      <c r="E522" s="13">
        <v>23</v>
      </c>
    </row>
    <row r="523" spans="1:5" ht="15" customHeight="1">
      <c r="A523" s="10" t="s">
        <v>2665</v>
      </c>
      <c r="B523" s="10" t="s">
        <v>470</v>
      </c>
      <c r="C523" s="10" t="s">
        <v>2612</v>
      </c>
      <c r="D523" s="13">
        <v>46</v>
      </c>
      <c r="E523" s="13">
        <v>46</v>
      </c>
    </row>
    <row r="524" spans="1:5" ht="15" customHeight="1">
      <c r="A524" s="10" t="s">
        <v>2666</v>
      </c>
      <c r="B524" s="10" t="s">
        <v>474</v>
      </c>
      <c r="C524" s="10" t="s">
        <v>1623</v>
      </c>
      <c r="D524" s="13">
        <v>6</v>
      </c>
      <c r="E524" s="13">
        <v>6</v>
      </c>
    </row>
    <row r="525" spans="1:5" ht="15" customHeight="1">
      <c r="A525" s="10" t="s">
        <v>2666</v>
      </c>
      <c r="B525" s="10" t="s">
        <v>474</v>
      </c>
      <c r="C525" s="10" t="s">
        <v>2568</v>
      </c>
      <c r="D525" s="13">
        <v>15</v>
      </c>
      <c r="E525" s="13">
        <v>15</v>
      </c>
    </row>
    <row r="526" spans="1:5" ht="15" customHeight="1">
      <c r="A526" s="10" t="s">
        <v>2666</v>
      </c>
      <c r="B526" s="10" t="s">
        <v>474</v>
      </c>
      <c r="C526" s="10" t="s">
        <v>2623</v>
      </c>
      <c r="D526" s="13">
        <v>29</v>
      </c>
      <c r="E526" s="13">
        <v>29</v>
      </c>
    </row>
    <row r="527" spans="1:5" ht="15" customHeight="1">
      <c r="A527" s="10" t="s">
        <v>2667</v>
      </c>
      <c r="B527" s="10" t="s">
        <v>1024</v>
      </c>
      <c r="C527" s="10" t="s">
        <v>1645</v>
      </c>
      <c r="D527" s="13">
        <v>71</v>
      </c>
      <c r="E527" s="13">
        <v>71</v>
      </c>
    </row>
    <row r="528" spans="1:5" ht="15" customHeight="1">
      <c r="A528" s="10" t="s">
        <v>2668</v>
      </c>
      <c r="B528" s="10" t="s">
        <v>1025</v>
      </c>
      <c r="C528" s="12"/>
      <c r="D528" s="13">
        <v>0</v>
      </c>
      <c r="E528" s="13">
        <v>0</v>
      </c>
    </row>
    <row r="529" spans="1:5" ht="15" customHeight="1">
      <c r="A529" s="10" t="s">
        <v>2668</v>
      </c>
      <c r="B529" s="10" t="s">
        <v>1025</v>
      </c>
      <c r="C529" s="10" t="s">
        <v>1645</v>
      </c>
      <c r="D529" s="13">
        <v>31</v>
      </c>
      <c r="E529" s="13">
        <v>31</v>
      </c>
    </row>
    <row r="530" spans="1:5" ht="15" customHeight="1">
      <c r="A530" s="10" t="s">
        <v>2669</v>
      </c>
      <c r="B530" s="10" t="s">
        <v>389</v>
      </c>
      <c r="C530" s="12"/>
      <c r="D530" s="13">
        <v>0</v>
      </c>
      <c r="E530" s="13">
        <v>0</v>
      </c>
    </row>
    <row r="531" spans="1:5" ht="15" customHeight="1">
      <c r="A531" s="10" t="s">
        <v>2669</v>
      </c>
      <c r="B531" s="10" t="s">
        <v>389</v>
      </c>
      <c r="C531" s="10" t="s">
        <v>1645</v>
      </c>
      <c r="D531" s="13">
        <v>6</v>
      </c>
      <c r="E531" s="13">
        <v>6</v>
      </c>
    </row>
    <row r="532" spans="1:5" ht="15" customHeight="1">
      <c r="A532" s="10" t="s">
        <v>2669</v>
      </c>
      <c r="B532" s="10" t="s">
        <v>389</v>
      </c>
      <c r="C532" s="10" t="s">
        <v>1646</v>
      </c>
      <c r="D532" s="13">
        <v>25</v>
      </c>
      <c r="E532" s="13">
        <v>25</v>
      </c>
    </row>
    <row r="533" spans="1:5" ht="15" customHeight="1">
      <c r="A533" s="10" t="s">
        <v>2670</v>
      </c>
      <c r="B533" s="10" t="s">
        <v>1493</v>
      </c>
      <c r="C533" s="10" t="s">
        <v>2116</v>
      </c>
      <c r="D533" s="13">
        <v>11</v>
      </c>
      <c r="E533" s="13">
        <v>11</v>
      </c>
    </row>
    <row r="534" spans="1:5" ht="15" customHeight="1">
      <c r="A534" s="10" t="s">
        <v>2671</v>
      </c>
      <c r="B534" s="10" t="s">
        <v>1026</v>
      </c>
      <c r="C534" s="10" t="s">
        <v>1645</v>
      </c>
      <c r="D534" s="13">
        <v>21</v>
      </c>
      <c r="E534" s="13">
        <v>21</v>
      </c>
    </row>
    <row r="535" spans="1:5" ht="15" customHeight="1">
      <c r="A535" s="10" t="s">
        <v>2672</v>
      </c>
      <c r="B535" s="10" t="s">
        <v>555</v>
      </c>
      <c r="C535" s="12"/>
      <c r="D535" s="13">
        <v>0</v>
      </c>
      <c r="E535" s="13">
        <v>-1</v>
      </c>
    </row>
    <row r="536" spans="1:5" ht="15" customHeight="1">
      <c r="A536" s="10" t="s">
        <v>2672</v>
      </c>
      <c r="B536" s="10" t="s">
        <v>555</v>
      </c>
      <c r="C536" s="10" t="s">
        <v>1623</v>
      </c>
      <c r="D536" s="13">
        <v>53</v>
      </c>
      <c r="E536" s="13">
        <v>53</v>
      </c>
    </row>
    <row r="537" spans="1:5" ht="15" customHeight="1">
      <c r="A537" s="10" t="s">
        <v>2672</v>
      </c>
      <c r="B537" s="10" t="s">
        <v>555</v>
      </c>
      <c r="C537" s="10" t="s">
        <v>2612</v>
      </c>
      <c r="D537" s="13">
        <v>29</v>
      </c>
      <c r="E537" s="13">
        <v>29</v>
      </c>
    </row>
    <row r="538" spans="1:5" ht="15" customHeight="1">
      <c r="A538" s="10" t="s">
        <v>2673</v>
      </c>
      <c r="B538" s="10" t="s">
        <v>505</v>
      </c>
      <c r="C538" s="10" t="s">
        <v>1624</v>
      </c>
      <c r="D538" s="13">
        <v>18</v>
      </c>
      <c r="E538" s="13">
        <v>18</v>
      </c>
    </row>
    <row r="539" spans="1:5" ht="15" customHeight="1">
      <c r="A539" s="10" t="s">
        <v>2673</v>
      </c>
      <c r="B539" s="10" t="s">
        <v>505</v>
      </c>
      <c r="C539" s="10" t="s">
        <v>2568</v>
      </c>
      <c r="D539" s="13">
        <v>14</v>
      </c>
      <c r="E539" s="13">
        <v>14</v>
      </c>
    </row>
    <row r="540" spans="1:5" ht="15" customHeight="1">
      <c r="A540" s="10" t="s">
        <v>2673</v>
      </c>
      <c r="B540" s="10" t="s">
        <v>505</v>
      </c>
      <c r="C540" s="10" t="s">
        <v>2612</v>
      </c>
      <c r="D540" s="13">
        <v>36</v>
      </c>
      <c r="E540" s="13">
        <v>36</v>
      </c>
    </row>
    <row r="541" spans="1:5" ht="15" customHeight="1">
      <c r="A541" s="10" t="s">
        <v>2674</v>
      </c>
      <c r="B541" s="10" t="s">
        <v>580</v>
      </c>
      <c r="C541" s="10" t="s">
        <v>1624</v>
      </c>
      <c r="D541" s="13">
        <v>14</v>
      </c>
      <c r="E541" s="13">
        <v>14</v>
      </c>
    </row>
    <row r="542" spans="1:5" ht="15" customHeight="1">
      <c r="A542" s="10" t="s">
        <v>2674</v>
      </c>
      <c r="B542" s="10" t="s">
        <v>580</v>
      </c>
      <c r="C542" s="10" t="s">
        <v>2612</v>
      </c>
      <c r="D542" s="13">
        <v>65</v>
      </c>
      <c r="E542" s="13">
        <v>65</v>
      </c>
    </row>
    <row r="543" spans="1:5" ht="15" customHeight="1">
      <c r="A543" s="10" t="s">
        <v>2675</v>
      </c>
      <c r="B543" s="10" t="s">
        <v>513</v>
      </c>
      <c r="C543" s="10" t="s">
        <v>1617</v>
      </c>
      <c r="D543" s="13">
        <v>10</v>
      </c>
      <c r="E543" s="13">
        <v>10</v>
      </c>
    </row>
    <row r="544" spans="1:5" ht="15" customHeight="1">
      <c r="A544" s="10" t="s">
        <v>2675</v>
      </c>
      <c r="B544" s="10" t="s">
        <v>513</v>
      </c>
      <c r="C544" s="10" t="s">
        <v>1624</v>
      </c>
      <c r="D544" s="13">
        <v>15</v>
      </c>
      <c r="E544" s="13">
        <v>15</v>
      </c>
    </row>
    <row r="545" spans="1:5" ht="15" customHeight="1">
      <c r="A545" s="10" t="s">
        <v>2675</v>
      </c>
      <c r="B545" s="10" t="s">
        <v>513</v>
      </c>
      <c r="C545" s="10" t="s">
        <v>2623</v>
      </c>
      <c r="D545" s="13">
        <v>45</v>
      </c>
      <c r="E545" s="13">
        <v>45</v>
      </c>
    </row>
    <row r="546" spans="1:5" ht="15" customHeight="1">
      <c r="A546" s="10" t="s">
        <v>2676</v>
      </c>
      <c r="B546" s="10" t="s">
        <v>279</v>
      </c>
      <c r="C546" s="10" t="s">
        <v>1691</v>
      </c>
      <c r="D546" s="13">
        <v>7</v>
      </c>
      <c r="E546" s="13">
        <v>7</v>
      </c>
    </row>
    <row r="547" spans="1:5" ht="15" customHeight="1">
      <c r="A547" s="10" t="s">
        <v>2677</v>
      </c>
      <c r="B547" s="10" t="s">
        <v>2678</v>
      </c>
      <c r="C547" s="12"/>
      <c r="D547" s="13">
        <v>0</v>
      </c>
      <c r="E547" s="13">
        <v>-3</v>
      </c>
    </row>
    <row r="548" spans="1:5" ht="15" customHeight="1">
      <c r="A548" s="10" t="s">
        <v>2679</v>
      </c>
      <c r="B548" s="10" t="s">
        <v>114</v>
      </c>
      <c r="C548" s="10" t="s">
        <v>1760</v>
      </c>
      <c r="D548" s="13">
        <v>180</v>
      </c>
      <c r="E548" s="13">
        <v>180</v>
      </c>
    </row>
    <row r="549" spans="1:5" ht="15" customHeight="1">
      <c r="A549" s="10" t="s">
        <v>2679</v>
      </c>
      <c r="B549" s="10" t="s">
        <v>114</v>
      </c>
      <c r="C549" s="10" t="s">
        <v>1797</v>
      </c>
      <c r="D549" s="13">
        <v>26</v>
      </c>
      <c r="E549" s="13">
        <v>26</v>
      </c>
    </row>
    <row r="550" spans="1:5" ht="15" customHeight="1">
      <c r="A550" s="10" t="s">
        <v>2680</v>
      </c>
      <c r="B550" s="10" t="s">
        <v>124</v>
      </c>
      <c r="C550" s="12"/>
      <c r="D550" s="13">
        <v>0</v>
      </c>
      <c r="E550" s="13">
        <v>0</v>
      </c>
    </row>
    <row r="551" spans="1:5" ht="15" customHeight="1">
      <c r="A551" s="10" t="s">
        <v>2680</v>
      </c>
      <c r="B551" s="10" t="s">
        <v>124</v>
      </c>
      <c r="C551" s="10" t="s">
        <v>2681</v>
      </c>
      <c r="D551" s="13">
        <v>864</v>
      </c>
      <c r="E551" s="13">
        <v>864</v>
      </c>
    </row>
    <row r="552" spans="1:5" ht="15" customHeight="1">
      <c r="A552" s="10" t="s">
        <v>2680</v>
      </c>
      <c r="B552" s="10" t="s">
        <v>124</v>
      </c>
      <c r="C552" s="10" t="s">
        <v>1735</v>
      </c>
      <c r="D552" s="13">
        <v>168</v>
      </c>
      <c r="E552" s="13">
        <v>168</v>
      </c>
    </row>
    <row r="553" spans="1:5" ht="15" customHeight="1">
      <c r="A553" s="10" t="s">
        <v>2680</v>
      </c>
      <c r="B553" s="10" t="s">
        <v>124</v>
      </c>
      <c r="C553" s="10" t="s">
        <v>2251</v>
      </c>
      <c r="D553" s="13">
        <v>5</v>
      </c>
      <c r="E553" s="13">
        <v>5</v>
      </c>
    </row>
    <row r="554" spans="1:5" ht="15" customHeight="1">
      <c r="A554" s="10" t="s">
        <v>2680</v>
      </c>
      <c r="B554" s="10" t="s">
        <v>124</v>
      </c>
      <c r="C554" s="10" t="s">
        <v>2293</v>
      </c>
      <c r="D554" s="13">
        <v>13</v>
      </c>
      <c r="E554" s="13">
        <v>13</v>
      </c>
    </row>
    <row r="555" spans="1:5" ht="15" customHeight="1">
      <c r="A555" s="10" t="s">
        <v>2680</v>
      </c>
      <c r="B555" s="10" t="s">
        <v>2682</v>
      </c>
      <c r="C555" s="12"/>
      <c r="D555" s="13">
        <v>0</v>
      </c>
      <c r="E555" s="13">
        <v>29</v>
      </c>
    </row>
    <row r="556" spans="1:5" ht="15" customHeight="1">
      <c r="A556" s="10" t="s">
        <v>2683</v>
      </c>
      <c r="B556" s="10" t="s">
        <v>44</v>
      </c>
      <c r="C556" s="12"/>
      <c r="D556" s="13">
        <v>0</v>
      </c>
      <c r="E556" s="13">
        <v>0</v>
      </c>
    </row>
    <row r="557" spans="1:5" ht="15" customHeight="1">
      <c r="A557" s="10" t="s">
        <v>2683</v>
      </c>
      <c r="B557" s="10" t="s">
        <v>44</v>
      </c>
      <c r="C557" s="10" t="s">
        <v>1734</v>
      </c>
      <c r="D557" s="13">
        <v>63</v>
      </c>
      <c r="E557" s="13">
        <v>63</v>
      </c>
    </row>
    <row r="558" spans="1:5" ht="15" customHeight="1">
      <c r="A558" s="10" t="s">
        <v>2683</v>
      </c>
      <c r="B558" s="10" t="s">
        <v>2684</v>
      </c>
      <c r="C558" s="12"/>
      <c r="D558" s="13">
        <v>0</v>
      </c>
      <c r="E558" s="13">
        <v>1</v>
      </c>
    </row>
    <row r="559" spans="1:5" ht="15" customHeight="1">
      <c r="A559" s="10" t="s">
        <v>2685</v>
      </c>
      <c r="B559" s="10" t="s">
        <v>84</v>
      </c>
      <c r="C559" s="12"/>
      <c r="D559" s="13">
        <v>0</v>
      </c>
      <c r="E559" s="13">
        <v>0</v>
      </c>
    </row>
    <row r="560" spans="1:5" ht="15" customHeight="1">
      <c r="A560" s="10" t="s">
        <v>2685</v>
      </c>
      <c r="B560" s="10" t="s">
        <v>84</v>
      </c>
      <c r="C560" s="10" t="s">
        <v>2686</v>
      </c>
      <c r="D560" s="13">
        <v>480</v>
      </c>
      <c r="E560" s="13">
        <v>480</v>
      </c>
    </row>
    <row r="561" spans="1:5" ht="15" customHeight="1">
      <c r="A561" s="10" t="s">
        <v>2685</v>
      </c>
      <c r="B561" s="10" t="s">
        <v>84</v>
      </c>
      <c r="C561" s="10" t="s">
        <v>2463</v>
      </c>
      <c r="D561" s="13">
        <v>121</v>
      </c>
      <c r="E561" s="13">
        <v>121</v>
      </c>
    </row>
    <row r="562" spans="1:5" ht="15" customHeight="1">
      <c r="A562" s="10" t="s">
        <v>2685</v>
      </c>
      <c r="B562" s="10" t="s">
        <v>84</v>
      </c>
      <c r="C562" s="10" t="s">
        <v>1787</v>
      </c>
      <c r="D562" s="13">
        <v>149</v>
      </c>
      <c r="E562" s="13">
        <v>149</v>
      </c>
    </row>
    <row r="563" spans="1:5" ht="15" customHeight="1">
      <c r="A563" s="10" t="s">
        <v>2685</v>
      </c>
      <c r="B563" s="10" t="s">
        <v>84</v>
      </c>
      <c r="C563" s="10" t="s">
        <v>2251</v>
      </c>
      <c r="D563" s="13">
        <v>11</v>
      </c>
      <c r="E563" s="13">
        <v>11</v>
      </c>
    </row>
    <row r="564" spans="1:5" ht="15" customHeight="1">
      <c r="A564" s="10" t="s">
        <v>2685</v>
      </c>
      <c r="B564" s="10" t="s">
        <v>84</v>
      </c>
      <c r="C564" s="10" t="s">
        <v>2293</v>
      </c>
      <c r="D564" s="13">
        <v>4</v>
      </c>
      <c r="E564" s="13">
        <v>4</v>
      </c>
    </row>
    <row r="565" spans="1:5" ht="15" customHeight="1">
      <c r="A565" s="10" t="s">
        <v>2685</v>
      </c>
      <c r="B565" s="10" t="s">
        <v>2687</v>
      </c>
      <c r="C565" s="12"/>
      <c r="D565" s="13">
        <v>0</v>
      </c>
      <c r="E565" s="13">
        <v>15</v>
      </c>
    </row>
    <row r="566" spans="1:5" ht="15" customHeight="1">
      <c r="A566" s="10" t="s">
        <v>2688</v>
      </c>
      <c r="B566" s="10" t="s">
        <v>2689</v>
      </c>
      <c r="C566" s="10" t="s">
        <v>1786</v>
      </c>
      <c r="D566" s="13">
        <v>115</v>
      </c>
      <c r="E566" s="13">
        <v>115</v>
      </c>
    </row>
    <row r="567" spans="1:5" ht="15" customHeight="1">
      <c r="A567" s="10" t="s">
        <v>2690</v>
      </c>
      <c r="B567" s="10" t="s">
        <v>10</v>
      </c>
      <c r="C567" s="12"/>
      <c r="D567" s="13">
        <v>3</v>
      </c>
      <c r="E567" s="13">
        <v>3</v>
      </c>
    </row>
    <row r="568" spans="1:5" ht="15" customHeight="1">
      <c r="A568" s="10" t="s">
        <v>2690</v>
      </c>
      <c r="B568" s="10" t="s">
        <v>10</v>
      </c>
      <c r="C568" s="10" t="s">
        <v>2293</v>
      </c>
      <c r="D568" s="13">
        <v>3</v>
      </c>
      <c r="E568" s="13">
        <v>3</v>
      </c>
    </row>
    <row r="569" spans="1:5" ht="15" customHeight="1">
      <c r="A569" s="10" t="s">
        <v>2691</v>
      </c>
      <c r="B569" s="10" t="s">
        <v>141</v>
      </c>
      <c r="C569" s="10" t="s">
        <v>1786</v>
      </c>
      <c r="D569" s="13">
        <v>185</v>
      </c>
      <c r="E569" s="13">
        <v>185</v>
      </c>
    </row>
    <row r="570" spans="1:5" ht="15" customHeight="1">
      <c r="A570" s="10" t="s">
        <v>2692</v>
      </c>
      <c r="B570" s="10" t="s">
        <v>144</v>
      </c>
      <c r="C570" s="12"/>
      <c r="D570" s="13">
        <v>0</v>
      </c>
      <c r="E570" s="13">
        <v>0</v>
      </c>
    </row>
    <row r="571" spans="1:5" ht="15" customHeight="1">
      <c r="A571" s="10" t="s">
        <v>2692</v>
      </c>
      <c r="B571" s="10" t="s">
        <v>144</v>
      </c>
      <c r="C571" s="10" t="s">
        <v>1793</v>
      </c>
      <c r="D571" s="13">
        <v>42</v>
      </c>
      <c r="E571" s="13">
        <v>42</v>
      </c>
    </row>
    <row r="572" spans="1:5" ht="15" customHeight="1">
      <c r="A572" s="10" t="s">
        <v>2693</v>
      </c>
      <c r="B572" s="10" t="s">
        <v>1113</v>
      </c>
      <c r="C572" s="12"/>
      <c r="D572" s="13">
        <v>0</v>
      </c>
      <c r="E572" s="13">
        <v>0</v>
      </c>
    </row>
    <row r="573" spans="1:5" ht="15" customHeight="1">
      <c r="A573" s="10" t="s">
        <v>2694</v>
      </c>
      <c r="B573" s="10" t="s">
        <v>2695</v>
      </c>
      <c r="C573" s="10" t="s">
        <v>1917</v>
      </c>
      <c r="D573" s="13">
        <v>2</v>
      </c>
      <c r="E573" s="13">
        <v>2</v>
      </c>
    </row>
    <row r="574" spans="1:5" ht="15" customHeight="1">
      <c r="A574" s="10" t="s">
        <v>2696</v>
      </c>
      <c r="B574" s="10" t="s">
        <v>2697</v>
      </c>
      <c r="C574" s="10" t="s">
        <v>1917</v>
      </c>
      <c r="D574" s="13">
        <v>1</v>
      </c>
      <c r="E574" s="13">
        <v>1</v>
      </c>
    </row>
    <row r="575" spans="1:5" ht="15" customHeight="1">
      <c r="A575" s="10" t="s">
        <v>2698</v>
      </c>
      <c r="B575" s="10" t="s">
        <v>161</v>
      </c>
      <c r="C575" s="10" t="s">
        <v>1723</v>
      </c>
      <c r="D575" s="13">
        <v>61</v>
      </c>
      <c r="E575" s="13">
        <v>61</v>
      </c>
    </row>
    <row r="576" spans="1:5" ht="15" customHeight="1">
      <c r="A576" s="10" t="s">
        <v>2698</v>
      </c>
      <c r="B576" s="10" t="s">
        <v>161</v>
      </c>
      <c r="C576" s="10" t="s">
        <v>2699</v>
      </c>
      <c r="D576" s="13">
        <v>252</v>
      </c>
      <c r="E576" s="13">
        <v>252</v>
      </c>
    </row>
    <row r="577" spans="1:5" ht="15" customHeight="1">
      <c r="A577" s="10" t="s">
        <v>2698</v>
      </c>
      <c r="B577" s="10" t="s">
        <v>161</v>
      </c>
      <c r="C577" s="10" t="s">
        <v>2251</v>
      </c>
      <c r="D577" s="13">
        <v>2</v>
      </c>
      <c r="E577" s="13">
        <v>2</v>
      </c>
    </row>
    <row r="578" spans="1:5" ht="15" customHeight="1">
      <c r="A578" s="10" t="s">
        <v>2700</v>
      </c>
      <c r="B578" s="10" t="s">
        <v>163</v>
      </c>
      <c r="C578" s="12"/>
      <c r="D578" s="13">
        <v>0</v>
      </c>
      <c r="E578" s="13">
        <v>0</v>
      </c>
    </row>
    <row r="579" spans="1:5" ht="15" customHeight="1">
      <c r="A579" s="10" t="s">
        <v>2700</v>
      </c>
      <c r="B579" s="10" t="s">
        <v>163</v>
      </c>
      <c r="C579" s="10" t="s">
        <v>2701</v>
      </c>
      <c r="D579" s="13">
        <v>190</v>
      </c>
      <c r="E579" s="13">
        <v>190</v>
      </c>
    </row>
    <row r="580" spans="1:5" ht="15" customHeight="1">
      <c r="A580" s="10" t="s">
        <v>2700</v>
      </c>
      <c r="B580" s="10" t="s">
        <v>163</v>
      </c>
      <c r="C580" s="10" t="s">
        <v>2463</v>
      </c>
      <c r="D580" s="13">
        <v>96</v>
      </c>
      <c r="E580" s="13">
        <v>96</v>
      </c>
    </row>
    <row r="581" spans="1:5" ht="15" customHeight="1">
      <c r="A581" s="10" t="s">
        <v>2700</v>
      </c>
      <c r="B581" s="10" t="s">
        <v>163</v>
      </c>
      <c r="C581" s="10" t="s">
        <v>2562</v>
      </c>
      <c r="D581" s="13">
        <v>178</v>
      </c>
      <c r="E581" s="13">
        <v>178</v>
      </c>
    </row>
    <row r="582" spans="1:5" ht="15" customHeight="1">
      <c r="A582" s="10" t="s">
        <v>2700</v>
      </c>
      <c r="B582" s="10" t="s">
        <v>163</v>
      </c>
      <c r="C582" s="10" t="s">
        <v>1793</v>
      </c>
      <c r="D582" s="13">
        <v>65</v>
      </c>
      <c r="E582" s="13">
        <v>65</v>
      </c>
    </row>
    <row r="583" spans="1:5" ht="15" customHeight="1">
      <c r="A583" s="10" t="s">
        <v>2700</v>
      </c>
      <c r="B583" s="10" t="s">
        <v>163</v>
      </c>
      <c r="C583" s="10" t="s">
        <v>2251</v>
      </c>
      <c r="D583" s="13">
        <v>3</v>
      </c>
      <c r="E583" s="13">
        <v>3</v>
      </c>
    </row>
    <row r="584" spans="1:5" ht="15" customHeight="1">
      <c r="A584" s="10" t="s">
        <v>2700</v>
      </c>
      <c r="B584" s="10" t="s">
        <v>163</v>
      </c>
      <c r="C584" s="10" t="s">
        <v>2293</v>
      </c>
      <c r="D584" s="13">
        <v>1</v>
      </c>
      <c r="E584" s="13">
        <v>1</v>
      </c>
    </row>
    <row r="585" spans="1:5" ht="15" customHeight="1">
      <c r="A585" s="10" t="s">
        <v>2700</v>
      </c>
      <c r="B585" s="10" t="s">
        <v>2702</v>
      </c>
      <c r="C585" s="12"/>
      <c r="D585" s="13">
        <v>0</v>
      </c>
      <c r="E585" s="13">
        <v>11</v>
      </c>
    </row>
    <row r="586" spans="1:5" ht="15" customHeight="1">
      <c r="A586" s="10" t="s">
        <v>2703</v>
      </c>
      <c r="B586" s="10" t="s">
        <v>62</v>
      </c>
      <c r="C586" s="12"/>
      <c r="D586" s="13">
        <v>0</v>
      </c>
      <c r="E586" s="13">
        <v>0</v>
      </c>
    </row>
    <row r="587" spans="1:5" ht="15" customHeight="1">
      <c r="A587" s="10" t="s">
        <v>2704</v>
      </c>
      <c r="B587" s="10" t="s">
        <v>2705</v>
      </c>
      <c r="C587" s="10" t="s">
        <v>1930</v>
      </c>
      <c r="D587" s="13">
        <v>18</v>
      </c>
      <c r="E587" s="13">
        <v>18</v>
      </c>
    </row>
    <row r="588" spans="1:5" ht="15" customHeight="1">
      <c r="A588" s="10" t="s">
        <v>2706</v>
      </c>
      <c r="B588" s="10" t="s">
        <v>2707</v>
      </c>
      <c r="C588" s="12"/>
      <c r="D588" s="13">
        <v>0</v>
      </c>
      <c r="E588" s="13">
        <v>3</v>
      </c>
    </row>
    <row r="589" spans="1:5" ht="15" customHeight="1">
      <c r="A589" s="10" t="s">
        <v>2708</v>
      </c>
      <c r="B589" s="10" t="s">
        <v>2709</v>
      </c>
      <c r="C589" s="10" t="s">
        <v>1930</v>
      </c>
      <c r="D589" s="13">
        <v>20</v>
      </c>
      <c r="E589" s="13">
        <v>20</v>
      </c>
    </row>
    <row r="590" spans="1:5" ht="15" customHeight="1">
      <c r="A590" s="10" t="s">
        <v>2710</v>
      </c>
      <c r="B590" s="10" t="s">
        <v>2711</v>
      </c>
      <c r="C590" s="10" t="s">
        <v>2712</v>
      </c>
      <c r="D590" s="13">
        <v>29</v>
      </c>
      <c r="E590" s="13">
        <v>29</v>
      </c>
    </row>
    <row r="591" spans="1:5" ht="15" customHeight="1">
      <c r="A591" s="10" t="s">
        <v>2710</v>
      </c>
      <c r="B591" s="10" t="s">
        <v>2711</v>
      </c>
      <c r="C591" s="10" t="s">
        <v>2623</v>
      </c>
      <c r="D591" s="13">
        <v>631</v>
      </c>
      <c r="E591" s="13">
        <v>631</v>
      </c>
    </row>
    <row r="592" spans="1:5" ht="15" customHeight="1">
      <c r="A592" s="10" t="s">
        <v>2710</v>
      </c>
      <c r="B592" s="10" t="s">
        <v>2711</v>
      </c>
      <c r="C592" s="10" t="s">
        <v>2292</v>
      </c>
      <c r="D592" s="13">
        <v>959</v>
      </c>
      <c r="E592" s="13">
        <v>959</v>
      </c>
    </row>
    <row r="593" spans="1:5" ht="15" customHeight="1">
      <c r="A593" s="10" t="s">
        <v>2710</v>
      </c>
      <c r="B593" s="10" t="s">
        <v>2711</v>
      </c>
      <c r="C593" s="10" t="s">
        <v>2246</v>
      </c>
      <c r="D593" s="13">
        <v>137</v>
      </c>
      <c r="E593" s="13">
        <v>137</v>
      </c>
    </row>
    <row r="594" spans="1:5" ht="15" customHeight="1">
      <c r="A594" s="10" t="s">
        <v>2713</v>
      </c>
      <c r="B594" s="10" t="s">
        <v>1452</v>
      </c>
      <c r="C594" s="10" t="s">
        <v>2088</v>
      </c>
      <c r="D594" s="13">
        <v>6</v>
      </c>
      <c r="E594" s="13">
        <v>6</v>
      </c>
    </row>
    <row r="595" spans="1:5" ht="15" customHeight="1">
      <c r="A595" s="10" t="s">
        <v>2714</v>
      </c>
      <c r="B595" s="10" t="s">
        <v>2715</v>
      </c>
      <c r="C595" s="10" t="s">
        <v>2716</v>
      </c>
      <c r="D595" s="13">
        <v>286</v>
      </c>
      <c r="E595" s="13">
        <v>286</v>
      </c>
    </row>
    <row r="596" spans="1:5" ht="15" customHeight="1">
      <c r="A596" s="10" t="s">
        <v>2714</v>
      </c>
      <c r="B596" s="10" t="s">
        <v>2715</v>
      </c>
      <c r="C596" s="10" t="s">
        <v>2712</v>
      </c>
      <c r="D596" s="13">
        <v>35</v>
      </c>
      <c r="E596" s="13">
        <v>35</v>
      </c>
    </row>
    <row r="597" spans="1:5" ht="15" customHeight="1">
      <c r="A597" s="10" t="s">
        <v>2714</v>
      </c>
      <c r="B597" s="10" t="s">
        <v>2715</v>
      </c>
      <c r="C597" s="10" t="s">
        <v>2717</v>
      </c>
      <c r="D597" s="13">
        <v>38</v>
      </c>
      <c r="E597" s="13">
        <v>38</v>
      </c>
    </row>
    <row r="598" spans="1:5" ht="15" customHeight="1">
      <c r="A598" s="10" t="s">
        <v>2714</v>
      </c>
      <c r="B598" s="10" t="s">
        <v>2715</v>
      </c>
      <c r="C598" s="10" t="s">
        <v>2246</v>
      </c>
      <c r="D598" s="13">
        <v>81</v>
      </c>
      <c r="E598" s="13">
        <v>81</v>
      </c>
    </row>
    <row r="599" spans="1:5" ht="15" customHeight="1">
      <c r="A599" s="10" t="s">
        <v>2718</v>
      </c>
      <c r="B599" s="10" t="s">
        <v>2719</v>
      </c>
      <c r="C599" s="10" t="s">
        <v>2720</v>
      </c>
      <c r="D599" s="13">
        <v>240</v>
      </c>
      <c r="E599" s="13">
        <v>240</v>
      </c>
    </row>
    <row r="600" spans="1:5" ht="15" customHeight="1">
      <c r="A600" s="10" t="s">
        <v>2718</v>
      </c>
      <c r="B600" s="10" t="s">
        <v>2719</v>
      </c>
      <c r="C600" s="10" t="s">
        <v>2712</v>
      </c>
      <c r="D600" s="13">
        <v>30</v>
      </c>
      <c r="E600" s="13">
        <v>30</v>
      </c>
    </row>
    <row r="601" spans="1:5" ht="15" customHeight="1">
      <c r="A601" s="10" t="s">
        <v>2718</v>
      </c>
      <c r="B601" s="10" t="s">
        <v>2719</v>
      </c>
      <c r="C601" s="10" t="s">
        <v>2721</v>
      </c>
      <c r="D601" s="13">
        <v>40</v>
      </c>
      <c r="E601" s="13">
        <v>40</v>
      </c>
    </row>
    <row r="602" spans="1:5" ht="15" customHeight="1">
      <c r="A602" s="10" t="s">
        <v>2718</v>
      </c>
      <c r="B602" s="10" t="s">
        <v>2719</v>
      </c>
      <c r="C602" s="10" t="s">
        <v>2246</v>
      </c>
      <c r="D602" s="13">
        <v>37</v>
      </c>
      <c r="E602" s="13">
        <v>37</v>
      </c>
    </row>
    <row r="603" spans="1:5" ht="15" customHeight="1">
      <c r="A603" s="10" t="s">
        <v>2722</v>
      </c>
      <c r="B603" s="10" t="s">
        <v>2723</v>
      </c>
      <c r="C603" s="12"/>
      <c r="D603" s="13">
        <v>0</v>
      </c>
      <c r="E603" s="13">
        <v>3</v>
      </c>
    </row>
    <row r="604" spans="1:5" ht="15" customHeight="1">
      <c r="A604" s="10" t="s">
        <v>2724</v>
      </c>
      <c r="B604" s="10" t="s">
        <v>2725</v>
      </c>
      <c r="C604" s="10" t="s">
        <v>2089</v>
      </c>
      <c r="D604" s="13">
        <v>200</v>
      </c>
      <c r="E604" s="13">
        <v>200</v>
      </c>
    </row>
    <row r="605" spans="1:5" ht="15" customHeight="1">
      <c r="A605" s="10" t="s">
        <v>2724</v>
      </c>
      <c r="B605" s="10" t="s">
        <v>2725</v>
      </c>
      <c r="C605" s="10" t="s">
        <v>2162</v>
      </c>
      <c r="D605" s="13">
        <v>199</v>
      </c>
      <c r="E605" s="13">
        <v>199</v>
      </c>
    </row>
    <row r="606" spans="1:5" ht="15" customHeight="1">
      <c r="A606" s="10" t="s">
        <v>2726</v>
      </c>
      <c r="B606" s="10" t="s">
        <v>2727</v>
      </c>
      <c r="C606" s="12"/>
      <c r="D606" s="13">
        <v>0</v>
      </c>
      <c r="E606" s="13">
        <v>30</v>
      </c>
    </row>
    <row r="607" spans="1:5" ht="15" customHeight="1">
      <c r="A607" s="10" t="s">
        <v>2728</v>
      </c>
      <c r="B607" s="10" t="s">
        <v>1228</v>
      </c>
      <c r="C607" s="10" t="s">
        <v>1888</v>
      </c>
      <c r="D607" s="13">
        <v>2</v>
      </c>
      <c r="E607" s="13">
        <v>2</v>
      </c>
    </row>
    <row r="608" spans="1:5" ht="15" customHeight="1">
      <c r="A608" s="10" t="s">
        <v>2729</v>
      </c>
      <c r="B608" s="10" t="s">
        <v>1453</v>
      </c>
      <c r="C608" s="12"/>
      <c r="D608" s="13">
        <v>0</v>
      </c>
      <c r="E608" s="13">
        <v>-1</v>
      </c>
    </row>
    <row r="609" spans="1:5" ht="15" customHeight="1">
      <c r="A609" s="10" t="s">
        <v>2730</v>
      </c>
      <c r="B609" s="10" t="s">
        <v>2731</v>
      </c>
      <c r="C609" s="12"/>
      <c r="D609" s="13">
        <v>0</v>
      </c>
      <c r="E609" s="13">
        <v>0</v>
      </c>
    </row>
    <row r="610" spans="1:5" ht="15" customHeight="1">
      <c r="A610" s="10" t="s">
        <v>2732</v>
      </c>
      <c r="B610" s="10" t="s">
        <v>2733</v>
      </c>
      <c r="C610" s="12"/>
      <c r="D610" s="13">
        <v>0</v>
      </c>
      <c r="E610" s="13">
        <v>0</v>
      </c>
    </row>
    <row r="611" spans="1:5" ht="15" customHeight="1">
      <c r="A611" s="10" t="s">
        <v>2734</v>
      </c>
      <c r="B611" s="10" t="s">
        <v>109</v>
      </c>
      <c r="C611" s="10" t="s">
        <v>2464</v>
      </c>
      <c r="D611" s="13">
        <v>121</v>
      </c>
      <c r="E611" s="13">
        <v>121</v>
      </c>
    </row>
    <row r="612" spans="1:5" ht="15" customHeight="1">
      <c r="A612" s="10" t="s">
        <v>2734</v>
      </c>
      <c r="B612" s="10" t="s">
        <v>109</v>
      </c>
      <c r="C612" s="10" t="s">
        <v>1794</v>
      </c>
      <c r="D612" s="13">
        <v>93</v>
      </c>
      <c r="E612" s="13">
        <v>93</v>
      </c>
    </row>
    <row r="613" spans="1:5" ht="15" customHeight="1">
      <c r="A613" s="10" t="s">
        <v>2735</v>
      </c>
      <c r="B613" s="10" t="s">
        <v>2736</v>
      </c>
      <c r="C613" s="12"/>
      <c r="D613" s="13">
        <v>0</v>
      </c>
      <c r="E613" s="13">
        <v>0</v>
      </c>
    </row>
    <row r="614" spans="1:5" ht="15" customHeight="1">
      <c r="A614" s="10" t="s">
        <v>2737</v>
      </c>
      <c r="B614" s="10" t="s">
        <v>436</v>
      </c>
      <c r="C614" s="10" t="s">
        <v>1592</v>
      </c>
      <c r="D614" s="13">
        <v>37</v>
      </c>
      <c r="E614" s="13">
        <v>37</v>
      </c>
    </row>
    <row r="615" spans="1:5" ht="15" customHeight="1">
      <c r="A615" s="10" t="s">
        <v>2738</v>
      </c>
      <c r="B615" s="10" t="s">
        <v>2739</v>
      </c>
      <c r="C615" s="12"/>
      <c r="D615" s="13">
        <v>0</v>
      </c>
      <c r="E615" s="13">
        <v>0</v>
      </c>
    </row>
    <row r="616" spans="1:5" ht="15" customHeight="1">
      <c r="A616" s="10" t="s">
        <v>2740</v>
      </c>
      <c r="B616" s="10" t="s">
        <v>2741</v>
      </c>
      <c r="C616" s="12"/>
      <c r="D616" s="13">
        <v>0</v>
      </c>
      <c r="E616" s="13">
        <v>0</v>
      </c>
    </row>
    <row r="617" spans="1:5" ht="15" customHeight="1">
      <c r="A617" s="10" t="s">
        <v>2742</v>
      </c>
      <c r="B617" s="10" t="s">
        <v>2743</v>
      </c>
      <c r="C617" s="12"/>
      <c r="D617" s="13">
        <v>0</v>
      </c>
      <c r="E617" s="13">
        <v>34</v>
      </c>
    </row>
    <row r="618" spans="1:5" ht="15" customHeight="1">
      <c r="A618" s="10" t="s">
        <v>2744</v>
      </c>
      <c r="B618" s="10" t="s">
        <v>2745</v>
      </c>
      <c r="C618" s="12"/>
      <c r="D618" s="13">
        <v>0</v>
      </c>
      <c r="E618" s="13">
        <v>0</v>
      </c>
    </row>
    <row r="619" spans="1:5" ht="15" customHeight="1">
      <c r="A619" s="10" t="s">
        <v>2746</v>
      </c>
      <c r="B619" s="10" t="s">
        <v>1330</v>
      </c>
      <c r="C619" s="10" t="s">
        <v>1957</v>
      </c>
      <c r="D619" s="13">
        <v>5</v>
      </c>
      <c r="E619" s="13">
        <v>5</v>
      </c>
    </row>
    <row r="620" spans="1:5" ht="15" customHeight="1">
      <c r="A620" s="10" t="s">
        <v>2747</v>
      </c>
      <c r="B620" s="10" t="s">
        <v>2748</v>
      </c>
      <c r="C620" s="12"/>
      <c r="D620" s="13">
        <v>0</v>
      </c>
      <c r="E620" s="13">
        <v>0</v>
      </c>
    </row>
    <row r="621" spans="1:5" ht="15" customHeight="1">
      <c r="A621" s="10" t="s">
        <v>2749</v>
      </c>
      <c r="B621" s="10" t="s">
        <v>374</v>
      </c>
      <c r="C621" s="10" t="s">
        <v>2750</v>
      </c>
      <c r="D621" s="13">
        <v>21</v>
      </c>
      <c r="E621" s="13">
        <v>21</v>
      </c>
    </row>
    <row r="622" spans="1:5" ht="15" customHeight="1">
      <c r="A622" s="10" t="s">
        <v>2751</v>
      </c>
      <c r="B622" s="10" t="s">
        <v>154</v>
      </c>
      <c r="C622" s="10" t="s">
        <v>1747</v>
      </c>
      <c r="D622" s="13">
        <v>79</v>
      </c>
      <c r="E622" s="13">
        <v>79</v>
      </c>
    </row>
    <row r="623" spans="1:5" ht="15" customHeight="1">
      <c r="A623" s="10" t="s">
        <v>2751</v>
      </c>
      <c r="B623" s="10" t="s">
        <v>154</v>
      </c>
      <c r="C623" s="10" t="s">
        <v>1762</v>
      </c>
      <c r="D623" s="13">
        <v>71</v>
      </c>
      <c r="E623" s="13">
        <v>71</v>
      </c>
    </row>
    <row r="624" spans="1:5" ht="15" customHeight="1">
      <c r="A624" s="10" t="s">
        <v>2751</v>
      </c>
      <c r="B624" s="10" t="s">
        <v>154</v>
      </c>
      <c r="C624" s="10" t="s">
        <v>2251</v>
      </c>
      <c r="D624" s="13">
        <v>1</v>
      </c>
      <c r="E624" s="13">
        <v>1</v>
      </c>
    </row>
    <row r="625" spans="1:5" ht="15" customHeight="1">
      <c r="A625" s="10" t="s">
        <v>2752</v>
      </c>
      <c r="B625" s="10" t="s">
        <v>2753</v>
      </c>
      <c r="C625" s="10" t="s">
        <v>2754</v>
      </c>
      <c r="D625" s="13">
        <v>33</v>
      </c>
      <c r="E625" s="13">
        <v>33</v>
      </c>
    </row>
    <row r="626" spans="1:5" ht="15" customHeight="1">
      <c r="A626" s="10" t="s">
        <v>2755</v>
      </c>
      <c r="B626" s="10" t="s">
        <v>1542</v>
      </c>
      <c r="C626" s="10" t="s">
        <v>2203</v>
      </c>
      <c r="D626" s="13">
        <v>310</v>
      </c>
      <c r="E626" s="13">
        <v>310</v>
      </c>
    </row>
    <row r="627" spans="1:5" ht="15" customHeight="1">
      <c r="A627" s="10" t="s">
        <v>2756</v>
      </c>
      <c r="B627" s="10" t="s">
        <v>1097</v>
      </c>
      <c r="C627" s="10" t="s">
        <v>1713</v>
      </c>
      <c r="D627" s="13">
        <v>726</v>
      </c>
      <c r="E627" s="13">
        <v>726</v>
      </c>
    </row>
    <row r="628" spans="1:5" ht="15" customHeight="1">
      <c r="A628" s="10" t="s">
        <v>2757</v>
      </c>
      <c r="B628" s="10" t="s">
        <v>1475</v>
      </c>
      <c r="C628" s="10" t="s">
        <v>2100</v>
      </c>
      <c r="D628" s="13">
        <v>76</v>
      </c>
      <c r="E628" s="13">
        <v>76</v>
      </c>
    </row>
    <row r="629" spans="1:5" ht="15" customHeight="1">
      <c r="A629" s="10" t="s">
        <v>2758</v>
      </c>
      <c r="B629" s="10" t="s">
        <v>807</v>
      </c>
      <c r="C629" s="12"/>
      <c r="D629" s="13">
        <v>0</v>
      </c>
      <c r="E629" s="13">
        <v>-1</v>
      </c>
    </row>
    <row r="630" spans="1:5" ht="15" customHeight="1">
      <c r="A630" s="10" t="s">
        <v>2758</v>
      </c>
      <c r="B630" s="10" t="s">
        <v>807</v>
      </c>
      <c r="C630" s="10" t="s">
        <v>2759</v>
      </c>
      <c r="D630" s="13">
        <v>434</v>
      </c>
      <c r="E630" s="13">
        <v>434</v>
      </c>
    </row>
    <row r="631" spans="1:5" ht="15" customHeight="1">
      <c r="A631" s="10" t="s">
        <v>2760</v>
      </c>
      <c r="B631" s="10" t="s">
        <v>564</v>
      </c>
      <c r="C631" s="10" t="s">
        <v>2761</v>
      </c>
      <c r="D631" s="13">
        <v>15</v>
      </c>
      <c r="E631" s="13">
        <v>15</v>
      </c>
    </row>
    <row r="632" spans="1:5" ht="15" customHeight="1">
      <c r="A632" s="10" t="s">
        <v>2760</v>
      </c>
      <c r="B632" s="10" t="s">
        <v>564</v>
      </c>
      <c r="C632" s="10" t="s">
        <v>2762</v>
      </c>
      <c r="D632" s="13">
        <v>60</v>
      </c>
      <c r="E632" s="13">
        <v>60</v>
      </c>
    </row>
    <row r="633" spans="1:5" ht="15" customHeight="1">
      <c r="A633" s="10" t="s">
        <v>2763</v>
      </c>
      <c r="B633" s="10" t="s">
        <v>618</v>
      </c>
      <c r="C633" s="10" t="s">
        <v>2203</v>
      </c>
      <c r="D633" s="13">
        <v>28</v>
      </c>
      <c r="E633" s="13">
        <v>28</v>
      </c>
    </row>
    <row r="634" spans="1:5" ht="15" customHeight="1">
      <c r="A634" s="10" t="s">
        <v>2763</v>
      </c>
      <c r="B634" s="10" t="s">
        <v>618</v>
      </c>
      <c r="C634" s="10" t="s">
        <v>2204</v>
      </c>
      <c r="D634" s="13">
        <v>8</v>
      </c>
      <c r="E634" s="13">
        <v>8</v>
      </c>
    </row>
    <row r="635" spans="1:5" ht="15" customHeight="1">
      <c r="A635" s="10" t="s">
        <v>2763</v>
      </c>
      <c r="B635" s="10" t="s">
        <v>618</v>
      </c>
      <c r="C635" s="10" t="s">
        <v>2207</v>
      </c>
      <c r="D635" s="13">
        <v>70</v>
      </c>
      <c r="E635" s="13">
        <v>70</v>
      </c>
    </row>
    <row r="636" spans="1:5" ht="15" customHeight="1">
      <c r="A636" s="10" t="s">
        <v>2764</v>
      </c>
      <c r="B636" s="10" t="s">
        <v>369</v>
      </c>
      <c r="C636" s="10" t="s">
        <v>2109</v>
      </c>
      <c r="D636" s="13">
        <v>2</v>
      </c>
      <c r="E636" s="13">
        <v>2</v>
      </c>
    </row>
    <row r="637" spans="1:5" ht="15" customHeight="1">
      <c r="A637" s="10" t="s">
        <v>2764</v>
      </c>
      <c r="B637" s="10" t="s">
        <v>369</v>
      </c>
      <c r="C637" s="10" t="s">
        <v>2527</v>
      </c>
      <c r="D637" s="13">
        <v>14</v>
      </c>
      <c r="E637" s="13">
        <v>14</v>
      </c>
    </row>
    <row r="638" spans="1:5" ht="15" customHeight="1">
      <c r="A638" s="10" t="s">
        <v>2765</v>
      </c>
      <c r="B638" s="10" t="s">
        <v>1471</v>
      </c>
      <c r="C638" s="10" t="s">
        <v>2097</v>
      </c>
      <c r="D638" s="13">
        <v>2</v>
      </c>
      <c r="E638" s="13">
        <v>2</v>
      </c>
    </row>
    <row r="639" spans="1:5" ht="15" customHeight="1">
      <c r="A639" s="10" t="s">
        <v>2766</v>
      </c>
      <c r="B639" s="10" t="s">
        <v>621</v>
      </c>
      <c r="C639" s="10" t="s">
        <v>2462</v>
      </c>
      <c r="D639" s="13">
        <v>97</v>
      </c>
      <c r="E639" s="13">
        <v>97</v>
      </c>
    </row>
    <row r="640" spans="1:5" ht="15" customHeight="1">
      <c r="A640" s="10" t="s">
        <v>2767</v>
      </c>
      <c r="B640" s="10" t="s">
        <v>842</v>
      </c>
      <c r="C640" s="12"/>
      <c r="D640" s="13">
        <v>65</v>
      </c>
      <c r="E640" s="13">
        <v>20</v>
      </c>
    </row>
    <row r="641" spans="1:5" ht="15" customHeight="1">
      <c r="A641" s="10" t="s">
        <v>2767</v>
      </c>
      <c r="B641" s="10" t="s">
        <v>842</v>
      </c>
      <c r="C641" s="10" t="s">
        <v>1717</v>
      </c>
      <c r="D641" s="13">
        <v>198</v>
      </c>
      <c r="E641" s="13">
        <v>140</v>
      </c>
    </row>
    <row r="642" spans="1:5" ht="15" customHeight="1">
      <c r="A642" s="10" t="s">
        <v>2767</v>
      </c>
      <c r="B642" s="10" t="s">
        <v>842</v>
      </c>
      <c r="C642" s="10" t="s">
        <v>2768</v>
      </c>
      <c r="D642" s="13">
        <v>310</v>
      </c>
      <c r="E642" s="13">
        <v>310</v>
      </c>
    </row>
    <row r="643" spans="1:5" ht="15" customHeight="1">
      <c r="A643" s="10" t="s">
        <v>2767</v>
      </c>
      <c r="B643" s="10" t="s">
        <v>842</v>
      </c>
      <c r="C643" s="10" t="s">
        <v>2769</v>
      </c>
      <c r="D643" s="13">
        <v>675</v>
      </c>
      <c r="E643" s="13">
        <v>675</v>
      </c>
    </row>
    <row r="644" spans="1:5" ht="15" customHeight="1">
      <c r="A644" s="10" t="s">
        <v>2767</v>
      </c>
      <c r="B644" s="10" t="s">
        <v>842</v>
      </c>
      <c r="C644" s="10" t="s">
        <v>2293</v>
      </c>
      <c r="D644" s="13">
        <v>1</v>
      </c>
      <c r="E644" s="13">
        <v>1</v>
      </c>
    </row>
    <row r="645" spans="1:5" ht="15" customHeight="1">
      <c r="A645" s="10" t="s">
        <v>2770</v>
      </c>
      <c r="B645" s="10" t="s">
        <v>700</v>
      </c>
      <c r="C645" s="10" t="s">
        <v>2771</v>
      </c>
      <c r="D645" s="13">
        <v>56</v>
      </c>
      <c r="E645" s="13">
        <v>56</v>
      </c>
    </row>
    <row r="646" spans="1:5" ht="15" customHeight="1">
      <c r="A646" s="10" t="s">
        <v>2770</v>
      </c>
      <c r="B646" s="10" t="s">
        <v>700</v>
      </c>
      <c r="C646" s="10" t="s">
        <v>2772</v>
      </c>
      <c r="D646" s="13">
        <v>58</v>
      </c>
      <c r="E646" s="13">
        <v>58</v>
      </c>
    </row>
    <row r="647" spans="1:5" ht="15" customHeight="1">
      <c r="A647" s="10" t="s">
        <v>2770</v>
      </c>
      <c r="B647" s="10" t="s">
        <v>700</v>
      </c>
      <c r="C647" s="10" t="s">
        <v>2773</v>
      </c>
      <c r="D647" s="13">
        <v>60</v>
      </c>
      <c r="E647" s="13">
        <v>60</v>
      </c>
    </row>
    <row r="648" spans="1:5" ht="15" customHeight="1">
      <c r="A648" s="10" t="s">
        <v>2774</v>
      </c>
      <c r="B648" s="10" t="s">
        <v>2775</v>
      </c>
      <c r="C648" s="12"/>
      <c r="D648" s="13">
        <v>0</v>
      </c>
      <c r="E648" s="13">
        <v>0</v>
      </c>
    </row>
    <row r="649" spans="1:5" ht="15" customHeight="1">
      <c r="A649" s="10" t="s">
        <v>2774</v>
      </c>
      <c r="B649" s="10" t="s">
        <v>2775</v>
      </c>
      <c r="C649" s="10" t="s">
        <v>1717</v>
      </c>
      <c r="D649" s="13">
        <v>110</v>
      </c>
      <c r="E649" s="13">
        <v>110</v>
      </c>
    </row>
    <row r="650" spans="1:5" ht="15" customHeight="1">
      <c r="A650" s="10" t="s">
        <v>2776</v>
      </c>
      <c r="B650" s="10" t="s">
        <v>2777</v>
      </c>
      <c r="C650" s="12"/>
      <c r="D650" s="13">
        <v>0</v>
      </c>
      <c r="E650" s="13">
        <v>0</v>
      </c>
    </row>
    <row r="651" spans="1:5" ht="15" customHeight="1">
      <c r="A651" s="10" t="s">
        <v>2776</v>
      </c>
      <c r="B651" s="10" t="s">
        <v>2777</v>
      </c>
      <c r="C651" s="10" t="s">
        <v>2771</v>
      </c>
      <c r="D651" s="13">
        <v>64</v>
      </c>
      <c r="E651" s="13">
        <v>64</v>
      </c>
    </row>
    <row r="652" spans="1:5" ht="15" customHeight="1">
      <c r="A652" s="10" t="s">
        <v>2778</v>
      </c>
      <c r="B652" s="10" t="s">
        <v>765</v>
      </c>
      <c r="C652" s="10" t="s">
        <v>1707</v>
      </c>
      <c r="D652" s="13">
        <v>42</v>
      </c>
      <c r="E652" s="13">
        <v>42</v>
      </c>
    </row>
    <row r="653" spans="1:5" ht="15" customHeight="1">
      <c r="A653" s="10" t="s">
        <v>2778</v>
      </c>
      <c r="B653" s="10" t="s">
        <v>765</v>
      </c>
      <c r="C653" s="10" t="s">
        <v>1709</v>
      </c>
      <c r="D653" s="13">
        <v>95</v>
      </c>
      <c r="E653" s="13">
        <v>95</v>
      </c>
    </row>
    <row r="654" spans="1:5" ht="15" customHeight="1">
      <c r="A654" s="10" t="s">
        <v>2778</v>
      </c>
      <c r="B654" s="10" t="s">
        <v>765</v>
      </c>
      <c r="C654" s="10" t="s">
        <v>2462</v>
      </c>
      <c r="D654" s="13">
        <v>200</v>
      </c>
      <c r="E654" s="13">
        <v>200</v>
      </c>
    </row>
    <row r="655" spans="1:5" ht="15" customHeight="1">
      <c r="A655" s="10" t="s">
        <v>2779</v>
      </c>
      <c r="B655" s="10" t="s">
        <v>855</v>
      </c>
      <c r="C655" s="12"/>
      <c r="D655" s="13">
        <v>0</v>
      </c>
      <c r="E655" s="13">
        <v>-5</v>
      </c>
    </row>
    <row r="656" spans="1:5" ht="15" customHeight="1">
      <c r="A656" s="10" t="s">
        <v>2779</v>
      </c>
      <c r="B656" s="10" t="s">
        <v>855</v>
      </c>
      <c r="C656" s="10" t="s">
        <v>1709</v>
      </c>
      <c r="D656" s="13">
        <v>195</v>
      </c>
      <c r="E656" s="13">
        <v>195</v>
      </c>
    </row>
    <row r="657" spans="1:5" ht="15" customHeight="1">
      <c r="A657" s="10" t="s">
        <v>2779</v>
      </c>
      <c r="B657" s="10" t="s">
        <v>855</v>
      </c>
      <c r="C657" s="10" t="s">
        <v>1710</v>
      </c>
      <c r="D657" s="13">
        <v>1</v>
      </c>
      <c r="E657" s="13">
        <v>1</v>
      </c>
    </row>
    <row r="658" spans="1:5" ht="15" customHeight="1">
      <c r="A658" s="10" t="s">
        <v>2779</v>
      </c>
      <c r="B658" s="10" t="s">
        <v>855</v>
      </c>
      <c r="C658" s="10" t="s">
        <v>1711</v>
      </c>
      <c r="D658" s="13">
        <v>78</v>
      </c>
      <c r="E658" s="13">
        <v>78</v>
      </c>
    </row>
    <row r="659" spans="1:5" ht="15" customHeight="1">
      <c r="A659" s="10" t="s">
        <v>2779</v>
      </c>
      <c r="B659" s="10" t="s">
        <v>855</v>
      </c>
      <c r="C659" s="10" t="s">
        <v>2780</v>
      </c>
      <c r="D659" s="13">
        <v>70</v>
      </c>
      <c r="E659" s="13">
        <v>70</v>
      </c>
    </row>
    <row r="660" spans="1:5" ht="15" customHeight="1">
      <c r="A660" s="10" t="s">
        <v>2779</v>
      </c>
      <c r="B660" s="10" t="s">
        <v>855</v>
      </c>
      <c r="C660" s="10" t="s">
        <v>2769</v>
      </c>
      <c r="D660" s="13">
        <v>100</v>
      </c>
      <c r="E660" s="13">
        <v>100</v>
      </c>
    </row>
    <row r="661" spans="1:5" ht="15" customHeight="1">
      <c r="A661" s="10" t="s">
        <v>2779</v>
      </c>
      <c r="B661" s="10" t="s">
        <v>855</v>
      </c>
      <c r="C661" s="10" t="s">
        <v>2215</v>
      </c>
      <c r="D661" s="13">
        <v>982</v>
      </c>
      <c r="E661" s="13">
        <v>982</v>
      </c>
    </row>
    <row r="662" spans="1:5" ht="15" customHeight="1">
      <c r="A662" s="10" t="s">
        <v>2779</v>
      </c>
      <c r="B662" s="10" t="s">
        <v>855</v>
      </c>
      <c r="C662" s="10" t="s">
        <v>2293</v>
      </c>
      <c r="D662" s="13">
        <v>60</v>
      </c>
      <c r="E662" s="13">
        <v>60</v>
      </c>
    </row>
    <row r="663" spans="1:5" ht="15" customHeight="1">
      <c r="A663" s="10" t="s">
        <v>2781</v>
      </c>
      <c r="B663" s="10" t="s">
        <v>1543</v>
      </c>
      <c r="C663" s="12"/>
      <c r="D663" s="13">
        <v>0</v>
      </c>
      <c r="E663" s="13">
        <v>0</v>
      </c>
    </row>
    <row r="664" spans="1:5" ht="15" customHeight="1">
      <c r="A664" s="10" t="s">
        <v>2782</v>
      </c>
      <c r="B664" s="10" t="s">
        <v>1094</v>
      </c>
      <c r="C664" s="12"/>
      <c r="D664" s="13">
        <v>0</v>
      </c>
      <c r="E664" s="13">
        <v>0</v>
      </c>
    </row>
    <row r="665" spans="1:5" ht="15" customHeight="1">
      <c r="A665" s="10" t="s">
        <v>2782</v>
      </c>
      <c r="B665" s="10" t="s">
        <v>1094</v>
      </c>
      <c r="C665" s="10" t="s">
        <v>1711</v>
      </c>
      <c r="D665" s="13">
        <v>123</v>
      </c>
      <c r="E665" s="13">
        <v>123</v>
      </c>
    </row>
    <row r="666" spans="1:5" ht="15" customHeight="1">
      <c r="A666" s="10" t="s">
        <v>2783</v>
      </c>
      <c r="B666" s="10" t="s">
        <v>1544</v>
      </c>
      <c r="C666" s="12"/>
      <c r="D666" s="13">
        <v>0</v>
      </c>
      <c r="E666" s="13">
        <v>0</v>
      </c>
    </row>
    <row r="667" spans="1:5" ht="15" customHeight="1">
      <c r="A667" s="10" t="s">
        <v>2783</v>
      </c>
      <c r="B667" s="10" t="s">
        <v>1544</v>
      </c>
      <c r="C667" s="10" t="s">
        <v>2203</v>
      </c>
      <c r="D667" s="13">
        <v>43</v>
      </c>
      <c r="E667" s="13">
        <v>43</v>
      </c>
    </row>
    <row r="668" spans="1:5" ht="15" customHeight="1">
      <c r="A668" s="10" t="s">
        <v>2784</v>
      </c>
      <c r="B668" s="10" t="s">
        <v>595</v>
      </c>
      <c r="C668" s="12"/>
      <c r="D668" s="13">
        <v>0</v>
      </c>
      <c r="E668" s="13">
        <v>0</v>
      </c>
    </row>
    <row r="669" spans="1:5" ht="15" customHeight="1">
      <c r="A669" s="10" t="s">
        <v>2784</v>
      </c>
      <c r="B669" s="10" t="s">
        <v>595</v>
      </c>
      <c r="C669" s="10" t="s">
        <v>1708</v>
      </c>
      <c r="D669" s="13">
        <v>71</v>
      </c>
      <c r="E669" s="13">
        <v>71</v>
      </c>
    </row>
    <row r="670" spans="1:5" ht="15" customHeight="1">
      <c r="A670" s="10" t="s">
        <v>2785</v>
      </c>
      <c r="B670" s="10" t="s">
        <v>1380</v>
      </c>
      <c r="C670" s="12"/>
      <c r="D670" s="13">
        <v>0</v>
      </c>
      <c r="E670" s="13">
        <v>0</v>
      </c>
    </row>
    <row r="671" spans="1:5" ht="15" customHeight="1">
      <c r="A671" s="10" t="s">
        <v>2785</v>
      </c>
      <c r="B671" s="10" t="s">
        <v>1380</v>
      </c>
      <c r="C671" s="10" t="s">
        <v>2015</v>
      </c>
      <c r="D671" s="13">
        <v>5</v>
      </c>
      <c r="E671" s="13">
        <v>5</v>
      </c>
    </row>
    <row r="672" spans="1:5" ht="15" customHeight="1">
      <c r="A672" s="10" t="s">
        <v>2786</v>
      </c>
      <c r="B672" s="10" t="s">
        <v>714</v>
      </c>
      <c r="C672" s="12"/>
      <c r="D672" s="13">
        <v>0</v>
      </c>
      <c r="E672" s="13">
        <v>0</v>
      </c>
    </row>
    <row r="673" spans="1:5" ht="15" customHeight="1">
      <c r="A673" s="10" t="s">
        <v>2786</v>
      </c>
      <c r="B673" s="10" t="s">
        <v>714</v>
      </c>
      <c r="C673" s="10" t="s">
        <v>1710</v>
      </c>
      <c r="D673" s="13">
        <v>70</v>
      </c>
      <c r="E673" s="13">
        <v>70</v>
      </c>
    </row>
    <row r="674" spans="1:5" ht="15" customHeight="1">
      <c r="A674" s="10" t="s">
        <v>2786</v>
      </c>
      <c r="B674" s="10" t="s">
        <v>714</v>
      </c>
      <c r="C674" s="10" t="s">
        <v>2214</v>
      </c>
      <c r="D674" s="13">
        <v>200</v>
      </c>
      <c r="E674" s="13">
        <v>200</v>
      </c>
    </row>
    <row r="675" spans="1:5" ht="15" customHeight="1">
      <c r="A675" s="10" t="s">
        <v>2787</v>
      </c>
      <c r="B675" s="10" t="s">
        <v>437</v>
      </c>
      <c r="C675" s="12"/>
      <c r="D675" s="13">
        <v>0</v>
      </c>
      <c r="E675" s="13">
        <v>-8</v>
      </c>
    </row>
    <row r="676" spans="1:5" ht="15" customHeight="1">
      <c r="A676" s="10" t="s">
        <v>2787</v>
      </c>
      <c r="B676" s="10" t="s">
        <v>437</v>
      </c>
      <c r="C676" s="10" t="s">
        <v>2015</v>
      </c>
      <c r="D676" s="13">
        <v>72</v>
      </c>
      <c r="E676" s="13">
        <v>72</v>
      </c>
    </row>
    <row r="677" spans="1:5" ht="15" customHeight="1">
      <c r="A677" s="10" t="s">
        <v>2787</v>
      </c>
      <c r="B677" s="10" t="s">
        <v>437</v>
      </c>
      <c r="C677" s="10" t="s">
        <v>2018</v>
      </c>
      <c r="D677" s="13">
        <v>36</v>
      </c>
      <c r="E677" s="13">
        <v>36</v>
      </c>
    </row>
    <row r="678" spans="1:5" ht="15" customHeight="1">
      <c r="A678" s="10" t="s">
        <v>2787</v>
      </c>
      <c r="B678" s="10" t="s">
        <v>437</v>
      </c>
      <c r="C678" s="10" t="s">
        <v>2293</v>
      </c>
      <c r="D678" s="13">
        <v>1</v>
      </c>
      <c r="E678" s="13">
        <v>1</v>
      </c>
    </row>
    <row r="679" spans="1:5" ht="15" customHeight="1">
      <c r="A679" s="10" t="s">
        <v>2788</v>
      </c>
      <c r="B679" s="10" t="s">
        <v>915</v>
      </c>
      <c r="C679" s="12"/>
      <c r="D679" s="13">
        <v>0</v>
      </c>
      <c r="E679" s="13">
        <v>-1</v>
      </c>
    </row>
    <row r="680" spans="1:5" ht="15" customHeight="1">
      <c r="A680" s="10" t="s">
        <v>2788</v>
      </c>
      <c r="B680" s="10" t="s">
        <v>915</v>
      </c>
      <c r="C680" s="10" t="s">
        <v>1708</v>
      </c>
      <c r="D680" s="13">
        <v>81</v>
      </c>
      <c r="E680" s="13">
        <v>81</v>
      </c>
    </row>
    <row r="681" spans="1:5" ht="15" customHeight="1">
      <c r="A681" s="10" t="s">
        <v>2789</v>
      </c>
      <c r="B681" s="10" t="s">
        <v>2790</v>
      </c>
      <c r="C681" s="10" t="s">
        <v>2540</v>
      </c>
      <c r="D681" s="13">
        <v>6</v>
      </c>
      <c r="E681" s="13">
        <v>6</v>
      </c>
    </row>
    <row r="682" spans="1:5" ht="15" customHeight="1">
      <c r="A682" s="10" t="s">
        <v>2789</v>
      </c>
      <c r="B682" s="10" t="s">
        <v>2790</v>
      </c>
      <c r="C682" s="10" t="s">
        <v>2251</v>
      </c>
      <c r="D682" s="13">
        <v>61</v>
      </c>
      <c r="E682" s="13">
        <v>61</v>
      </c>
    </row>
    <row r="683" spans="1:5" ht="15" customHeight="1">
      <c r="A683" s="10" t="s">
        <v>2791</v>
      </c>
      <c r="B683" s="10" t="s">
        <v>2792</v>
      </c>
      <c r="C683" s="10" t="s">
        <v>2251</v>
      </c>
      <c r="D683" s="13">
        <v>1835</v>
      </c>
      <c r="E683" s="13">
        <v>1835</v>
      </c>
    </row>
    <row r="684" spans="1:5" ht="15" customHeight="1">
      <c r="A684" s="10" t="s">
        <v>2793</v>
      </c>
      <c r="B684" s="10" t="s">
        <v>1370</v>
      </c>
      <c r="C684" s="10" t="s">
        <v>2009</v>
      </c>
      <c r="D684" s="13">
        <v>91</v>
      </c>
      <c r="E684" s="13">
        <v>91</v>
      </c>
    </row>
    <row r="685" spans="1:5" ht="15" customHeight="1">
      <c r="A685" s="10" t="s">
        <v>2794</v>
      </c>
      <c r="B685" s="10" t="s">
        <v>852</v>
      </c>
      <c r="C685" s="12"/>
      <c r="D685" s="13">
        <v>2</v>
      </c>
      <c r="E685" s="13">
        <v>2</v>
      </c>
    </row>
    <row r="686" spans="1:5" ht="15" customHeight="1">
      <c r="A686" s="10" t="s">
        <v>2794</v>
      </c>
      <c r="B686" s="10" t="s">
        <v>852</v>
      </c>
      <c r="C686" s="10" t="s">
        <v>2795</v>
      </c>
      <c r="D686" s="13">
        <v>212</v>
      </c>
      <c r="E686" s="13">
        <v>212</v>
      </c>
    </row>
    <row r="687" spans="1:5" ht="15" customHeight="1">
      <c r="A687" s="10" t="s">
        <v>2794</v>
      </c>
      <c r="B687" s="10" t="s">
        <v>852</v>
      </c>
      <c r="C687" s="10" t="s">
        <v>2796</v>
      </c>
      <c r="D687" s="13">
        <v>989</v>
      </c>
      <c r="E687" s="13">
        <v>989</v>
      </c>
    </row>
    <row r="688" spans="1:5" ht="15" customHeight="1">
      <c r="A688" s="10" t="s">
        <v>2794</v>
      </c>
      <c r="B688" s="10" t="s">
        <v>852</v>
      </c>
      <c r="C688" s="10" t="s">
        <v>1725</v>
      </c>
      <c r="D688" s="13">
        <v>62</v>
      </c>
      <c r="E688" s="13">
        <v>62</v>
      </c>
    </row>
    <row r="689" spans="1:5" ht="15" customHeight="1">
      <c r="A689" s="10" t="s">
        <v>2797</v>
      </c>
      <c r="B689" s="10" t="s">
        <v>232</v>
      </c>
      <c r="C689" s="12"/>
      <c r="D689" s="13">
        <v>0</v>
      </c>
      <c r="E689" s="13">
        <v>0</v>
      </c>
    </row>
    <row r="690" spans="1:5" ht="15" customHeight="1">
      <c r="A690" s="10" t="s">
        <v>2797</v>
      </c>
      <c r="B690" s="10" t="s">
        <v>232</v>
      </c>
      <c r="C690" s="10" t="s">
        <v>2009</v>
      </c>
      <c r="D690" s="13">
        <v>4</v>
      </c>
      <c r="E690" s="13">
        <v>4</v>
      </c>
    </row>
    <row r="691" spans="1:5" ht="15" customHeight="1">
      <c r="A691" s="10" t="s">
        <v>2797</v>
      </c>
      <c r="B691" s="10" t="s">
        <v>232</v>
      </c>
      <c r="C691" s="10" t="s">
        <v>2293</v>
      </c>
      <c r="D691" s="13">
        <v>2</v>
      </c>
      <c r="E691" s="13">
        <v>2</v>
      </c>
    </row>
    <row r="692" spans="1:5" ht="15" customHeight="1">
      <c r="A692" s="10" t="s">
        <v>2798</v>
      </c>
      <c r="B692" s="10" t="s">
        <v>2799</v>
      </c>
      <c r="C692" s="12"/>
      <c r="D692" s="13">
        <v>0</v>
      </c>
      <c r="E692" s="13">
        <v>0</v>
      </c>
    </row>
    <row r="693" spans="1:5" ht="15" customHeight="1">
      <c r="A693" s="10" t="s">
        <v>2800</v>
      </c>
      <c r="B693" s="10" t="s">
        <v>749</v>
      </c>
      <c r="C693" s="12"/>
      <c r="D693" s="13">
        <v>0</v>
      </c>
      <c r="E693" s="13">
        <v>-5</v>
      </c>
    </row>
    <row r="694" spans="1:5" ht="15" customHeight="1">
      <c r="A694" s="10" t="s">
        <v>2800</v>
      </c>
      <c r="B694" s="10" t="s">
        <v>749</v>
      </c>
      <c r="C694" s="10" t="s">
        <v>2801</v>
      </c>
      <c r="D694" s="13">
        <v>53</v>
      </c>
      <c r="E694" s="13">
        <v>53</v>
      </c>
    </row>
    <row r="695" spans="1:5" ht="15" customHeight="1">
      <c r="A695" s="10" t="s">
        <v>2800</v>
      </c>
      <c r="B695" s="10" t="s">
        <v>749</v>
      </c>
      <c r="C695" s="10" t="s">
        <v>1713</v>
      </c>
      <c r="D695" s="13">
        <v>9</v>
      </c>
      <c r="E695" s="13">
        <v>9</v>
      </c>
    </row>
    <row r="696" spans="1:5" ht="15" customHeight="1">
      <c r="A696" s="10" t="s">
        <v>2800</v>
      </c>
      <c r="B696" s="10" t="s">
        <v>749</v>
      </c>
      <c r="C696" s="10" t="s">
        <v>2214</v>
      </c>
      <c r="D696" s="13">
        <v>199</v>
      </c>
      <c r="E696" s="13">
        <v>199</v>
      </c>
    </row>
    <row r="697" spans="1:5" ht="15" customHeight="1">
      <c r="A697" s="10" t="s">
        <v>2802</v>
      </c>
      <c r="B697" s="10" t="s">
        <v>11</v>
      </c>
      <c r="C697" s="12"/>
      <c r="D697" s="13">
        <v>0</v>
      </c>
      <c r="E697" s="13">
        <v>-351</v>
      </c>
    </row>
    <row r="698" spans="1:5" ht="15" customHeight="1">
      <c r="A698" s="10" t="s">
        <v>2803</v>
      </c>
      <c r="B698" s="10" t="s">
        <v>554</v>
      </c>
      <c r="C698" s="10" t="s">
        <v>2027</v>
      </c>
      <c r="D698" s="13">
        <v>10</v>
      </c>
      <c r="E698" s="13">
        <v>10</v>
      </c>
    </row>
    <row r="699" spans="1:5" ht="15" customHeight="1">
      <c r="A699" s="10" t="s">
        <v>2803</v>
      </c>
      <c r="B699" s="10" t="s">
        <v>554</v>
      </c>
      <c r="C699" s="10" t="s">
        <v>2804</v>
      </c>
      <c r="D699" s="13">
        <v>72</v>
      </c>
      <c r="E699" s="13">
        <v>72</v>
      </c>
    </row>
    <row r="700" spans="1:5" ht="15" customHeight="1">
      <c r="A700" s="10" t="s">
        <v>2805</v>
      </c>
      <c r="B700" s="10" t="s">
        <v>133</v>
      </c>
      <c r="C700" s="10" t="s">
        <v>1588</v>
      </c>
      <c r="D700" s="13">
        <v>117</v>
      </c>
      <c r="E700" s="13">
        <v>117</v>
      </c>
    </row>
    <row r="701" spans="1:5" ht="15" customHeight="1">
      <c r="A701" s="10" t="s">
        <v>2806</v>
      </c>
      <c r="B701" s="10" t="s">
        <v>1042</v>
      </c>
      <c r="C701" s="10" t="s">
        <v>1652</v>
      </c>
      <c r="D701" s="13">
        <v>7</v>
      </c>
      <c r="E701" s="13">
        <v>7</v>
      </c>
    </row>
    <row r="702" spans="1:5" ht="15" customHeight="1">
      <c r="A702" s="10" t="s">
        <v>2807</v>
      </c>
      <c r="B702" s="10" t="s">
        <v>1107</v>
      </c>
      <c r="C702" s="10" t="s">
        <v>1720</v>
      </c>
      <c r="D702" s="13">
        <v>43</v>
      </c>
      <c r="E702" s="13">
        <v>43</v>
      </c>
    </row>
    <row r="703" spans="1:5" ht="15" customHeight="1">
      <c r="A703" s="10" t="s">
        <v>2808</v>
      </c>
      <c r="B703" s="10" t="s">
        <v>1503</v>
      </c>
      <c r="C703" s="12"/>
      <c r="D703" s="13">
        <v>0</v>
      </c>
      <c r="E703" s="13">
        <v>0</v>
      </c>
    </row>
    <row r="704" spans="1:5" ht="15" customHeight="1">
      <c r="A704" s="10" t="s">
        <v>2808</v>
      </c>
      <c r="B704" s="10" t="s">
        <v>1503</v>
      </c>
      <c r="C704" s="10" t="s">
        <v>2136</v>
      </c>
      <c r="D704" s="13">
        <v>36</v>
      </c>
      <c r="E704" s="13">
        <v>36</v>
      </c>
    </row>
    <row r="705" spans="1:5" ht="15" customHeight="1">
      <c r="A705" s="10" t="s">
        <v>2809</v>
      </c>
      <c r="B705" s="10" t="s">
        <v>632</v>
      </c>
      <c r="C705" s="10" t="s">
        <v>2810</v>
      </c>
      <c r="D705" s="13">
        <v>200</v>
      </c>
      <c r="E705" s="13">
        <v>200</v>
      </c>
    </row>
    <row r="706" spans="1:5" ht="15" customHeight="1">
      <c r="A706" s="10" t="s">
        <v>2809</v>
      </c>
      <c r="B706" s="10" t="s">
        <v>632</v>
      </c>
      <c r="C706" s="10" t="s">
        <v>1592</v>
      </c>
      <c r="D706" s="13">
        <v>34</v>
      </c>
      <c r="E706" s="13">
        <v>34</v>
      </c>
    </row>
    <row r="707" spans="1:5" ht="15" customHeight="1">
      <c r="A707" s="10" t="s">
        <v>2809</v>
      </c>
      <c r="B707" s="10" t="s">
        <v>632</v>
      </c>
      <c r="C707" s="10" t="s">
        <v>2796</v>
      </c>
      <c r="D707" s="13">
        <v>85</v>
      </c>
      <c r="E707" s="13">
        <v>85</v>
      </c>
    </row>
    <row r="708" spans="1:5" ht="15" customHeight="1">
      <c r="A708" s="10" t="s">
        <v>2809</v>
      </c>
      <c r="B708" s="10" t="s">
        <v>632</v>
      </c>
      <c r="C708" s="10" t="s">
        <v>2429</v>
      </c>
      <c r="D708" s="13">
        <v>1</v>
      </c>
      <c r="E708" s="13">
        <v>1</v>
      </c>
    </row>
    <row r="709" spans="1:5" ht="15" customHeight="1">
      <c r="A709" s="10" t="s">
        <v>2809</v>
      </c>
      <c r="B709" s="10" t="s">
        <v>2811</v>
      </c>
      <c r="C709" s="12"/>
      <c r="D709" s="13">
        <v>0</v>
      </c>
      <c r="E709" s="13">
        <v>6</v>
      </c>
    </row>
    <row r="710" spans="1:5" ht="15" customHeight="1">
      <c r="A710" s="10" t="s">
        <v>2812</v>
      </c>
      <c r="B710" s="10" t="s">
        <v>1400</v>
      </c>
      <c r="C710" s="12"/>
      <c r="D710" s="13">
        <v>0</v>
      </c>
      <c r="E710" s="13">
        <v>0</v>
      </c>
    </row>
    <row r="711" spans="1:5" ht="15" customHeight="1">
      <c r="A711" s="10" t="s">
        <v>2812</v>
      </c>
      <c r="B711" s="10" t="s">
        <v>1400</v>
      </c>
      <c r="C711" s="10" t="s">
        <v>2027</v>
      </c>
      <c r="D711" s="13">
        <v>22</v>
      </c>
      <c r="E711" s="13">
        <v>22</v>
      </c>
    </row>
    <row r="712" spans="1:5" ht="15" customHeight="1">
      <c r="A712" s="10" t="s">
        <v>2813</v>
      </c>
      <c r="B712" s="10" t="s">
        <v>751</v>
      </c>
      <c r="C712" s="10" t="s">
        <v>2052</v>
      </c>
      <c r="D712" s="13">
        <v>1</v>
      </c>
      <c r="E712" s="13">
        <v>1</v>
      </c>
    </row>
    <row r="713" spans="1:5" ht="15" customHeight="1">
      <c r="A713" s="10" t="s">
        <v>2813</v>
      </c>
      <c r="B713" s="10" t="s">
        <v>751</v>
      </c>
      <c r="C713" s="10" t="s">
        <v>2129</v>
      </c>
      <c r="D713" s="13">
        <v>82</v>
      </c>
      <c r="E713" s="13">
        <v>82</v>
      </c>
    </row>
    <row r="714" spans="1:5" ht="15" customHeight="1">
      <c r="A714" s="10" t="s">
        <v>2813</v>
      </c>
      <c r="B714" s="10" t="s">
        <v>751</v>
      </c>
      <c r="C714" s="10" t="s">
        <v>2814</v>
      </c>
      <c r="D714" s="13">
        <v>275</v>
      </c>
      <c r="E714" s="13">
        <v>275</v>
      </c>
    </row>
    <row r="715" spans="1:5" ht="15" customHeight="1">
      <c r="A715" s="10" t="s">
        <v>2815</v>
      </c>
      <c r="B715" s="10" t="s">
        <v>1043</v>
      </c>
      <c r="C715" s="10" t="s">
        <v>1652</v>
      </c>
      <c r="D715" s="13">
        <v>24</v>
      </c>
      <c r="E715" s="13">
        <v>24</v>
      </c>
    </row>
    <row r="716" spans="1:5" ht="15" customHeight="1">
      <c r="A716" s="10" t="s">
        <v>2816</v>
      </c>
      <c r="B716" s="10" t="s">
        <v>1504</v>
      </c>
      <c r="C716" s="10" t="s">
        <v>2136</v>
      </c>
      <c r="D716" s="13">
        <v>57</v>
      </c>
      <c r="E716" s="13">
        <v>57</v>
      </c>
    </row>
    <row r="717" spans="1:5" ht="15" customHeight="1">
      <c r="A717" s="10" t="s">
        <v>2817</v>
      </c>
      <c r="B717" s="10" t="s">
        <v>1466</v>
      </c>
      <c r="C717" s="10" t="s">
        <v>2095</v>
      </c>
      <c r="D717" s="13">
        <v>34</v>
      </c>
      <c r="E717" s="13">
        <v>34</v>
      </c>
    </row>
    <row r="718" spans="1:5" ht="15" customHeight="1">
      <c r="A718" s="10" t="s">
        <v>2818</v>
      </c>
      <c r="B718" s="10" t="s">
        <v>342</v>
      </c>
      <c r="C718" s="10" t="s">
        <v>2754</v>
      </c>
      <c r="D718" s="13">
        <v>14</v>
      </c>
      <c r="E718" s="13">
        <v>14</v>
      </c>
    </row>
    <row r="719" spans="1:5" ht="15" customHeight="1">
      <c r="A719" s="10" t="s">
        <v>2819</v>
      </c>
      <c r="B719" s="10" t="s">
        <v>1046</v>
      </c>
      <c r="C719" s="10" t="s">
        <v>1653</v>
      </c>
      <c r="D719" s="13">
        <v>30</v>
      </c>
      <c r="E719" s="13">
        <v>30</v>
      </c>
    </row>
    <row r="720" spans="1:5" ht="15" customHeight="1">
      <c r="A720" s="10" t="s">
        <v>2820</v>
      </c>
      <c r="B720" s="10" t="s">
        <v>368</v>
      </c>
      <c r="C720" s="10" t="s">
        <v>2094</v>
      </c>
      <c r="D720" s="13">
        <v>10</v>
      </c>
      <c r="E720" s="13">
        <v>10</v>
      </c>
    </row>
    <row r="721" spans="1:5" ht="15" customHeight="1">
      <c r="A721" s="10" t="s">
        <v>2820</v>
      </c>
      <c r="B721" s="10" t="s">
        <v>368</v>
      </c>
      <c r="C721" s="10" t="s">
        <v>2096</v>
      </c>
      <c r="D721" s="13">
        <v>20</v>
      </c>
      <c r="E721" s="13">
        <v>20</v>
      </c>
    </row>
    <row r="722" spans="1:5" ht="15" customHeight="1">
      <c r="A722" s="10" t="s">
        <v>2821</v>
      </c>
      <c r="B722" s="10" t="s">
        <v>602</v>
      </c>
      <c r="C722" s="12"/>
      <c r="D722" s="13">
        <v>0</v>
      </c>
      <c r="E722" s="13">
        <v>-6</v>
      </c>
    </row>
    <row r="723" spans="1:5" ht="15" customHeight="1">
      <c r="A723" s="10" t="s">
        <v>2821</v>
      </c>
      <c r="B723" s="10" t="s">
        <v>602</v>
      </c>
      <c r="C723" s="10" t="s">
        <v>2810</v>
      </c>
      <c r="D723" s="13">
        <v>45</v>
      </c>
      <c r="E723" s="13">
        <v>45</v>
      </c>
    </row>
    <row r="724" spans="1:5" ht="15" customHeight="1">
      <c r="A724" s="10" t="s">
        <v>2822</v>
      </c>
      <c r="B724" s="10" t="s">
        <v>937</v>
      </c>
      <c r="C724" s="10" t="s">
        <v>1592</v>
      </c>
      <c r="D724" s="13">
        <v>473</v>
      </c>
      <c r="E724" s="13">
        <v>473</v>
      </c>
    </row>
    <row r="725" spans="1:5" ht="15" customHeight="1">
      <c r="A725" s="10" t="s">
        <v>2823</v>
      </c>
      <c r="B725" s="10" t="s">
        <v>83</v>
      </c>
      <c r="C725" s="10" t="s">
        <v>2824</v>
      </c>
      <c r="D725" s="13">
        <v>87</v>
      </c>
      <c r="E725" s="13">
        <v>87</v>
      </c>
    </row>
    <row r="726" spans="1:5" ht="15" customHeight="1">
      <c r="A726" s="10" t="s">
        <v>2823</v>
      </c>
      <c r="B726" s="10" t="s">
        <v>83</v>
      </c>
      <c r="C726" s="10" t="s">
        <v>1765</v>
      </c>
      <c r="D726" s="13">
        <v>117</v>
      </c>
      <c r="E726" s="13">
        <v>117</v>
      </c>
    </row>
    <row r="727" spans="1:5" ht="15" customHeight="1">
      <c r="A727" s="10" t="s">
        <v>2823</v>
      </c>
      <c r="B727" s="10" t="s">
        <v>83</v>
      </c>
      <c r="C727" s="10" t="s">
        <v>2825</v>
      </c>
      <c r="D727" s="13">
        <v>180</v>
      </c>
      <c r="E727" s="13">
        <v>180</v>
      </c>
    </row>
    <row r="728" spans="1:5" ht="15" customHeight="1">
      <c r="A728" s="10" t="s">
        <v>2823</v>
      </c>
      <c r="B728" s="10" t="s">
        <v>83</v>
      </c>
      <c r="C728" s="10" t="s">
        <v>2826</v>
      </c>
      <c r="D728" s="13">
        <v>180</v>
      </c>
      <c r="E728" s="13">
        <v>180</v>
      </c>
    </row>
    <row r="729" spans="1:5" ht="15" customHeight="1">
      <c r="A729" s="10" t="s">
        <v>2823</v>
      </c>
      <c r="B729" s="10" t="s">
        <v>83</v>
      </c>
      <c r="C729" s="10" t="s">
        <v>2246</v>
      </c>
      <c r="D729" s="13">
        <v>287</v>
      </c>
      <c r="E729" s="13">
        <v>287</v>
      </c>
    </row>
    <row r="730" spans="1:5" ht="15" customHeight="1">
      <c r="A730" s="10" t="s">
        <v>2823</v>
      </c>
      <c r="B730" s="10" t="s">
        <v>83</v>
      </c>
      <c r="C730" s="10" t="s">
        <v>2429</v>
      </c>
      <c r="D730" s="13">
        <v>1</v>
      </c>
      <c r="E730" s="13">
        <v>1</v>
      </c>
    </row>
    <row r="731" spans="1:5" ht="15" customHeight="1">
      <c r="A731" s="10" t="s">
        <v>2827</v>
      </c>
      <c r="B731" s="10" t="s">
        <v>1464</v>
      </c>
      <c r="C731" s="10" t="s">
        <v>2094</v>
      </c>
      <c r="D731" s="13">
        <v>101</v>
      </c>
      <c r="E731" s="13">
        <v>101</v>
      </c>
    </row>
    <row r="732" spans="1:5" ht="15" customHeight="1">
      <c r="A732" s="10" t="s">
        <v>2828</v>
      </c>
      <c r="B732" s="10" t="s">
        <v>20</v>
      </c>
      <c r="C732" s="12"/>
      <c r="D732" s="13">
        <v>0</v>
      </c>
      <c r="E732" s="13">
        <v>-3</v>
      </c>
    </row>
    <row r="733" spans="1:5" ht="15" customHeight="1">
      <c r="A733" s="10" t="s">
        <v>2828</v>
      </c>
      <c r="B733" s="10" t="s">
        <v>20</v>
      </c>
      <c r="C733" s="10" t="s">
        <v>2071</v>
      </c>
      <c r="D733" s="13">
        <v>79</v>
      </c>
      <c r="E733" s="13">
        <v>79</v>
      </c>
    </row>
    <row r="734" spans="1:5" ht="15" customHeight="1">
      <c r="A734" s="10" t="s">
        <v>2828</v>
      </c>
      <c r="B734" s="10" t="s">
        <v>20</v>
      </c>
      <c r="C734" s="10" t="s">
        <v>2829</v>
      </c>
      <c r="D734" s="13">
        <v>38</v>
      </c>
      <c r="E734" s="13">
        <v>38</v>
      </c>
    </row>
    <row r="735" spans="1:5" ht="15" customHeight="1">
      <c r="A735" s="10" t="s">
        <v>2828</v>
      </c>
      <c r="B735" s="10" t="s">
        <v>20</v>
      </c>
      <c r="C735" s="10" t="s">
        <v>2830</v>
      </c>
      <c r="D735" s="13">
        <v>30</v>
      </c>
      <c r="E735" s="13">
        <v>30</v>
      </c>
    </row>
    <row r="736" spans="1:5" ht="15" customHeight="1">
      <c r="A736" s="10" t="s">
        <v>2831</v>
      </c>
      <c r="B736" s="10" t="s">
        <v>1465</v>
      </c>
      <c r="C736" s="10" t="s">
        <v>2094</v>
      </c>
      <c r="D736" s="13">
        <v>8</v>
      </c>
      <c r="E736" s="13">
        <v>8</v>
      </c>
    </row>
    <row r="737" spans="1:5" ht="15" customHeight="1">
      <c r="A737" s="10" t="s">
        <v>2832</v>
      </c>
      <c r="B737" s="10" t="s">
        <v>2833</v>
      </c>
      <c r="C737" s="12"/>
      <c r="D737" s="13">
        <v>0</v>
      </c>
      <c r="E737" s="13">
        <v>-3</v>
      </c>
    </row>
    <row r="738" spans="1:5" ht="15" customHeight="1">
      <c r="A738" s="10" t="s">
        <v>2834</v>
      </c>
      <c r="B738" s="10" t="s">
        <v>127</v>
      </c>
      <c r="C738" s="12"/>
      <c r="D738" s="13">
        <v>0</v>
      </c>
      <c r="E738" s="13">
        <v>-105</v>
      </c>
    </row>
    <row r="739" spans="1:5" ht="15" customHeight="1">
      <c r="A739" s="10" t="s">
        <v>2834</v>
      </c>
      <c r="B739" s="10" t="s">
        <v>127</v>
      </c>
      <c r="C739" s="10" t="s">
        <v>2835</v>
      </c>
      <c r="D739" s="13">
        <v>29</v>
      </c>
      <c r="E739" s="13">
        <v>29</v>
      </c>
    </row>
    <row r="740" spans="1:5" ht="15" customHeight="1">
      <c r="A740" s="10" t="s">
        <v>2834</v>
      </c>
      <c r="B740" s="10" t="s">
        <v>127</v>
      </c>
      <c r="C740" s="10" t="s">
        <v>2836</v>
      </c>
      <c r="D740" s="13">
        <v>48</v>
      </c>
      <c r="E740" s="13">
        <v>48</v>
      </c>
    </row>
    <row r="741" spans="1:5" ht="15" customHeight="1">
      <c r="A741" s="10" t="s">
        <v>2834</v>
      </c>
      <c r="B741" s="10" t="s">
        <v>127</v>
      </c>
      <c r="C741" s="10" t="s">
        <v>2837</v>
      </c>
      <c r="D741" s="13">
        <v>77</v>
      </c>
      <c r="E741" s="13">
        <v>77</v>
      </c>
    </row>
    <row r="742" spans="1:5" ht="15" customHeight="1">
      <c r="A742" s="10" t="s">
        <v>2834</v>
      </c>
      <c r="B742" s="10" t="s">
        <v>127</v>
      </c>
      <c r="C742" s="10" t="s">
        <v>1976</v>
      </c>
      <c r="D742" s="13">
        <v>328</v>
      </c>
      <c r="E742" s="13">
        <v>328</v>
      </c>
    </row>
    <row r="743" spans="1:5" ht="15" customHeight="1">
      <c r="A743" s="10" t="s">
        <v>2834</v>
      </c>
      <c r="B743" s="10" t="s">
        <v>127</v>
      </c>
      <c r="C743" s="10" t="s">
        <v>2838</v>
      </c>
      <c r="D743" s="13">
        <v>96</v>
      </c>
      <c r="E743" s="13">
        <v>96</v>
      </c>
    </row>
    <row r="744" spans="1:5" ht="15" customHeight="1">
      <c r="A744" s="10" t="s">
        <v>2834</v>
      </c>
      <c r="B744" s="10" t="s">
        <v>127</v>
      </c>
      <c r="C744" s="10" t="s">
        <v>2839</v>
      </c>
      <c r="D744" s="13">
        <v>96</v>
      </c>
      <c r="E744" s="13">
        <v>96</v>
      </c>
    </row>
    <row r="745" spans="1:5" ht="15" customHeight="1">
      <c r="A745" s="10" t="s">
        <v>2834</v>
      </c>
      <c r="B745" s="10" t="s">
        <v>127</v>
      </c>
      <c r="C745" s="10" t="s">
        <v>2840</v>
      </c>
      <c r="D745" s="13">
        <v>96</v>
      </c>
      <c r="E745" s="13">
        <v>96</v>
      </c>
    </row>
    <row r="746" spans="1:5" ht="15" customHeight="1">
      <c r="A746" s="10" t="s">
        <v>2834</v>
      </c>
      <c r="B746" s="10" t="s">
        <v>127</v>
      </c>
      <c r="C746" s="10" t="s">
        <v>2841</v>
      </c>
      <c r="D746" s="13">
        <v>96</v>
      </c>
      <c r="E746" s="13">
        <v>96</v>
      </c>
    </row>
    <row r="747" spans="1:5" ht="15" customHeight="1">
      <c r="A747" s="10" t="s">
        <v>2834</v>
      </c>
      <c r="B747" s="10" t="s">
        <v>127</v>
      </c>
      <c r="C747" s="10" t="s">
        <v>2842</v>
      </c>
      <c r="D747" s="13">
        <v>96</v>
      </c>
      <c r="E747" s="13">
        <v>96</v>
      </c>
    </row>
    <row r="748" spans="1:5" ht="15" customHeight="1">
      <c r="A748" s="10" t="s">
        <v>2834</v>
      </c>
      <c r="B748" s="10" t="s">
        <v>127</v>
      </c>
      <c r="C748" s="10" t="s">
        <v>2843</v>
      </c>
      <c r="D748" s="13">
        <v>96</v>
      </c>
      <c r="E748" s="13">
        <v>96</v>
      </c>
    </row>
    <row r="749" spans="1:5" ht="15" customHeight="1">
      <c r="A749" s="10" t="s">
        <v>2834</v>
      </c>
      <c r="B749" s="10" t="s">
        <v>127</v>
      </c>
      <c r="C749" s="10" t="s">
        <v>2844</v>
      </c>
      <c r="D749" s="13">
        <v>96</v>
      </c>
      <c r="E749" s="13">
        <v>96</v>
      </c>
    </row>
    <row r="750" spans="1:5" ht="15" customHeight="1">
      <c r="A750" s="10" t="s">
        <v>2834</v>
      </c>
      <c r="B750" s="10" t="s">
        <v>127</v>
      </c>
      <c r="C750" s="10" t="s">
        <v>2845</v>
      </c>
      <c r="D750" s="13">
        <v>96</v>
      </c>
      <c r="E750" s="13">
        <v>96</v>
      </c>
    </row>
    <row r="751" spans="1:5" ht="15" customHeight="1">
      <c r="A751" s="10" t="s">
        <v>2834</v>
      </c>
      <c r="B751" s="10" t="s">
        <v>127</v>
      </c>
      <c r="C751" s="10" t="s">
        <v>2846</v>
      </c>
      <c r="D751" s="13">
        <v>96</v>
      </c>
      <c r="E751" s="13">
        <v>96</v>
      </c>
    </row>
    <row r="752" spans="1:5" ht="15" customHeight="1">
      <c r="A752" s="10" t="s">
        <v>2834</v>
      </c>
      <c r="B752" s="10" t="s">
        <v>127</v>
      </c>
      <c r="C752" s="10" t="s">
        <v>2847</v>
      </c>
      <c r="D752" s="13">
        <v>96</v>
      </c>
      <c r="E752" s="13">
        <v>96</v>
      </c>
    </row>
    <row r="753" spans="1:5" ht="15" customHeight="1">
      <c r="A753" s="10" t="s">
        <v>2834</v>
      </c>
      <c r="B753" s="10" t="s">
        <v>127</v>
      </c>
      <c r="C753" s="10" t="s">
        <v>2848</v>
      </c>
      <c r="D753" s="13">
        <v>96</v>
      </c>
      <c r="E753" s="13">
        <v>96</v>
      </c>
    </row>
    <row r="754" spans="1:5" ht="15" customHeight="1">
      <c r="A754" s="10" t="s">
        <v>2834</v>
      </c>
      <c r="B754" s="10" t="s">
        <v>127</v>
      </c>
      <c r="C754" s="10" t="s">
        <v>2849</v>
      </c>
      <c r="D754" s="13">
        <v>96</v>
      </c>
      <c r="E754" s="13">
        <v>96</v>
      </c>
    </row>
    <row r="755" spans="1:5" ht="15" customHeight="1">
      <c r="A755" s="10" t="s">
        <v>2834</v>
      </c>
      <c r="B755" s="10" t="s">
        <v>127</v>
      </c>
      <c r="C755" s="10" t="s">
        <v>2850</v>
      </c>
      <c r="D755" s="13">
        <v>96</v>
      </c>
      <c r="E755" s="13">
        <v>96</v>
      </c>
    </row>
    <row r="756" spans="1:5" ht="15" customHeight="1">
      <c r="A756" s="10" t="s">
        <v>2834</v>
      </c>
      <c r="B756" s="10" t="s">
        <v>127</v>
      </c>
      <c r="C756" s="10" t="s">
        <v>2851</v>
      </c>
      <c r="D756" s="13">
        <v>96</v>
      </c>
      <c r="E756" s="13">
        <v>96</v>
      </c>
    </row>
    <row r="757" spans="1:5" ht="15" customHeight="1">
      <c r="A757" s="10" t="s">
        <v>2834</v>
      </c>
      <c r="B757" s="10" t="s">
        <v>127</v>
      </c>
      <c r="C757" s="10" t="s">
        <v>2852</v>
      </c>
      <c r="D757" s="13">
        <v>96</v>
      </c>
      <c r="E757" s="13">
        <v>96</v>
      </c>
    </row>
    <row r="758" spans="1:5" ht="15" customHeight="1">
      <c r="A758" s="10" t="s">
        <v>2834</v>
      </c>
      <c r="B758" s="10" t="s">
        <v>2853</v>
      </c>
      <c r="C758" s="12"/>
      <c r="D758" s="13">
        <v>0</v>
      </c>
      <c r="E758" s="13">
        <v>302</v>
      </c>
    </row>
    <row r="759" spans="1:5" ht="15" customHeight="1">
      <c r="A759" s="10" t="s">
        <v>2854</v>
      </c>
      <c r="B759" s="10" t="s">
        <v>2855</v>
      </c>
      <c r="C759" s="10" t="s">
        <v>2251</v>
      </c>
      <c r="D759" s="13">
        <v>27</v>
      </c>
      <c r="E759" s="13">
        <v>27</v>
      </c>
    </row>
    <row r="760" spans="1:5" ht="15" customHeight="1">
      <c r="A760" s="10" t="s">
        <v>2856</v>
      </c>
      <c r="B760" s="10" t="s">
        <v>1095</v>
      </c>
      <c r="C760" s="10" t="s">
        <v>1712</v>
      </c>
      <c r="D760" s="13">
        <v>162</v>
      </c>
      <c r="E760" s="13">
        <v>162</v>
      </c>
    </row>
    <row r="761" spans="1:5" ht="15" customHeight="1">
      <c r="A761" s="10" t="s">
        <v>2857</v>
      </c>
      <c r="B761" s="10" t="s">
        <v>1495</v>
      </c>
      <c r="C761" s="10" t="s">
        <v>2117</v>
      </c>
      <c r="D761" s="13">
        <v>5</v>
      </c>
      <c r="E761" s="13">
        <v>5</v>
      </c>
    </row>
    <row r="762" spans="1:5" ht="15" customHeight="1">
      <c r="A762" s="10" t="s">
        <v>2857</v>
      </c>
      <c r="B762" s="10" t="s">
        <v>1495</v>
      </c>
      <c r="C762" s="10" t="s">
        <v>2293</v>
      </c>
      <c r="D762" s="13">
        <v>1</v>
      </c>
      <c r="E762" s="13">
        <v>1</v>
      </c>
    </row>
    <row r="763" spans="1:5" ht="15" customHeight="1">
      <c r="A763" s="10" t="s">
        <v>2858</v>
      </c>
      <c r="B763" s="10" t="s">
        <v>769</v>
      </c>
      <c r="C763" s="12"/>
      <c r="D763" s="13">
        <v>2</v>
      </c>
      <c r="E763" s="13">
        <v>2</v>
      </c>
    </row>
    <row r="764" spans="1:5" ht="15" customHeight="1">
      <c r="A764" s="10" t="s">
        <v>2858</v>
      </c>
      <c r="B764" s="10" t="s">
        <v>769</v>
      </c>
      <c r="C764" s="10" t="s">
        <v>1712</v>
      </c>
      <c r="D764" s="13">
        <v>143</v>
      </c>
      <c r="E764" s="13">
        <v>143</v>
      </c>
    </row>
    <row r="765" spans="1:5" ht="15" customHeight="1">
      <c r="A765" s="10" t="s">
        <v>2858</v>
      </c>
      <c r="B765" s="10" t="s">
        <v>769</v>
      </c>
      <c r="C765" s="10" t="s">
        <v>1732</v>
      </c>
      <c r="D765" s="13">
        <v>179</v>
      </c>
      <c r="E765" s="13">
        <v>179</v>
      </c>
    </row>
    <row r="766" spans="1:5" ht="15" customHeight="1">
      <c r="A766" s="10" t="s">
        <v>2859</v>
      </c>
      <c r="B766" s="10" t="s">
        <v>847</v>
      </c>
      <c r="C766" s="12"/>
      <c r="D766" s="13">
        <v>0</v>
      </c>
      <c r="E766" s="13">
        <v>-1</v>
      </c>
    </row>
    <row r="767" spans="1:5" ht="15" customHeight="1">
      <c r="A767" s="10" t="s">
        <v>2859</v>
      </c>
      <c r="B767" s="10" t="s">
        <v>847</v>
      </c>
      <c r="C767" s="10" t="s">
        <v>2860</v>
      </c>
      <c r="D767" s="13">
        <v>933</v>
      </c>
      <c r="E767" s="13">
        <v>933</v>
      </c>
    </row>
    <row r="768" spans="1:5" ht="15" customHeight="1">
      <c r="A768" s="10" t="s">
        <v>2859</v>
      </c>
      <c r="B768" s="10" t="s">
        <v>847</v>
      </c>
      <c r="C768" s="10" t="s">
        <v>1930</v>
      </c>
      <c r="D768" s="13">
        <v>257</v>
      </c>
      <c r="E768" s="13">
        <v>257</v>
      </c>
    </row>
    <row r="769" spans="1:5" ht="15" customHeight="1">
      <c r="A769" s="10" t="s">
        <v>2859</v>
      </c>
      <c r="B769" s="10" t="s">
        <v>2861</v>
      </c>
      <c r="C769" s="12"/>
      <c r="D769" s="13">
        <v>0</v>
      </c>
      <c r="E769" s="13">
        <v>23</v>
      </c>
    </row>
    <row r="770" spans="1:5" ht="15" customHeight="1">
      <c r="A770" s="10" t="s">
        <v>2862</v>
      </c>
      <c r="B770" s="10" t="s">
        <v>768</v>
      </c>
      <c r="C770" s="12"/>
      <c r="D770" s="13">
        <v>0</v>
      </c>
      <c r="E770" s="13">
        <v>0</v>
      </c>
    </row>
    <row r="771" spans="1:5" ht="15" customHeight="1">
      <c r="A771" s="10" t="s">
        <v>2862</v>
      </c>
      <c r="B771" s="10" t="s">
        <v>768</v>
      </c>
      <c r="C771" s="10" t="s">
        <v>1928</v>
      </c>
      <c r="D771" s="13">
        <v>70</v>
      </c>
      <c r="E771" s="13">
        <v>70</v>
      </c>
    </row>
    <row r="772" spans="1:5" ht="15" customHeight="1">
      <c r="A772" s="10" t="s">
        <v>2862</v>
      </c>
      <c r="B772" s="10" t="s">
        <v>768</v>
      </c>
      <c r="C772" s="10" t="s">
        <v>1930</v>
      </c>
      <c r="D772" s="13">
        <v>150</v>
      </c>
      <c r="E772" s="13">
        <v>150</v>
      </c>
    </row>
    <row r="773" spans="1:5" ht="15" customHeight="1">
      <c r="A773" s="10" t="s">
        <v>2862</v>
      </c>
      <c r="B773" s="10" t="s">
        <v>768</v>
      </c>
      <c r="C773" s="10" t="s">
        <v>2863</v>
      </c>
      <c r="D773" s="13">
        <v>161</v>
      </c>
      <c r="E773" s="13">
        <v>161</v>
      </c>
    </row>
    <row r="774" spans="1:5" ht="15" customHeight="1">
      <c r="A774" s="10" t="s">
        <v>2862</v>
      </c>
      <c r="B774" s="10" t="s">
        <v>2864</v>
      </c>
      <c r="C774" s="12"/>
      <c r="D774" s="13">
        <v>0</v>
      </c>
      <c r="E774" s="13">
        <v>7</v>
      </c>
    </row>
    <row r="775" spans="1:5" ht="15" customHeight="1">
      <c r="A775" s="10" t="s">
        <v>2865</v>
      </c>
      <c r="B775" s="10" t="s">
        <v>743</v>
      </c>
      <c r="C775" s="10" t="s">
        <v>2866</v>
      </c>
      <c r="D775" s="13">
        <v>79</v>
      </c>
      <c r="E775" s="13">
        <v>79</v>
      </c>
    </row>
    <row r="776" spans="1:5" ht="15" customHeight="1">
      <c r="A776" s="10" t="s">
        <v>2865</v>
      </c>
      <c r="B776" s="10" t="s">
        <v>743</v>
      </c>
      <c r="C776" s="10" t="s">
        <v>2117</v>
      </c>
      <c r="D776" s="13">
        <v>20</v>
      </c>
      <c r="E776" s="13">
        <v>20</v>
      </c>
    </row>
    <row r="777" spans="1:5" ht="15" customHeight="1">
      <c r="A777" s="10" t="s">
        <v>2865</v>
      </c>
      <c r="B777" s="10" t="s">
        <v>743</v>
      </c>
      <c r="C777" s="10" t="s">
        <v>2867</v>
      </c>
      <c r="D777" s="13">
        <v>150</v>
      </c>
      <c r="E777" s="13">
        <v>150</v>
      </c>
    </row>
    <row r="778" spans="1:5" ht="15" customHeight="1">
      <c r="A778" s="10" t="s">
        <v>2868</v>
      </c>
      <c r="B778" s="10" t="s">
        <v>725</v>
      </c>
      <c r="C778" s="12"/>
      <c r="D778" s="13">
        <v>0</v>
      </c>
      <c r="E778" s="13">
        <v>0</v>
      </c>
    </row>
    <row r="779" spans="1:5" ht="15" customHeight="1">
      <c r="A779" s="10" t="s">
        <v>2868</v>
      </c>
      <c r="B779" s="10" t="s">
        <v>725</v>
      </c>
      <c r="C779" s="10" t="s">
        <v>1929</v>
      </c>
      <c r="D779" s="13">
        <v>87</v>
      </c>
      <c r="E779" s="13">
        <v>87</v>
      </c>
    </row>
    <row r="780" spans="1:5" ht="15" customHeight="1">
      <c r="A780" s="10" t="s">
        <v>2868</v>
      </c>
      <c r="B780" s="10" t="s">
        <v>725</v>
      </c>
      <c r="C780" s="10" t="s">
        <v>2869</v>
      </c>
      <c r="D780" s="13">
        <v>94</v>
      </c>
      <c r="E780" s="13">
        <v>94</v>
      </c>
    </row>
    <row r="781" spans="1:5" ht="15" customHeight="1">
      <c r="A781" s="10" t="s">
        <v>2868</v>
      </c>
      <c r="B781" s="10" t="s">
        <v>2870</v>
      </c>
      <c r="C781" s="12"/>
      <c r="D781" s="13">
        <v>0</v>
      </c>
      <c r="E781" s="13">
        <v>4</v>
      </c>
    </row>
    <row r="782" spans="1:5" ht="15" customHeight="1">
      <c r="A782" s="10" t="s">
        <v>2871</v>
      </c>
      <c r="B782" s="10" t="s">
        <v>393</v>
      </c>
      <c r="C782" s="10" t="s">
        <v>2872</v>
      </c>
      <c r="D782" s="13">
        <v>25</v>
      </c>
      <c r="E782" s="13">
        <v>25</v>
      </c>
    </row>
    <row r="783" spans="1:5" ht="15" customHeight="1">
      <c r="A783" s="10" t="s">
        <v>2873</v>
      </c>
      <c r="B783" s="10" t="s">
        <v>2874</v>
      </c>
      <c r="C783" s="10" t="s">
        <v>2251</v>
      </c>
      <c r="D783" s="13">
        <v>20.5</v>
      </c>
      <c r="E783" s="13">
        <v>20.5</v>
      </c>
    </row>
    <row r="784" spans="1:5" ht="15" customHeight="1">
      <c r="A784" s="10" t="s">
        <v>2873</v>
      </c>
      <c r="B784" s="10" t="s">
        <v>2874</v>
      </c>
      <c r="C784" s="10" t="s">
        <v>2293</v>
      </c>
      <c r="D784" s="13">
        <v>3</v>
      </c>
      <c r="E784" s="13">
        <v>3</v>
      </c>
    </row>
    <row r="785" spans="1:5" ht="15" customHeight="1">
      <c r="A785" s="10" t="s">
        <v>2875</v>
      </c>
      <c r="B785" s="10" t="s">
        <v>196</v>
      </c>
      <c r="C785" s="12"/>
      <c r="D785" s="13">
        <v>0</v>
      </c>
      <c r="E785" s="13">
        <v>-1</v>
      </c>
    </row>
    <row r="786" spans="1:5" ht="15" customHeight="1">
      <c r="A786" s="10" t="s">
        <v>2875</v>
      </c>
      <c r="B786" s="10" t="s">
        <v>196</v>
      </c>
      <c r="C786" s="10" t="s">
        <v>1927</v>
      </c>
      <c r="D786" s="13">
        <v>156</v>
      </c>
      <c r="E786" s="13">
        <v>156</v>
      </c>
    </row>
    <row r="787" spans="1:5" ht="15" customHeight="1">
      <c r="A787" s="10" t="s">
        <v>2875</v>
      </c>
      <c r="B787" s="10" t="s">
        <v>196</v>
      </c>
      <c r="C787" s="10" t="s">
        <v>2293</v>
      </c>
      <c r="D787" s="13">
        <v>1</v>
      </c>
      <c r="E787" s="13">
        <v>1</v>
      </c>
    </row>
    <row r="788" spans="1:5" ht="15" customHeight="1">
      <c r="A788" s="10" t="s">
        <v>2875</v>
      </c>
      <c r="B788" s="10" t="s">
        <v>2876</v>
      </c>
      <c r="C788" s="12"/>
      <c r="D788" s="13">
        <v>0</v>
      </c>
      <c r="E788" s="13">
        <v>3</v>
      </c>
    </row>
    <row r="789" spans="1:5" ht="15" customHeight="1">
      <c r="A789" s="10" t="s">
        <v>2877</v>
      </c>
      <c r="B789" s="10" t="s">
        <v>402</v>
      </c>
      <c r="C789" s="10" t="s">
        <v>2872</v>
      </c>
      <c r="D789" s="13">
        <v>27</v>
      </c>
      <c r="E789" s="13">
        <v>27</v>
      </c>
    </row>
    <row r="790" spans="1:5" ht="15" customHeight="1">
      <c r="A790" s="10" t="s">
        <v>2878</v>
      </c>
      <c r="B790" s="10" t="s">
        <v>198</v>
      </c>
      <c r="C790" s="12"/>
      <c r="D790" s="13">
        <v>0</v>
      </c>
      <c r="E790" s="13">
        <v>0</v>
      </c>
    </row>
    <row r="791" spans="1:5" ht="15" customHeight="1">
      <c r="A791" s="10" t="s">
        <v>2878</v>
      </c>
      <c r="B791" s="10" t="s">
        <v>198</v>
      </c>
      <c r="C791" s="10" t="s">
        <v>1933</v>
      </c>
      <c r="D791" s="13">
        <v>4</v>
      </c>
      <c r="E791" s="13">
        <v>4</v>
      </c>
    </row>
    <row r="792" spans="1:5" ht="15" customHeight="1">
      <c r="A792" s="10" t="s">
        <v>2879</v>
      </c>
      <c r="B792" s="10" t="s">
        <v>537</v>
      </c>
      <c r="C792" s="12"/>
      <c r="D792" s="13">
        <v>0</v>
      </c>
      <c r="E792" s="13">
        <v>0</v>
      </c>
    </row>
    <row r="793" spans="1:5" ht="15" customHeight="1">
      <c r="A793" s="10" t="s">
        <v>2879</v>
      </c>
      <c r="B793" s="10" t="s">
        <v>537</v>
      </c>
      <c r="C793" s="10" t="s">
        <v>1984</v>
      </c>
      <c r="D793" s="13">
        <v>65</v>
      </c>
      <c r="E793" s="13">
        <v>65</v>
      </c>
    </row>
    <row r="794" spans="1:5" ht="15" customHeight="1">
      <c r="A794" s="10" t="s">
        <v>2879</v>
      </c>
      <c r="B794" s="10" t="s">
        <v>537</v>
      </c>
      <c r="C794" s="10" t="s">
        <v>2065</v>
      </c>
      <c r="D794" s="13">
        <v>77</v>
      </c>
      <c r="E794" s="13">
        <v>77</v>
      </c>
    </row>
    <row r="795" spans="1:5" ht="15" customHeight="1">
      <c r="A795" s="10" t="s">
        <v>2879</v>
      </c>
      <c r="B795" s="10" t="s">
        <v>2880</v>
      </c>
      <c r="C795" s="12"/>
      <c r="D795" s="13">
        <v>0</v>
      </c>
      <c r="E795" s="13">
        <v>14</v>
      </c>
    </row>
    <row r="796" spans="1:5" ht="15" customHeight="1">
      <c r="A796" s="10" t="s">
        <v>2881</v>
      </c>
      <c r="B796" s="10" t="s">
        <v>336</v>
      </c>
      <c r="C796" s="10" t="s">
        <v>2099</v>
      </c>
      <c r="D796" s="13">
        <v>1</v>
      </c>
      <c r="E796" s="13">
        <v>1</v>
      </c>
    </row>
    <row r="797" spans="1:5" ht="15" customHeight="1">
      <c r="A797" s="10" t="s">
        <v>2881</v>
      </c>
      <c r="B797" s="10" t="s">
        <v>336</v>
      </c>
      <c r="C797" s="10" t="s">
        <v>2121</v>
      </c>
      <c r="D797" s="13">
        <v>15</v>
      </c>
      <c r="E797" s="13">
        <v>15</v>
      </c>
    </row>
    <row r="798" spans="1:5" ht="15" customHeight="1">
      <c r="A798" s="10" t="s">
        <v>2882</v>
      </c>
      <c r="B798" s="10" t="s">
        <v>414</v>
      </c>
      <c r="C798" s="10" t="s">
        <v>2883</v>
      </c>
      <c r="D798" s="13">
        <v>13</v>
      </c>
      <c r="E798" s="13">
        <v>13</v>
      </c>
    </row>
    <row r="799" spans="1:5" ht="15" customHeight="1">
      <c r="A799" s="10" t="s">
        <v>2882</v>
      </c>
      <c r="B799" s="10" t="s">
        <v>414</v>
      </c>
      <c r="C799" s="10" t="s">
        <v>2884</v>
      </c>
      <c r="D799" s="13">
        <v>4</v>
      </c>
      <c r="E799" s="13">
        <v>4</v>
      </c>
    </row>
    <row r="800" spans="1:5" ht="15" customHeight="1">
      <c r="A800" s="10" t="s">
        <v>2882</v>
      </c>
      <c r="B800" s="10" t="s">
        <v>414</v>
      </c>
      <c r="C800" s="10" t="s">
        <v>2885</v>
      </c>
      <c r="D800" s="13">
        <v>12</v>
      </c>
      <c r="E800" s="13">
        <v>12</v>
      </c>
    </row>
    <row r="801" spans="1:5" ht="15" customHeight="1">
      <c r="A801" s="10" t="s">
        <v>2882</v>
      </c>
      <c r="B801" s="10" t="s">
        <v>414</v>
      </c>
      <c r="C801" s="10" t="s">
        <v>2085</v>
      </c>
      <c r="D801" s="13">
        <v>19</v>
      </c>
      <c r="E801" s="13">
        <v>19</v>
      </c>
    </row>
    <row r="802" spans="1:5" ht="15" customHeight="1">
      <c r="A802" s="10" t="s">
        <v>2886</v>
      </c>
      <c r="B802" s="10" t="s">
        <v>2887</v>
      </c>
      <c r="C802" s="12"/>
      <c r="D802" s="13">
        <v>0</v>
      </c>
      <c r="E802" s="13">
        <v>0</v>
      </c>
    </row>
    <row r="803" spans="1:5" ht="15" customHeight="1">
      <c r="A803" s="10" t="s">
        <v>2888</v>
      </c>
      <c r="B803" s="10" t="s">
        <v>118</v>
      </c>
      <c r="C803" s="10" t="s">
        <v>1768</v>
      </c>
      <c r="D803" s="13">
        <v>163</v>
      </c>
      <c r="E803" s="13">
        <v>163</v>
      </c>
    </row>
    <row r="804" spans="1:5" ht="15" customHeight="1">
      <c r="A804" s="10" t="s">
        <v>2888</v>
      </c>
      <c r="B804" s="10" t="s">
        <v>118</v>
      </c>
      <c r="C804" s="10" t="s">
        <v>2825</v>
      </c>
      <c r="D804" s="13">
        <v>288</v>
      </c>
      <c r="E804" s="13">
        <v>288</v>
      </c>
    </row>
    <row r="805" spans="1:5" ht="15" customHeight="1">
      <c r="A805" s="10" t="s">
        <v>2889</v>
      </c>
      <c r="B805" s="10" t="s">
        <v>1467</v>
      </c>
      <c r="C805" s="10" t="s">
        <v>2095</v>
      </c>
      <c r="D805" s="13">
        <v>20</v>
      </c>
      <c r="E805" s="13">
        <v>20</v>
      </c>
    </row>
    <row r="806" spans="1:5" ht="15" customHeight="1">
      <c r="A806" s="10" t="s">
        <v>2890</v>
      </c>
      <c r="B806" s="10" t="s">
        <v>1450</v>
      </c>
      <c r="C806" s="12"/>
      <c r="D806" s="13">
        <v>0</v>
      </c>
      <c r="E806" s="13">
        <v>0</v>
      </c>
    </row>
    <row r="807" spans="1:5" ht="15" customHeight="1">
      <c r="A807" s="10" t="s">
        <v>2890</v>
      </c>
      <c r="B807" s="10" t="s">
        <v>1450</v>
      </c>
      <c r="C807" s="10" t="s">
        <v>2084</v>
      </c>
      <c r="D807" s="13">
        <v>41</v>
      </c>
      <c r="E807" s="13">
        <v>41</v>
      </c>
    </row>
    <row r="808" spans="1:5" ht="15" customHeight="1">
      <c r="A808" s="10" t="s">
        <v>2891</v>
      </c>
      <c r="B808" s="10" t="s">
        <v>2892</v>
      </c>
      <c r="C808" s="12"/>
      <c r="D808" s="13">
        <v>0</v>
      </c>
      <c r="E808" s="13">
        <v>5</v>
      </c>
    </row>
    <row r="809" spans="1:5" ht="15" customHeight="1">
      <c r="A809" s="10" t="s">
        <v>2893</v>
      </c>
      <c r="B809" s="10" t="s">
        <v>415</v>
      </c>
      <c r="C809" s="10" t="s">
        <v>2872</v>
      </c>
      <c r="D809" s="13">
        <v>30</v>
      </c>
      <c r="E809" s="13">
        <v>30</v>
      </c>
    </row>
    <row r="810" spans="1:5" ht="15" customHeight="1">
      <c r="A810" s="10" t="s">
        <v>2894</v>
      </c>
      <c r="B810" s="10" t="s">
        <v>458</v>
      </c>
      <c r="C810" s="12"/>
      <c r="D810" s="13">
        <v>0</v>
      </c>
      <c r="E810" s="13">
        <v>0</v>
      </c>
    </row>
    <row r="811" spans="1:5" ht="15" customHeight="1">
      <c r="A811" s="10" t="s">
        <v>2894</v>
      </c>
      <c r="B811" s="10" t="s">
        <v>458</v>
      </c>
      <c r="C811" s="10" t="s">
        <v>2895</v>
      </c>
      <c r="D811" s="13">
        <v>22</v>
      </c>
      <c r="E811" s="13">
        <v>22</v>
      </c>
    </row>
    <row r="812" spans="1:5" ht="15" customHeight="1">
      <c r="A812" s="10" t="s">
        <v>2894</v>
      </c>
      <c r="B812" s="10" t="s">
        <v>458</v>
      </c>
      <c r="C812" s="10" t="s">
        <v>1934</v>
      </c>
      <c r="D812" s="13">
        <v>14</v>
      </c>
      <c r="E812" s="13">
        <v>14</v>
      </c>
    </row>
    <row r="813" spans="1:5" ht="15" customHeight="1">
      <c r="A813" s="10" t="s">
        <v>2896</v>
      </c>
      <c r="B813" s="10" t="s">
        <v>1136</v>
      </c>
      <c r="C813" s="10" t="s">
        <v>1800</v>
      </c>
      <c r="D813" s="13">
        <v>66</v>
      </c>
      <c r="E813" s="13">
        <v>66</v>
      </c>
    </row>
    <row r="814" spans="1:5" ht="15" customHeight="1">
      <c r="A814" s="10" t="s">
        <v>2897</v>
      </c>
      <c r="B814" s="10" t="s">
        <v>441</v>
      </c>
      <c r="C814" s="12"/>
      <c r="D814" s="13">
        <v>0</v>
      </c>
      <c r="E814" s="13">
        <v>0</v>
      </c>
    </row>
    <row r="815" spans="1:5" ht="15" customHeight="1">
      <c r="A815" s="10" t="s">
        <v>2897</v>
      </c>
      <c r="B815" s="10" t="s">
        <v>441</v>
      </c>
      <c r="C815" s="10" t="s">
        <v>2895</v>
      </c>
      <c r="D815" s="13">
        <v>20</v>
      </c>
      <c r="E815" s="13">
        <v>20</v>
      </c>
    </row>
    <row r="816" spans="1:5" ht="15" customHeight="1">
      <c r="A816" s="10" t="s">
        <v>2897</v>
      </c>
      <c r="B816" s="10" t="s">
        <v>441</v>
      </c>
      <c r="C816" s="10" t="s">
        <v>1933</v>
      </c>
      <c r="D816" s="13">
        <v>18</v>
      </c>
      <c r="E816" s="13">
        <v>18</v>
      </c>
    </row>
    <row r="817" spans="1:5" ht="15" customHeight="1">
      <c r="A817" s="10" t="s">
        <v>2898</v>
      </c>
      <c r="B817" s="10" t="s">
        <v>2899</v>
      </c>
      <c r="C817" s="12"/>
      <c r="D817" s="13">
        <v>0</v>
      </c>
      <c r="E817" s="13">
        <v>0</v>
      </c>
    </row>
    <row r="818" spans="1:5" ht="15" customHeight="1">
      <c r="A818" s="10" t="s">
        <v>2900</v>
      </c>
      <c r="B818" s="10" t="s">
        <v>1468</v>
      </c>
      <c r="C818" s="10" t="s">
        <v>2095</v>
      </c>
      <c r="D818" s="13">
        <v>27</v>
      </c>
      <c r="E818" s="13">
        <v>27</v>
      </c>
    </row>
    <row r="819" spans="1:5" ht="15" customHeight="1">
      <c r="A819" s="10" t="s">
        <v>2901</v>
      </c>
      <c r="B819" s="10" t="s">
        <v>1328</v>
      </c>
      <c r="C819" s="12"/>
      <c r="D819" s="13">
        <v>0</v>
      </c>
      <c r="E819" s="13">
        <v>0</v>
      </c>
    </row>
    <row r="820" spans="1:5" ht="15" customHeight="1">
      <c r="A820" s="10" t="s">
        <v>2901</v>
      </c>
      <c r="B820" s="10" t="s">
        <v>1328</v>
      </c>
      <c r="C820" s="10" t="s">
        <v>1956</v>
      </c>
      <c r="D820" s="13">
        <v>36</v>
      </c>
      <c r="E820" s="13">
        <v>36</v>
      </c>
    </row>
    <row r="821" spans="1:5" ht="15" customHeight="1">
      <c r="A821" s="10" t="s">
        <v>2902</v>
      </c>
      <c r="B821" s="10" t="s">
        <v>2903</v>
      </c>
      <c r="C821" s="10" t="s">
        <v>2203</v>
      </c>
      <c r="D821" s="13">
        <v>25</v>
      </c>
      <c r="E821" s="13">
        <v>25</v>
      </c>
    </row>
    <row r="822" spans="1:5" ht="15" customHeight="1">
      <c r="A822" s="10" t="s">
        <v>2904</v>
      </c>
      <c r="B822" s="10" t="s">
        <v>863</v>
      </c>
      <c r="C822" s="12"/>
      <c r="D822" s="13">
        <v>0</v>
      </c>
      <c r="E822" s="13">
        <v>-30</v>
      </c>
    </row>
    <row r="823" spans="1:5" ht="15" customHeight="1">
      <c r="A823" s="10" t="s">
        <v>2904</v>
      </c>
      <c r="B823" s="10" t="s">
        <v>863</v>
      </c>
      <c r="C823" s="10" t="s">
        <v>2905</v>
      </c>
      <c r="D823" s="13">
        <v>1544</v>
      </c>
      <c r="E823" s="13">
        <v>1544</v>
      </c>
    </row>
    <row r="824" spans="1:5" ht="15" customHeight="1">
      <c r="A824" s="10" t="s">
        <v>2904</v>
      </c>
      <c r="B824" s="10" t="s">
        <v>863</v>
      </c>
      <c r="C824" s="10" t="s">
        <v>2130</v>
      </c>
      <c r="D824" s="13">
        <v>438</v>
      </c>
      <c r="E824" s="13">
        <v>438</v>
      </c>
    </row>
    <row r="825" spans="1:5" ht="15" customHeight="1">
      <c r="A825" s="10" t="s">
        <v>2904</v>
      </c>
      <c r="B825" s="10" t="s">
        <v>863</v>
      </c>
      <c r="C825" s="10" t="s">
        <v>2906</v>
      </c>
      <c r="D825" s="13">
        <v>780</v>
      </c>
      <c r="E825" s="13">
        <v>780</v>
      </c>
    </row>
    <row r="826" spans="1:5" ht="15" customHeight="1">
      <c r="A826" s="10" t="s">
        <v>2904</v>
      </c>
      <c r="B826" s="10" t="s">
        <v>2907</v>
      </c>
      <c r="C826" s="12"/>
      <c r="D826" s="13">
        <v>0</v>
      </c>
      <c r="E826" s="13">
        <v>27</v>
      </c>
    </row>
    <row r="827" spans="1:5" ht="15" customHeight="1">
      <c r="A827" s="10" t="s">
        <v>2908</v>
      </c>
      <c r="B827" s="10" t="s">
        <v>1313</v>
      </c>
      <c r="C827" s="10" t="s">
        <v>1941</v>
      </c>
      <c r="D827" s="13">
        <v>654</v>
      </c>
      <c r="E827" s="13">
        <v>654</v>
      </c>
    </row>
    <row r="828" spans="1:5" ht="15" customHeight="1">
      <c r="A828" s="10" t="s">
        <v>2909</v>
      </c>
      <c r="B828" s="10" t="s">
        <v>224</v>
      </c>
      <c r="C828" s="12"/>
      <c r="D828" s="13">
        <v>2</v>
      </c>
      <c r="E828" s="13">
        <v>2</v>
      </c>
    </row>
    <row r="829" spans="1:5" ht="15" customHeight="1">
      <c r="A829" s="10" t="s">
        <v>2909</v>
      </c>
      <c r="B829" s="10" t="s">
        <v>224</v>
      </c>
      <c r="C829" s="10" t="s">
        <v>2118</v>
      </c>
      <c r="D829" s="13">
        <v>9</v>
      </c>
      <c r="E829" s="13">
        <v>9</v>
      </c>
    </row>
    <row r="830" spans="1:5" ht="15" customHeight="1">
      <c r="A830" s="10" t="s">
        <v>2909</v>
      </c>
      <c r="B830" s="10" t="s">
        <v>2910</v>
      </c>
      <c r="C830" s="12"/>
      <c r="D830" s="13">
        <v>0</v>
      </c>
      <c r="E830" s="13">
        <v>1</v>
      </c>
    </row>
    <row r="831" spans="1:5" ht="15" customHeight="1">
      <c r="A831" s="10" t="s">
        <v>2911</v>
      </c>
      <c r="B831" s="10" t="s">
        <v>639</v>
      </c>
      <c r="C831" s="12"/>
      <c r="D831" s="13">
        <v>0</v>
      </c>
      <c r="E831" s="13">
        <v>0</v>
      </c>
    </row>
    <row r="832" spans="1:5" ht="15" customHeight="1">
      <c r="A832" s="10" t="s">
        <v>2911</v>
      </c>
      <c r="B832" s="10" t="s">
        <v>639</v>
      </c>
      <c r="C832" s="10" t="s">
        <v>2149</v>
      </c>
      <c r="D832" s="13">
        <v>40</v>
      </c>
      <c r="E832" s="13">
        <v>40</v>
      </c>
    </row>
    <row r="833" spans="1:5" ht="15" customHeight="1">
      <c r="A833" s="10" t="s">
        <v>2911</v>
      </c>
      <c r="B833" s="10" t="s">
        <v>639</v>
      </c>
      <c r="C833" s="10" t="s">
        <v>2912</v>
      </c>
      <c r="D833" s="13">
        <v>53</v>
      </c>
      <c r="E833" s="13">
        <v>53</v>
      </c>
    </row>
    <row r="834" spans="1:5" ht="15" customHeight="1">
      <c r="A834" s="10" t="s">
        <v>2913</v>
      </c>
      <c r="B834" s="10" t="s">
        <v>125</v>
      </c>
      <c r="C834" s="12"/>
      <c r="D834" s="13">
        <v>0</v>
      </c>
      <c r="E834" s="13">
        <v>0</v>
      </c>
    </row>
    <row r="835" spans="1:5" ht="15" customHeight="1">
      <c r="A835" s="10" t="s">
        <v>2913</v>
      </c>
      <c r="B835" s="10" t="s">
        <v>125</v>
      </c>
      <c r="C835" s="10" t="s">
        <v>2914</v>
      </c>
      <c r="D835" s="13">
        <v>960</v>
      </c>
      <c r="E835" s="13">
        <v>960</v>
      </c>
    </row>
    <row r="836" spans="1:5" ht="15" customHeight="1">
      <c r="A836" s="10" t="s">
        <v>2913</v>
      </c>
      <c r="B836" s="10" t="s">
        <v>125</v>
      </c>
      <c r="C836" s="10" t="s">
        <v>1763</v>
      </c>
      <c r="D836" s="13">
        <v>412</v>
      </c>
      <c r="E836" s="13">
        <v>412</v>
      </c>
    </row>
    <row r="837" spans="1:5" ht="15" customHeight="1">
      <c r="A837" s="10" t="s">
        <v>2915</v>
      </c>
      <c r="B837" s="10" t="s">
        <v>1103</v>
      </c>
      <c r="C837" s="10" t="s">
        <v>1718</v>
      </c>
      <c r="D837" s="13">
        <v>11</v>
      </c>
      <c r="E837" s="13">
        <v>11</v>
      </c>
    </row>
    <row r="838" spans="1:5" ht="15" customHeight="1">
      <c r="A838" s="10" t="s">
        <v>2916</v>
      </c>
      <c r="B838" s="10" t="s">
        <v>131</v>
      </c>
      <c r="C838" s="12"/>
      <c r="D838" s="13">
        <v>0</v>
      </c>
      <c r="E838" s="13">
        <v>-9</v>
      </c>
    </row>
    <row r="839" spans="1:5" ht="15" customHeight="1">
      <c r="A839" s="10" t="s">
        <v>2916</v>
      </c>
      <c r="B839" s="10" t="s">
        <v>131</v>
      </c>
      <c r="C839" s="10" t="s">
        <v>1664</v>
      </c>
      <c r="D839" s="13">
        <v>87</v>
      </c>
      <c r="E839" s="13">
        <v>87</v>
      </c>
    </row>
    <row r="840" spans="1:5" ht="15" customHeight="1">
      <c r="A840" s="10" t="s">
        <v>2916</v>
      </c>
      <c r="B840" s="10" t="s">
        <v>2917</v>
      </c>
      <c r="C840" s="12"/>
      <c r="D840" s="13">
        <v>0</v>
      </c>
      <c r="E840" s="13">
        <v>3</v>
      </c>
    </row>
    <row r="841" spans="1:5" ht="15" customHeight="1">
      <c r="A841" s="10" t="s">
        <v>2918</v>
      </c>
      <c r="B841" s="10" t="s">
        <v>69</v>
      </c>
      <c r="C841" s="10" t="s">
        <v>2919</v>
      </c>
      <c r="D841" s="13">
        <v>18</v>
      </c>
      <c r="E841" s="13">
        <v>18</v>
      </c>
    </row>
    <row r="842" spans="1:5" ht="15" customHeight="1">
      <c r="A842" s="10" t="s">
        <v>2918</v>
      </c>
      <c r="B842" s="10" t="s">
        <v>69</v>
      </c>
      <c r="C842" s="10" t="s">
        <v>1693</v>
      </c>
      <c r="D842" s="13">
        <v>8</v>
      </c>
      <c r="E842" s="13">
        <v>8</v>
      </c>
    </row>
    <row r="843" spans="1:5" ht="15" customHeight="1">
      <c r="A843" s="10" t="s">
        <v>2920</v>
      </c>
      <c r="B843" s="10" t="s">
        <v>1168</v>
      </c>
      <c r="C843" s="12"/>
      <c r="D843" s="13">
        <v>0</v>
      </c>
      <c r="E843" s="13">
        <v>0</v>
      </c>
    </row>
    <row r="844" spans="1:5" ht="15" customHeight="1">
      <c r="A844" s="10" t="s">
        <v>2920</v>
      </c>
      <c r="B844" s="10" t="s">
        <v>1168</v>
      </c>
      <c r="C844" s="10" t="s">
        <v>1844</v>
      </c>
      <c r="D844" s="13">
        <v>8</v>
      </c>
      <c r="E844" s="13">
        <v>8</v>
      </c>
    </row>
    <row r="845" spans="1:5" ht="15" customHeight="1">
      <c r="A845" s="10" t="s">
        <v>2921</v>
      </c>
      <c r="B845" s="10" t="s">
        <v>711</v>
      </c>
      <c r="C845" s="12"/>
      <c r="D845" s="13">
        <v>0</v>
      </c>
      <c r="E845" s="13">
        <v>-6</v>
      </c>
    </row>
    <row r="846" spans="1:5" ht="15" customHeight="1">
      <c r="A846" s="10" t="s">
        <v>2921</v>
      </c>
      <c r="B846" s="10" t="s">
        <v>711</v>
      </c>
      <c r="C846" s="10" t="s">
        <v>2922</v>
      </c>
      <c r="D846" s="13">
        <v>19</v>
      </c>
      <c r="E846" s="13">
        <v>19</v>
      </c>
    </row>
    <row r="847" spans="1:5" ht="15" customHeight="1">
      <c r="A847" s="10" t="s">
        <v>2921</v>
      </c>
      <c r="B847" s="10" t="s">
        <v>711</v>
      </c>
      <c r="C847" s="10" t="s">
        <v>1756</v>
      </c>
      <c r="D847" s="13">
        <v>16</v>
      </c>
      <c r="E847" s="13">
        <v>16</v>
      </c>
    </row>
    <row r="848" spans="1:5" ht="15" customHeight="1">
      <c r="A848" s="10" t="s">
        <v>2921</v>
      </c>
      <c r="B848" s="10" t="s">
        <v>711</v>
      </c>
      <c r="C848" s="10" t="s">
        <v>2923</v>
      </c>
      <c r="D848" s="13">
        <v>78</v>
      </c>
      <c r="E848" s="13">
        <v>78</v>
      </c>
    </row>
    <row r="849" spans="1:5" ht="15" customHeight="1">
      <c r="A849" s="10" t="s">
        <v>2921</v>
      </c>
      <c r="B849" s="10" t="s">
        <v>2924</v>
      </c>
      <c r="C849" s="12"/>
      <c r="D849" s="13">
        <v>0</v>
      </c>
      <c r="E849" s="13">
        <v>2</v>
      </c>
    </row>
    <row r="850" spans="1:5" ht="15" customHeight="1">
      <c r="A850" s="10" t="s">
        <v>2925</v>
      </c>
      <c r="B850" s="10" t="s">
        <v>608</v>
      </c>
      <c r="C850" s="10" t="s">
        <v>2149</v>
      </c>
      <c r="D850" s="13">
        <v>35</v>
      </c>
      <c r="E850" s="13">
        <v>35</v>
      </c>
    </row>
    <row r="851" spans="1:5" ht="15" customHeight="1">
      <c r="A851" s="10" t="s">
        <v>2925</v>
      </c>
      <c r="B851" s="10" t="s">
        <v>608</v>
      </c>
      <c r="C851" s="10" t="s">
        <v>2912</v>
      </c>
      <c r="D851" s="13">
        <v>60</v>
      </c>
      <c r="E851" s="13">
        <v>60</v>
      </c>
    </row>
    <row r="852" spans="1:5" ht="15" customHeight="1">
      <c r="A852" s="10" t="s">
        <v>2926</v>
      </c>
      <c r="B852" s="10" t="s">
        <v>465</v>
      </c>
      <c r="C852" s="10" t="s">
        <v>2927</v>
      </c>
      <c r="D852" s="13">
        <v>10</v>
      </c>
      <c r="E852" s="13">
        <v>10</v>
      </c>
    </row>
    <row r="853" spans="1:5" ht="15" customHeight="1">
      <c r="A853" s="10" t="s">
        <v>2926</v>
      </c>
      <c r="B853" s="10" t="s">
        <v>465</v>
      </c>
      <c r="C853" s="10" t="s">
        <v>1905</v>
      </c>
      <c r="D853" s="13">
        <v>32</v>
      </c>
      <c r="E853" s="13">
        <v>32</v>
      </c>
    </row>
    <row r="854" spans="1:5" ht="15" customHeight="1">
      <c r="A854" s="10" t="s">
        <v>2926</v>
      </c>
      <c r="B854" s="10" t="s">
        <v>2928</v>
      </c>
      <c r="C854" s="12"/>
      <c r="D854" s="13">
        <v>0</v>
      </c>
      <c r="E854" s="13">
        <v>4</v>
      </c>
    </row>
    <row r="855" spans="1:5" ht="15" customHeight="1">
      <c r="A855" s="10" t="s">
        <v>2929</v>
      </c>
      <c r="B855" s="10" t="s">
        <v>115</v>
      </c>
      <c r="C855" s="12"/>
      <c r="D855" s="13">
        <v>0</v>
      </c>
      <c r="E855" s="13">
        <v>-1</v>
      </c>
    </row>
    <row r="856" spans="1:5" ht="15" customHeight="1">
      <c r="A856" s="10" t="s">
        <v>2929</v>
      </c>
      <c r="B856" s="10" t="s">
        <v>115</v>
      </c>
      <c r="C856" s="10" t="s">
        <v>1664</v>
      </c>
      <c r="D856" s="13">
        <v>94</v>
      </c>
      <c r="E856" s="13">
        <v>94</v>
      </c>
    </row>
    <row r="857" spans="1:5" ht="15" customHeight="1">
      <c r="A857" s="10" t="s">
        <v>2929</v>
      </c>
      <c r="B857" s="10" t="s">
        <v>115</v>
      </c>
      <c r="C857" s="10" t="s">
        <v>2930</v>
      </c>
      <c r="D857" s="13">
        <v>130</v>
      </c>
      <c r="E857" s="13">
        <v>130</v>
      </c>
    </row>
    <row r="858" spans="1:5" ht="15" customHeight="1">
      <c r="A858" s="10" t="s">
        <v>2929</v>
      </c>
      <c r="B858" s="10" t="s">
        <v>2931</v>
      </c>
      <c r="C858" s="12"/>
      <c r="D858" s="13">
        <v>0</v>
      </c>
      <c r="E858" s="13">
        <v>11</v>
      </c>
    </row>
    <row r="859" spans="1:5" ht="15" customHeight="1">
      <c r="A859" s="10" t="s">
        <v>2932</v>
      </c>
      <c r="B859" s="10" t="s">
        <v>825</v>
      </c>
      <c r="C859" s="12"/>
      <c r="D859" s="13">
        <v>0</v>
      </c>
      <c r="E859" s="13">
        <v>-6</v>
      </c>
    </row>
    <row r="860" spans="1:5" ht="15" customHeight="1">
      <c r="A860" s="10" t="s">
        <v>2932</v>
      </c>
      <c r="B860" s="10" t="s">
        <v>825</v>
      </c>
      <c r="C860" s="10" t="s">
        <v>2933</v>
      </c>
      <c r="D860" s="13">
        <v>135</v>
      </c>
      <c r="E860" s="13">
        <v>135</v>
      </c>
    </row>
    <row r="861" spans="1:5" ht="15" customHeight="1">
      <c r="A861" s="10" t="s">
        <v>2932</v>
      </c>
      <c r="B861" s="10" t="s">
        <v>825</v>
      </c>
      <c r="C861" s="10" t="s">
        <v>2403</v>
      </c>
      <c r="D861" s="13">
        <v>134</v>
      </c>
      <c r="E861" s="13">
        <v>134</v>
      </c>
    </row>
    <row r="862" spans="1:5" ht="15" customHeight="1">
      <c r="A862" s="10" t="s">
        <v>2932</v>
      </c>
      <c r="B862" s="10" t="s">
        <v>825</v>
      </c>
      <c r="C862" s="10" t="s">
        <v>2934</v>
      </c>
      <c r="D862" s="13">
        <v>90</v>
      </c>
      <c r="E862" s="13">
        <v>90</v>
      </c>
    </row>
    <row r="863" spans="1:5" ht="15" customHeight="1">
      <c r="A863" s="10" t="s">
        <v>2932</v>
      </c>
      <c r="B863" s="10" t="s">
        <v>825</v>
      </c>
      <c r="C863" s="10" t="s">
        <v>2935</v>
      </c>
      <c r="D863" s="13">
        <v>120</v>
      </c>
      <c r="E863" s="13">
        <v>120</v>
      </c>
    </row>
    <row r="864" spans="1:5" ht="15" customHeight="1">
      <c r="A864" s="10" t="s">
        <v>2932</v>
      </c>
      <c r="B864" s="10" t="s">
        <v>825</v>
      </c>
      <c r="C864" s="10" t="s">
        <v>2936</v>
      </c>
      <c r="D864" s="13">
        <v>67</v>
      </c>
      <c r="E864" s="13">
        <v>67</v>
      </c>
    </row>
    <row r="865" spans="1:5" ht="15" customHeight="1">
      <c r="A865" s="10" t="s">
        <v>2932</v>
      </c>
      <c r="B865" s="10" t="s">
        <v>825</v>
      </c>
      <c r="C865" s="10" t="s">
        <v>2209</v>
      </c>
      <c r="D865" s="13">
        <v>179</v>
      </c>
      <c r="E865" s="13">
        <v>179</v>
      </c>
    </row>
    <row r="866" spans="1:5" ht="15" customHeight="1">
      <c r="A866" s="10" t="s">
        <v>2932</v>
      </c>
      <c r="B866" s="10" t="s">
        <v>825</v>
      </c>
      <c r="C866" s="10" t="s">
        <v>2937</v>
      </c>
      <c r="D866" s="13">
        <v>8</v>
      </c>
      <c r="E866" s="13">
        <v>8</v>
      </c>
    </row>
    <row r="867" spans="1:5" ht="15" customHeight="1">
      <c r="A867" s="10" t="s">
        <v>2932</v>
      </c>
      <c r="B867" s="10" t="s">
        <v>825</v>
      </c>
      <c r="C867" s="10" t="s">
        <v>2210</v>
      </c>
      <c r="D867" s="13">
        <v>51</v>
      </c>
      <c r="E867" s="13">
        <v>51</v>
      </c>
    </row>
    <row r="868" spans="1:5" ht="15" customHeight="1">
      <c r="A868" s="10" t="s">
        <v>2932</v>
      </c>
      <c r="B868" s="10" t="s">
        <v>2938</v>
      </c>
      <c r="C868" s="12"/>
      <c r="D868" s="13">
        <v>0</v>
      </c>
      <c r="E868" s="13">
        <v>155</v>
      </c>
    </row>
    <row r="869" spans="1:5" ht="15" customHeight="1">
      <c r="A869" s="10" t="s">
        <v>2939</v>
      </c>
      <c r="B869" s="10" t="s">
        <v>2940</v>
      </c>
      <c r="C869" s="10" t="s">
        <v>1773</v>
      </c>
      <c r="D869" s="13">
        <v>1</v>
      </c>
      <c r="E869" s="13">
        <v>1</v>
      </c>
    </row>
    <row r="870" spans="1:5" ht="15" customHeight="1">
      <c r="A870" s="10" t="s">
        <v>2939</v>
      </c>
      <c r="B870" s="10" t="s">
        <v>2940</v>
      </c>
      <c r="C870" s="10" t="s">
        <v>1799</v>
      </c>
      <c r="D870" s="13">
        <v>4</v>
      </c>
      <c r="E870" s="13">
        <v>4</v>
      </c>
    </row>
    <row r="871" spans="1:5" ht="15" customHeight="1">
      <c r="A871" s="10" t="s">
        <v>2941</v>
      </c>
      <c r="B871" s="10" t="s">
        <v>33</v>
      </c>
      <c r="C871" s="12"/>
      <c r="D871" s="13">
        <v>0</v>
      </c>
      <c r="E871" s="13">
        <v>0</v>
      </c>
    </row>
    <row r="872" spans="1:5" ht="15" customHeight="1">
      <c r="A872" s="10" t="s">
        <v>2941</v>
      </c>
      <c r="B872" s="10" t="s">
        <v>33</v>
      </c>
      <c r="C872" s="10" t="s">
        <v>1666</v>
      </c>
      <c r="D872" s="13">
        <v>18</v>
      </c>
      <c r="E872" s="13">
        <v>18</v>
      </c>
    </row>
    <row r="873" spans="1:5" ht="15" customHeight="1">
      <c r="A873" s="10" t="s">
        <v>2941</v>
      </c>
      <c r="B873" s="10" t="s">
        <v>2942</v>
      </c>
      <c r="C873" s="12"/>
      <c r="D873" s="13">
        <v>0</v>
      </c>
      <c r="E873" s="13">
        <v>1</v>
      </c>
    </row>
    <row r="874" spans="1:5" ht="15" customHeight="1">
      <c r="A874" s="10" t="s">
        <v>2943</v>
      </c>
      <c r="B874" s="10" t="s">
        <v>1317</v>
      </c>
      <c r="C874" s="10" t="s">
        <v>1942</v>
      </c>
      <c r="D874" s="13">
        <v>74</v>
      </c>
      <c r="E874" s="13">
        <v>74</v>
      </c>
    </row>
    <row r="875" spans="1:5" ht="15" customHeight="1">
      <c r="A875" s="10" t="s">
        <v>2944</v>
      </c>
      <c r="B875" s="10" t="s">
        <v>1244</v>
      </c>
      <c r="C875" s="10" t="s">
        <v>1905</v>
      </c>
      <c r="D875" s="13">
        <v>44</v>
      </c>
      <c r="E875" s="13">
        <v>44</v>
      </c>
    </row>
    <row r="876" spans="1:5" ht="15" customHeight="1">
      <c r="A876" s="10" t="s">
        <v>2944</v>
      </c>
      <c r="B876" s="10" t="s">
        <v>2945</v>
      </c>
      <c r="C876" s="12"/>
      <c r="D876" s="13">
        <v>0</v>
      </c>
      <c r="E876" s="13">
        <v>4</v>
      </c>
    </row>
    <row r="877" spans="1:5" ht="15" customHeight="1">
      <c r="A877" s="10" t="s">
        <v>2946</v>
      </c>
      <c r="B877" s="10" t="s">
        <v>1257</v>
      </c>
      <c r="C877" s="10" t="s">
        <v>1917</v>
      </c>
      <c r="D877" s="13">
        <v>1</v>
      </c>
      <c r="E877" s="13">
        <v>1</v>
      </c>
    </row>
    <row r="878" spans="1:5" ht="15" customHeight="1">
      <c r="A878" s="10" t="s">
        <v>2947</v>
      </c>
      <c r="B878" s="10" t="s">
        <v>1281</v>
      </c>
      <c r="C878" s="10" t="s">
        <v>1932</v>
      </c>
      <c r="D878" s="13">
        <v>29</v>
      </c>
      <c r="E878" s="13">
        <v>29</v>
      </c>
    </row>
    <row r="879" spans="1:5" ht="15" customHeight="1">
      <c r="A879" s="10" t="s">
        <v>2948</v>
      </c>
      <c r="B879" s="10" t="s">
        <v>2949</v>
      </c>
      <c r="C879" s="10" t="s">
        <v>1951</v>
      </c>
      <c r="D879" s="13">
        <v>39</v>
      </c>
      <c r="E879" s="13">
        <v>39</v>
      </c>
    </row>
    <row r="880" spans="1:5" ht="15" customHeight="1">
      <c r="A880" s="10" t="s">
        <v>2950</v>
      </c>
      <c r="B880" s="10" t="s">
        <v>668</v>
      </c>
      <c r="C880" s="12"/>
      <c r="D880" s="13">
        <v>1</v>
      </c>
      <c r="E880" s="13">
        <v>0</v>
      </c>
    </row>
    <row r="881" spans="1:5" ht="15" customHeight="1">
      <c r="A881" s="10" t="s">
        <v>2950</v>
      </c>
      <c r="B881" s="10" t="s">
        <v>668</v>
      </c>
      <c r="C881" s="10" t="s">
        <v>2137</v>
      </c>
      <c r="D881" s="13">
        <v>12</v>
      </c>
      <c r="E881" s="13">
        <v>12</v>
      </c>
    </row>
    <row r="882" spans="1:5" ht="15" customHeight="1">
      <c r="A882" s="10" t="s">
        <v>2950</v>
      </c>
      <c r="B882" s="10" t="s">
        <v>668</v>
      </c>
      <c r="C882" s="10" t="s">
        <v>2951</v>
      </c>
      <c r="D882" s="13">
        <v>120</v>
      </c>
      <c r="E882" s="13">
        <v>120</v>
      </c>
    </row>
    <row r="883" spans="1:5" ht="15" customHeight="1">
      <c r="A883" s="10" t="s">
        <v>2950</v>
      </c>
      <c r="B883" s="10" t="s">
        <v>668</v>
      </c>
      <c r="C883" s="10" t="s">
        <v>2293</v>
      </c>
      <c r="D883" s="13">
        <v>2</v>
      </c>
      <c r="E883" s="13">
        <v>2</v>
      </c>
    </row>
    <row r="884" spans="1:5" ht="15" customHeight="1">
      <c r="A884" s="10" t="s">
        <v>2950</v>
      </c>
      <c r="B884" s="10" t="s">
        <v>2952</v>
      </c>
      <c r="C884" s="12"/>
      <c r="D884" s="13">
        <v>0</v>
      </c>
      <c r="E884" s="13">
        <v>6</v>
      </c>
    </row>
    <row r="885" spans="1:5" ht="15" customHeight="1">
      <c r="A885" s="10" t="s">
        <v>2953</v>
      </c>
      <c r="B885" s="10" t="s">
        <v>94</v>
      </c>
      <c r="C885" s="12"/>
      <c r="D885" s="13">
        <v>0</v>
      </c>
      <c r="E885" s="13">
        <v>-10</v>
      </c>
    </row>
    <row r="886" spans="1:5" ht="15" customHeight="1">
      <c r="A886" s="10" t="s">
        <v>2953</v>
      </c>
      <c r="B886" s="10" t="s">
        <v>94</v>
      </c>
      <c r="C886" s="10" t="s">
        <v>1752</v>
      </c>
      <c r="D886" s="13">
        <v>523</v>
      </c>
      <c r="E886" s="13">
        <v>523</v>
      </c>
    </row>
    <row r="887" spans="1:5" ht="15" customHeight="1">
      <c r="A887" s="10" t="s">
        <v>2953</v>
      </c>
      <c r="B887" s="10" t="s">
        <v>2954</v>
      </c>
      <c r="C887" s="12"/>
      <c r="D887" s="13">
        <v>0</v>
      </c>
      <c r="E887" s="13">
        <v>17</v>
      </c>
    </row>
    <row r="888" spans="1:5" ht="15" customHeight="1">
      <c r="A888" s="10" t="s">
        <v>2955</v>
      </c>
      <c r="B888" s="10" t="s">
        <v>1271</v>
      </c>
      <c r="C888" s="10" t="s">
        <v>1931</v>
      </c>
      <c r="D888" s="13">
        <v>78</v>
      </c>
      <c r="E888" s="13">
        <v>78</v>
      </c>
    </row>
    <row r="889" spans="1:5" ht="15" customHeight="1">
      <c r="A889" s="10" t="s">
        <v>2956</v>
      </c>
      <c r="B889" s="10" t="s">
        <v>347</v>
      </c>
      <c r="C889" s="10" t="s">
        <v>1613</v>
      </c>
      <c r="D889" s="13">
        <v>11</v>
      </c>
      <c r="E889" s="13">
        <v>11</v>
      </c>
    </row>
    <row r="890" spans="1:5" ht="15" customHeight="1">
      <c r="A890" s="10" t="s">
        <v>2956</v>
      </c>
      <c r="B890" s="10" t="s">
        <v>347</v>
      </c>
      <c r="C890" s="10" t="s">
        <v>1614</v>
      </c>
      <c r="D890" s="13">
        <v>18</v>
      </c>
      <c r="E890" s="13">
        <v>18</v>
      </c>
    </row>
    <row r="891" spans="1:5" ht="15" customHeight="1">
      <c r="A891" s="10" t="s">
        <v>2957</v>
      </c>
      <c r="B891" s="10" t="s">
        <v>2958</v>
      </c>
      <c r="C891" s="12"/>
      <c r="D891" s="13">
        <v>0</v>
      </c>
      <c r="E891" s="13">
        <v>-4</v>
      </c>
    </row>
    <row r="892" spans="1:5" ht="15" customHeight="1">
      <c r="A892" s="10" t="s">
        <v>2957</v>
      </c>
      <c r="B892" s="10" t="s">
        <v>2958</v>
      </c>
      <c r="C892" s="10" t="s">
        <v>1631</v>
      </c>
      <c r="D892" s="13">
        <v>15</v>
      </c>
      <c r="E892" s="13">
        <v>15</v>
      </c>
    </row>
    <row r="893" spans="1:5" ht="15" customHeight="1">
      <c r="A893" s="10" t="s">
        <v>2959</v>
      </c>
      <c r="B893" s="10" t="s">
        <v>952</v>
      </c>
      <c r="C893" s="12"/>
      <c r="D893" s="13">
        <v>0</v>
      </c>
      <c r="E893" s="13">
        <v>-1</v>
      </c>
    </row>
    <row r="894" spans="1:5" ht="15" customHeight="1">
      <c r="A894" s="10" t="s">
        <v>2959</v>
      </c>
      <c r="B894" s="10" t="s">
        <v>952</v>
      </c>
      <c r="C894" s="10" t="s">
        <v>1602</v>
      </c>
      <c r="D894" s="13">
        <v>53</v>
      </c>
      <c r="E894" s="13">
        <v>53</v>
      </c>
    </row>
    <row r="895" spans="1:5" ht="15" customHeight="1">
      <c r="A895" s="10" t="s">
        <v>2960</v>
      </c>
      <c r="B895" s="10" t="s">
        <v>571</v>
      </c>
      <c r="C895" s="12"/>
      <c r="D895" s="13">
        <v>0</v>
      </c>
      <c r="E895" s="13">
        <v>0</v>
      </c>
    </row>
    <row r="896" spans="1:5" ht="15" customHeight="1">
      <c r="A896" s="10" t="s">
        <v>2960</v>
      </c>
      <c r="B896" s="10" t="s">
        <v>571</v>
      </c>
      <c r="C896" s="10" t="s">
        <v>2961</v>
      </c>
      <c r="D896" s="13">
        <v>60</v>
      </c>
      <c r="E896" s="13">
        <v>60</v>
      </c>
    </row>
    <row r="897" spans="1:5" ht="15" customHeight="1">
      <c r="A897" s="10" t="s">
        <v>2960</v>
      </c>
      <c r="B897" s="10" t="s">
        <v>571</v>
      </c>
      <c r="C897" s="10" t="s">
        <v>2225</v>
      </c>
      <c r="D897" s="13">
        <v>19</v>
      </c>
      <c r="E897" s="13">
        <v>19</v>
      </c>
    </row>
    <row r="898" spans="1:5" ht="15" customHeight="1">
      <c r="A898" s="10" t="s">
        <v>2960</v>
      </c>
      <c r="B898" s="10" t="s">
        <v>2962</v>
      </c>
      <c r="C898" s="12"/>
      <c r="D898" s="13">
        <v>0</v>
      </c>
      <c r="E898" s="13">
        <v>7</v>
      </c>
    </row>
    <row r="899" spans="1:5" ht="15" customHeight="1">
      <c r="A899" s="10" t="s">
        <v>2963</v>
      </c>
      <c r="B899" s="10" t="s">
        <v>898</v>
      </c>
      <c r="C899" s="12"/>
      <c r="D899" s="13">
        <v>0</v>
      </c>
      <c r="E899" s="13">
        <v>-3</v>
      </c>
    </row>
    <row r="900" spans="1:5" ht="15" customHeight="1">
      <c r="A900" s="10" t="s">
        <v>2963</v>
      </c>
      <c r="B900" s="10" t="s">
        <v>898</v>
      </c>
      <c r="C900" s="10" t="s">
        <v>1941</v>
      </c>
      <c r="D900" s="13">
        <v>48</v>
      </c>
      <c r="E900" s="13">
        <v>48</v>
      </c>
    </row>
    <row r="901" spans="1:5" ht="15" customHeight="1">
      <c r="A901" s="10" t="s">
        <v>2964</v>
      </c>
      <c r="B901" s="10" t="s">
        <v>663</v>
      </c>
      <c r="C901" s="12"/>
      <c r="D901" s="13">
        <v>0</v>
      </c>
      <c r="E901" s="13">
        <v>0</v>
      </c>
    </row>
    <row r="902" spans="1:5" ht="15" customHeight="1">
      <c r="A902" s="10" t="s">
        <v>2964</v>
      </c>
      <c r="B902" s="10" t="s">
        <v>663</v>
      </c>
      <c r="C902" s="10" t="s">
        <v>1931</v>
      </c>
      <c r="D902" s="13">
        <v>85</v>
      </c>
      <c r="E902" s="13">
        <v>85</v>
      </c>
    </row>
    <row r="903" spans="1:5" ht="15" customHeight="1">
      <c r="A903" s="10" t="s">
        <v>2964</v>
      </c>
      <c r="B903" s="10" t="s">
        <v>663</v>
      </c>
      <c r="C903" s="10" t="s">
        <v>2393</v>
      </c>
      <c r="D903" s="13">
        <v>120</v>
      </c>
      <c r="E903" s="13">
        <v>120</v>
      </c>
    </row>
    <row r="904" spans="1:5" ht="15" customHeight="1">
      <c r="A904" s="10" t="s">
        <v>2965</v>
      </c>
      <c r="B904" s="10" t="s">
        <v>716</v>
      </c>
      <c r="C904" s="10" t="s">
        <v>2402</v>
      </c>
      <c r="D904" s="13">
        <v>200</v>
      </c>
      <c r="E904" s="13">
        <v>200</v>
      </c>
    </row>
    <row r="905" spans="1:5" ht="15" customHeight="1">
      <c r="A905" s="10" t="s">
        <v>2965</v>
      </c>
      <c r="B905" s="10" t="s">
        <v>716</v>
      </c>
      <c r="C905" s="10" t="s">
        <v>1949</v>
      </c>
      <c r="D905" s="13">
        <v>12</v>
      </c>
      <c r="E905" s="13">
        <v>12</v>
      </c>
    </row>
    <row r="906" spans="1:5" ht="15" customHeight="1">
      <c r="A906" s="10" t="s">
        <v>2966</v>
      </c>
      <c r="B906" s="10" t="s">
        <v>308</v>
      </c>
      <c r="C906" s="10" t="s">
        <v>2967</v>
      </c>
      <c r="D906" s="13">
        <v>12</v>
      </c>
      <c r="E906" s="13">
        <v>12</v>
      </c>
    </row>
    <row r="907" spans="1:5" ht="15" customHeight="1">
      <c r="A907" s="10" t="s">
        <v>2966</v>
      </c>
      <c r="B907" s="10" t="s">
        <v>308</v>
      </c>
      <c r="C907" s="10" t="s">
        <v>2030</v>
      </c>
      <c r="D907" s="13">
        <v>26</v>
      </c>
      <c r="E907" s="13">
        <v>26</v>
      </c>
    </row>
    <row r="908" spans="1:5" ht="15" customHeight="1">
      <c r="A908" s="10" t="s">
        <v>2968</v>
      </c>
      <c r="B908" s="10" t="s">
        <v>510</v>
      </c>
      <c r="C908" s="12"/>
      <c r="D908" s="13">
        <v>0</v>
      </c>
      <c r="E908" s="13">
        <v>0</v>
      </c>
    </row>
    <row r="909" spans="1:5" ht="15" customHeight="1">
      <c r="A909" s="10" t="s">
        <v>2968</v>
      </c>
      <c r="B909" s="10" t="s">
        <v>510</v>
      </c>
      <c r="C909" s="10" t="s">
        <v>1912</v>
      </c>
      <c r="D909" s="13">
        <v>11</v>
      </c>
      <c r="E909" s="13">
        <v>11</v>
      </c>
    </row>
    <row r="910" spans="1:5" ht="15" customHeight="1">
      <c r="A910" s="10" t="s">
        <v>2968</v>
      </c>
      <c r="B910" s="10" t="s">
        <v>510</v>
      </c>
      <c r="C910" s="10" t="s">
        <v>2969</v>
      </c>
      <c r="D910" s="13">
        <v>14</v>
      </c>
      <c r="E910" s="13">
        <v>14</v>
      </c>
    </row>
    <row r="911" spans="1:5" ht="15" customHeight="1">
      <c r="A911" s="10" t="s">
        <v>2968</v>
      </c>
      <c r="B911" s="10" t="s">
        <v>510</v>
      </c>
      <c r="C911" s="10" t="s">
        <v>2970</v>
      </c>
      <c r="D911" s="13">
        <v>5</v>
      </c>
      <c r="E911" s="13">
        <v>5</v>
      </c>
    </row>
    <row r="912" spans="1:5" ht="15" customHeight="1">
      <c r="A912" s="10" t="s">
        <v>2968</v>
      </c>
      <c r="B912" s="10" t="s">
        <v>510</v>
      </c>
      <c r="C912" s="10" t="s">
        <v>2971</v>
      </c>
      <c r="D912" s="13">
        <v>1</v>
      </c>
      <c r="E912" s="13">
        <v>1</v>
      </c>
    </row>
    <row r="913" spans="1:5" ht="15" customHeight="1">
      <c r="A913" s="10" t="s">
        <v>2968</v>
      </c>
      <c r="B913" s="10" t="s">
        <v>510</v>
      </c>
      <c r="C913" s="10" t="s">
        <v>2972</v>
      </c>
      <c r="D913" s="13">
        <v>20</v>
      </c>
      <c r="E913" s="13">
        <v>20</v>
      </c>
    </row>
    <row r="914" spans="1:5" ht="15" customHeight="1">
      <c r="A914" s="10" t="s">
        <v>2968</v>
      </c>
      <c r="B914" s="10" t="s">
        <v>510</v>
      </c>
      <c r="C914" s="10" t="s">
        <v>2293</v>
      </c>
      <c r="D914" s="13">
        <v>2</v>
      </c>
      <c r="E914" s="13">
        <v>2</v>
      </c>
    </row>
    <row r="915" spans="1:5" ht="15" customHeight="1">
      <c r="A915" s="10" t="s">
        <v>2973</v>
      </c>
      <c r="B915" s="10" t="s">
        <v>579</v>
      </c>
      <c r="C915" s="10" t="s">
        <v>2974</v>
      </c>
      <c r="D915" s="13">
        <v>70</v>
      </c>
      <c r="E915" s="13">
        <v>70</v>
      </c>
    </row>
    <row r="916" spans="1:5" ht="15" customHeight="1">
      <c r="A916" s="10" t="s">
        <v>2973</v>
      </c>
      <c r="B916" s="10" t="s">
        <v>579</v>
      </c>
      <c r="C916" s="10" t="s">
        <v>2213</v>
      </c>
      <c r="D916" s="13">
        <v>10</v>
      </c>
      <c r="E916" s="13">
        <v>10</v>
      </c>
    </row>
    <row r="917" spans="1:5" ht="15" customHeight="1">
      <c r="A917" s="10" t="s">
        <v>2975</v>
      </c>
      <c r="B917" s="10" t="s">
        <v>390</v>
      </c>
      <c r="C917" s="10" t="s">
        <v>1799</v>
      </c>
      <c r="D917" s="13">
        <v>25</v>
      </c>
      <c r="E917" s="13">
        <v>25</v>
      </c>
    </row>
    <row r="918" spans="1:5" ht="15" customHeight="1">
      <c r="A918" s="10" t="s">
        <v>2976</v>
      </c>
      <c r="B918" s="10" t="s">
        <v>737</v>
      </c>
      <c r="C918" s="12"/>
      <c r="D918" s="13">
        <v>0</v>
      </c>
      <c r="E918" s="13">
        <v>-4</v>
      </c>
    </row>
    <row r="919" spans="1:5" ht="15" customHeight="1">
      <c r="A919" s="10" t="s">
        <v>2976</v>
      </c>
      <c r="B919" s="10" t="s">
        <v>737</v>
      </c>
      <c r="C919" s="10" t="s">
        <v>2007</v>
      </c>
      <c r="D919" s="13">
        <v>79</v>
      </c>
      <c r="E919" s="13">
        <v>79</v>
      </c>
    </row>
    <row r="920" spans="1:5" ht="15" customHeight="1">
      <c r="A920" s="10" t="s">
        <v>2976</v>
      </c>
      <c r="B920" s="10" t="s">
        <v>737</v>
      </c>
      <c r="C920" s="10" t="s">
        <v>2082</v>
      </c>
      <c r="D920" s="13">
        <v>234</v>
      </c>
      <c r="E920" s="13">
        <v>234</v>
      </c>
    </row>
    <row r="921" spans="1:5" ht="15" customHeight="1">
      <c r="A921" s="10" t="s">
        <v>2976</v>
      </c>
      <c r="B921" s="10" t="s">
        <v>2977</v>
      </c>
      <c r="C921" s="12"/>
      <c r="D921" s="13">
        <v>0</v>
      </c>
      <c r="E921" s="13">
        <v>30</v>
      </c>
    </row>
    <row r="922" spans="1:5" ht="15" customHeight="1">
      <c r="A922" s="10" t="s">
        <v>2978</v>
      </c>
      <c r="B922" s="10" t="s">
        <v>27</v>
      </c>
      <c r="C922" s="12"/>
      <c r="D922" s="13">
        <v>0</v>
      </c>
      <c r="E922" s="13">
        <v>0</v>
      </c>
    </row>
    <row r="923" spans="1:5" ht="15" customHeight="1">
      <c r="A923" s="10" t="s">
        <v>2978</v>
      </c>
      <c r="B923" s="10" t="s">
        <v>27</v>
      </c>
      <c r="C923" s="10" t="s">
        <v>1660</v>
      </c>
      <c r="D923" s="13">
        <v>324</v>
      </c>
      <c r="E923" s="13">
        <v>324</v>
      </c>
    </row>
    <row r="924" spans="1:5" ht="15" customHeight="1">
      <c r="A924" s="10" t="s">
        <v>2978</v>
      </c>
      <c r="B924" s="10" t="s">
        <v>27</v>
      </c>
      <c r="C924" s="10" t="s">
        <v>2979</v>
      </c>
      <c r="D924" s="13">
        <v>452</v>
      </c>
      <c r="E924" s="13">
        <v>452</v>
      </c>
    </row>
    <row r="925" spans="1:5" ht="15" customHeight="1">
      <c r="A925" s="10" t="s">
        <v>2978</v>
      </c>
      <c r="B925" s="10" t="s">
        <v>27</v>
      </c>
      <c r="C925" s="10" t="s">
        <v>2293</v>
      </c>
      <c r="D925" s="13">
        <v>2</v>
      </c>
      <c r="E925" s="13">
        <v>2</v>
      </c>
    </row>
    <row r="926" spans="1:5" ht="15" customHeight="1">
      <c r="A926" s="10" t="s">
        <v>2978</v>
      </c>
      <c r="B926" s="10" t="s">
        <v>2980</v>
      </c>
      <c r="C926" s="12"/>
      <c r="D926" s="13">
        <v>0</v>
      </c>
      <c r="E926" s="13">
        <v>32</v>
      </c>
    </row>
    <row r="927" spans="1:5" ht="15" customHeight="1">
      <c r="A927" s="10" t="s">
        <v>2981</v>
      </c>
      <c r="B927" s="10" t="s">
        <v>918</v>
      </c>
      <c r="C927" s="12"/>
      <c r="D927" s="13">
        <v>0</v>
      </c>
      <c r="E927" s="13">
        <v>-1</v>
      </c>
    </row>
    <row r="928" spans="1:5" ht="15" customHeight="1">
      <c r="A928" s="10" t="s">
        <v>2981</v>
      </c>
      <c r="B928" s="10" t="s">
        <v>918</v>
      </c>
      <c r="C928" s="10" t="s">
        <v>1934</v>
      </c>
      <c r="D928" s="13">
        <v>107</v>
      </c>
      <c r="E928" s="13">
        <v>107</v>
      </c>
    </row>
    <row r="929" spans="1:5" ht="15" customHeight="1">
      <c r="A929" s="10" t="s">
        <v>2982</v>
      </c>
      <c r="B929" s="10" t="s">
        <v>568</v>
      </c>
      <c r="C929" s="12"/>
      <c r="D929" s="13">
        <v>0</v>
      </c>
      <c r="E929" s="13">
        <v>0</v>
      </c>
    </row>
    <row r="930" spans="1:5" ht="15" customHeight="1">
      <c r="A930" s="10" t="s">
        <v>2982</v>
      </c>
      <c r="B930" s="10" t="s">
        <v>568</v>
      </c>
      <c r="C930" s="10" t="s">
        <v>2004</v>
      </c>
      <c r="D930" s="13">
        <v>28</v>
      </c>
      <c r="E930" s="13">
        <v>28</v>
      </c>
    </row>
    <row r="931" spans="1:5" ht="15" customHeight="1">
      <c r="A931" s="10" t="s">
        <v>2982</v>
      </c>
      <c r="B931" s="10" t="s">
        <v>568</v>
      </c>
      <c r="C931" s="10" t="s">
        <v>2983</v>
      </c>
      <c r="D931" s="13">
        <v>76</v>
      </c>
      <c r="E931" s="13">
        <v>76</v>
      </c>
    </row>
    <row r="932" spans="1:5" ht="15" customHeight="1">
      <c r="A932" s="10" t="s">
        <v>2982</v>
      </c>
      <c r="B932" s="10" t="s">
        <v>568</v>
      </c>
      <c r="C932" s="10" t="s">
        <v>2293</v>
      </c>
      <c r="D932" s="13">
        <v>1</v>
      </c>
      <c r="E932" s="13">
        <v>1</v>
      </c>
    </row>
    <row r="933" spans="1:5" ht="15" customHeight="1">
      <c r="A933" s="10" t="s">
        <v>2982</v>
      </c>
      <c r="B933" s="10" t="s">
        <v>2984</v>
      </c>
      <c r="C933" s="12"/>
      <c r="D933" s="13">
        <v>0</v>
      </c>
      <c r="E933" s="13">
        <v>10</v>
      </c>
    </row>
    <row r="934" spans="1:5" ht="15" customHeight="1">
      <c r="A934" s="10" t="s">
        <v>2985</v>
      </c>
      <c r="B934" s="10" t="s">
        <v>48</v>
      </c>
      <c r="C934" s="12"/>
      <c r="D934" s="13">
        <v>0</v>
      </c>
      <c r="E934" s="13">
        <v>0</v>
      </c>
    </row>
    <row r="935" spans="1:5" ht="15" customHeight="1">
      <c r="A935" s="10" t="s">
        <v>2986</v>
      </c>
      <c r="B935" s="10" t="s">
        <v>1258</v>
      </c>
      <c r="C935" s="10" t="s">
        <v>1917</v>
      </c>
      <c r="D935" s="13">
        <v>3</v>
      </c>
      <c r="E935" s="13">
        <v>3</v>
      </c>
    </row>
    <row r="936" spans="1:5" ht="15" customHeight="1">
      <c r="A936" s="10" t="s">
        <v>2987</v>
      </c>
      <c r="B936" s="10" t="s">
        <v>544</v>
      </c>
      <c r="C936" s="12"/>
      <c r="D936" s="13">
        <v>0</v>
      </c>
      <c r="E936" s="13">
        <v>0</v>
      </c>
    </row>
    <row r="937" spans="1:5" ht="15" customHeight="1">
      <c r="A937" s="10" t="s">
        <v>2987</v>
      </c>
      <c r="B937" s="10" t="s">
        <v>544</v>
      </c>
      <c r="C937" s="10" t="s">
        <v>2988</v>
      </c>
      <c r="D937" s="13">
        <v>60</v>
      </c>
      <c r="E937" s="13">
        <v>60</v>
      </c>
    </row>
    <row r="938" spans="1:5" ht="15" customHeight="1">
      <c r="A938" s="10" t="s">
        <v>2987</v>
      </c>
      <c r="B938" s="10" t="s">
        <v>544</v>
      </c>
      <c r="C938" s="10" t="s">
        <v>1949</v>
      </c>
      <c r="D938" s="13">
        <v>6</v>
      </c>
      <c r="E938" s="13">
        <v>6</v>
      </c>
    </row>
    <row r="939" spans="1:5" ht="15" customHeight="1">
      <c r="A939" s="10" t="s">
        <v>2989</v>
      </c>
      <c r="B939" s="10" t="s">
        <v>1178</v>
      </c>
      <c r="C939" s="10" t="s">
        <v>1850</v>
      </c>
      <c r="D939" s="13">
        <v>20</v>
      </c>
      <c r="E939" s="13">
        <v>20</v>
      </c>
    </row>
    <row r="940" spans="1:5" ht="15" customHeight="1">
      <c r="A940" s="10" t="s">
        <v>2990</v>
      </c>
      <c r="B940" s="10" t="s">
        <v>764</v>
      </c>
      <c r="C940" s="12"/>
      <c r="D940" s="13">
        <v>5</v>
      </c>
      <c r="E940" s="13">
        <v>5</v>
      </c>
    </row>
    <row r="941" spans="1:5" ht="15" customHeight="1">
      <c r="A941" s="10" t="s">
        <v>2990</v>
      </c>
      <c r="B941" s="10" t="s">
        <v>764</v>
      </c>
      <c r="C941" s="10" t="s">
        <v>1989</v>
      </c>
      <c r="D941" s="13">
        <v>278</v>
      </c>
      <c r="E941" s="13">
        <v>278</v>
      </c>
    </row>
    <row r="942" spans="1:5" ht="15" customHeight="1">
      <c r="A942" s="10" t="s">
        <v>2990</v>
      </c>
      <c r="B942" s="10" t="s">
        <v>2991</v>
      </c>
      <c r="C942" s="12"/>
      <c r="D942" s="13">
        <v>0</v>
      </c>
      <c r="E942" s="13">
        <v>5</v>
      </c>
    </row>
    <row r="943" spans="1:5" ht="15" customHeight="1">
      <c r="A943" s="10" t="s">
        <v>2992</v>
      </c>
      <c r="B943" s="10" t="s">
        <v>282</v>
      </c>
      <c r="C943" s="10" t="s">
        <v>1691</v>
      </c>
      <c r="D943" s="13">
        <v>4</v>
      </c>
      <c r="E943" s="13">
        <v>4</v>
      </c>
    </row>
    <row r="944" spans="1:5" ht="15" customHeight="1">
      <c r="A944" s="10" t="s">
        <v>2992</v>
      </c>
      <c r="B944" s="10" t="s">
        <v>282</v>
      </c>
      <c r="C944" s="10" t="s">
        <v>2024</v>
      </c>
      <c r="D944" s="13">
        <v>3</v>
      </c>
      <c r="E944" s="13">
        <v>3</v>
      </c>
    </row>
    <row r="945" spans="1:5" ht="15" customHeight="1">
      <c r="A945" s="10" t="s">
        <v>2993</v>
      </c>
      <c r="B945" s="10" t="s">
        <v>597</v>
      </c>
      <c r="C945" s="10" t="s">
        <v>1775</v>
      </c>
      <c r="D945" s="13">
        <v>90</v>
      </c>
      <c r="E945" s="13">
        <v>90</v>
      </c>
    </row>
    <row r="946" spans="1:5" ht="15" customHeight="1">
      <c r="A946" s="10" t="s">
        <v>2993</v>
      </c>
      <c r="B946" s="10" t="s">
        <v>597</v>
      </c>
      <c r="C946" s="10" t="s">
        <v>1837</v>
      </c>
      <c r="D946" s="13">
        <v>50</v>
      </c>
      <c r="E946" s="13">
        <v>50</v>
      </c>
    </row>
    <row r="947" spans="1:5" ht="15" customHeight="1">
      <c r="A947" s="10" t="s">
        <v>2993</v>
      </c>
      <c r="B947" s="10" t="s">
        <v>597</v>
      </c>
      <c r="C947" s="10" t="s">
        <v>2246</v>
      </c>
      <c r="D947" s="13">
        <v>89</v>
      </c>
      <c r="E947" s="13">
        <v>89</v>
      </c>
    </row>
    <row r="948" spans="1:5" ht="15" customHeight="1">
      <c r="A948" s="10" t="s">
        <v>2993</v>
      </c>
      <c r="B948" s="10" t="s">
        <v>597</v>
      </c>
      <c r="C948" s="10" t="s">
        <v>2429</v>
      </c>
      <c r="D948" s="13">
        <v>1</v>
      </c>
      <c r="E948" s="13">
        <v>1</v>
      </c>
    </row>
    <row r="949" spans="1:5" ht="15" customHeight="1">
      <c r="A949" s="10" t="s">
        <v>2993</v>
      </c>
      <c r="B949" s="10" t="s">
        <v>2994</v>
      </c>
      <c r="C949" s="12"/>
      <c r="D949" s="13">
        <v>0</v>
      </c>
      <c r="E949" s="13">
        <v>7</v>
      </c>
    </row>
    <row r="950" spans="1:5" ht="15" customHeight="1">
      <c r="A950" s="10" t="s">
        <v>2995</v>
      </c>
      <c r="B950" s="10" t="s">
        <v>874</v>
      </c>
      <c r="C950" s="12"/>
      <c r="D950" s="13">
        <v>0</v>
      </c>
      <c r="E950" s="13">
        <v>-222</v>
      </c>
    </row>
    <row r="951" spans="1:5" ht="15" customHeight="1">
      <c r="A951" s="10" t="s">
        <v>2995</v>
      </c>
      <c r="B951" s="10" t="s">
        <v>874</v>
      </c>
      <c r="C951" s="10" t="s">
        <v>2996</v>
      </c>
      <c r="D951" s="13">
        <v>2640</v>
      </c>
      <c r="E951" s="13">
        <v>2640</v>
      </c>
    </row>
    <row r="952" spans="1:5" ht="15" customHeight="1">
      <c r="A952" s="10" t="s">
        <v>2995</v>
      </c>
      <c r="B952" s="10" t="s">
        <v>874</v>
      </c>
      <c r="C952" s="10" t="s">
        <v>2997</v>
      </c>
      <c r="D952" s="13">
        <v>1613</v>
      </c>
      <c r="E952" s="13">
        <v>1613</v>
      </c>
    </row>
    <row r="953" spans="1:5" ht="15" customHeight="1">
      <c r="A953" s="10" t="s">
        <v>2995</v>
      </c>
      <c r="B953" s="10" t="s">
        <v>874</v>
      </c>
      <c r="C953" s="10" t="s">
        <v>2998</v>
      </c>
      <c r="D953" s="13">
        <v>2788</v>
      </c>
      <c r="E953" s="13">
        <v>2788</v>
      </c>
    </row>
    <row r="954" spans="1:5" ht="15" customHeight="1">
      <c r="A954" s="10" t="s">
        <v>2995</v>
      </c>
      <c r="B954" s="10" t="s">
        <v>874</v>
      </c>
      <c r="C954" s="10" t="s">
        <v>2999</v>
      </c>
      <c r="D954" s="13">
        <v>2880</v>
      </c>
      <c r="E954" s="13">
        <v>2880</v>
      </c>
    </row>
    <row r="955" spans="1:5" ht="15" customHeight="1">
      <c r="A955" s="10" t="s">
        <v>2995</v>
      </c>
      <c r="B955" s="10" t="s">
        <v>874</v>
      </c>
      <c r="C955" s="10" t="s">
        <v>2127</v>
      </c>
      <c r="D955" s="13">
        <v>2547</v>
      </c>
      <c r="E955" s="13">
        <v>2547</v>
      </c>
    </row>
    <row r="956" spans="1:5" ht="15" customHeight="1">
      <c r="A956" s="10" t="s">
        <v>2995</v>
      </c>
      <c r="B956" s="10" t="s">
        <v>3000</v>
      </c>
      <c r="C956" s="12"/>
      <c r="D956" s="13">
        <v>0</v>
      </c>
      <c r="E956" s="13">
        <v>122</v>
      </c>
    </row>
    <row r="957" spans="1:5" ht="15" customHeight="1">
      <c r="A957" s="10" t="s">
        <v>3001</v>
      </c>
      <c r="B957" s="10" t="s">
        <v>538</v>
      </c>
      <c r="C957" s="10" t="s">
        <v>3002</v>
      </c>
      <c r="D957" s="13">
        <v>66</v>
      </c>
      <c r="E957" s="13">
        <v>66</v>
      </c>
    </row>
    <row r="958" spans="1:5" ht="15" customHeight="1">
      <c r="A958" s="10" t="s">
        <v>3003</v>
      </c>
      <c r="B958" s="10" t="s">
        <v>162</v>
      </c>
      <c r="C958" s="12"/>
      <c r="D958" s="13">
        <v>0</v>
      </c>
      <c r="E958" s="13">
        <v>-15</v>
      </c>
    </row>
    <row r="959" spans="1:5" ht="15" customHeight="1">
      <c r="A959" s="10" t="s">
        <v>3003</v>
      </c>
      <c r="B959" s="10" t="s">
        <v>162</v>
      </c>
      <c r="C959" s="10" t="s">
        <v>2824</v>
      </c>
      <c r="D959" s="13">
        <v>213</v>
      </c>
      <c r="E959" s="13">
        <v>213</v>
      </c>
    </row>
    <row r="960" spans="1:5" ht="15" customHeight="1">
      <c r="A960" s="10" t="s">
        <v>3003</v>
      </c>
      <c r="B960" s="10" t="s">
        <v>162</v>
      </c>
      <c r="C960" s="10" t="s">
        <v>1765</v>
      </c>
      <c r="D960" s="13">
        <v>152</v>
      </c>
      <c r="E960" s="13">
        <v>152</v>
      </c>
    </row>
    <row r="961" spans="1:5" ht="15" customHeight="1">
      <c r="A961" s="10" t="s">
        <v>3003</v>
      </c>
      <c r="B961" s="10" t="s">
        <v>162</v>
      </c>
      <c r="C961" s="10" t="s">
        <v>2246</v>
      </c>
      <c r="D961" s="13">
        <v>215</v>
      </c>
      <c r="E961" s="13">
        <v>215</v>
      </c>
    </row>
    <row r="962" spans="1:5" ht="15" customHeight="1">
      <c r="A962" s="10" t="s">
        <v>3003</v>
      </c>
      <c r="B962" s="10" t="s">
        <v>162</v>
      </c>
      <c r="C962" s="10" t="s">
        <v>2429</v>
      </c>
      <c r="D962" s="13">
        <v>1</v>
      </c>
      <c r="E962" s="13">
        <v>1</v>
      </c>
    </row>
    <row r="963" spans="1:5" ht="15" customHeight="1">
      <c r="A963" s="10" t="s">
        <v>3004</v>
      </c>
      <c r="B963" s="10" t="s">
        <v>704</v>
      </c>
      <c r="C963" s="10" t="s">
        <v>1989</v>
      </c>
      <c r="D963" s="13">
        <v>60</v>
      </c>
      <c r="E963" s="13">
        <v>60</v>
      </c>
    </row>
    <row r="964" spans="1:5" ht="15" customHeight="1">
      <c r="A964" s="10" t="s">
        <v>3004</v>
      </c>
      <c r="B964" s="10" t="s">
        <v>704</v>
      </c>
      <c r="C964" s="10" t="s">
        <v>3005</v>
      </c>
      <c r="D964" s="13">
        <v>178</v>
      </c>
      <c r="E964" s="13">
        <v>178</v>
      </c>
    </row>
    <row r="965" spans="1:5" ht="15" customHeight="1">
      <c r="A965" s="10" t="s">
        <v>3006</v>
      </c>
      <c r="B965" s="10" t="s">
        <v>1190</v>
      </c>
      <c r="C965" s="12"/>
      <c r="D965" s="13">
        <v>0</v>
      </c>
      <c r="E965" s="13">
        <v>0</v>
      </c>
    </row>
    <row r="966" spans="1:5" ht="15" customHeight="1">
      <c r="A966" s="10" t="s">
        <v>3007</v>
      </c>
      <c r="B966" s="10" t="s">
        <v>900</v>
      </c>
      <c r="C966" s="12"/>
      <c r="D966" s="13">
        <v>0</v>
      </c>
      <c r="E966" s="13">
        <v>-3</v>
      </c>
    </row>
    <row r="967" spans="1:5" ht="15" customHeight="1">
      <c r="A967" s="10" t="s">
        <v>3007</v>
      </c>
      <c r="B967" s="10" t="s">
        <v>900</v>
      </c>
      <c r="C967" s="10" t="s">
        <v>2074</v>
      </c>
      <c r="D967" s="13">
        <v>39</v>
      </c>
      <c r="E967" s="13">
        <v>39</v>
      </c>
    </row>
    <row r="968" spans="1:5" ht="15" customHeight="1">
      <c r="A968" s="10" t="s">
        <v>3007</v>
      </c>
      <c r="B968" s="10" t="s">
        <v>900</v>
      </c>
      <c r="C968" s="10" t="s">
        <v>3008</v>
      </c>
      <c r="D968" s="13">
        <v>69</v>
      </c>
      <c r="E968" s="13">
        <v>69</v>
      </c>
    </row>
    <row r="969" spans="1:5" ht="15" customHeight="1">
      <c r="A969" s="10" t="s">
        <v>3007</v>
      </c>
      <c r="B969" s="10" t="s">
        <v>3009</v>
      </c>
      <c r="C969" s="12"/>
      <c r="D969" s="13">
        <v>0</v>
      </c>
      <c r="E969" s="13">
        <v>10</v>
      </c>
    </row>
    <row r="970" spans="1:5" ht="15" customHeight="1">
      <c r="A970" s="10" t="s">
        <v>3010</v>
      </c>
      <c r="B970" s="10" t="s">
        <v>1152</v>
      </c>
      <c r="C970" s="10" t="s">
        <v>1816</v>
      </c>
      <c r="D970" s="13">
        <v>380</v>
      </c>
      <c r="E970" s="13">
        <v>380</v>
      </c>
    </row>
    <row r="971" spans="1:5" ht="15" customHeight="1">
      <c r="A971" s="10" t="s">
        <v>3010</v>
      </c>
      <c r="B971" s="10" t="s">
        <v>1152</v>
      </c>
      <c r="C971" s="10" t="s">
        <v>2429</v>
      </c>
      <c r="D971" s="13">
        <v>1</v>
      </c>
      <c r="E971" s="13">
        <v>1</v>
      </c>
    </row>
    <row r="972" spans="1:5" ht="15" customHeight="1">
      <c r="A972" s="10" t="s">
        <v>3010</v>
      </c>
      <c r="B972" s="10" t="s">
        <v>3011</v>
      </c>
      <c r="C972" s="12"/>
      <c r="D972" s="13">
        <v>0</v>
      </c>
      <c r="E972" s="13">
        <v>3</v>
      </c>
    </row>
    <row r="973" spans="1:5" ht="15" customHeight="1">
      <c r="A973" s="10" t="s">
        <v>3012</v>
      </c>
      <c r="B973" s="10" t="s">
        <v>1195</v>
      </c>
      <c r="C973" s="10" t="s">
        <v>1863</v>
      </c>
      <c r="D973" s="13">
        <v>71</v>
      </c>
      <c r="E973" s="13">
        <v>71</v>
      </c>
    </row>
    <row r="974" spans="1:5" ht="15" customHeight="1">
      <c r="A974" s="10" t="s">
        <v>3013</v>
      </c>
      <c r="B974" s="10" t="s">
        <v>1117</v>
      </c>
      <c r="C974" s="12"/>
      <c r="D974" s="13">
        <v>0</v>
      </c>
      <c r="E974" s="13">
        <v>0</v>
      </c>
    </row>
    <row r="975" spans="1:5" ht="15" customHeight="1">
      <c r="A975" s="10" t="s">
        <v>3013</v>
      </c>
      <c r="B975" s="10" t="s">
        <v>1117</v>
      </c>
      <c r="C975" s="10" t="s">
        <v>1757</v>
      </c>
      <c r="D975" s="13">
        <v>170</v>
      </c>
      <c r="E975" s="13">
        <v>170</v>
      </c>
    </row>
    <row r="976" spans="1:5" ht="15" customHeight="1">
      <c r="A976" s="10" t="s">
        <v>3014</v>
      </c>
      <c r="B976" s="10" t="s">
        <v>13</v>
      </c>
      <c r="C976" s="12"/>
      <c r="D976" s="13">
        <v>0</v>
      </c>
      <c r="E976" s="13">
        <v>0</v>
      </c>
    </row>
    <row r="977" spans="1:5" ht="15" customHeight="1">
      <c r="A977" s="10" t="s">
        <v>3014</v>
      </c>
      <c r="B977" s="10" t="s">
        <v>13</v>
      </c>
      <c r="C977" s="10" t="s">
        <v>1748</v>
      </c>
      <c r="D977" s="13">
        <v>6</v>
      </c>
      <c r="E977" s="13">
        <v>6</v>
      </c>
    </row>
    <row r="978" spans="1:5" ht="15" customHeight="1">
      <c r="A978" s="10" t="s">
        <v>3015</v>
      </c>
      <c r="B978" s="10" t="s">
        <v>658</v>
      </c>
      <c r="C978" s="12"/>
      <c r="D978" s="13">
        <v>0</v>
      </c>
      <c r="E978" s="13">
        <v>-6</v>
      </c>
    </row>
    <row r="979" spans="1:5" ht="15" customHeight="1">
      <c r="A979" s="10" t="s">
        <v>3015</v>
      </c>
      <c r="B979" s="10" t="s">
        <v>658</v>
      </c>
      <c r="C979" s="10" t="s">
        <v>1756</v>
      </c>
      <c r="D979" s="13">
        <v>9</v>
      </c>
      <c r="E979" s="13">
        <v>9</v>
      </c>
    </row>
    <row r="980" spans="1:5" ht="15" customHeight="1">
      <c r="A980" s="10" t="s">
        <v>3015</v>
      </c>
      <c r="B980" s="10" t="s">
        <v>658</v>
      </c>
      <c r="C980" s="10" t="s">
        <v>2923</v>
      </c>
      <c r="D980" s="13">
        <v>99</v>
      </c>
      <c r="E980" s="13">
        <v>99</v>
      </c>
    </row>
    <row r="981" spans="1:5" ht="15" customHeight="1">
      <c r="A981" s="10" t="s">
        <v>3015</v>
      </c>
      <c r="B981" s="10" t="s">
        <v>658</v>
      </c>
      <c r="C981" s="10" t="s">
        <v>3016</v>
      </c>
      <c r="D981" s="13">
        <v>20</v>
      </c>
      <c r="E981" s="13">
        <v>20</v>
      </c>
    </row>
    <row r="982" spans="1:5" ht="15" customHeight="1">
      <c r="A982" s="10" t="s">
        <v>3017</v>
      </c>
      <c r="B982" s="10" t="s">
        <v>1282</v>
      </c>
      <c r="C982" s="12"/>
      <c r="D982" s="13">
        <v>0</v>
      </c>
      <c r="E982" s="13">
        <v>0</v>
      </c>
    </row>
    <row r="983" spans="1:5" ht="15" customHeight="1">
      <c r="A983" s="10" t="s">
        <v>3017</v>
      </c>
      <c r="B983" s="10" t="s">
        <v>1282</v>
      </c>
      <c r="C983" s="10" t="s">
        <v>1932</v>
      </c>
      <c r="D983" s="13">
        <v>6</v>
      </c>
      <c r="E983" s="13">
        <v>6</v>
      </c>
    </row>
    <row r="984" spans="1:5" ht="15" customHeight="1">
      <c r="A984" s="10" t="s">
        <v>3018</v>
      </c>
      <c r="B984" s="10" t="s">
        <v>1404</v>
      </c>
      <c r="C984" s="10" t="s">
        <v>2030</v>
      </c>
      <c r="D984" s="13">
        <v>9</v>
      </c>
      <c r="E984" s="13">
        <v>9</v>
      </c>
    </row>
    <row r="985" spans="1:5" ht="15" customHeight="1">
      <c r="A985" s="10" t="s">
        <v>3019</v>
      </c>
      <c r="B985" s="10" t="s">
        <v>323</v>
      </c>
      <c r="C985" s="10" t="s">
        <v>2115</v>
      </c>
      <c r="D985" s="13">
        <v>13</v>
      </c>
      <c r="E985" s="13">
        <v>13</v>
      </c>
    </row>
    <row r="986" spans="1:5" ht="15" customHeight="1">
      <c r="A986" s="10" t="s">
        <v>3020</v>
      </c>
      <c r="B986" s="10" t="s">
        <v>73</v>
      </c>
      <c r="C986" s="12"/>
      <c r="D986" s="13">
        <v>0</v>
      </c>
      <c r="E986" s="13">
        <v>-7</v>
      </c>
    </row>
    <row r="987" spans="1:5" ht="15" customHeight="1">
      <c r="A987" s="10" t="s">
        <v>3020</v>
      </c>
      <c r="B987" s="10" t="s">
        <v>73</v>
      </c>
      <c r="C987" s="10" t="s">
        <v>1662</v>
      </c>
      <c r="D987" s="13">
        <v>27</v>
      </c>
      <c r="E987" s="13">
        <v>27</v>
      </c>
    </row>
    <row r="988" spans="1:5" ht="15" customHeight="1">
      <c r="A988" s="10" t="s">
        <v>3020</v>
      </c>
      <c r="B988" s="10" t="s">
        <v>73</v>
      </c>
      <c r="C988" s="10" t="s">
        <v>3021</v>
      </c>
      <c r="D988" s="13">
        <v>95</v>
      </c>
      <c r="E988" s="13">
        <v>95</v>
      </c>
    </row>
    <row r="989" spans="1:5" ht="15" customHeight="1">
      <c r="A989" s="10" t="s">
        <v>3020</v>
      </c>
      <c r="B989" s="10" t="s">
        <v>3022</v>
      </c>
      <c r="C989" s="12"/>
      <c r="D989" s="13">
        <v>0</v>
      </c>
      <c r="E989" s="13">
        <v>4</v>
      </c>
    </row>
    <row r="990" spans="1:5" ht="15" customHeight="1">
      <c r="A990" s="10" t="s">
        <v>3023</v>
      </c>
      <c r="B990" s="10" t="s">
        <v>1239</v>
      </c>
      <c r="C990" s="12"/>
      <c r="D990" s="13">
        <v>0</v>
      </c>
      <c r="E990" s="13">
        <v>0</v>
      </c>
    </row>
    <row r="991" spans="1:5" ht="15" customHeight="1">
      <c r="A991" s="10" t="s">
        <v>3023</v>
      </c>
      <c r="B991" s="10" t="s">
        <v>1239</v>
      </c>
      <c r="C991" s="10" t="s">
        <v>1901</v>
      </c>
      <c r="D991" s="13">
        <v>43</v>
      </c>
      <c r="E991" s="13">
        <v>43</v>
      </c>
    </row>
    <row r="992" spans="1:5" ht="15" customHeight="1">
      <c r="A992" s="10" t="s">
        <v>3023</v>
      </c>
      <c r="B992" s="10" t="s">
        <v>3024</v>
      </c>
      <c r="C992" s="12"/>
      <c r="D992" s="13">
        <v>0</v>
      </c>
      <c r="E992" s="13">
        <v>2</v>
      </c>
    </row>
    <row r="993" spans="1:5" ht="15" customHeight="1">
      <c r="A993" s="10" t="s">
        <v>3025</v>
      </c>
      <c r="B993" s="10" t="s">
        <v>1268</v>
      </c>
      <c r="C993" s="12"/>
      <c r="D993" s="13">
        <v>0</v>
      </c>
      <c r="E993" s="13">
        <v>0</v>
      </c>
    </row>
    <row r="994" spans="1:5" ht="15" customHeight="1">
      <c r="A994" s="10" t="s">
        <v>3025</v>
      </c>
      <c r="B994" s="10" t="s">
        <v>1268</v>
      </c>
      <c r="C994" s="10" t="s">
        <v>1924</v>
      </c>
      <c r="D994" s="13">
        <v>54</v>
      </c>
      <c r="E994" s="13">
        <v>54</v>
      </c>
    </row>
    <row r="995" spans="1:5" ht="15" customHeight="1">
      <c r="A995" s="10" t="s">
        <v>3026</v>
      </c>
      <c r="B995" s="10" t="s">
        <v>398</v>
      </c>
      <c r="C995" s="10" t="s">
        <v>2000</v>
      </c>
      <c r="D995" s="13">
        <v>4</v>
      </c>
      <c r="E995" s="13">
        <v>4</v>
      </c>
    </row>
    <row r="996" spans="1:5" ht="15" customHeight="1">
      <c r="A996" s="10" t="s">
        <v>3026</v>
      </c>
      <c r="B996" s="10" t="s">
        <v>398</v>
      </c>
      <c r="C996" s="10" t="s">
        <v>2006</v>
      </c>
      <c r="D996" s="13">
        <v>22</v>
      </c>
      <c r="E996" s="13">
        <v>22</v>
      </c>
    </row>
    <row r="997" spans="1:5" ht="15" customHeight="1">
      <c r="A997" s="10" t="s">
        <v>3027</v>
      </c>
      <c r="B997" s="10" t="s">
        <v>512</v>
      </c>
      <c r="C997" s="10" t="s">
        <v>1849</v>
      </c>
      <c r="D997" s="13">
        <v>20</v>
      </c>
      <c r="E997" s="13">
        <v>20</v>
      </c>
    </row>
    <row r="998" spans="1:5" ht="15" customHeight="1">
      <c r="A998" s="10" t="s">
        <v>3027</v>
      </c>
      <c r="B998" s="10" t="s">
        <v>512</v>
      </c>
      <c r="C998" s="10" t="s">
        <v>3028</v>
      </c>
      <c r="D998" s="13">
        <v>56</v>
      </c>
      <c r="E998" s="13">
        <v>56</v>
      </c>
    </row>
    <row r="999" spans="1:5" ht="15" customHeight="1">
      <c r="A999" s="10" t="s">
        <v>3029</v>
      </c>
      <c r="B999" s="10" t="s">
        <v>158</v>
      </c>
      <c r="C999" s="12"/>
      <c r="D999" s="13">
        <v>0</v>
      </c>
      <c r="E999" s="13">
        <v>-2</v>
      </c>
    </row>
    <row r="1000" spans="1:5" ht="15" customHeight="1">
      <c r="A1000" s="10" t="s">
        <v>3029</v>
      </c>
      <c r="B1000" s="10" t="s">
        <v>158</v>
      </c>
      <c r="C1000" s="10" t="s">
        <v>3030</v>
      </c>
      <c r="D1000" s="13">
        <v>160</v>
      </c>
      <c r="E1000" s="13">
        <v>160</v>
      </c>
    </row>
    <row r="1001" spans="1:5" ht="15" customHeight="1">
      <c r="A1001" s="10" t="s">
        <v>3029</v>
      </c>
      <c r="B1001" s="10" t="s">
        <v>158</v>
      </c>
      <c r="C1001" s="10" t="s">
        <v>1744</v>
      </c>
      <c r="D1001" s="13">
        <v>173</v>
      </c>
      <c r="E1001" s="13">
        <v>173</v>
      </c>
    </row>
    <row r="1002" spans="1:5" ht="15" customHeight="1">
      <c r="A1002" s="10" t="s">
        <v>3031</v>
      </c>
      <c r="B1002" s="10" t="s">
        <v>479</v>
      </c>
      <c r="C1002" s="12"/>
      <c r="D1002" s="13">
        <v>0</v>
      </c>
      <c r="E1002" s="13">
        <v>0</v>
      </c>
    </row>
    <row r="1003" spans="1:5" ht="15" customHeight="1">
      <c r="A1003" s="10" t="s">
        <v>3031</v>
      </c>
      <c r="B1003" s="10" t="s">
        <v>479</v>
      </c>
      <c r="C1003" s="10" t="s">
        <v>3032</v>
      </c>
      <c r="D1003" s="13">
        <v>48</v>
      </c>
      <c r="E1003" s="13">
        <v>48</v>
      </c>
    </row>
    <row r="1004" spans="1:5" ht="15" customHeight="1">
      <c r="A1004" s="10" t="s">
        <v>3031</v>
      </c>
      <c r="B1004" s="10" t="s">
        <v>479</v>
      </c>
      <c r="C1004" s="10" t="s">
        <v>1867</v>
      </c>
      <c r="D1004" s="13">
        <v>9</v>
      </c>
      <c r="E1004" s="13">
        <v>9</v>
      </c>
    </row>
    <row r="1005" spans="1:5" ht="15" customHeight="1">
      <c r="A1005" s="10" t="s">
        <v>3033</v>
      </c>
      <c r="B1005" s="10" t="s">
        <v>793</v>
      </c>
      <c r="C1005" s="10" t="s">
        <v>1867</v>
      </c>
      <c r="D1005" s="13">
        <v>64</v>
      </c>
      <c r="E1005" s="13">
        <v>64</v>
      </c>
    </row>
    <row r="1006" spans="1:5" ht="15" customHeight="1">
      <c r="A1006" s="10" t="s">
        <v>3033</v>
      </c>
      <c r="B1006" s="10" t="s">
        <v>793</v>
      </c>
      <c r="C1006" s="10" t="s">
        <v>3034</v>
      </c>
      <c r="D1006" s="13">
        <v>132</v>
      </c>
      <c r="E1006" s="13">
        <v>132</v>
      </c>
    </row>
    <row r="1007" spans="1:5" ht="15" customHeight="1">
      <c r="A1007" s="10" t="s">
        <v>3033</v>
      </c>
      <c r="B1007" s="10" t="s">
        <v>793</v>
      </c>
      <c r="C1007" s="10" t="s">
        <v>2354</v>
      </c>
      <c r="D1007" s="13">
        <v>282</v>
      </c>
      <c r="E1007" s="13">
        <v>282</v>
      </c>
    </row>
    <row r="1008" spans="1:5" ht="15" customHeight="1">
      <c r="A1008" s="10" t="s">
        <v>3033</v>
      </c>
      <c r="B1008" s="10" t="s">
        <v>793</v>
      </c>
      <c r="C1008" s="10" t="s">
        <v>2293</v>
      </c>
      <c r="D1008" s="13">
        <v>2</v>
      </c>
      <c r="E1008" s="13">
        <v>2</v>
      </c>
    </row>
    <row r="1009" spans="1:5" ht="15" customHeight="1">
      <c r="A1009" s="10" t="s">
        <v>3035</v>
      </c>
      <c r="B1009" s="10" t="s">
        <v>68</v>
      </c>
      <c r="C1009" s="10" t="s">
        <v>1705</v>
      </c>
      <c r="D1009" s="13">
        <v>15</v>
      </c>
      <c r="E1009" s="13">
        <v>15</v>
      </c>
    </row>
    <row r="1010" spans="1:5" ht="15" customHeight="1">
      <c r="A1010" s="10" t="s">
        <v>3035</v>
      </c>
      <c r="B1010" s="10" t="s">
        <v>68</v>
      </c>
      <c r="C1010" s="10" t="s">
        <v>3036</v>
      </c>
      <c r="D1010" s="13">
        <v>17</v>
      </c>
      <c r="E1010" s="13">
        <v>17</v>
      </c>
    </row>
    <row r="1011" spans="1:5" ht="15" customHeight="1">
      <c r="A1011" s="10" t="s">
        <v>3037</v>
      </c>
      <c r="B1011" s="10" t="s">
        <v>3038</v>
      </c>
      <c r="C1011" s="10" t="s">
        <v>1685</v>
      </c>
      <c r="D1011" s="13">
        <v>3</v>
      </c>
      <c r="E1011" s="13">
        <v>3</v>
      </c>
    </row>
    <row r="1012" spans="1:5" ht="15" customHeight="1">
      <c r="A1012" s="10" t="s">
        <v>3039</v>
      </c>
      <c r="B1012" s="10" t="s">
        <v>446</v>
      </c>
      <c r="C1012" s="10" t="s">
        <v>1810</v>
      </c>
      <c r="D1012" s="13">
        <v>9</v>
      </c>
      <c r="E1012" s="13">
        <v>9</v>
      </c>
    </row>
    <row r="1013" spans="1:5" ht="15" customHeight="1">
      <c r="A1013" s="10" t="s">
        <v>3039</v>
      </c>
      <c r="B1013" s="10" t="s">
        <v>446</v>
      </c>
      <c r="C1013" s="10" t="s">
        <v>3040</v>
      </c>
      <c r="D1013" s="13">
        <v>17</v>
      </c>
      <c r="E1013" s="13">
        <v>17</v>
      </c>
    </row>
    <row r="1014" spans="1:5" ht="15" customHeight="1">
      <c r="A1014" s="10" t="s">
        <v>3039</v>
      </c>
      <c r="B1014" s="10" t="s">
        <v>446</v>
      </c>
      <c r="C1014" s="10" t="s">
        <v>3041</v>
      </c>
      <c r="D1014" s="13">
        <v>21</v>
      </c>
      <c r="E1014" s="13">
        <v>21</v>
      </c>
    </row>
    <row r="1015" spans="1:5" ht="15" customHeight="1">
      <c r="A1015" s="10" t="s">
        <v>3042</v>
      </c>
      <c r="B1015" s="10" t="s">
        <v>328</v>
      </c>
      <c r="C1015" s="10" t="s">
        <v>2110</v>
      </c>
      <c r="D1015" s="13">
        <v>14</v>
      </c>
      <c r="E1015" s="13">
        <v>14</v>
      </c>
    </row>
    <row r="1016" spans="1:5" ht="15" customHeight="1">
      <c r="A1016" s="10" t="s">
        <v>3042</v>
      </c>
      <c r="B1016" s="10" t="s">
        <v>328</v>
      </c>
      <c r="C1016" s="10" t="s">
        <v>2116</v>
      </c>
      <c r="D1016" s="13">
        <v>25</v>
      </c>
      <c r="E1016" s="13">
        <v>25</v>
      </c>
    </row>
    <row r="1017" spans="1:5" ht="15" customHeight="1">
      <c r="A1017" s="10" t="s">
        <v>3043</v>
      </c>
      <c r="B1017" s="10" t="s">
        <v>107</v>
      </c>
      <c r="C1017" s="12"/>
      <c r="D1017" s="13">
        <v>0</v>
      </c>
      <c r="E1017" s="13">
        <v>0</v>
      </c>
    </row>
    <row r="1018" spans="1:5" ht="15" customHeight="1">
      <c r="A1018" s="10" t="s">
        <v>3043</v>
      </c>
      <c r="B1018" s="10" t="s">
        <v>107</v>
      </c>
      <c r="C1018" s="10" t="s">
        <v>3044</v>
      </c>
      <c r="D1018" s="13">
        <v>25</v>
      </c>
      <c r="E1018" s="13">
        <v>25</v>
      </c>
    </row>
    <row r="1019" spans="1:5" ht="15" customHeight="1">
      <c r="A1019" s="10" t="s">
        <v>3043</v>
      </c>
      <c r="B1019" s="10" t="s">
        <v>107</v>
      </c>
      <c r="C1019" s="10" t="s">
        <v>3045</v>
      </c>
      <c r="D1019" s="13">
        <v>23</v>
      </c>
      <c r="E1019" s="13">
        <v>23</v>
      </c>
    </row>
    <row r="1020" spans="1:5" ht="15" customHeight="1">
      <c r="A1020" s="10" t="s">
        <v>3043</v>
      </c>
      <c r="B1020" s="10" t="s">
        <v>107</v>
      </c>
      <c r="C1020" s="10" t="s">
        <v>1700</v>
      </c>
      <c r="D1020" s="13">
        <v>13</v>
      </c>
      <c r="E1020" s="13">
        <v>13</v>
      </c>
    </row>
    <row r="1021" spans="1:5" ht="15" customHeight="1">
      <c r="A1021" s="10" t="s">
        <v>3043</v>
      </c>
      <c r="B1021" s="10" t="s">
        <v>107</v>
      </c>
      <c r="C1021" s="10" t="s">
        <v>3046</v>
      </c>
      <c r="D1021" s="13">
        <v>24</v>
      </c>
      <c r="E1021" s="13">
        <v>24</v>
      </c>
    </row>
    <row r="1022" spans="1:5" ht="15" customHeight="1">
      <c r="A1022" s="10" t="s">
        <v>3043</v>
      </c>
      <c r="B1022" s="10" t="s">
        <v>107</v>
      </c>
      <c r="C1022" s="10" t="s">
        <v>3047</v>
      </c>
      <c r="D1022" s="13">
        <v>25</v>
      </c>
      <c r="E1022" s="13">
        <v>25</v>
      </c>
    </row>
    <row r="1023" spans="1:5" ht="15" customHeight="1">
      <c r="A1023" s="10" t="s">
        <v>3048</v>
      </c>
      <c r="B1023" s="10" t="s">
        <v>1314</v>
      </c>
      <c r="C1023" s="10" t="s">
        <v>1941</v>
      </c>
      <c r="D1023" s="13">
        <v>63</v>
      </c>
      <c r="E1023" s="13">
        <v>63</v>
      </c>
    </row>
    <row r="1024" spans="1:5" ht="15" customHeight="1">
      <c r="A1024" s="10" t="s">
        <v>3049</v>
      </c>
      <c r="B1024" s="10" t="s">
        <v>3050</v>
      </c>
      <c r="C1024" s="10" t="s">
        <v>1603</v>
      </c>
      <c r="D1024" s="13">
        <v>1</v>
      </c>
      <c r="E1024" s="13">
        <v>1</v>
      </c>
    </row>
    <row r="1025" spans="1:5" ht="15" customHeight="1">
      <c r="A1025" s="10" t="s">
        <v>3051</v>
      </c>
      <c r="B1025" s="10" t="s">
        <v>204</v>
      </c>
      <c r="C1025" s="12"/>
      <c r="D1025" s="13">
        <v>0</v>
      </c>
      <c r="E1025" s="13">
        <v>-6</v>
      </c>
    </row>
    <row r="1026" spans="1:5" ht="15" customHeight="1">
      <c r="A1026" s="10" t="s">
        <v>3051</v>
      </c>
      <c r="B1026" s="10" t="s">
        <v>204</v>
      </c>
      <c r="C1026" s="10" t="s">
        <v>2074</v>
      </c>
      <c r="D1026" s="13">
        <v>15</v>
      </c>
      <c r="E1026" s="13">
        <v>15</v>
      </c>
    </row>
    <row r="1027" spans="1:5" ht="15" customHeight="1">
      <c r="A1027" s="10" t="s">
        <v>3051</v>
      </c>
      <c r="B1027" s="10" t="s">
        <v>204</v>
      </c>
      <c r="C1027" s="10" t="s">
        <v>3052</v>
      </c>
      <c r="D1027" s="13">
        <v>67</v>
      </c>
      <c r="E1027" s="13">
        <v>67</v>
      </c>
    </row>
    <row r="1028" spans="1:5" ht="15" customHeight="1">
      <c r="A1028" s="10" t="s">
        <v>3051</v>
      </c>
      <c r="B1028" s="10" t="s">
        <v>3053</v>
      </c>
      <c r="C1028" s="12"/>
      <c r="D1028" s="13">
        <v>0</v>
      </c>
      <c r="E1028" s="13">
        <v>12</v>
      </c>
    </row>
    <row r="1029" spans="1:5" ht="15" customHeight="1">
      <c r="A1029" s="10" t="s">
        <v>3054</v>
      </c>
      <c r="B1029" s="10" t="s">
        <v>3055</v>
      </c>
      <c r="C1029" s="10" t="s">
        <v>1917</v>
      </c>
      <c r="D1029" s="13">
        <v>4</v>
      </c>
      <c r="E1029" s="13">
        <v>4</v>
      </c>
    </row>
    <row r="1030" spans="1:5" ht="15" customHeight="1">
      <c r="A1030" s="10" t="s">
        <v>3056</v>
      </c>
      <c r="B1030" s="10" t="s">
        <v>1021</v>
      </c>
      <c r="C1030" s="10" t="s">
        <v>1643</v>
      </c>
      <c r="D1030" s="13">
        <v>7</v>
      </c>
      <c r="E1030" s="13">
        <v>7</v>
      </c>
    </row>
    <row r="1031" spans="1:5" ht="15" customHeight="1">
      <c r="A1031" s="10" t="s">
        <v>3057</v>
      </c>
      <c r="B1031" s="10" t="s">
        <v>1245</v>
      </c>
      <c r="C1031" s="10" t="s">
        <v>1905</v>
      </c>
      <c r="D1031" s="13">
        <v>10</v>
      </c>
      <c r="E1031" s="13">
        <v>10</v>
      </c>
    </row>
    <row r="1032" spans="1:5" ht="15" customHeight="1">
      <c r="A1032" s="10" t="s">
        <v>3057</v>
      </c>
      <c r="B1032" s="10" t="s">
        <v>3058</v>
      </c>
      <c r="C1032" s="12"/>
      <c r="D1032" s="13">
        <v>0</v>
      </c>
      <c r="E1032" s="13">
        <v>1</v>
      </c>
    </row>
    <row r="1033" spans="1:5" ht="15" customHeight="1">
      <c r="A1033" s="10" t="s">
        <v>3059</v>
      </c>
      <c r="B1033" s="10" t="s">
        <v>682</v>
      </c>
      <c r="C1033" s="10" t="s">
        <v>2927</v>
      </c>
      <c r="D1033" s="13">
        <v>30</v>
      </c>
      <c r="E1033" s="13">
        <v>30</v>
      </c>
    </row>
    <row r="1034" spans="1:5" ht="15" customHeight="1">
      <c r="A1034" s="10" t="s">
        <v>3059</v>
      </c>
      <c r="B1034" s="10" t="s">
        <v>682</v>
      </c>
      <c r="C1034" s="10" t="s">
        <v>3060</v>
      </c>
      <c r="D1034" s="13">
        <v>89</v>
      </c>
      <c r="E1034" s="13">
        <v>89</v>
      </c>
    </row>
    <row r="1035" spans="1:5" ht="15" customHeight="1">
      <c r="A1035" s="10" t="s">
        <v>3059</v>
      </c>
      <c r="B1035" s="10" t="s">
        <v>682</v>
      </c>
      <c r="C1035" s="10" t="s">
        <v>1904</v>
      </c>
      <c r="D1035" s="13">
        <v>17</v>
      </c>
      <c r="E1035" s="13">
        <v>17</v>
      </c>
    </row>
    <row r="1036" spans="1:5" ht="15" customHeight="1">
      <c r="A1036" s="10" t="s">
        <v>3059</v>
      </c>
      <c r="B1036" s="10" t="s">
        <v>3061</v>
      </c>
      <c r="C1036" s="12"/>
      <c r="D1036" s="13">
        <v>0</v>
      </c>
      <c r="E1036" s="13">
        <v>13</v>
      </c>
    </row>
    <row r="1037" spans="1:5" ht="15" customHeight="1">
      <c r="A1037" s="10" t="s">
        <v>3062</v>
      </c>
      <c r="B1037" s="10" t="s">
        <v>1272</v>
      </c>
      <c r="C1037" s="12"/>
      <c r="D1037" s="13">
        <v>0</v>
      </c>
      <c r="E1037" s="13">
        <v>-40</v>
      </c>
    </row>
    <row r="1038" spans="1:5" ht="15" customHeight="1">
      <c r="A1038" s="10" t="s">
        <v>3062</v>
      </c>
      <c r="B1038" s="10" t="s">
        <v>1272</v>
      </c>
      <c r="C1038" s="10" t="s">
        <v>1931</v>
      </c>
      <c r="D1038" s="13">
        <v>172</v>
      </c>
      <c r="E1038" s="13">
        <v>172</v>
      </c>
    </row>
    <row r="1039" spans="1:5" ht="15" customHeight="1">
      <c r="A1039" s="10" t="s">
        <v>3063</v>
      </c>
      <c r="B1039" s="10" t="s">
        <v>1315</v>
      </c>
      <c r="C1039" s="10" t="s">
        <v>1941</v>
      </c>
      <c r="D1039" s="13">
        <v>129</v>
      </c>
      <c r="E1039" s="13">
        <v>129</v>
      </c>
    </row>
    <row r="1040" spans="1:5" ht="15" customHeight="1">
      <c r="A1040" s="10" t="s">
        <v>3064</v>
      </c>
      <c r="B1040" s="10" t="s">
        <v>413</v>
      </c>
      <c r="C1040" s="10" t="s">
        <v>3060</v>
      </c>
      <c r="D1040" s="13">
        <v>30</v>
      </c>
      <c r="E1040" s="13">
        <v>30</v>
      </c>
    </row>
    <row r="1041" spans="1:5" ht="15" customHeight="1">
      <c r="A1041" s="10" t="s">
        <v>3064</v>
      </c>
      <c r="B1041" s="10" t="s">
        <v>413</v>
      </c>
      <c r="C1041" s="10" t="s">
        <v>1908</v>
      </c>
      <c r="D1041" s="13">
        <v>22</v>
      </c>
      <c r="E1041" s="13">
        <v>22</v>
      </c>
    </row>
    <row r="1042" spans="1:5" ht="15" customHeight="1">
      <c r="A1042" s="10" t="s">
        <v>3064</v>
      </c>
      <c r="B1042" s="10" t="s">
        <v>3065</v>
      </c>
      <c r="C1042" s="12"/>
      <c r="D1042" s="13">
        <v>0</v>
      </c>
      <c r="E1042" s="13">
        <v>5</v>
      </c>
    </row>
    <row r="1043" spans="1:5" ht="15" customHeight="1">
      <c r="A1043" s="10" t="s">
        <v>3066</v>
      </c>
      <c r="B1043" s="10" t="s">
        <v>1118</v>
      </c>
      <c r="C1043" s="12"/>
      <c r="D1043" s="13">
        <v>0</v>
      </c>
      <c r="E1043" s="13">
        <v>0</v>
      </c>
    </row>
    <row r="1044" spans="1:5" ht="15" customHeight="1">
      <c r="A1044" s="10" t="s">
        <v>3066</v>
      </c>
      <c r="B1044" s="10" t="s">
        <v>1118</v>
      </c>
      <c r="C1044" s="10" t="s">
        <v>1757</v>
      </c>
      <c r="D1044" s="13">
        <v>38</v>
      </c>
      <c r="E1044" s="13">
        <v>38</v>
      </c>
    </row>
    <row r="1045" spans="1:5" ht="15" customHeight="1">
      <c r="A1045" s="10" t="s">
        <v>3067</v>
      </c>
      <c r="B1045" s="10" t="s">
        <v>991</v>
      </c>
      <c r="C1045" s="10" t="s">
        <v>1631</v>
      </c>
      <c r="D1045" s="13">
        <v>23</v>
      </c>
      <c r="E1045" s="13">
        <v>23</v>
      </c>
    </row>
    <row r="1046" spans="1:5" ht="15" customHeight="1">
      <c r="A1046" s="10" t="s">
        <v>3068</v>
      </c>
      <c r="B1046" s="10" t="s">
        <v>452</v>
      </c>
      <c r="C1046" s="10" t="s">
        <v>2927</v>
      </c>
      <c r="D1046" s="13">
        <v>30</v>
      </c>
      <c r="E1046" s="13">
        <v>30</v>
      </c>
    </row>
    <row r="1047" spans="1:5" ht="15" customHeight="1">
      <c r="A1047" s="10" t="s">
        <v>3068</v>
      </c>
      <c r="B1047" s="10" t="s">
        <v>452</v>
      </c>
      <c r="C1047" s="10" t="s">
        <v>1904</v>
      </c>
      <c r="D1047" s="13">
        <v>10</v>
      </c>
      <c r="E1047" s="13">
        <v>10</v>
      </c>
    </row>
    <row r="1048" spans="1:5" ht="15" customHeight="1">
      <c r="A1048" s="10" t="s">
        <v>3068</v>
      </c>
      <c r="B1048" s="10" t="s">
        <v>452</v>
      </c>
      <c r="C1048" s="10" t="s">
        <v>1906</v>
      </c>
      <c r="D1048" s="13">
        <v>19</v>
      </c>
      <c r="E1048" s="13">
        <v>19</v>
      </c>
    </row>
    <row r="1049" spans="1:5" ht="15" customHeight="1">
      <c r="A1049" s="10" t="s">
        <v>3068</v>
      </c>
      <c r="B1049" s="10" t="s">
        <v>3069</v>
      </c>
      <c r="C1049" s="12"/>
      <c r="D1049" s="13">
        <v>0</v>
      </c>
      <c r="E1049" s="13">
        <v>5</v>
      </c>
    </row>
    <row r="1050" spans="1:5" ht="15" customHeight="1">
      <c r="A1050" s="10" t="s">
        <v>3070</v>
      </c>
      <c r="B1050" s="10" t="s">
        <v>1072</v>
      </c>
      <c r="C1050" s="10" t="s">
        <v>1680</v>
      </c>
      <c r="D1050" s="13">
        <v>166</v>
      </c>
      <c r="E1050" s="13">
        <v>166</v>
      </c>
    </row>
    <row r="1051" spans="1:5" ht="15" customHeight="1">
      <c r="A1051" s="10" t="s">
        <v>3071</v>
      </c>
      <c r="B1051" s="10" t="s">
        <v>485</v>
      </c>
      <c r="C1051" s="10" t="s">
        <v>3060</v>
      </c>
      <c r="D1051" s="13">
        <v>49</v>
      </c>
      <c r="E1051" s="13">
        <v>49</v>
      </c>
    </row>
    <row r="1052" spans="1:5" ht="15" customHeight="1">
      <c r="A1052" s="10" t="s">
        <v>3071</v>
      </c>
      <c r="B1052" s="10" t="s">
        <v>485</v>
      </c>
      <c r="C1052" s="10" t="s">
        <v>1904</v>
      </c>
      <c r="D1052" s="13">
        <v>11</v>
      </c>
      <c r="E1052" s="13">
        <v>11</v>
      </c>
    </row>
    <row r="1053" spans="1:5" ht="15" customHeight="1">
      <c r="A1053" s="10" t="s">
        <v>3071</v>
      </c>
      <c r="B1053" s="10" t="s">
        <v>3072</v>
      </c>
      <c r="C1053" s="12"/>
      <c r="D1053" s="13">
        <v>0</v>
      </c>
      <c r="E1053" s="13">
        <v>6</v>
      </c>
    </row>
    <row r="1054" spans="1:5" ht="15" customHeight="1">
      <c r="A1054" s="10" t="s">
        <v>3073</v>
      </c>
      <c r="B1054" s="10" t="s">
        <v>1071</v>
      </c>
      <c r="C1054" s="10" t="s">
        <v>1677</v>
      </c>
      <c r="D1054" s="13">
        <v>8</v>
      </c>
      <c r="E1054" s="13">
        <v>8</v>
      </c>
    </row>
    <row r="1055" spans="1:5" ht="15" customHeight="1">
      <c r="A1055" s="10" t="s">
        <v>3074</v>
      </c>
      <c r="B1055" s="10" t="s">
        <v>362</v>
      </c>
      <c r="C1055" s="10" t="s">
        <v>3075</v>
      </c>
      <c r="D1055" s="13">
        <v>13</v>
      </c>
      <c r="E1055" s="13">
        <v>13</v>
      </c>
    </row>
    <row r="1056" spans="1:5" ht="15" customHeight="1">
      <c r="A1056" s="10" t="s">
        <v>3074</v>
      </c>
      <c r="B1056" s="10" t="s">
        <v>362</v>
      </c>
      <c r="C1056" s="10" t="s">
        <v>1704</v>
      </c>
      <c r="D1056" s="13">
        <v>7</v>
      </c>
      <c r="E1056" s="13">
        <v>7</v>
      </c>
    </row>
    <row r="1057" spans="1:5" ht="15" customHeight="1">
      <c r="A1057" s="10" t="s">
        <v>3076</v>
      </c>
      <c r="B1057" s="10" t="s">
        <v>241</v>
      </c>
      <c r="C1057" s="12"/>
      <c r="D1057" s="13">
        <v>3</v>
      </c>
      <c r="E1057" s="13">
        <v>3</v>
      </c>
    </row>
    <row r="1058" spans="1:5" ht="15" customHeight="1">
      <c r="A1058" s="10" t="s">
        <v>3076</v>
      </c>
      <c r="B1058" s="10" t="s">
        <v>241</v>
      </c>
      <c r="C1058" s="10" t="s">
        <v>1854</v>
      </c>
      <c r="D1058" s="13">
        <v>67</v>
      </c>
      <c r="E1058" s="13">
        <v>67</v>
      </c>
    </row>
    <row r="1059" spans="1:5" ht="15" customHeight="1">
      <c r="A1059" s="10" t="s">
        <v>3077</v>
      </c>
      <c r="B1059" s="10" t="s">
        <v>423</v>
      </c>
      <c r="C1059" s="10" t="s">
        <v>2049</v>
      </c>
      <c r="D1059" s="13">
        <v>6</v>
      </c>
      <c r="E1059" s="13">
        <v>6</v>
      </c>
    </row>
    <row r="1060" spans="1:5" ht="15" customHeight="1">
      <c r="A1060" s="10" t="s">
        <v>3077</v>
      </c>
      <c r="B1060" s="10" t="s">
        <v>423</v>
      </c>
      <c r="C1060" s="10" t="s">
        <v>2111</v>
      </c>
      <c r="D1060" s="13">
        <v>27</v>
      </c>
      <c r="E1060" s="13">
        <v>27</v>
      </c>
    </row>
    <row r="1061" spans="1:5" ht="15" customHeight="1">
      <c r="A1061" s="10" t="s">
        <v>3077</v>
      </c>
      <c r="B1061" s="10" t="s">
        <v>3078</v>
      </c>
      <c r="C1061" s="12"/>
      <c r="D1061" s="13">
        <v>0</v>
      </c>
      <c r="E1061" s="13">
        <v>5</v>
      </c>
    </row>
    <row r="1062" spans="1:5" ht="15" customHeight="1">
      <c r="A1062" s="10" t="s">
        <v>3079</v>
      </c>
      <c r="B1062" s="10" t="s">
        <v>1073</v>
      </c>
      <c r="C1062" s="10" t="s">
        <v>1680</v>
      </c>
      <c r="D1062" s="13">
        <v>36</v>
      </c>
      <c r="E1062" s="13">
        <v>36</v>
      </c>
    </row>
    <row r="1063" spans="1:5" ht="15" customHeight="1">
      <c r="A1063" s="10" t="s">
        <v>3080</v>
      </c>
      <c r="B1063" s="10" t="s">
        <v>1316</v>
      </c>
      <c r="C1063" s="10" t="s">
        <v>1941</v>
      </c>
      <c r="D1063" s="13">
        <v>225</v>
      </c>
      <c r="E1063" s="13">
        <v>225</v>
      </c>
    </row>
    <row r="1064" spans="1:5" ht="15" customHeight="1">
      <c r="A1064" s="10" t="s">
        <v>3081</v>
      </c>
      <c r="B1064" s="10" t="s">
        <v>260</v>
      </c>
      <c r="C1064" s="12"/>
      <c r="D1064" s="13">
        <v>4</v>
      </c>
      <c r="E1064" s="13">
        <v>4</v>
      </c>
    </row>
    <row r="1065" spans="1:5" ht="15" customHeight="1">
      <c r="A1065" s="10" t="s">
        <v>3081</v>
      </c>
      <c r="B1065" s="10" t="s">
        <v>260</v>
      </c>
      <c r="C1065" s="10" t="s">
        <v>1619</v>
      </c>
      <c r="D1065" s="13">
        <v>1</v>
      </c>
      <c r="E1065" s="13">
        <v>1</v>
      </c>
    </row>
    <row r="1066" spans="1:5" ht="15" customHeight="1">
      <c r="A1066" s="10" t="s">
        <v>3082</v>
      </c>
      <c r="B1066" s="10" t="s">
        <v>905</v>
      </c>
      <c r="C1066" s="12"/>
      <c r="D1066" s="13">
        <v>0</v>
      </c>
      <c r="E1066" s="13">
        <v>-2</v>
      </c>
    </row>
    <row r="1067" spans="1:5" ht="15" customHeight="1">
      <c r="A1067" s="10" t="s">
        <v>3082</v>
      </c>
      <c r="B1067" s="10" t="s">
        <v>905</v>
      </c>
      <c r="C1067" s="10" t="s">
        <v>1826</v>
      </c>
      <c r="D1067" s="13">
        <v>109</v>
      </c>
      <c r="E1067" s="13">
        <v>109</v>
      </c>
    </row>
    <row r="1068" spans="1:5" ht="15" customHeight="1">
      <c r="A1068" s="10" t="s">
        <v>3082</v>
      </c>
      <c r="B1068" s="10" t="s">
        <v>905</v>
      </c>
      <c r="C1068" s="10" t="s">
        <v>2429</v>
      </c>
      <c r="D1068" s="13">
        <v>1</v>
      </c>
      <c r="E1068" s="13">
        <v>1</v>
      </c>
    </row>
    <row r="1069" spans="1:5" ht="15" customHeight="1">
      <c r="A1069" s="10" t="s">
        <v>3082</v>
      </c>
      <c r="B1069" s="10" t="s">
        <v>3083</v>
      </c>
      <c r="C1069" s="12"/>
      <c r="D1069" s="13">
        <v>0</v>
      </c>
      <c r="E1069" s="13">
        <v>9</v>
      </c>
    </row>
    <row r="1070" spans="1:5" ht="15" customHeight="1">
      <c r="A1070" s="10" t="s">
        <v>3084</v>
      </c>
      <c r="B1070" s="10" t="s">
        <v>1067</v>
      </c>
      <c r="C1070" s="10" t="s">
        <v>1676</v>
      </c>
      <c r="D1070" s="13">
        <v>4</v>
      </c>
      <c r="E1070" s="13">
        <v>4</v>
      </c>
    </row>
    <row r="1071" spans="1:5" ht="15" customHeight="1">
      <c r="A1071" s="10" t="s">
        <v>3085</v>
      </c>
      <c r="B1071" s="10" t="s">
        <v>516</v>
      </c>
      <c r="C1071" s="12"/>
      <c r="D1071" s="13">
        <v>0</v>
      </c>
      <c r="E1071" s="13">
        <v>0</v>
      </c>
    </row>
    <row r="1072" spans="1:5" ht="15" customHeight="1">
      <c r="A1072" s="10" t="s">
        <v>3085</v>
      </c>
      <c r="B1072" s="10" t="s">
        <v>516</v>
      </c>
      <c r="C1072" s="10" t="s">
        <v>1900</v>
      </c>
      <c r="D1072" s="13">
        <v>70</v>
      </c>
      <c r="E1072" s="13">
        <v>70</v>
      </c>
    </row>
    <row r="1073" spans="1:5" ht="15" customHeight="1">
      <c r="A1073" s="10" t="s">
        <v>3085</v>
      </c>
      <c r="B1073" s="10" t="s">
        <v>516</v>
      </c>
      <c r="C1073" s="10" t="s">
        <v>3086</v>
      </c>
      <c r="D1073" s="13">
        <v>57</v>
      </c>
      <c r="E1073" s="13">
        <v>57</v>
      </c>
    </row>
    <row r="1074" spans="1:5" ht="15" customHeight="1">
      <c r="A1074" s="10" t="s">
        <v>3085</v>
      </c>
      <c r="B1074" s="10" t="s">
        <v>3087</v>
      </c>
      <c r="C1074" s="12"/>
      <c r="D1074" s="13">
        <v>0</v>
      </c>
      <c r="E1074" s="13">
        <v>10</v>
      </c>
    </row>
    <row r="1075" spans="1:5" ht="15" customHeight="1">
      <c r="A1075" s="10" t="s">
        <v>3088</v>
      </c>
      <c r="B1075" s="10" t="s">
        <v>1151</v>
      </c>
      <c r="C1075" s="10" t="s">
        <v>1815</v>
      </c>
      <c r="D1075" s="13">
        <v>10</v>
      </c>
      <c r="E1075" s="13">
        <v>10</v>
      </c>
    </row>
    <row r="1076" spans="1:5" ht="15" customHeight="1">
      <c r="A1076" s="10" t="s">
        <v>3089</v>
      </c>
      <c r="B1076" s="10" t="s">
        <v>557</v>
      </c>
      <c r="C1076" s="12"/>
      <c r="D1076" s="13">
        <v>0</v>
      </c>
      <c r="E1076" s="13">
        <v>-1</v>
      </c>
    </row>
    <row r="1077" spans="1:5" ht="15" customHeight="1">
      <c r="A1077" s="10" t="s">
        <v>3089</v>
      </c>
      <c r="B1077" s="10" t="s">
        <v>557</v>
      </c>
      <c r="C1077" s="10" t="s">
        <v>1756</v>
      </c>
      <c r="D1077" s="13">
        <v>14</v>
      </c>
      <c r="E1077" s="13">
        <v>14</v>
      </c>
    </row>
    <row r="1078" spans="1:5" ht="15" customHeight="1">
      <c r="A1078" s="10" t="s">
        <v>3089</v>
      </c>
      <c r="B1078" s="10" t="s">
        <v>557</v>
      </c>
      <c r="C1078" s="10" t="s">
        <v>2498</v>
      </c>
      <c r="D1078" s="13">
        <v>73</v>
      </c>
      <c r="E1078" s="13">
        <v>73</v>
      </c>
    </row>
    <row r="1079" spans="1:5" ht="15" customHeight="1">
      <c r="A1079" s="10" t="s">
        <v>3090</v>
      </c>
      <c r="B1079" s="10" t="s">
        <v>230</v>
      </c>
      <c r="C1079" s="12"/>
      <c r="D1079" s="13">
        <v>0</v>
      </c>
      <c r="E1079" s="13">
        <v>-5</v>
      </c>
    </row>
    <row r="1080" spans="1:5" ht="15" customHeight="1">
      <c r="A1080" s="10" t="s">
        <v>3090</v>
      </c>
      <c r="B1080" s="10" t="s">
        <v>230</v>
      </c>
      <c r="C1080" s="10" t="s">
        <v>1927</v>
      </c>
      <c r="D1080" s="13">
        <v>2</v>
      </c>
      <c r="E1080" s="13">
        <v>2</v>
      </c>
    </row>
    <row r="1081" spans="1:5" ht="15" customHeight="1">
      <c r="A1081" s="10" t="s">
        <v>3091</v>
      </c>
      <c r="B1081" s="10" t="s">
        <v>277</v>
      </c>
      <c r="C1081" s="10" t="s">
        <v>2795</v>
      </c>
      <c r="D1081" s="13">
        <v>7</v>
      </c>
      <c r="E1081" s="13">
        <v>7</v>
      </c>
    </row>
    <row r="1082" spans="1:5" ht="15" customHeight="1">
      <c r="A1082" s="10" t="s">
        <v>3092</v>
      </c>
      <c r="B1082" s="10" t="s">
        <v>32</v>
      </c>
      <c r="C1082" s="12"/>
      <c r="D1082" s="13">
        <v>0</v>
      </c>
      <c r="E1082" s="13">
        <v>-69</v>
      </c>
    </row>
    <row r="1083" spans="1:5" ht="15" customHeight="1">
      <c r="A1083" s="10" t="s">
        <v>3093</v>
      </c>
      <c r="B1083" s="10" t="s">
        <v>694</v>
      </c>
      <c r="C1083" s="10" t="s">
        <v>2080</v>
      </c>
      <c r="D1083" s="13">
        <v>14</v>
      </c>
      <c r="E1083" s="13">
        <v>14</v>
      </c>
    </row>
    <row r="1084" spans="1:5" ht="15" customHeight="1">
      <c r="A1084" s="10" t="s">
        <v>3093</v>
      </c>
      <c r="B1084" s="10" t="s">
        <v>694</v>
      </c>
      <c r="C1084" s="10" t="s">
        <v>3094</v>
      </c>
      <c r="D1084" s="13">
        <v>154</v>
      </c>
      <c r="E1084" s="13">
        <v>154</v>
      </c>
    </row>
    <row r="1085" spans="1:5" ht="15" customHeight="1">
      <c r="A1085" s="10" t="s">
        <v>3095</v>
      </c>
      <c r="B1085" s="10" t="s">
        <v>1480</v>
      </c>
      <c r="C1085" s="10" t="s">
        <v>2105</v>
      </c>
      <c r="D1085" s="13">
        <v>34</v>
      </c>
      <c r="E1085" s="13">
        <v>34</v>
      </c>
    </row>
    <row r="1086" spans="1:5" ht="15" customHeight="1">
      <c r="A1086" s="10" t="s">
        <v>3096</v>
      </c>
      <c r="B1086" s="10" t="s">
        <v>504</v>
      </c>
      <c r="C1086" s="12"/>
      <c r="D1086" s="13">
        <v>0</v>
      </c>
      <c r="E1086" s="13">
        <v>-16</v>
      </c>
    </row>
    <row r="1087" spans="1:5" ht="15" customHeight="1">
      <c r="A1087" s="10" t="s">
        <v>3096</v>
      </c>
      <c r="B1087" s="10" t="s">
        <v>504</v>
      </c>
      <c r="C1087" s="10" t="s">
        <v>1898</v>
      </c>
      <c r="D1087" s="13">
        <v>18</v>
      </c>
      <c r="E1087" s="13">
        <v>18</v>
      </c>
    </row>
    <row r="1088" spans="1:5" ht="15" customHeight="1">
      <c r="A1088" s="10" t="s">
        <v>3096</v>
      </c>
      <c r="B1088" s="10" t="s">
        <v>504</v>
      </c>
      <c r="C1088" s="10" t="s">
        <v>3097</v>
      </c>
      <c r="D1088" s="13">
        <v>53</v>
      </c>
      <c r="E1088" s="13">
        <v>53</v>
      </c>
    </row>
    <row r="1089" spans="1:5" ht="15" customHeight="1">
      <c r="A1089" s="10" t="s">
        <v>3096</v>
      </c>
      <c r="B1089" s="10" t="s">
        <v>3098</v>
      </c>
      <c r="C1089" s="12"/>
      <c r="D1089" s="13">
        <v>0</v>
      </c>
      <c r="E1089" s="13">
        <v>13</v>
      </c>
    </row>
    <row r="1090" spans="1:5" ht="15" customHeight="1">
      <c r="A1090" s="10" t="s">
        <v>3099</v>
      </c>
      <c r="B1090" s="10" t="s">
        <v>1192</v>
      </c>
      <c r="C1090" s="10" t="s">
        <v>1862</v>
      </c>
      <c r="D1090" s="13">
        <v>35</v>
      </c>
      <c r="E1090" s="13">
        <v>35</v>
      </c>
    </row>
    <row r="1091" spans="1:5" ht="15" customHeight="1">
      <c r="A1091" s="10" t="s">
        <v>3100</v>
      </c>
      <c r="B1091" s="10" t="s">
        <v>234</v>
      </c>
      <c r="C1091" s="10" t="s">
        <v>2113</v>
      </c>
      <c r="D1091" s="13">
        <v>2</v>
      </c>
      <c r="E1091" s="13">
        <v>2</v>
      </c>
    </row>
    <row r="1092" spans="1:5" ht="15" customHeight="1">
      <c r="A1092" s="10" t="s">
        <v>3101</v>
      </c>
      <c r="B1092" s="10" t="s">
        <v>3102</v>
      </c>
      <c r="C1092" s="10" t="s">
        <v>2013</v>
      </c>
      <c r="D1092" s="13">
        <v>1</v>
      </c>
      <c r="E1092" s="13">
        <v>1</v>
      </c>
    </row>
    <row r="1093" spans="1:5" ht="15" customHeight="1">
      <c r="A1093" s="10" t="s">
        <v>3103</v>
      </c>
      <c r="B1093" s="10" t="s">
        <v>29</v>
      </c>
      <c r="C1093" s="12"/>
      <c r="D1093" s="13">
        <v>0</v>
      </c>
      <c r="E1093" s="13">
        <v>-23</v>
      </c>
    </row>
    <row r="1094" spans="1:5" ht="15" customHeight="1">
      <c r="A1094" s="10" t="s">
        <v>3103</v>
      </c>
      <c r="B1094" s="10" t="s">
        <v>29</v>
      </c>
      <c r="C1094" s="10" t="s">
        <v>2293</v>
      </c>
      <c r="D1094" s="13">
        <v>1</v>
      </c>
      <c r="E1094" s="13">
        <v>1</v>
      </c>
    </row>
    <row r="1095" spans="1:5" ht="15" customHeight="1">
      <c r="A1095" s="10" t="s">
        <v>3104</v>
      </c>
      <c r="B1095" s="10" t="s">
        <v>3105</v>
      </c>
      <c r="C1095" s="10" t="s">
        <v>1635</v>
      </c>
      <c r="D1095" s="13">
        <v>64</v>
      </c>
      <c r="E1095" s="13">
        <v>64</v>
      </c>
    </row>
    <row r="1096" spans="1:5" ht="15" customHeight="1">
      <c r="A1096" s="10" t="s">
        <v>3106</v>
      </c>
      <c r="B1096" s="10" t="s">
        <v>1119</v>
      </c>
      <c r="C1096" s="12"/>
      <c r="D1096" s="13">
        <v>0</v>
      </c>
      <c r="E1096" s="13">
        <v>0</v>
      </c>
    </row>
    <row r="1097" spans="1:5" ht="15" customHeight="1">
      <c r="A1097" s="10" t="s">
        <v>3106</v>
      </c>
      <c r="B1097" s="10" t="s">
        <v>1119</v>
      </c>
      <c r="C1097" s="10" t="s">
        <v>1757</v>
      </c>
      <c r="D1097" s="13">
        <v>23</v>
      </c>
      <c r="E1097" s="13">
        <v>23</v>
      </c>
    </row>
    <row r="1098" spans="1:5" ht="15" customHeight="1">
      <c r="A1098" s="10" t="s">
        <v>3107</v>
      </c>
      <c r="B1098" s="10" t="s">
        <v>193</v>
      </c>
      <c r="C1098" s="10" t="s">
        <v>1832</v>
      </c>
      <c r="D1098" s="13">
        <v>32</v>
      </c>
      <c r="E1098" s="13">
        <v>32</v>
      </c>
    </row>
    <row r="1099" spans="1:5" ht="15" customHeight="1">
      <c r="A1099" s="10" t="s">
        <v>3107</v>
      </c>
      <c r="B1099" s="10" t="s">
        <v>193</v>
      </c>
      <c r="C1099" s="10" t="s">
        <v>2293</v>
      </c>
      <c r="D1099" s="13">
        <v>1</v>
      </c>
      <c r="E1099" s="13">
        <v>1</v>
      </c>
    </row>
    <row r="1100" spans="1:5" ht="15" customHeight="1">
      <c r="A1100" s="10" t="s">
        <v>3108</v>
      </c>
      <c r="B1100" s="10" t="s">
        <v>3109</v>
      </c>
      <c r="C1100" s="12"/>
      <c r="D1100" s="13">
        <v>0</v>
      </c>
      <c r="E1100" s="13">
        <v>-76</v>
      </c>
    </row>
    <row r="1101" spans="1:5" ht="15" customHeight="1">
      <c r="A1101" s="10" t="s">
        <v>3108</v>
      </c>
      <c r="B1101" s="10" t="s">
        <v>3109</v>
      </c>
      <c r="C1101" s="10" t="s">
        <v>1776</v>
      </c>
      <c r="D1101" s="13">
        <v>114</v>
      </c>
      <c r="E1101" s="13">
        <v>114</v>
      </c>
    </row>
    <row r="1102" spans="1:5" ht="15" customHeight="1">
      <c r="A1102" s="10" t="s">
        <v>3110</v>
      </c>
      <c r="B1102" s="10" t="s">
        <v>552</v>
      </c>
      <c r="C1102" s="12"/>
      <c r="D1102" s="13">
        <v>0</v>
      </c>
      <c r="E1102" s="13">
        <v>0</v>
      </c>
    </row>
    <row r="1103" spans="1:5" ht="15" customHeight="1">
      <c r="A1103" s="10" t="s">
        <v>3110</v>
      </c>
      <c r="B1103" s="10" t="s">
        <v>552</v>
      </c>
      <c r="C1103" s="10" t="s">
        <v>1823</v>
      </c>
      <c r="D1103" s="13">
        <v>65</v>
      </c>
      <c r="E1103" s="13">
        <v>65</v>
      </c>
    </row>
    <row r="1104" spans="1:5" ht="15" customHeight="1">
      <c r="A1104" s="10" t="s">
        <v>3110</v>
      </c>
      <c r="B1104" s="10" t="s">
        <v>552</v>
      </c>
      <c r="C1104" s="10" t="s">
        <v>2402</v>
      </c>
      <c r="D1104" s="13">
        <v>72</v>
      </c>
      <c r="E1104" s="13">
        <v>72</v>
      </c>
    </row>
    <row r="1105" spans="1:5" ht="15" customHeight="1">
      <c r="A1105" s="10" t="s">
        <v>3110</v>
      </c>
      <c r="B1105" s="10" t="s">
        <v>3111</v>
      </c>
      <c r="C1105" s="12"/>
      <c r="D1105" s="13">
        <v>0</v>
      </c>
      <c r="E1105" s="13">
        <v>11</v>
      </c>
    </row>
    <row r="1106" spans="1:5" ht="15" customHeight="1">
      <c r="A1106" s="10" t="s">
        <v>3112</v>
      </c>
      <c r="B1106" s="10" t="s">
        <v>935</v>
      </c>
      <c r="C1106" s="12"/>
      <c r="D1106" s="13">
        <v>0</v>
      </c>
      <c r="E1106" s="13">
        <v>2</v>
      </c>
    </row>
    <row r="1107" spans="1:5" ht="15" customHeight="1">
      <c r="A1107" s="10" t="s">
        <v>3113</v>
      </c>
      <c r="B1107" s="10" t="s">
        <v>3114</v>
      </c>
      <c r="C1107" s="12"/>
      <c r="D1107" s="13">
        <v>0</v>
      </c>
      <c r="E1107" s="13">
        <v>0</v>
      </c>
    </row>
    <row r="1108" spans="1:5" ht="15" customHeight="1">
      <c r="A1108" s="10" t="s">
        <v>3113</v>
      </c>
      <c r="B1108" s="10" t="s">
        <v>3114</v>
      </c>
      <c r="C1108" s="10" t="s">
        <v>1931</v>
      </c>
      <c r="D1108" s="13">
        <v>70</v>
      </c>
      <c r="E1108" s="13">
        <v>70</v>
      </c>
    </row>
    <row r="1109" spans="1:5" ht="15" customHeight="1">
      <c r="A1109" s="10" t="s">
        <v>3113</v>
      </c>
      <c r="B1109" s="10" t="s">
        <v>3114</v>
      </c>
      <c r="C1109" s="10" t="s">
        <v>2393</v>
      </c>
      <c r="D1109" s="13">
        <v>100</v>
      </c>
      <c r="E1109" s="13">
        <v>100</v>
      </c>
    </row>
    <row r="1110" spans="1:5" ht="15" customHeight="1">
      <c r="A1110" s="10" t="s">
        <v>3113</v>
      </c>
      <c r="B1110" s="10" t="s">
        <v>3114</v>
      </c>
      <c r="C1110" s="10" t="s">
        <v>2293</v>
      </c>
      <c r="D1110" s="13">
        <v>2</v>
      </c>
      <c r="E1110" s="13">
        <v>2</v>
      </c>
    </row>
    <row r="1111" spans="1:5" ht="15" customHeight="1">
      <c r="A1111" s="10" t="s">
        <v>3115</v>
      </c>
      <c r="B1111" s="10" t="s">
        <v>242</v>
      </c>
      <c r="C1111" s="12"/>
      <c r="D1111" s="13">
        <v>0</v>
      </c>
      <c r="E1111" s="13">
        <v>0</v>
      </c>
    </row>
    <row r="1112" spans="1:5" ht="15" customHeight="1">
      <c r="A1112" s="10" t="s">
        <v>3115</v>
      </c>
      <c r="B1112" s="10" t="s">
        <v>242</v>
      </c>
      <c r="C1112" s="10" t="s">
        <v>2551</v>
      </c>
      <c r="D1112" s="13">
        <v>3</v>
      </c>
      <c r="E1112" s="13">
        <v>3</v>
      </c>
    </row>
    <row r="1113" spans="1:5" ht="15" customHeight="1">
      <c r="A1113" s="10" t="s">
        <v>3115</v>
      </c>
      <c r="B1113" s="10" t="s">
        <v>242</v>
      </c>
      <c r="C1113" s="10" t="s">
        <v>1860</v>
      </c>
      <c r="D1113" s="13">
        <v>19</v>
      </c>
      <c r="E1113" s="13">
        <v>19</v>
      </c>
    </row>
    <row r="1114" spans="1:5" ht="15" customHeight="1">
      <c r="A1114" s="10" t="s">
        <v>3116</v>
      </c>
      <c r="B1114" s="10" t="s">
        <v>3117</v>
      </c>
      <c r="C1114" s="10" t="s">
        <v>1622</v>
      </c>
      <c r="D1114" s="13">
        <v>4</v>
      </c>
      <c r="E1114" s="13">
        <v>4</v>
      </c>
    </row>
    <row r="1115" spans="1:5" ht="15" customHeight="1">
      <c r="A1115" s="10" t="s">
        <v>3118</v>
      </c>
      <c r="B1115" s="10" t="s">
        <v>1179</v>
      </c>
      <c r="C1115" s="12"/>
      <c r="D1115" s="13">
        <v>0</v>
      </c>
      <c r="E1115" s="13">
        <v>0</v>
      </c>
    </row>
    <row r="1116" spans="1:5" ht="15" customHeight="1">
      <c r="A1116" s="10" t="s">
        <v>3119</v>
      </c>
      <c r="B1116" s="10" t="s">
        <v>642</v>
      </c>
      <c r="C1116" s="10" t="s">
        <v>1713</v>
      </c>
      <c r="D1116" s="13">
        <v>47</v>
      </c>
      <c r="E1116" s="13">
        <v>47</v>
      </c>
    </row>
    <row r="1117" spans="1:5" ht="15" customHeight="1">
      <c r="A1117" s="10" t="s">
        <v>3119</v>
      </c>
      <c r="B1117" s="10" t="s">
        <v>642</v>
      </c>
      <c r="C1117" s="10" t="s">
        <v>1732</v>
      </c>
      <c r="D1117" s="13">
        <v>60</v>
      </c>
      <c r="E1117" s="13">
        <v>60</v>
      </c>
    </row>
    <row r="1118" spans="1:5" ht="15" customHeight="1">
      <c r="A1118" s="10" t="s">
        <v>3120</v>
      </c>
      <c r="B1118" s="10" t="s">
        <v>503</v>
      </c>
      <c r="C1118" s="10" t="s">
        <v>3121</v>
      </c>
      <c r="D1118" s="13">
        <v>30</v>
      </c>
      <c r="E1118" s="13">
        <v>30</v>
      </c>
    </row>
    <row r="1119" spans="1:5" ht="15" customHeight="1">
      <c r="A1119" s="10" t="s">
        <v>3120</v>
      </c>
      <c r="B1119" s="10" t="s">
        <v>503</v>
      </c>
      <c r="C1119" s="10" t="s">
        <v>2230</v>
      </c>
      <c r="D1119" s="13">
        <v>20</v>
      </c>
      <c r="E1119" s="13">
        <v>20</v>
      </c>
    </row>
    <row r="1120" spans="1:5" ht="15" customHeight="1">
      <c r="A1120" s="10" t="s">
        <v>3120</v>
      </c>
      <c r="B1120" s="10" t="s">
        <v>3122</v>
      </c>
      <c r="C1120" s="12"/>
      <c r="D1120" s="13">
        <v>0</v>
      </c>
      <c r="E1120" s="13">
        <v>5</v>
      </c>
    </row>
    <row r="1121" spans="1:5" ht="15" customHeight="1">
      <c r="A1121" s="10" t="s">
        <v>3123</v>
      </c>
      <c r="B1121" s="10" t="s">
        <v>1233</v>
      </c>
      <c r="C1121" s="12"/>
      <c r="D1121" s="13">
        <v>0</v>
      </c>
      <c r="E1121" s="13">
        <v>-1</v>
      </c>
    </row>
    <row r="1122" spans="1:5" ht="15" customHeight="1">
      <c r="A1122" s="10" t="s">
        <v>3123</v>
      </c>
      <c r="B1122" s="10" t="s">
        <v>1233</v>
      </c>
      <c r="C1122" s="10" t="s">
        <v>1896</v>
      </c>
      <c r="D1122" s="13">
        <v>55</v>
      </c>
      <c r="E1122" s="13">
        <v>55</v>
      </c>
    </row>
    <row r="1123" spans="1:5" ht="15" customHeight="1">
      <c r="A1123" s="10" t="s">
        <v>3123</v>
      </c>
      <c r="B1123" s="10" t="s">
        <v>3124</v>
      </c>
      <c r="C1123" s="12"/>
      <c r="D1123" s="13">
        <v>0</v>
      </c>
      <c r="E1123" s="13">
        <v>4</v>
      </c>
    </row>
    <row r="1124" spans="1:5" ht="15" customHeight="1">
      <c r="A1124" s="10" t="s">
        <v>3125</v>
      </c>
      <c r="B1124" s="10" t="s">
        <v>956</v>
      </c>
      <c r="C1124" s="10" t="s">
        <v>1603</v>
      </c>
      <c r="D1124" s="13">
        <v>20</v>
      </c>
      <c r="E1124" s="13">
        <v>20</v>
      </c>
    </row>
    <row r="1125" spans="1:5" ht="15" customHeight="1">
      <c r="A1125" s="10" t="s">
        <v>3126</v>
      </c>
      <c r="B1125" s="10" t="s">
        <v>462</v>
      </c>
      <c r="C1125" s="10" t="s">
        <v>2081</v>
      </c>
      <c r="D1125" s="13">
        <v>10</v>
      </c>
      <c r="E1125" s="13">
        <v>10</v>
      </c>
    </row>
    <row r="1126" spans="1:5" ht="15" customHeight="1">
      <c r="A1126" s="10" t="s">
        <v>3126</v>
      </c>
      <c r="B1126" s="10" t="s">
        <v>462</v>
      </c>
      <c r="C1126" s="10" t="s">
        <v>3127</v>
      </c>
      <c r="D1126" s="13">
        <v>44</v>
      </c>
      <c r="E1126" s="13">
        <v>44</v>
      </c>
    </row>
    <row r="1127" spans="1:5" ht="15" customHeight="1">
      <c r="A1127" s="10" t="s">
        <v>3128</v>
      </c>
      <c r="B1127" s="10" t="s">
        <v>715</v>
      </c>
      <c r="C1127" s="10" t="s">
        <v>1931</v>
      </c>
      <c r="D1127" s="13">
        <v>105</v>
      </c>
      <c r="E1127" s="13">
        <v>105</v>
      </c>
    </row>
    <row r="1128" spans="1:5" ht="15" customHeight="1">
      <c r="A1128" s="10" t="s">
        <v>3128</v>
      </c>
      <c r="B1128" s="10" t="s">
        <v>715</v>
      </c>
      <c r="C1128" s="10" t="s">
        <v>1951</v>
      </c>
      <c r="D1128" s="13">
        <v>200</v>
      </c>
      <c r="E1128" s="13">
        <v>200</v>
      </c>
    </row>
    <row r="1129" spans="1:5" ht="15" customHeight="1">
      <c r="A1129" s="10" t="s">
        <v>3129</v>
      </c>
      <c r="B1129" s="10" t="s">
        <v>830</v>
      </c>
      <c r="C1129" s="10" t="s">
        <v>3130</v>
      </c>
      <c r="D1129" s="13">
        <v>660</v>
      </c>
      <c r="E1129" s="13">
        <v>660</v>
      </c>
    </row>
    <row r="1130" spans="1:5" ht="15" customHeight="1">
      <c r="A1130" s="10" t="s">
        <v>3129</v>
      </c>
      <c r="B1130" s="10" t="s">
        <v>830</v>
      </c>
      <c r="C1130" s="10" t="s">
        <v>1931</v>
      </c>
      <c r="D1130" s="13">
        <v>201</v>
      </c>
      <c r="E1130" s="13">
        <v>201</v>
      </c>
    </row>
    <row r="1131" spans="1:5" ht="15" customHeight="1">
      <c r="A1131" s="10" t="s">
        <v>3131</v>
      </c>
      <c r="B1131" s="10" t="s">
        <v>916</v>
      </c>
      <c r="C1131" s="12"/>
      <c r="D1131" s="13">
        <v>0</v>
      </c>
      <c r="E1131" s="13">
        <v>-56</v>
      </c>
    </row>
    <row r="1132" spans="1:5" ht="15" customHeight="1">
      <c r="A1132" s="10" t="s">
        <v>3131</v>
      </c>
      <c r="B1132" s="10" t="s">
        <v>916</v>
      </c>
      <c r="C1132" s="10" t="s">
        <v>1898</v>
      </c>
      <c r="D1132" s="13">
        <v>1</v>
      </c>
      <c r="E1132" s="13">
        <v>1</v>
      </c>
    </row>
    <row r="1133" spans="1:5" ht="15" customHeight="1">
      <c r="A1133" s="10" t="s">
        <v>3132</v>
      </c>
      <c r="B1133" s="10" t="s">
        <v>1074</v>
      </c>
      <c r="C1133" s="10" t="s">
        <v>1681</v>
      </c>
      <c r="D1133" s="13">
        <v>13</v>
      </c>
      <c r="E1133" s="13">
        <v>13</v>
      </c>
    </row>
    <row r="1134" spans="1:5" ht="15" customHeight="1">
      <c r="A1134" s="10" t="s">
        <v>3133</v>
      </c>
      <c r="B1134" s="10" t="s">
        <v>1153</v>
      </c>
      <c r="C1134" s="10" t="s">
        <v>1816</v>
      </c>
      <c r="D1134" s="13">
        <v>40</v>
      </c>
      <c r="E1134" s="13">
        <v>40</v>
      </c>
    </row>
    <row r="1135" spans="1:5" ht="15" customHeight="1">
      <c r="A1135" s="10" t="s">
        <v>3134</v>
      </c>
      <c r="B1135" s="10" t="s">
        <v>1075</v>
      </c>
      <c r="C1135" s="10" t="s">
        <v>1681</v>
      </c>
      <c r="D1135" s="13">
        <v>21</v>
      </c>
      <c r="E1135" s="13">
        <v>21</v>
      </c>
    </row>
    <row r="1136" spans="1:5" ht="15" customHeight="1">
      <c r="A1136" s="10" t="s">
        <v>3135</v>
      </c>
      <c r="B1136" s="10" t="s">
        <v>1273</v>
      </c>
      <c r="C1136" s="12"/>
      <c r="D1136" s="13">
        <v>0</v>
      </c>
      <c r="E1136" s="13">
        <v>0</v>
      </c>
    </row>
    <row r="1137" spans="1:5" ht="15" customHeight="1">
      <c r="A1137" s="10" t="s">
        <v>3135</v>
      </c>
      <c r="B1137" s="10" t="s">
        <v>1273</v>
      </c>
      <c r="C1137" s="10" t="s">
        <v>1931</v>
      </c>
      <c r="D1137" s="13">
        <v>33</v>
      </c>
      <c r="E1137" s="13">
        <v>33</v>
      </c>
    </row>
    <row r="1138" spans="1:5" ht="15" customHeight="1">
      <c r="A1138" s="10" t="s">
        <v>3136</v>
      </c>
      <c r="B1138" s="10" t="s">
        <v>551</v>
      </c>
      <c r="C1138" s="12"/>
      <c r="D1138" s="13">
        <v>0</v>
      </c>
      <c r="E1138" s="13">
        <v>0</v>
      </c>
    </row>
    <row r="1139" spans="1:5" ht="15" customHeight="1">
      <c r="A1139" s="10" t="s">
        <v>3136</v>
      </c>
      <c r="B1139" s="10" t="s">
        <v>551</v>
      </c>
      <c r="C1139" s="10" t="s">
        <v>1820</v>
      </c>
      <c r="D1139" s="13">
        <v>53</v>
      </c>
      <c r="E1139" s="13">
        <v>53</v>
      </c>
    </row>
    <row r="1140" spans="1:5" ht="15" customHeight="1">
      <c r="A1140" s="10" t="s">
        <v>3136</v>
      </c>
      <c r="B1140" s="10" t="s">
        <v>551</v>
      </c>
      <c r="C1140" s="10" t="s">
        <v>3137</v>
      </c>
      <c r="D1140" s="13">
        <v>72</v>
      </c>
      <c r="E1140" s="13">
        <v>72</v>
      </c>
    </row>
    <row r="1141" spans="1:5" ht="15" customHeight="1">
      <c r="A1141" s="10" t="s">
        <v>3138</v>
      </c>
      <c r="B1141" s="10" t="s">
        <v>3139</v>
      </c>
      <c r="C1141" s="12"/>
      <c r="D1141" s="13">
        <v>0</v>
      </c>
      <c r="E1141" s="13">
        <v>8</v>
      </c>
    </row>
    <row r="1142" spans="1:5" ht="15" customHeight="1">
      <c r="A1142" s="10" t="s">
        <v>3140</v>
      </c>
      <c r="B1142" s="10" t="s">
        <v>364</v>
      </c>
      <c r="C1142" s="10" t="s">
        <v>1756</v>
      </c>
      <c r="D1142" s="13">
        <v>21</v>
      </c>
      <c r="E1142" s="13">
        <v>21</v>
      </c>
    </row>
    <row r="1143" spans="1:5" ht="15" customHeight="1">
      <c r="A1143" s="10" t="s">
        <v>3140</v>
      </c>
      <c r="B1143" s="10" t="s">
        <v>364</v>
      </c>
      <c r="C1143" s="10" t="s">
        <v>3141</v>
      </c>
      <c r="D1143" s="13">
        <v>20</v>
      </c>
      <c r="E1143" s="13">
        <v>20</v>
      </c>
    </row>
    <row r="1144" spans="1:5" ht="15" customHeight="1">
      <c r="A1144" s="10" t="s">
        <v>3142</v>
      </c>
      <c r="B1144" s="10" t="s">
        <v>1200</v>
      </c>
      <c r="C1144" s="10" t="s">
        <v>1868</v>
      </c>
      <c r="D1144" s="13">
        <v>59</v>
      </c>
      <c r="E1144" s="13">
        <v>59</v>
      </c>
    </row>
    <row r="1145" spans="1:5" ht="15" customHeight="1">
      <c r="A1145" s="10" t="s">
        <v>3143</v>
      </c>
      <c r="B1145" s="10" t="s">
        <v>425</v>
      </c>
      <c r="C1145" s="10" t="s">
        <v>3144</v>
      </c>
      <c r="D1145" s="13">
        <v>31</v>
      </c>
      <c r="E1145" s="13">
        <v>31</v>
      </c>
    </row>
    <row r="1146" spans="1:5" ht="15" customHeight="1">
      <c r="A1146" s="10" t="s">
        <v>3143</v>
      </c>
      <c r="B1146" s="10" t="s">
        <v>425</v>
      </c>
      <c r="C1146" s="10" t="s">
        <v>1698</v>
      </c>
      <c r="D1146" s="13">
        <v>3</v>
      </c>
      <c r="E1146" s="13">
        <v>3</v>
      </c>
    </row>
    <row r="1147" spans="1:5" ht="15" customHeight="1">
      <c r="A1147" s="10" t="s">
        <v>3145</v>
      </c>
      <c r="B1147" s="10" t="s">
        <v>1274</v>
      </c>
      <c r="C1147" s="10" t="s">
        <v>1931</v>
      </c>
      <c r="D1147" s="13">
        <v>197</v>
      </c>
      <c r="E1147" s="13">
        <v>197</v>
      </c>
    </row>
    <row r="1148" spans="1:5" ht="15" customHeight="1">
      <c r="A1148" s="10" t="s">
        <v>3146</v>
      </c>
      <c r="B1148" s="10" t="s">
        <v>734</v>
      </c>
      <c r="C1148" s="10" t="s">
        <v>1931</v>
      </c>
      <c r="D1148" s="13">
        <v>6</v>
      </c>
      <c r="E1148" s="13">
        <v>6</v>
      </c>
    </row>
    <row r="1149" spans="1:5" ht="15" customHeight="1">
      <c r="A1149" s="10" t="s">
        <v>3146</v>
      </c>
      <c r="B1149" s="10" t="s">
        <v>734</v>
      </c>
      <c r="C1149" s="10" t="s">
        <v>1951</v>
      </c>
      <c r="D1149" s="13">
        <v>28</v>
      </c>
      <c r="E1149" s="13">
        <v>28</v>
      </c>
    </row>
    <row r="1150" spans="1:5" ht="15" customHeight="1">
      <c r="A1150" s="10" t="s">
        <v>3146</v>
      </c>
      <c r="B1150" s="10" t="s">
        <v>734</v>
      </c>
      <c r="C1150" s="10" t="s">
        <v>2393</v>
      </c>
      <c r="D1150" s="13">
        <v>200</v>
      </c>
      <c r="E1150" s="13">
        <v>200</v>
      </c>
    </row>
    <row r="1151" spans="1:5" ht="15" customHeight="1">
      <c r="A1151" s="10" t="s">
        <v>3147</v>
      </c>
      <c r="B1151" s="10" t="s">
        <v>507</v>
      </c>
      <c r="C1151" s="10" t="s">
        <v>2312</v>
      </c>
      <c r="D1151" s="13">
        <v>38</v>
      </c>
      <c r="E1151" s="13">
        <v>38</v>
      </c>
    </row>
    <row r="1152" spans="1:5" ht="15" customHeight="1">
      <c r="A1152" s="10" t="s">
        <v>3147</v>
      </c>
      <c r="B1152" s="10" t="s">
        <v>507</v>
      </c>
      <c r="C1152" s="10" t="s">
        <v>2224</v>
      </c>
      <c r="D1152" s="13">
        <v>13</v>
      </c>
      <c r="E1152" s="13">
        <v>13</v>
      </c>
    </row>
    <row r="1153" spans="1:5" ht="15" customHeight="1">
      <c r="A1153" s="10" t="s">
        <v>3147</v>
      </c>
      <c r="B1153" s="10" t="s">
        <v>3148</v>
      </c>
      <c r="C1153" s="12"/>
      <c r="D1153" s="13">
        <v>0</v>
      </c>
      <c r="E1153" s="13">
        <v>5</v>
      </c>
    </row>
    <row r="1154" spans="1:5" ht="15" customHeight="1">
      <c r="A1154" s="10" t="s">
        <v>3149</v>
      </c>
      <c r="B1154" s="10" t="s">
        <v>570</v>
      </c>
      <c r="C1154" s="10" t="s">
        <v>2112</v>
      </c>
      <c r="D1154" s="13">
        <v>13</v>
      </c>
      <c r="E1154" s="13">
        <v>13</v>
      </c>
    </row>
    <row r="1155" spans="1:5" ht="15" customHeight="1">
      <c r="A1155" s="10" t="s">
        <v>3149</v>
      </c>
      <c r="B1155" s="10" t="s">
        <v>570</v>
      </c>
      <c r="C1155" s="10" t="s">
        <v>2527</v>
      </c>
      <c r="D1155" s="13">
        <v>29</v>
      </c>
      <c r="E1155" s="13">
        <v>29</v>
      </c>
    </row>
    <row r="1156" spans="1:5" ht="15" customHeight="1">
      <c r="A1156" s="10" t="s">
        <v>3149</v>
      </c>
      <c r="B1156" s="10" t="s">
        <v>570</v>
      </c>
      <c r="C1156" s="10" t="s">
        <v>3150</v>
      </c>
      <c r="D1156" s="13">
        <v>50</v>
      </c>
      <c r="E1156" s="13">
        <v>50</v>
      </c>
    </row>
    <row r="1157" spans="1:5" ht="15" customHeight="1">
      <c r="A1157" s="10" t="s">
        <v>3151</v>
      </c>
      <c r="B1157" s="10" t="s">
        <v>963</v>
      </c>
      <c r="C1157" s="12"/>
      <c r="D1157" s="13">
        <v>0</v>
      </c>
      <c r="E1157" s="13">
        <v>0</v>
      </c>
    </row>
    <row r="1158" spans="1:5" ht="15" customHeight="1">
      <c r="A1158" s="10" t="s">
        <v>3151</v>
      </c>
      <c r="B1158" s="10" t="s">
        <v>963</v>
      </c>
      <c r="C1158" s="10" t="s">
        <v>1611</v>
      </c>
      <c r="D1158" s="13">
        <v>25</v>
      </c>
      <c r="E1158" s="13">
        <v>25</v>
      </c>
    </row>
    <row r="1159" spans="1:5" ht="15" customHeight="1">
      <c r="A1159" s="10" t="s">
        <v>3151</v>
      </c>
      <c r="B1159" s="10" t="s">
        <v>963</v>
      </c>
      <c r="C1159" s="10" t="s">
        <v>2293</v>
      </c>
      <c r="D1159" s="13">
        <v>1</v>
      </c>
      <c r="E1159" s="13">
        <v>1</v>
      </c>
    </row>
    <row r="1160" spans="1:5" ht="15" customHeight="1">
      <c r="A1160" s="10" t="s">
        <v>3152</v>
      </c>
      <c r="B1160" s="10" t="s">
        <v>3153</v>
      </c>
      <c r="C1160" s="10" t="s">
        <v>1691</v>
      </c>
      <c r="D1160" s="13">
        <v>1</v>
      </c>
      <c r="E1160" s="13">
        <v>1</v>
      </c>
    </row>
    <row r="1161" spans="1:5" ht="15" customHeight="1">
      <c r="A1161" s="10" t="s">
        <v>3154</v>
      </c>
      <c r="B1161" s="10" t="s">
        <v>671</v>
      </c>
      <c r="C1161" s="10" t="s">
        <v>1931</v>
      </c>
      <c r="D1161" s="13">
        <v>26</v>
      </c>
      <c r="E1161" s="13">
        <v>26</v>
      </c>
    </row>
    <row r="1162" spans="1:5" ht="15" customHeight="1">
      <c r="A1162" s="10" t="s">
        <v>3154</v>
      </c>
      <c r="B1162" s="10" t="s">
        <v>671</v>
      </c>
      <c r="C1162" s="10" t="s">
        <v>1951</v>
      </c>
      <c r="D1162" s="13">
        <v>25</v>
      </c>
      <c r="E1162" s="13">
        <v>25</v>
      </c>
    </row>
    <row r="1163" spans="1:5" ht="15" customHeight="1">
      <c r="A1163" s="10" t="s">
        <v>3154</v>
      </c>
      <c r="B1163" s="10" t="s">
        <v>671</v>
      </c>
      <c r="C1163" s="10" t="s">
        <v>2393</v>
      </c>
      <c r="D1163" s="13">
        <v>100</v>
      </c>
      <c r="E1163" s="13">
        <v>100</v>
      </c>
    </row>
    <row r="1164" spans="1:5" ht="15" customHeight="1">
      <c r="A1164" s="10" t="s">
        <v>3155</v>
      </c>
      <c r="B1164" s="10" t="s">
        <v>126</v>
      </c>
      <c r="C1164" s="12"/>
      <c r="D1164" s="13">
        <v>0</v>
      </c>
      <c r="E1164" s="13">
        <v>-16</v>
      </c>
    </row>
    <row r="1165" spans="1:5" ht="15" customHeight="1">
      <c r="A1165" s="10" t="s">
        <v>3155</v>
      </c>
      <c r="B1165" s="10" t="s">
        <v>126</v>
      </c>
      <c r="C1165" s="10" t="s">
        <v>3156</v>
      </c>
      <c r="D1165" s="13">
        <v>940</v>
      </c>
      <c r="E1165" s="13">
        <v>940</v>
      </c>
    </row>
    <row r="1166" spans="1:5" ht="15" customHeight="1">
      <c r="A1166" s="10" t="s">
        <v>3155</v>
      </c>
      <c r="B1166" s="10" t="s">
        <v>126</v>
      </c>
      <c r="C1166" s="10" t="s">
        <v>1665</v>
      </c>
      <c r="D1166" s="13">
        <v>153</v>
      </c>
      <c r="E1166" s="13">
        <v>153</v>
      </c>
    </row>
    <row r="1167" spans="1:5" ht="15" customHeight="1">
      <c r="A1167" s="10" t="s">
        <v>3155</v>
      </c>
      <c r="B1167" s="10" t="s">
        <v>126</v>
      </c>
      <c r="C1167" s="10" t="s">
        <v>2712</v>
      </c>
      <c r="D1167" s="13">
        <v>120</v>
      </c>
      <c r="E1167" s="13">
        <v>120</v>
      </c>
    </row>
    <row r="1168" spans="1:5" ht="15" customHeight="1">
      <c r="A1168" s="10" t="s">
        <v>3155</v>
      </c>
      <c r="B1168" s="10" t="s">
        <v>126</v>
      </c>
      <c r="C1168" s="10" t="s">
        <v>3021</v>
      </c>
      <c r="D1168" s="13">
        <v>57</v>
      </c>
      <c r="E1168" s="13">
        <v>57</v>
      </c>
    </row>
    <row r="1169" spans="1:5" ht="15" customHeight="1">
      <c r="A1169" s="10" t="s">
        <v>3155</v>
      </c>
      <c r="B1169" s="10" t="s">
        <v>3157</v>
      </c>
      <c r="C1169" s="12"/>
      <c r="D1169" s="13">
        <v>0</v>
      </c>
      <c r="E1169" s="13">
        <v>125</v>
      </c>
    </row>
    <row r="1170" spans="1:5" ht="15" customHeight="1">
      <c r="A1170" s="10" t="s">
        <v>3158</v>
      </c>
      <c r="B1170" s="10" t="s">
        <v>947</v>
      </c>
      <c r="C1170" s="10" t="s">
        <v>1599</v>
      </c>
      <c r="D1170" s="13">
        <v>2</v>
      </c>
      <c r="E1170" s="13">
        <v>2</v>
      </c>
    </row>
    <row r="1171" spans="1:5" ht="15" customHeight="1">
      <c r="A1171" s="10" t="s">
        <v>3159</v>
      </c>
      <c r="B1171" s="10" t="s">
        <v>972</v>
      </c>
      <c r="C1171" s="12"/>
      <c r="D1171" s="13">
        <v>0</v>
      </c>
      <c r="E1171" s="13">
        <v>0</v>
      </c>
    </row>
    <row r="1172" spans="1:5" ht="15" customHeight="1">
      <c r="A1172" s="10" t="s">
        <v>3160</v>
      </c>
      <c r="B1172" s="10" t="s">
        <v>1283</v>
      </c>
      <c r="C1172" s="10" t="s">
        <v>1932</v>
      </c>
      <c r="D1172" s="13">
        <v>51</v>
      </c>
      <c r="E1172" s="13">
        <v>51</v>
      </c>
    </row>
    <row r="1173" spans="1:5" ht="15" customHeight="1">
      <c r="A1173" s="10" t="s">
        <v>3161</v>
      </c>
      <c r="B1173" s="10" t="s">
        <v>1240</v>
      </c>
      <c r="C1173" s="12"/>
      <c r="D1173" s="13">
        <v>0</v>
      </c>
      <c r="E1173" s="13">
        <v>0</v>
      </c>
    </row>
    <row r="1174" spans="1:5" ht="15" customHeight="1">
      <c r="A1174" s="10" t="s">
        <v>3161</v>
      </c>
      <c r="B1174" s="10" t="s">
        <v>1240</v>
      </c>
      <c r="C1174" s="10" t="s">
        <v>1901</v>
      </c>
      <c r="D1174" s="13">
        <v>15</v>
      </c>
      <c r="E1174" s="13">
        <v>15</v>
      </c>
    </row>
    <row r="1175" spans="1:5" ht="15" customHeight="1">
      <c r="A1175" s="10" t="s">
        <v>3162</v>
      </c>
      <c r="B1175" s="10" t="s">
        <v>8</v>
      </c>
      <c r="C1175" s="12"/>
      <c r="D1175" s="13">
        <v>1</v>
      </c>
      <c r="E1175" s="13">
        <v>1</v>
      </c>
    </row>
    <row r="1176" spans="1:5" ht="15" customHeight="1">
      <c r="A1176" s="10" t="s">
        <v>3163</v>
      </c>
      <c r="B1176" s="10" t="s">
        <v>1023</v>
      </c>
      <c r="C1176" s="10" t="s">
        <v>1644</v>
      </c>
      <c r="D1176" s="13">
        <v>14</v>
      </c>
      <c r="E1176" s="13">
        <v>14</v>
      </c>
    </row>
    <row r="1177" spans="1:5" ht="15" customHeight="1">
      <c r="A1177" s="10" t="s">
        <v>3164</v>
      </c>
      <c r="B1177" s="10" t="s">
        <v>649</v>
      </c>
      <c r="C1177" s="12"/>
      <c r="D1177" s="13">
        <v>0</v>
      </c>
      <c r="E1177" s="13">
        <v>0</v>
      </c>
    </row>
    <row r="1178" spans="1:5" ht="15" customHeight="1">
      <c r="A1178" s="10" t="s">
        <v>3164</v>
      </c>
      <c r="B1178" s="10" t="s">
        <v>649</v>
      </c>
      <c r="C1178" s="10" t="s">
        <v>2126</v>
      </c>
      <c r="D1178" s="13">
        <v>33</v>
      </c>
      <c r="E1178" s="13">
        <v>33</v>
      </c>
    </row>
    <row r="1179" spans="1:5" ht="15" customHeight="1">
      <c r="A1179" s="10" t="s">
        <v>3164</v>
      </c>
      <c r="B1179" s="10" t="s">
        <v>649</v>
      </c>
      <c r="C1179" s="10" t="s">
        <v>3165</v>
      </c>
      <c r="D1179" s="13">
        <v>80</v>
      </c>
      <c r="E1179" s="13">
        <v>80</v>
      </c>
    </row>
    <row r="1180" spans="1:5" ht="15" customHeight="1">
      <c r="A1180" s="10" t="s">
        <v>3166</v>
      </c>
      <c r="B1180" s="10" t="s">
        <v>307</v>
      </c>
      <c r="C1180" s="10" t="s">
        <v>1903</v>
      </c>
      <c r="D1180" s="13">
        <v>12</v>
      </c>
      <c r="E1180" s="13">
        <v>12</v>
      </c>
    </row>
    <row r="1181" spans="1:5" ht="15" customHeight="1">
      <c r="A1181" s="10" t="s">
        <v>3166</v>
      </c>
      <c r="B1181" s="10" t="s">
        <v>3167</v>
      </c>
      <c r="C1181" s="12"/>
      <c r="D1181" s="13">
        <v>0</v>
      </c>
      <c r="E1181" s="13">
        <v>2</v>
      </c>
    </row>
    <row r="1182" spans="1:5" ht="15" customHeight="1">
      <c r="A1182" s="10" t="s">
        <v>3168</v>
      </c>
      <c r="B1182" s="10" t="s">
        <v>1120</v>
      </c>
      <c r="C1182" s="12"/>
      <c r="D1182" s="13">
        <v>0</v>
      </c>
      <c r="E1182" s="13">
        <v>0</v>
      </c>
    </row>
    <row r="1183" spans="1:5" ht="15" customHeight="1">
      <c r="A1183" s="10" t="s">
        <v>3169</v>
      </c>
      <c r="B1183" s="10" t="s">
        <v>1502</v>
      </c>
      <c r="C1183" s="10" t="s">
        <v>2133</v>
      </c>
      <c r="D1183" s="13">
        <v>23</v>
      </c>
      <c r="E1183" s="13">
        <v>23</v>
      </c>
    </row>
    <row r="1184" spans="1:5" ht="15" customHeight="1">
      <c r="A1184" s="10" t="s">
        <v>3169</v>
      </c>
      <c r="B1184" s="10" t="s">
        <v>3170</v>
      </c>
      <c r="C1184" s="12"/>
      <c r="D1184" s="13">
        <v>0</v>
      </c>
      <c r="E1184" s="13">
        <v>1</v>
      </c>
    </row>
    <row r="1185" spans="1:5" ht="15" customHeight="1">
      <c r="A1185" s="10" t="s">
        <v>3171</v>
      </c>
      <c r="B1185" s="10" t="s">
        <v>142</v>
      </c>
      <c r="C1185" s="10" t="s">
        <v>1790</v>
      </c>
      <c r="D1185" s="13">
        <v>23</v>
      </c>
      <c r="E1185" s="13">
        <v>23</v>
      </c>
    </row>
    <row r="1186" spans="1:5" ht="15" customHeight="1">
      <c r="A1186" s="10" t="s">
        <v>3172</v>
      </c>
      <c r="B1186" s="10" t="s">
        <v>691</v>
      </c>
      <c r="C1186" s="10" t="s">
        <v>3173</v>
      </c>
      <c r="D1186" s="13">
        <v>140</v>
      </c>
      <c r="E1186" s="13">
        <v>140</v>
      </c>
    </row>
    <row r="1187" spans="1:5" ht="15" customHeight="1">
      <c r="A1187" s="10" t="s">
        <v>3172</v>
      </c>
      <c r="B1187" s="10" t="s">
        <v>691</v>
      </c>
      <c r="C1187" s="10" t="s">
        <v>1939</v>
      </c>
      <c r="D1187" s="13">
        <v>43</v>
      </c>
      <c r="E1187" s="13">
        <v>43</v>
      </c>
    </row>
    <row r="1188" spans="1:5" ht="15" customHeight="1">
      <c r="A1188" s="10" t="s">
        <v>3172</v>
      </c>
      <c r="B1188" s="10" t="s">
        <v>691</v>
      </c>
      <c r="C1188" s="10" t="s">
        <v>2293</v>
      </c>
      <c r="D1188" s="13">
        <v>5</v>
      </c>
      <c r="E1188" s="13">
        <v>5</v>
      </c>
    </row>
    <row r="1189" spans="1:5" ht="15" customHeight="1">
      <c r="A1189" s="10" t="s">
        <v>3174</v>
      </c>
      <c r="B1189" s="10" t="s">
        <v>3175</v>
      </c>
      <c r="C1189" s="12"/>
      <c r="D1189" s="13">
        <v>0</v>
      </c>
      <c r="E1189" s="13">
        <v>0</v>
      </c>
    </row>
    <row r="1190" spans="1:5" ht="15" customHeight="1">
      <c r="A1190" s="10" t="s">
        <v>3174</v>
      </c>
      <c r="B1190" s="10" t="s">
        <v>3175</v>
      </c>
      <c r="C1190" s="10" t="s">
        <v>3176</v>
      </c>
      <c r="D1190" s="13">
        <v>239</v>
      </c>
      <c r="E1190" s="13">
        <v>239</v>
      </c>
    </row>
    <row r="1191" spans="1:5" ht="15" customHeight="1">
      <c r="A1191" s="10" t="s">
        <v>3174</v>
      </c>
      <c r="B1191" s="10" t="s">
        <v>3175</v>
      </c>
      <c r="C1191" s="10" t="s">
        <v>1837</v>
      </c>
      <c r="D1191" s="13">
        <v>72</v>
      </c>
      <c r="E1191" s="13">
        <v>72</v>
      </c>
    </row>
    <row r="1192" spans="1:5" ht="15" customHeight="1">
      <c r="A1192" s="10" t="s">
        <v>3174</v>
      </c>
      <c r="B1192" s="10" t="s">
        <v>3175</v>
      </c>
      <c r="C1192" s="10" t="s">
        <v>2293</v>
      </c>
      <c r="D1192" s="13">
        <v>1</v>
      </c>
      <c r="E1192" s="13">
        <v>1</v>
      </c>
    </row>
    <row r="1193" spans="1:5" ht="15" customHeight="1">
      <c r="A1193" s="10" t="s">
        <v>3174</v>
      </c>
      <c r="B1193" s="10" t="s">
        <v>3177</v>
      </c>
      <c r="C1193" s="12"/>
      <c r="D1193" s="13">
        <v>0</v>
      </c>
      <c r="E1193" s="13">
        <v>10</v>
      </c>
    </row>
    <row r="1194" spans="1:5" ht="15" customHeight="1">
      <c r="A1194" s="10" t="s">
        <v>3178</v>
      </c>
      <c r="B1194" s="10" t="s">
        <v>895</v>
      </c>
      <c r="C1194" s="12"/>
      <c r="D1194" s="13">
        <v>0</v>
      </c>
      <c r="E1194" s="13">
        <v>-1</v>
      </c>
    </row>
    <row r="1195" spans="1:5" ht="15" customHeight="1">
      <c r="A1195" s="10" t="s">
        <v>3178</v>
      </c>
      <c r="B1195" s="10" t="s">
        <v>895</v>
      </c>
      <c r="C1195" s="10" t="s">
        <v>1931</v>
      </c>
      <c r="D1195" s="13">
        <v>47</v>
      </c>
      <c r="E1195" s="13">
        <v>47</v>
      </c>
    </row>
    <row r="1196" spans="1:5" ht="15" customHeight="1">
      <c r="A1196" s="10" t="s">
        <v>3179</v>
      </c>
      <c r="B1196" s="10" t="s">
        <v>134</v>
      </c>
      <c r="C1196" s="12"/>
      <c r="D1196" s="13">
        <v>0</v>
      </c>
      <c r="E1196" s="13">
        <v>0</v>
      </c>
    </row>
    <row r="1197" spans="1:5" ht="15" customHeight="1">
      <c r="A1197" s="10" t="s">
        <v>3179</v>
      </c>
      <c r="B1197" s="10" t="s">
        <v>134</v>
      </c>
      <c r="C1197" s="10" t="s">
        <v>1661</v>
      </c>
      <c r="D1197" s="13">
        <v>36</v>
      </c>
      <c r="E1197" s="13">
        <v>36</v>
      </c>
    </row>
    <row r="1198" spans="1:5" ht="15" customHeight="1">
      <c r="A1198" s="10" t="s">
        <v>3179</v>
      </c>
      <c r="B1198" s="10" t="s">
        <v>3180</v>
      </c>
      <c r="C1198" s="12"/>
      <c r="D1198" s="13">
        <v>0</v>
      </c>
      <c r="E1198" s="13">
        <v>2</v>
      </c>
    </row>
    <row r="1199" spans="1:5" ht="15" customHeight="1">
      <c r="A1199" s="10" t="s">
        <v>3181</v>
      </c>
      <c r="B1199" s="10" t="s">
        <v>1241</v>
      </c>
      <c r="C1199" s="10" t="s">
        <v>1903</v>
      </c>
      <c r="D1199" s="13">
        <v>52</v>
      </c>
      <c r="E1199" s="13">
        <v>52</v>
      </c>
    </row>
    <row r="1200" spans="1:5" ht="15" customHeight="1">
      <c r="A1200" s="10" t="s">
        <v>3181</v>
      </c>
      <c r="B1200" s="10" t="s">
        <v>3182</v>
      </c>
      <c r="C1200" s="12"/>
      <c r="D1200" s="13">
        <v>0</v>
      </c>
      <c r="E1200" s="13">
        <v>13</v>
      </c>
    </row>
    <row r="1201" spans="1:5" ht="15" customHeight="1">
      <c r="A1201" s="10" t="s">
        <v>3183</v>
      </c>
      <c r="B1201" s="10" t="s">
        <v>805</v>
      </c>
      <c r="C1201" s="12"/>
      <c r="D1201" s="13">
        <v>0</v>
      </c>
      <c r="E1201" s="13">
        <v>0</v>
      </c>
    </row>
    <row r="1202" spans="1:5" ht="15" customHeight="1">
      <c r="A1202" s="10" t="s">
        <v>3183</v>
      </c>
      <c r="B1202" s="10" t="s">
        <v>805</v>
      </c>
      <c r="C1202" s="10" t="s">
        <v>3184</v>
      </c>
      <c r="D1202" s="13">
        <v>72</v>
      </c>
      <c r="E1202" s="13">
        <v>72</v>
      </c>
    </row>
    <row r="1203" spans="1:5" ht="15" customHeight="1">
      <c r="A1203" s="10" t="s">
        <v>3183</v>
      </c>
      <c r="B1203" s="10" t="s">
        <v>805</v>
      </c>
      <c r="C1203" s="10" t="s">
        <v>2401</v>
      </c>
      <c r="D1203" s="13">
        <v>72</v>
      </c>
      <c r="E1203" s="13">
        <v>72</v>
      </c>
    </row>
    <row r="1204" spans="1:5" ht="15" customHeight="1">
      <c r="A1204" s="10" t="s">
        <v>3183</v>
      </c>
      <c r="B1204" s="10" t="s">
        <v>805</v>
      </c>
      <c r="C1204" s="10" t="s">
        <v>3185</v>
      </c>
      <c r="D1204" s="13">
        <v>71</v>
      </c>
      <c r="E1204" s="13">
        <v>71</v>
      </c>
    </row>
    <row r="1205" spans="1:5" ht="15" customHeight="1">
      <c r="A1205" s="10" t="s">
        <v>3183</v>
      </c>
      <c r="B1205" s="10" t="s">
        <v>805</v>
      </c>
      <c r="C1205" s="10" t="s">
        <v>1821</v>
      </c>
      <c r="D1205" s="13">
        <v>56</v>
      </c>
      <c r="E1205" s="13">
        <v>56</v>
      </c>
    </row>
    <row r="1206" spans="1:5" ht="15" customHeight="1">
      <c r="A1206" s="10" t="s">
        <v>3183</v>
      </c>
      <c r="B1206" s="10" t="s">
        <v>805</v>
      </c>
      <c r="C1206" s="10" t="s">
        <v>3186</v>
      </c>
      <c r="D1206" s="13">
        <v>72</v>
      </c>
      <c r="E1206" s="13">
        <v>72</v>
      </c>
    </row>
    <row r="1207" spans="1:5" ht="15" customHeight="1">
      <c r="A1207" s="10" t="s">
        <v>3183</v>
      </c>
      <c r="B1207" s="10" t="s">
        <v>805</v>
      </c>
      <c r="C1207" s="10" t="s">
        <v>3187</v>
      </c>
      <c r="D1207" s="13">
        <v>72</v>
      </c>
      <c r="E1207" s="13">
        <v>72</v>
      </c>
    </row>
    <row r="1208" spans="1:5" ht="15" customHeight="1">
      <c r="A1208" s="10" t="s">
        <v>3183</v>
      </c>
      <c r="B1208" s="10" t="s">
        <v>805</v>
      </c>
      <c r="C1208" s="10" t="s">
        <v>3188</v>
      </c>
      <c r="D1208" s="13">
        <v>72</v>
      </c>
      <c r="E1208" s="13">
        <v>72</v>
      </c>
    </row>
    <row r="1209" spans="1:5" ht="15" customHeight="1">
      <c r="A1209" s="10" t="s">
        <v>3183</v>
      </c>
      <c r="B1209" s="10" t="s">
        <v>805</v>
      </c>
      <c r="C1209" s="10" t="s">
        <v>3189</v>
      </c>
      <c r="D1209" s="13">
        <v>72</v>
      </c>
      <c r="E1209" s="13">
        <v>72</v>
      </c>
    </row>
    <row r="1210" spans="1:5" ht="15" customHeight="1">
      <c r="A1210" s="10" t="s">
        <v>3183</v>
      </c>
      <c r="B1210" s="10" t="s">
        <v>805</v>
      </c>
      <c r="C1210" s="10" t="s">
        <v>3190</v>
      </c>
      <c r="D1210" s="13">
        <v>72</v>
      </c>
      <c r="E1210" s="13">
        <v>72</v>
      </c>
    </row>
    <row r="1211" spans="1:5" ht="15" customHeight="1">
      <c r="A1211" s="10" t="s">
        <v>3183</v>
      </c>
      <c r="B1211" s="10" t="s">
        <v>805</v>
      </c>
      <c r="C1211" s="10" t="s">
        <v>3191</v>
      </c>
      <c r="D1211" s="13">
        <v>72</v>
      </c>
      <c r="E1211" s="13">
        <v>72</v>
      </c>
    </row>
    <row r="1212" spans="1:5" ht="15" customHeight="1">
      <c r="A1212" s="10" t="s">
        <v>3183</v>
      </c>
      <c r="B1212" s="10" t="s">
        <v>805</v>
      </c>
      <c r="C1212" s="10" t="s">
        <v>2246</v>
      </c>
      <c r="D1212" s="13">
        <v>359</v>
      </c>
      <c r="E1212" s="13">
        <v>359</v>
      </c>
    </row>
    <row r="1213" spans="1:5" ht="15" customHeight="1">
      <c r="A1213" s="10" t="s">
        <v>3183</v>
      </c>
      <c r="B1213" s="10" t="s">
        <v>805</v>
      </c>
      <c r="C1213" s="10" t="s">
        <v>2429</v>
      </c>
      <c r="D1213" s="13">
        <v>1</v>
      </c>
      <c r="E1213" s="13">
        <v>1</v>
      </c>
    </row>
    <row r="1214" spans="1:5" ht="15" customHeight="1">
      <c r="A1214" s="10" t="s">
        <v>3183</v>
      </c>
      <c r="B1214" s="10" t="s">
        <v>3192</v>
      </c>
      <c r="C1214" s="12"/>
      <c r="D1214" s="13">
        <v>0</v>
      </c>
      <c r="E1214" s="13">
        <v>177</v>
      </c>
    </row>
    <row r="1215" spans="1:5" ht="15" customHeight="1">
      <c r="A1215" s="10" t="s">
        <v>3193</v>
      </c>
      <c r="B1215" s="10" t="s">
        <v>3194</v>
      </c>
      <c r="C1215" s="12"/>
      <c r="D1215" s="13">
        <v>0</v>
      </c>
      <c r="E1215" s="13">
        <v>0</v>
      </c>
    </row>
    <row r="1216" spans="1:5" ht="15" customHeight="1">
      <c r="A1216" s="10" t="s">
        <v>3195</v>
      </c>
      <c r="B1216" s="10" t="s">
        <v>463</v>
      </c>
      <c r="C1216" s="12"/>
      <c r="D1216" s="13">
        <v>0</v>
      </c>
      <c r="E1216" s="13">
        <v>0</v>
      </c>
    </row>
    <row r="1217" spans="1:5" ht="15" customHeight="1">
      <c r="A1217" s="10" t="s">
        <v>3195</v>
      </c>
      <c r="B1217" s="10" t="s">
        <v>463</v>
      </c>
      <c r="C1217" s="10" t="s">
        <v>1901</v>
      </c>
      <c r="D1217" s="13">
        <v>29</v>
      </c>
      <c r="E1217" s="13">
        <v>29</v>
      </c>
    </row>
    <row r="1218" spans="1:5" ht="15" customHeight="1">
      <c r="A1218" s="10" t="s">
        <v>3195</v>
      </c>
      <c r="B1218" s="10" t="s">
        <v>3196</v>
      </c>
      <c r="C1218" s="12"/>
      <c r="D1218" s="13">
        <v>0</v>
      </c>
      <c r="E1218" s="13">
        <v>2</v>
      </c>
    </row>
    <row r="1219" spans="1:5" ht="15" customHeight="1">
      <c r="A1219" s="10" t="s">
        <v>3197</v>
      </c>
      <c r="B1219" s="10" t="s">
        <v>515</v>
      </c>
      <c r="C1219" s="12"/>
      <c r="D1219" s="13">
        <v>0</v>
      </c>
      <c r="E1219" s="13">
        <v>0</v>
      </c>
    </row>
    <row r="1220" spans="1:5" ht="15" customHeight="1">
      <c r="A1220" s="10" t="s">
        <v>3197</v>
      </c>
      <c r="B1220" s="10" t="s">
        <v>515</v>
      </c>
      <c r="C1220" s="10" t="s">
        <v>3198</v>
      </c>
      <c r="D1220" s="13">
        <v>53</v>
      </c>
      <c r="E1220" s="13">
        <v>53</v>
      </c>
    </row>
    <row r="1221" spans="1:5" ht="15" customHeight="1">
      <c r="A1221" s="10" t="s">
        <v>3197</v>
      </c>
      <c r="B1221" s="10" t="s">
        <v>515</v>
      </c>
      <c r="C1221" s="10" t="s">
        <v>1899</v>
      </c>
      <c r="D1221" s="13">
        <v>43</v>
      </c>
      <c r="E1221" s="13">
        <v>43</v>
      </c>
    </row>
    <row r="1222" spans="1:5" ht="15" customHeight="1">
      <c r="A1222" s="10" t="s">
        <v>3197</v>
      </c>
      <c r="B1222" s="10" t="s">
        <v>3199</v>
      </c>
      <c r="C1222" s="12"/>
      <c r="D1222" s="13">
        <v>0</v>
      </c>
      <c r="E1222" s="13">
        <v>24</v>
      </c>
    </row>
    <row r="1223" spans="1:5" ht="15" customHeight="1">
      <c r="A1223" s="10" t="s">
        <v>3200</v>
      </c>
      <c r="B1223" s="10" t="s">
        <v>1154</v>
      </c>
      <c r="C1223" s="10" t="s">
        <v>1824</v>
      </c>
      <c r="D1223" s="13">
        <v>64</v>
      </c>
      <c r="E1223" s="13">
        <v>64</v>
      </c>
    </row>
    <row r="1224" spans="1:5" ht="15" customHeight="1">
      <c r="A1224" s="10" t="s">
        <v>3201</v>
      </c>
      <c r="B1224" s="10" t="s">
        <v>149</v>
      </c>
      <c r="C1224" s="12"/>
      <c r="D1224" s="13">
        <v>0</v>
      </c>
      <c r="E1224" s="13">
        <v>-2</v>
      </c>
    </row>
    <row r="1225" spans="1:5" ht="15" customHeight="1">
      <c r="A1225" s="10" t="s">
        <v>3201</v>
      </c>
      <c r="B1225" s="10" t="s">
        <v>149</v>
      </c>
      <c r="C1225" s="10" t="s">
        <v>1697</v>
      </c>
      <c r="D1225" s="13">
        <v>25</v>
      </c>
      <c r="E1225" s="13">
        <v>25</v>
      </c>
    </row>
    <row r="1226" spans="1:5" ht="15" customHeight="1">
      <c r="A1226" s="10" t="s">
        <v>3201</v>
      </c>
      <c r="B1226" s="10" t="s">
        <v>149</v>
      </c>
      <c r="C1226" s="10" t="s">
        <v>3075</v>
      </c>
      <c r="D1226" s="13">
        <v>36</v>
      </c>
      <c r="E1226" s="13">
        <v>36</v>
      </c>
    </row>
    <row r="1227" spans="1:5" ht="15" customHeight="1">
      <c r="A1227" s="10" t="s">
        <v>3202</v>
      </c>
      <c r="B1227" s="10" t="s">
        <v>3203</v>
      </c>
      <c r="C1227" s="12"/>
      <c r="D1227" s="13">
        <v>7</v>
      </c>
      <c r="E1227" s="13">
        <v>7</v>
      </c>
    </row>
    <row r="1228" spans="1:5" ht="15" customHeight="1">
      <c r="A1228" s="10" t="s">
        <v>3204</v>
      </c>
      <c r="B1228" s="10" t="s">
        <v>63</v>
      </c>
      <c r="C1228" s="12"/>
      <c r="D1228" s="13">
        <v>0</v>
      </c>
      <c r="E1228" s="13">
        <v>0</v>
      </c>
    </row>
    <row r="1229" spans="1:5" ht="15" customHeight="1">
      <c r="A1229" s="10" t="s">
        <v>3204</v>
      </c>
      <c r="B1229" s="10" t="s">
        <v>63</v>
      </c>
      <c r="C1229" s="10" t="s">
        <v>1795</v>
      </c>
      <c r="D1229" s="13">
        <v>16</v>
      </c>
      <c r="E1229" s="13">
        <v>16</v>
      </c>
    </row>
    <row r="1230" spans="1:5" ht="15" customHeight="1">
      <c r="A1230" s="10" t="s">
        <v>3205</v>
      </c>
      <c r="B1230" s="10" t="s">
        <v>460</v>
      </c>
      <c r="C1230" s="12"/>
      <c r="D1230" s="13">
        <v>0</v>
      </c>
      <c r="E1230" s="13">
        <v>-1</v>
      </c>
    </row>
    <row r="1231" spans="1:5" ht="15" customHeight="1">
      <c r="A1231" s="10" t="s">
        <v>3205</v>
      </c>
      <c r="B1231" s="10" t="s">
        <v>460</v>
      </c>
      <c r="C1231" s="10" t="s">
        <v>3206</v>
      </c>
      <c r="D1231" s="13">
        <v>9</v>
      </c>
      <c r="E1231" s="13">
        <v>9</v>
      </c>
    </row>
    <row r="1232" spans="1:5" ht="15" customHeight="1">
      <c r="A1232" s="10" t="s">
        <v>3205</v>
      </c>
      <c r="B1232" s="10" t="s">
        <v>460</v>
      </c>
      <c r="C1232" s="10" t="s">
        <v>3207</v>
      </c>
      <c r="D1232" s="13">
        <v>19</v>
      </c>
      <c r="E1232" s="13">
        <v>19</v>
      </c>
    </row>
    <row r="1233" spans="1:5" ht="15" customHeight="1">
      <c r="A1233" s="10" t="s">
        <v>3205</v>
      </c>
      <c r="B1233" s="10" t="s">
        <v>460</v>
      </c>
      <c r="C1233" s="10" t="s">
        <v>3208</v>
      </c>
      <c r="D1233" s="13">
        <v>16</v>
      </c>
      <c r="E1233" s="13">
        <v>16</v>
      </c>
    </row>
    <row r="1234" spans="1:5" ht="15" customHeight="1">
      <c r="A1234" s="10" t="s">
        <v>3205</v>
      </c>
      <c r="B1234" s="10" t="s">
        <v>3209</v>
      </c>
      <c r="C1234" s="12"/>
      <c r="D1234" s="13">
        <v>0</v>
      </c>
      <c r="E1234" s="13">
        <v>4</v>
      </c>
    </row>
    <row r="1235" spans="1:5" ht="15" customHeight="1">
      <c r="A1235" s="10" t="s">
        <v>3210</v>
      </c>
      <c r="B1235" s="10" t="s">
        <v>3211</v>
      </c>
      <c r="C1235" s="12"/>
      <c r="D1235" s="13">
        <v>0</v>
      </c>
      <c r="E1235" s="13">
        <v>107</v>
      </c>
    </row>
    <row r="1236" spans="1:5" ht="15" customHeight="1">
      <c r="A1236" s="10" t="s">
        <v>3212</v>
      </c>
      <c r="B1236" s="10" t="s">
        <v>3213</v>
      </c>
      <c r="C1236" s="10" t="s">
        <v>1917</v>
      </c>
      <c r="D1236" s="13">
        <v>8</v>
      </c>
      <c r="E1236" s="13">
        <v>8</v>
      </c>
    </row>
    <row r="1237" spans="1:5" ht="15" customHeight="1">
      <c r="A1237" s="10" t="s">
        <v>3214</v>
      </c>
      <c r="B1237" s="10" t="s">
        <v>845</v>
      </c>
      <c r="C1237" s="12"/>
      <c r="D1237" s="13">
        <v>0</v>
      </c>
      <c r="E1237" s="13">
        <v>-10</v>
      </c>
    </row>
    <row r="1238" spans="1:5" ht="15" customHeight="1">
      <c r="A1238" s="10" t="s">
        <v>3214</v>
      </c>
      <c r="B1238" s="10" t="s">
        <v>845</v>
      </c>
      <c r="C1238" s="10" t="s">
        <v>3215</v>
      </c>
      <c r="D1238" s="13">
        <v>135</v>
      </c>
      <c r="E1238" s="13">
        <v>135</v>
      </c>
    </row>
    <row r="1239" spans="1:5" ht="15" customHeight="1">
      <c r="A1239" s="10" t="s">
        <v>3214</v>
      </c>
      <c r="B1239" s="10" t="s">
        <v>845</v>
      </c>
      <c r="C1239" s="10" t="s">
        <v>2091</v>
      </c>
      <c r="D1239" s="13">
        <v>135</v>
      </c>
      <c r="E1239" s="13">
        <v>135</v>
      </c>
    </row>
    <row r="1240" spans="1:5" ht="15" customHeight="1">
      <c r="A1240" s="10" t="s">
        <v>3214</v>
      </c>
      <c r="B1240" s="10" t="s">
        <v>845</v>
      </c>
      <c r="C1240" s="10" t="s">
        <v>3216</v>
      </c>
      <c r="D1240" s="13">
        <v>135</v>
      </c>
      <c r="E1240" s="13">
        <v>135</v>
      </c>
    </row>
    <row r="1241" spans="1:5" ht="15" customHeight="1">
      <c r="A1241" s="10" t="s">
        <v>3214</v>
      </c>
      <c r="B1241" s="10" t="s">
        <v>845</v>
      </c>
      <c r="C1241" s="10" t="s">
        <v>3217</v>
      </c>
      <c r="D1241" s="13">
        <v>135</v>
      </c>
      <c r="E1241" s="13">
        <v>135</v>
      </c>
    </row>
    <row r="1242" spans="1:5" ht="15" customHeight="1">
      <c r="A1242" s="10" t="s">
        <v>3214</v>
      </c>
      <c r="B1242" s="10" t="s">
        <v>845</v>
      </c>
      <c r="C1242" s="10" t="s">
        <v>3218</v>
      </c>
      <c r="D1242" s="13">
        <v>135</v>
      </c>
      <c r="E1242" s="13">
        <v>135</v>
      </c>
    </row>
    <row r="1243" spans="1:5" ht="15" customHeight="1">
      <c r="A1243" s="10" t="s">
        <v>3214</v>
      </c>
      <c r="B1243" s="10" t="s">
        <v>845</v>
      </c>
      <c r="C1243" s="10" t="s">
        <v>3219</v>
      </c>
      <c r="D1243" s="13">
        <v>268</v>
      </c>
      <c r="E1243" s="13">
        <v>268</v>
      </c>
    </row>
    <row r="1244" spans="1:5" ht="15" customHeight="1">
      <c r="A1244" s="10" t="s">
        <v>3214</v>
      </c>
      <c r="B1244" s="10" t="s">
        <v>3220</v>
      </c>
      <c r="C1244" s="12"/>
      <c r="D1244" s="13">
        <v>0</v>
      </c>
      <c r="E1244" s="13">
        <v>186</v>
      </c>
    </row>
    <row r="1245" spans="1:5" ht="15" customHeight="1">
      <c r="A1245" s="10" t="s">
        <v>3221</v>
      </c>
      <c r="B1245" s="10" t="s">
        <v>1259</v>
      </c>
      <c r="C1245" s="10" t="s">
        <v>1917</v>
      </c>
      <c r="D1245" s="13">
        <v>8</v>
      </c>
      <c r="E1245" s="13">
        <v>8</v>
      </c>
    </row>
    <row r="1246" spans="1:5" ht="15" customHeight="1">
      <c r="A1246" s="10" t="s">
        <v>3222</v>
      </c>
      <c r="B1246" s="10" t="s">
        <v>64</v>
      </c>
      <c r="C1246" s="12"/>
      <c r="D1246" s="13">
        <v>0</v>
      </c>
      <c r="E1246" s="13">
        <v>0</v>
      </c>
    </row>
    <row r="1247" spans="1:5" ht="15" customHeight="1">
      <c r="A1247" s="10" t="s">
        <v>3222</v>
      </c>
      <c r="B1247" s="10" t="s">
        <v>64</v>
      </c>
      <c r="C1247" s="10" t="s">
        <v>1795</v>
      </c>
      <c r="D1247" s="13">
        <v>15</v>
      </c>
      <c r="E1247" s="13">
        <v>15</v>
      </c>
    </row>
    <row r="1248" spans="1:5" ht="15" customHeight="1">
      <c r="A1248" s="10" t="s">
        <v>3223</v>
      </c>
      <c r="B1248" s="10" t="s">
        <v>19</v>
      </c>
      <c r="C1248" s="10" t="s">
        <v>1762</v>
      </c>
      <c r="D1248" s="13">
        <v>140</v>
      </c>
      <c r="E1248" s="13">
        <v>140</v>
      </c>
    </row>
    <row r="1249" spans="1:5" ht="15" customHeight="1">
      <c r="A1249" s="10" t="s">
        <v>3223</v>
      </c>
      <c r="B1249" s="10" t="s">
        <v>19</v>
      </c>
      <c r="C1249" s="10" t="s">
        <v>1796</v>
      </c>
      <c r="D1249" s="13">
        <v>2</v>
      </c>
      <c r="E1249" s="13">
        <v>2</v>
      </c>
    </row>
    <row r="1250" spans="1:5" ht="15" customHeight="1">
      <c r="A1250" s="10" t="s">
        <v>3223</v>
      </c>
      <c r="B1250" s="10" t="s">
        <v>19</v>
      </c>
      <c r="C1250" s="10" t="s">
        <v>2293</v>
      </c>
      <c r="D1250" s="13">
        <v>3</v>
      </c>
      <c r="E1250" s="13">
        <v>3</v>
      </c>
    </row>
    <row r="1251" spans="1:5" ht="15" customHeight="1">
      <c r="A1251" s="10" t="s">
        <v>3224</v>
      </c>
      <c r="B1251" s="10" t="s">
        <v>3225</v>
      </c>
      <c r="C1251" s="10" t="s">
        <v>1628</v>
      </c>
      <c r="D1251" s="13">
        <v>14</v>
      </c>
      <c r="E1251" s="13">
        <v>14</v>
      </c>
    </row>
    <row r="1252" spans="1:5" ht="15" customHeight="1">
      <c r="A1252" s="10" t="s">
        <v>3226</v>
      </c>
      <c r="B1252" s="10" t="s">
        <v>1121</v>
      </c>
      <c r="C1252" s="10" t="s">
        <v>1757</v>
      </c>
      <c r="D1252" s="13">
        <v>66</v>
      </c>
      <c r="E1252" s="13">
        <v>66</v>
      </c>
    </row>
    <row r="1253" spans="1:5" ht="15" customHeight="1">
      <c r="A1253" s="10" t="s">
        <v>3227</v>
      </c>
      <c r="B1253" s="10" t="s">
        <v>1318</v>
      </c>
      <c r="C1253" s="10" t="s">
        <v>1942</v>
      </c>
      <c r="D1253" s="13">
        <v>143</v>
      </c>
      <c r="E1253" s="13">
        <v>143</v>
      </c>
    </row>
    <row r="1254" spans="1:5" ht="15" customHeight="1">
      <c r="A1254" s="10" t="s">
        <v>3228</v>
      </c>
      <c r="B1254" s="10" t="s">
        <v>363</v>
      </c>
      <c r="C1254" s="10" t="s">
        <v>2246</v>
      </c>
      <c r="D1254" s="13">
        <v>20</v>
      </c>
      <c r="E1254" s="13">
        <v>20</v>
      </c>
    </row>
    <row r="1255" spans="1:5" ht="15" customHeight="1">
      <c r="A1255" s="10" t="s">
        <v>3229</v>
      </c>
      <c r="B1255" s="10" t="s">
        <v>152</v>
      </c>
      <c r="C1255" s="10" t="s">
        <v>1696</v>
      </c>
      <c r="D1255" s="13">
        <v>41</v>
      </c>
      <c r="E1255" s="13">
        <v>41</v>
      </c>
    </row>
    <row r="1256" spans="1:5" ht="15" customHeight="1">
      <c r="A1256" s="10" t="s">
        <v>3229</v>
      </c>
      <c r="B1256" s="10" t="s">
        <v>152</v>
      </c>
      <c r="C1256" s="10" t="s">
        <v>3230</v>
      </c>
      <c r="D1256" s="13">
        <v>60</v>
      </c>
      <c r="E1256" s="13">
        <v>60</v>
      </c>
    </row>
    <row r="1257" spans="1:5" ht="15" customHeight="1">
      <c r="A1257" s="10" t="s">
        <v>3229</v>
      </c>
      <c r="B1257" s="10" t="s">
        <v>152</v>
      </c>
      <c r="C1257" s="10" t="s">
        <v>3231</v>
      </c>
      <c r="D1257" s="13">
        <v>96</v>
      </c>
      <c r="E1257" s="13">
        <v>96</v>
      </c>
    </row>
    <row r="1258" spans="1:5" ht="15" customHeight="1">
      <c r="A1258" s="10" t="s">
        <v>3232</v>
      </c>
      <c r="B1258" s="10" t="s">
        <v>1122</v>
      </c>
      <c r="C1258" s="12"/>
      <c r="D1258" s="13">
        <v>0</v>
      </c>
      <c r="E1258" s="13">
        <v>0</v>
      </c>
    </row>
    <row r="1259" spans="1:5" ht="15" customHeight="1">
      <c r="A1259" s="10" t="s">
        <v>3232</v>
      </c>
      <c r="B1259" s="10" t="s">
        <v>1122</v>
      </c>
      <c r="C1259" s="10" t="s">
        <v>1757</v>
      </c>
      <c r="D1259" s="13">
        <v>72</v>
      </c>
      <c r="E1259" s="13">
        <v>72</v>
      </c>
    </row>
    <row r="1260" spans="1:5" ht="15" customHeight="1">
      <c r="A1260" s="10" t="s">
        <v>3233</v>
      </c>
      <c r="B1260" s="10" t="s">
        <v>1204</v>
      </c>
      <c r="C1260" s="12"/>
      <c r="D1260" s="13">
        <v>0</v>
      </c>
      <c r="E1260" s="13">
        <v>0</v>
      </c>
    </row>
    <row r="1261" spans="1:5" ht="15" customHeight="1">
      <c r="A1261" s="10" t="s">
        <v>3233</v>
      </c>
      <c r="B1261" s="10" t="s">
        <v>1204</v>
      </c>
      <c r="C1261" s="10" t="s">
        <v>1872</v>
      </c>
      <c r="D1261" s="13">
        <v>82</v>
      </c>
      <c r="E1261" s="13">
        <v>82</v>
      </c>
    </row>
    <row r="1262" spans="1:5" ht="15" customHeight="1">
      <c r="A1262" s="10" t="s">
        <v>3233</v>
      </c>
      <c r="B1262" s="10" t="s">
        <v>3234</v>
      </c>
      <c r="C1262" s="12"/>
      <c r="D1262" s="13">
        <v>0</v>
      </c>
      <c r="E1262" s="13">
        <v>2</v>
      </c>
    </row>
    <row r="1263" spans="1:5" ht="15" customHeight="1">
      <c r="A1263" s="10" t="s">
        <v>3235</v>
      </c>
      <c r="B1263" s="10" t="s">
        <v>116</v>
      </c>
      <c r="C1263" s="12"/>
      <c r="D1263" s="13">
        <v>0</v>
      </c>
      <c r="E1263" s="13">
        <v>-3</v>
      </c>
    </row>
    <row r="1264" spans="1:5" ht="15" customHeight="1">
      <c r="A1264" s="10" t="s">
        <v>3235</v>
      </c>
      <c r="B1264" s="10" t="s">
        <v>116</v>
      </c>
      <c r="C1264" s="10" t="s">
        <v>3236</v>
      </c>
      <c r="D1264" s="13">
        <v>240</v>
      </c>
      <c r="E1264" s="13">
        <v>240</v>
      </c>
    </row>
    <row r="1265" spans="1:5" ht="15" customHeight="1">
      <c r="A1265" s="10" t="s">
        <v>3235</v>
      </c>
      <c r="B1265" s="10" t="s">
        <v>116</v>
      </c>
      <c r="C1265" s="10" t="s">
        <v>1745</v>
      </c>
      <c r="D1265" s="13">
        <v>160</v>
      </c>
      <c r="E1265" s="13">
        <v>160</v>
      </c>
    </row>
    <row r="1266" spans="1:5" ht="15" customHeight="1">
      <c r="A1266" s="10" t="s">
        <v>3237</v>
      </c>
      <c r="B1266" s="10" t="s">
        <v>201</v>
      </c>
      <c r="C1266" s="10" t="s">
        <v>2003</v>
      </c>
      <c r="D1266" s="13">
        <v>1</v>
      </c>
      <c r="E1266" s="13">
        <v>1</v>
      </c>
    </row>
    <row r="1267" spans="1:5" ht="15" customHeight="1">
      <c r="A1267" s="10" t="s">
        <v>3238</v>
      </c>
      <c r="B1267" s="10" t="s">
        <v>1249</v>
      </c>
      <c r="C1267" s="12"/>
      <c r="D1267" s="13">
        <v>0</v>
      </c>
      <c r="E1267" s="13">
        <v>0</v>
      </c>
    </row>
    <row r="1268" spans="1:5" ht="15" customHeight="1">
      <c r="A1268" s="10" t="s">
        <v>3238</v>
      </c>
      <c r="B1268" s="10" t="s">
        <v>1249</v>
      </c>
      <c r="C1268" s="10" t="s">
        <v>1909</v>
      </c>
      <c r="D1268" s="13">
        <v>22</v>
      </c>
      <c r="E1268" s="13">
        <v>22</v>
      </c>
    </row>
    <row r="1269" spans="1:5" ht="15" customHeight="1">
      <c r="A1269" s="10" t="s">
        <v>3238</v>
      </c>
      <c r="B1269" s="10" t="s">
        <v>3239</v>
      </c>
      <c r="C1269" s="12"/>
      <c r="D1269" s="13">
        <v>0</v>
      </c>
      <c r="E1269" s="13">
        <v>2</v>
      </c>
    </row>
    <row r="1270" spans="1:5" ht="15" customHeight="1">
      <c r="A1270" s="10" t="s">
        <v>3240</v>
      </c>
      <c r="B1270" s="10" t="s">
        <v>1260</v>
      </c>
      <c r="C1270" s="10" t="s">
        <v>1917</v>
      </c>
      <c r="D1270" s="13">
        <v>3</v>
      </c>
      <c r="E1270" s="13">
        <v>3</v>
      </c>
    </row>
    <row r="1271" spans="1:5" ht="15" customHeight="1">
      <c r="A1271" s="10" t="s">
        <v>3241</v>
      </c>
      <c r="B1271" s="10" t="s">
        <v>3242</v>
      </c>
      <c r="C1271" s="12"/>
      <c r="D1271" s="13">
        <v>0</v>
      </c>
      <c r="E1271" s="13">
        <v>-250</v>
      </c>
    </row>
    <row r="1272" spans="1:5" ht="15" customHeight="1">
      <c r="A1272" s="10" t="s">
        <v>3243</v>
      </c>
      <c r="B1272" s="10" t="s">
        <v>1205</v>
      </c>
      <c r="C1272" s="10" t="s">
        <v>1872</v>
      </c>
      <c r="D1272" s="13">
        <v>46</v>
      </c>
      <c r="E1272" s="13">
        <v>46</v>
      </c>
    </row>
    <row r="1273" spans="1:5" ht="15" customHeight="1">
      <c r="A1273" s="10" t="s">
        <v>3244</v>
      </c>
      <c r="B1273" s="10" t="s">
        <v>529</v>
      </c>
      <c r="C1273" s="12"/>
      <c r="D1273" s="13">
        <v>0</v>
      </c>
      <c r="E1273" s="13">
        <v>-1</v>
      </c>
    </row>
    <row r="1274" spans="1:5" ht="15" customHeight="1">
      <c r="A1274" s="10" t="s">
        <v>3244</v>
      </c>
      <c r="B1274" s="10" t="s">
        <v>529</v>
      </c>
      <c r="C1274" s="10" t="s">
        <v>1756</v>
      </c>
      <c r="D1274" s="13">
        <v>61</v>
      </c>
      <c r="E1274" s="13">
        <v>61</v>
      </c>
    </row>
    <row r="1275" spans="1:5" ht="15" customHeight="1">
      <c r="A1275" s="10" t="s">
        <v>3244</v>
      </c>
      <c r="B1275" s="10" t="s">
        <v>529</v>
      </c>
      <c r="C1275" s="10" t="s">
        <v>2923</v>
      </c>
      <c r="D1275" s="13">
        <v>7</v>
      </c>
      <c r="E1275" s="13">
        <v>7</v>
      </c>
    </row>
    <row r="1276" spans="1:5" ht="15" customHeight="1">
      <c r="A1276" s="10" t="s">
        <v>3244</v>
      </c>
      <c r="B1276" s="10" t="s">
        <v>529</v>
      </c>
      <c r="C1276" s="10" t="s">
        <v>2498</v>
      </c>
      <c r="D1276" s="13">
        <v>41</v>
      </c>
      <c r="E1276" s="13">
        <v>41</v>
      </c>
    </row>
    <row r="1277" spans="1:5" ht="15" customHeight="1">
      <c r="A1277" s="10" t="s">
        <v>3244</v>
      </c>
      <c r="B1277" s="10" t="s">
        <v>3245</v>
      </c>
      <c r="C1277" s="12"/>
      <c r="D1277" s="13">
        <v>0</v>
      </c>
      <c r="E1277" s="13">
        <v>1</v>
      </c>
    </row>
    <row r="1278" spans="1:5" ht="15" customHeight="1">
      <c r="A1278" s="10" t="s">
        <v>3246</v>
      </c>
      <c r="B1278" s="10" t="s">
        <v>197</v>
      </c>
      <c r="C1278" s="12"/>
      <c r="D1278" s="13">
        <v>1</v>
      </c>
      <c r="E1278" s="13">
        <v>0</v>
      </c>
    </row>
    <row r="1279" spans="1:5" ht="15" customHeight="1">
      <c r="A1279" s="10" t="s">
        <v>3246</v>
      </c>
      <c r="B1279" s="10" t="s">
        <v>197</v>
      </c>
      <c r="C1279" s="10" t="s">
        <v>1931</v>
      </c>
      <c r="D1279" s="13">
        <v>47</v>
      </c>
      <c r="E1279" s="13">
        <v>47</v>
      </c>
    </row>
    <row r="1280" spans="1:5" ht="15" customHeight="1">
      <c r="A1280" s="10" t="s">
        <v>3247</v>
      </c>
      <c r="B1280" s="10" t="s">
        <v>1284</v>
      </c>
      <c r="C1280" s="10" t="s">
        <v>1932</v>
      </c>
      <c r="D1280" s="13">
        <v>47</v>
      </c>
      <c r="E1280" s="13">
        <v>47</v>
      </c>
    </row>
    <row r="1281" spans="1:5" ht="15" customHeight="1">
      <c r="A1281" s="10" t="s">
        <v>3248</v>
      </c>
      <c r="B1281" s="10" t="s">
        <v>223</v>
      </c>
      <c r="C1281" s="12"/>
      <c r="D1281" s="13">
        <v>0</v>
      </c>
      <c r="E1281" s="13">
        <v>-55</v>
      </c>
    </row>
    <row r="1282" spans="1:5" ht="15" customHeight="1">
      <c r="A1282" s="10" t="s">
        <v>3248</v>
      </c>
      <c r="B1282" s="10" t="s">
        <v>223</v>
      </c>
      <c r="C1282" s="10" t="s">
        <v>1756</v>
      </c>
      <c r="D1282" s="13">
        <v>2</v>
      </c>
      <c r="E1282" s="13">
        <v>2</v>
      </c>
    </row>
    <row r="1283" spans="1:5" ht="15" customHeight="1">
      <c r="A1283" s="10" t="s">
        <v>3249</v>
      </c>
      <c r="B1283" s="10" t="s">
        <v>434</v>
      </c>
      <c r="C1283" s="10" t="s">
        <v>1872</v>
      </c>
      <c r="D1283" s="13">
        <v>39</v>
      </c>
      <c r="E1283" s="13">
        <v>39</v>
      </c>
    </row>
    <row r="1284" spans="1:5" ht="15" customHeight="1">
      <c r="A1284" s="10" t="s">
        <v>3249</v>
      </c>
      <c r="B1284" s="10" t="s">
        <v>434</v>
      </c>
      <c r="C1284" s="10" t="s">
        <v>3250</v>
      </c>
      <c r="D1284" s="13">
        <v>36</v>
      </c>
      <c r="E1284" s="13">
        <v>36</v>
      </c>
    </row>
    <row r="1285" spans="1:5" ht="15" customHeight="1">
      <c r="A1285" s="10" t="s">
        <v>3251</v>
      </c>
      <c r="B1285" s="10" t="s">
        <v>1275</v>
      </c>
      <c r="C1285" s="12"/>
      <c r="D1285" s="13">
        <v>0</v>
      </c>
      <c r="E1285" s="13">
        <v>0</v>
      </c>
    </row>
    <row r="1286" spans="1:5" ht="15" customHeight="1">
      <c r="A1286" s="10" t="s">
        <v>3251</v>
      </c>
      <c r="B1286" s="10" t="s">
        <v>1275</v>
      </c>
      <c r="C1286" s="10" t="s">
        <v>1931</v>
      </c>
      <c r="D1286" s="13">
        <v>183</v>
      </c>
      <c r="E1286" s="13">
        <v>183</v>
      </c>
    </row>
    <row r="1287" spans="1:5" ht="15" customHeight="1">
      <c r="A1287" s="10" t="s">
        <v>3251</v>
      </c>
      <c r="B1287" s="10" t="s">
        <v>1275</v>
      </c>
      <c r="C1287" s="10" t="s">
        <v>2293</v>
      </c>
      <c r="D1287" s="13">
        <v>2</v>
      </c>
      <c r="E1287" s="13">
        <v>2</v>
      </c>
    </row>
    <row r="1288" spans="1:5" ht="15" customHeight="1">
      <c r="A1288" s="10" t="s">
        <v>3252</v>
      </c>
      <c r="B1288" s="10" t="s">
        <v>1062</v>
      </c>
      <c r="C1288" s="10" t="s">
        <v>1673</v>
      </c>
      <c r="D1288" s="13">
        <v>20</v>
      </c>
      <c r="E1288" s="13">
        <v>20</v>
      </c>
    </row>
    <row r="1289" spans="1:5" ht="15" customHeight="1">
      <c r="A1289" s="10" t="s">
        <v>3253</v>
      </c>
      <c r="B1289" s="10" t="s">
        <v>440</v>
      </c>
      <c r="C1289" s="10" t="s">
        <v>1868</v>
      </c>
      <c r="D1289" s="13">
        <v>36</v>
      </c>
      <c r="E1289" s="13">
        <v>36</v>
      </c>
    </row>
    <row r="1290" spans="1:5" ht="15" customHeight="1">
      <c r="A1290" s="10" t="s">
        <v>3253</v>
      </c>
      <c r="B1290" s="10" t="s">
        <v>440</v>
      </c>
      <c r="C1290" s="10" t="s">
        <v>1917</v>
      </c>
      <c r="D1290" s="13">
        <v>2</v>
      </c>
      <c r="E1290" s="13">
        <v>2</v>
      </c>
    </row>
    <row r="1291" spans="1:5" ht="15" customHeight="1">
      <c r="A1291" s="10" t="s">
        <v>3254</v>
      </c>
      <c r="B1291" s="10" t="s">
        <v>640</v>
      </c>
      <c r="C1291" s="10" t="s">
        <v>1815</v>
      </c>
      <c r="D1291" s="13">
        <v>15</v>
      </c>
      <c r="E1291" s="13">
        <v>15</v>
      </c>
    </row>
    <row r="1292" spans="1:5" ht="15" customHeight="1">
      <c r="A1292" s="10" t="s">
        <v>3254</v>
      </c>
      <c r="B1292" s="10" t="s">
        <v>640</v>
      </c>
      <c r="C1292" s="10" t="s">
        <v>3255</v>
      </c>
      <c r="D1292" s="13">
        <v>60</v>
      </c>
      <c r="E1292" s="13">
        <v>60</v>
      </c>
    </row>
    <row r="1293" spans="1:5" ht="15" customHeight="1">
      <c r="A1293" s="10" t="s">
        <v>3254</v>
      </c>
      <c r="B1293" s="10" t="s">
        <v>640</v>
      </c>
      <c r="C1293" s="10" t="s">
        <v>3256</v>
      </c>
      <c r="D1293" s="13">
        <v>46</v>
      </c>
      <c r="E1293" s="13">
        <v>46</v>
      </c>
    </row>
    <row r="1294" spans="1:5" ht="15" customHeight="1">
      <c r="A1294" s="10" t="s">
        <v>3257</v>
      </c>
      <c r="B1294" s="10" t="s">
        <v>3258</v>
      </c>
      <c r="C1294" s="12"/>
      <c r="D1294" s="13">
        <v>0</v>
      </c>
      <c r="E1294" s="13">
        <v>0</v>
      </c>
    </row>
    <row r="1295" spans="1:5" ht="15" customHeight="1">
      <c r="A1295" s="10" t="s">
        <v>3257</v>
      </c>
      <c r="B1295" s="10" t="s">
        <v>3258</v>
      </c>
      <c r="C1295" s="10" t="s">
        <v>3259</v>
      </c>
      <c r="D1295" s="13">
        <v>56</v>
      </c>
      <c r="E1295" s="13">
        <v>56</v>
      </c>
    </row>
    <row r="1296" spans="1:5" ht="15" customHeight="1">
      <c r="A1296" s="10" t="s">
        <v>3257</v>
      </c>
      <c r="B1296" s="10" t="s">
        <v>3258</v>
      </c>
      <c r="C1296" s="10" t="s">
        <v>2208</v>
      </c>
      <c r="D1296" s="13">
        <v>137</v>
      </c>
      <c r="E1296" s="13">
        <v>137</v>
      </c>
    </row>
    <row r="1297" spans="1:5" ht="15" customHeight="1">
      <c r="A1297" s="10" t="s">
        <v>3257</v>
      </c>
      <c r="B1297" s="10" t="s">
        <v>3260</v>
      </c>
      <c r="C1297" s="12"/>
      <c r="D1297" s="13">
        <v>0</v>
      </c>
      <c r="E1297" s="13">
        <v>24</v>
      </c>
    </row>
    <row r="1298" spans="1:5" ht="15" customHeight="1">
      <c r="A1298" s="10" t="s">
        <v>3261</v>
      </c>
      <c r="B1298" s="10" t="s">
        <v>95</v>
      </c>
      <c r="C1298" s="12"/>
      <c r="D1298" s="13">
        <v>0</v>
      </c>
      <c r="E1298" s="13">
        <v>0</v>
      </c>
    </row>
    <row r="1299" spans="1:5" ht="15" customHeight="1">
      <c r="A1299" s="10" t="s">
        <v>3261</v>
      </c>
      <c r="B1299" s="10" t="s">
        <v>95</v>
      </c>
      <c r="C1299" s="10" t="s">
        <v>1776</v>
      </c>
      <c r="D1299" s="13">
        <v>78</v>
      </c>
      <c r="E1299" s="13">
        <v>78</v>
      </c>
    </row>
    <row r="1300" spans="1:5" ht="15" customHeight="1">
      <c r="A1300" s="10" t="s">
        <v>3262</v>
      </c>
      <c r="B1300" s="10" t="s">
        <v>3263</v>
      </c>
      <c r="C1300" s="12"/>
      <c r="D1300" s="13">
        <v>0</v>
      </c>
      <c r="E1300" s="13">
        <v>-36</v>
      </c>
    </row>
    <row r="1301" spans="1:5" ht="15" customHeight="1">
      <c r="A1301" s="10" t="s">
        <v>3262</v>
      </c>
      <c r="B1301" s="10" t="s">
        <v>3263</v>
      </c>
      <c r="C1301" s="10" t="s">
        <v>3264</v>
      </c>
      <c r="D1301" s="13">
        <v>110</v>
      </c>
      <c r="E1301" s="13">
        <v>110</v>
      </c>
    </row>
    <row r="1302" spans="1:5" ht="15" customHeight="1">
      <c r="A1302" s="10" t="s">
        <v>3262</v>
      </c>
      <c r="B1302" s="10" t="s">
        <v>3263</v>
      </c>
      <c r="C1302" s="10" t="s">
        <v>1950</v>
      </c>
      <c r="D1302" s="13">
        <v>28</v>
      </c>
      <c r="E1302" s="13">
        <v>28</v>
      </c>
    </row>
    <row r="1303" spans="1:5" ht="15" customHeight="1">
      <c r="A1303" s="10" t="s">
        <v>3265</v>
      </c>
      <c r="B1303" s="10" t="s">
        <v>794</v>
      </c>
      <c r="C1303" s="10" t="s">
        <v>1989</v>
      </c>
      <c r="D1303" s="13">
        <v>34</v>
      </c>
      <c r="E1303" s="13">
        <v>34</v>
      </c>
    </row>
    <row r="1304" spans="1:5" ht="15" customHeight="1">
      <c r="A1304" s="10" t="s">
        <v>3265</v>
      </c>
      <c r="B1304" s="10" t="s">
        <v>794</v>
      </c>
      <c r="C1304" s="10" t="s">
        <v>3266</v>
      </c>
      <c r="D1304" s="13">
        <v>420</v>
      </c>
      <c r="E1304" s="13">
        <v>420</v>
      </c>
    </row>
    <row r="1305" spans="1:5" ht="15" customHeight="1">
      <c r="A1305" s="10" t="s">
        <v>3265</v>
      </c>
      <c r="B1305" s="10" t="s">
        <v>3267</v>
      </c>
      <c r="C1305" s="12"/>
      <c r="D1305" s="13">
        <v>0</v>
      </c>
      <c r="E1305" s="13">
        <v>22</v>
      </c>
    </row>
    <row r="1306" spans="1:5" ht="15" customHeight="1">
      <c r="A1306" s="10" t="s">
        <v>3268</v>
      </c>
      <c r="B1306" s="10" t="s">
        <v>310</v>
      </c>
      <c r="C1306" s="10" t="s">
        <v>2110</v>
      </c>
      <c r="D1306" s="13">
        <v>13</v>
      </c>
      <c r="E1306" s="13">
        <v>13</v>
      </c>
    </row>
    <row r="1307" spans="1:5" ht="15" customHeight="1">
      <c r="A1307" s="10" t="s">
        <v>3268</v>
      </c>
      <c r="B1307" s="10" t="s">
        <v>310</v>
      </c>
      <c r="C1307" s="10" t="s">
        <v>2527</v>
      </c>
      <c r="D1307" s="13">
        <v>12</v>
      </c>
      <c r="E1307" s="13">
        <v>12</v>
      </c>
    </row>
    <row r="1308" spans="1:5" ht="15" customHeight="1">
      <c r="A1308" s="10" t="s">
        <v>3269</v>
      </c>
      <c r="B1308" s="10" t="s">
        <v>744</v>
      </c>
      <c r="C1308" s="12"/>
      <c r="D1308" s="13">
        <v>0</v>
      </c>
      <c r="E1308" s="13">
        <v>-9</v>
      </c>
    </row>
    <row r="1309" spans="1:5" ht="15" customHeight="1">
      <c r="A1309" s="10" t="s">
        <v>3269</v>
      </c>
      <c r="B1309" s="10" t="s">
        <v>744</v>
      </c>
      <c r="C1309" s="10" t="s">
        <v>2007</v>
      </c>
      <c r="D1309" s="13">
        <v>45</v>
      </c>
      <c r="E1309" s="13">
        <v>45</v>
      </c>
    </row>
    <row r="1310" spans="1:5" ht="15" customHeight="1">
      <c r="A1310" s="10" t="s">
        <v>3269</v>
      </c>
      <c r="B1310" s="10" t="s">
        <v>744</v>
      </c>
      <c r="C1310" s="10" t="s">
        <v>3270</v>
      </c>
      <c r="D1310" s="13">
        <v>248</v>
      </c>
      <c r="E1310" s="13">
        <v>248</v>
      </c>
    </row>
    <row r="1311" spans="1:5" ht="15" customHeight="1">
      <c r="A1311" s="10" t="s">
        <v>3269</v>
      </c>
      <c r="B1311" s="10" t="s">
        <v>3271</v>
      </c>
      <c r="C1311" s="12"/>
      <c r="D1311" s="13">
        <v>0</v>
      </c>
      <c r="E1311" s="13">
        <v>28</v>
      </c>
    </row>
    <row r="1312" spans="1:5" ht="15" customHeight="1">
      <c r="A1312" s="10" t="s">
        <v>3272</v>
      </c>
      <c r="B1312" s="10" t="s">
        <v>1091</v>
      </c>
      <c r="C1312" s="10" t="s">
        <v>1706</v>
      </c>
      <c r="D1312" s="13">
        <v>81</v>
      </c>
      <c r="E1312" s="13">
        <v>81</v>
      </c>
    </row>
    <row r="1313" spans="1:5" ht="15" customHeight="1">
      <c r="A1313" s="10" t="s">
        <v>3273</v>
      </c>
      <c r="B1313" s="10" t="s">
        <v>1206</v>
      </c>
      <c r="C1313" s="10" t="s">
        <v>1873</v>
      </c>
      <c r="D1313" s="13">
        <v>92</v>
      </c>
      <c r="E1313" s="13">
        <v>92</v>
      </c>
    </row>
    <row r="1314" spans="1:5" ht="15" customHeight="1">
      <c r="A1314" s="10" t="s">
        <v>3274</v>
      </c>
      <c r="B1314" s="10" t="s">
        <v>343</v>
      </c>
      <c r="C1314" s="12"/>
      <c r="D1314" s="13">
        <v>0</v>
      </c>
      <c r="E1314" s="13">
        <v>0</v>
      </c>
    </row>
    <row r="1315" spans="1:5" ht="15" customHeight="1">
      <c r="A1315" s="10" t="s">
        <v>3274</v>
      </c>
      <c r="B1315" s="10" t="s">
        <v>343</v>
      </c>
      <c r="C1315" s="10" t="s">
        <v>1655</v>
      </c>
      <c r="D1315" s="13">
        <v>7</v>
      </c>
      <c r="E1315" s="13">
        <v>7</v>
      </c>
    </row>
    <row r="1316" spans="1:5" ht="15" customHeight="1">
      <c r="A1316" s="10" t="s">
        <v>3274</v>
      </c>
      <c r="B1316" s="10" t="s">
        <v>343</v>
      </c>
      <c r="C1316" s="10" t="s">
        <v>1733</v>
      </c>
      <c r="D1316" s="13">
        <v>10</v>
      </c>
      <c r="E1316" s="13">
        <v>10</v>
      </c>
    </row>
    <row r="1317" spans="1:5" ht="15" customHeight="1">
      <c r="A1317" s="10" t="s">
        <v>3275</v>
      </c>
      <c r="B1317" s="10" t="s">
        <v>690</v>
      </c>
      <c r="C1317" s="10" t="s">
        <v>3276</v>
      </c>
      <c r="D1317" s="13">
        <v>144</v>
      </c>
      <c r="E1317" s="13">
        <v>144</v>
      </c>
    </row>
    <row r="1318" spans="1:5" ht="15" customHeight="1">
      <c r="A1318" s="10" t="s">
        <v>3275</v>
      </c>
      <c r="B1318" s="10" t="s">
        <v>690</v>
      </c>
      <c r="C1318" s="10" t="s">
        <v>1873</v>
      </c>
      <c r="D1318" s="13">
        <v>23</v>
      </c>
      <c r="E1318" s="13">
        <v>23</v>
      </c>
    </row>
    <row r="1319" spans="1:5" ht="15" customHeight="1">
      <c r="A1319" s="10" t="s">
        <v>3277</v>
      </c>
      <c r="B1319" s="10" t="s">
        <v>3278</v>
      </c>
      <c r="C1319" s="10" t="s">
        <v>1691</v>
      </c>
      <c r="D1319" s="13">
        <v>6</v>
      </c>
      <c r="E1319" s="13">
        <v>6</v>
      </c>
    </row>
    <row r="1320" spans="1:5" ht="15" customHeight="1">
      <c r="A1320" s="10" t="s">
        <v>3279</v>
      </c>
      <c r="B1320" s="10" t="s">
        <v>431</v>
      </c>
      <c r="C1320" s="10" t="s">
        <v>2049</v>
      </c>
      <c r="D1320" s="13">
        <v>35</v>
      </c>
      <c r="E1320" s="13">
        <v>35</v>
      </c>
    </row>
    <row r="1321" spans="1:5" ht="15" customHeight="1">
      <c r="A1321" s="10" t="s">
        <v>3279</v>
      </c>
      <c r="B1321" s="10" t="s">
        <v>431</v>
      </c>
      <c r="C1321" s="10" t="s">
        <v>2115</v>
      </c>
      <c r="D1321" s="13">
        <v>28</v>
      </c>
      <c r="E1321" s="13">
        <v>28</v>
      </c>
    </row>
    <row r="1322" spans="1:5" ht="15" customHeight="1">
      <c r="A1322" s="10" t="s">
        <v>3280</v>
      </c>
      <c r="B1322" s="10" t="s">
        <v>798</v>
      </c>
      <c r="C1322" s="10" t="s">
        <v>1757</v>
      </c>
      <c r="D1322" s="13">
        <v>573</v>
      </c>
      <c r="E1322" s="13">
        <v>573</v>
      </c>
    </row>
    <row r="1323" spans="1:5" ht="15" customHeight="1">
      <c r="A1323" s="10" t="s">
        <v>3281</v>
      </c>
      <c r="B1323" s="10" t="s">
        <v>151</v>
      </c>
      <c r="C1323" s="10" t="s">
        <v>1705</v>
      </c>
      <c r="D1323" s="13">
        <v>44</v>
      </c>
      <c r="E1323" s="13">
        <v>44</v>
      </c>
    </row>
    <row r="1324" spans="1:5" ht="15" customHeight="1">
      <c r="A1324" s="10" t="s">
        <v>3281</v>
      </c>
      <c r="B1324" s="10" t="s">
        <v>151</v>
      </c>
      <c r="C1324" s="10" t="s">
        <v>1775</v>
      </c>
      <c r="D1324" s="13">
        <v>50</v>
      </c>
      <c r="E1324" s="13">
        <v>50</v>
      </c>
    </row>
    <row r="1325" spans="1:5" ht="15" customHeight="1">
      <c r="A1325" s="10" t="s">
        <v>3282</v>
      </c>
      <c r="B1325" s="10" t="s">
        <v>167</v>
      </c>
      <c r="C1325" s="12"/>
      <c r="D1325" s="13">
        <v>0</v>
      </c>
      <c r="E1325" s="13">
        <v>-2</v>
      </c>
    </row>
    <row r="1326" spans="1:5" ht="15" customHeight="1">
      <c r="A1326" s="10" t="s">
        <v>3282</v>
      </c>
      <c r="B1326" s="10" t="s">
        <v>167</v>
      </c>
      <c r="C1326" s="10" t="s">
        <v>1659</v>
      </c>
      <c r="D1326" s="13">
        <v>502</v>
      </c>
      <c r="E1326" s="13">
        <v>502</v>
      </c>
    </row>
    <row r="1327" spans="1:5" ht="15" customHeight="1">
      <c r="A1327" s="10" t="s">
        <v>3282</v>
      </c>
      <c r="B1327" s="10" t="s">
        <v>167</v>
      </c>
      <c r="C1327" s="10" t="s">
        <v>3021</v>
      </c>
      <c r="D1327" s="13">
        <v>740</v>
      </c>
      <c r="E1327" s="13">
        <v>739</v>
      </c>
    </row>
    <row r="1328" spans="1:5" ht="15" customHeight="1">
      <c r="A1328" s="10" t="s">
        <v>3282</v>
      </c>
      <c r="B1328" s="10" t="s">
        <v>3283</v>
      </c>
      <c r="C1328" s="12"/>
      <c r="D1328" s="13">
        <v>0</v>
      </c>
      <c r="E1328" s="13">
        <v>37</v>
      </c>
    </row>
    <row r="1329" spans="1:5" ht="15" customHeight="1">
      <c r="A1329" s="10" t="s">
        <v>3284</v>
      </c>
      <c r="B1329" s="10" t="s">
        <v>1207</v>
      </c>
      <c r="C1329" s="10" t="s">
        <v>1873</v>
      </c>
      <c r="D1329" s="13">
        <v>52</v>
      </c>
      <c r="E1329" s="13">
        <v>52</v>
      </c>
    </row>
    <row r="1330" spans="1:5" ht="15" customHeight="1">
      <c r="A1330" s="10" t="s">
        <v>3284</v>
      </c>
      <c r="B1330" s="10" t="s">
        <v>1207</v>
      </c>
      <c r="C1330" s="10" t="s">
        <v>2293</v>
      </c>
      <c r="D1330" s="13">
        <v>1</v>
      </c>
      <c r="E1330" s="13">
        <v>1</v>
      </c>
    </row>
    <row r="1331" spans="1:5" ht="15" customHeight="1">
      <c r="A1331" s="10" t="s">
        <v>3285</v>
      </c>
      <c r="B1331" s="10" t="s">
        <v>3286</v>
      </c>
      <c r="C1331" s="10" t="s">
        <v>2019</v>
      </c>
      <c r="D1331" s="13">
        <v>1</v>
      </c>
      <c r="E1331" s="13">
        <v>1</v>
      </c>
    </row>
    <row r="1332" spans="1:5" ht="15" customHeight="1">
      <c r="A1332" s="10" t="s">
        <v>3287</v>
      </c>
      <c r="B1332" s="10" t="s">
        <v>502</v>
      </c>
      <c r="C1332" s="10" t="s">
        <v>2212</v>
      </c>
      <c r="D1332" s="13">
        <v>52</v>
      </c>
      <c r="E1332" s="13">
        <v>52</v>
      </c>
    </row>
    <row r="1333" spans="1:5" ht="15" customHeight="1">
      <c r="A1333" s="10" t="s">
        <v>3288</v>
      </c>
      <c r="B1333" s="10" t="s">
        <v>3289</v>
      </c>
      <c r="C1333" s="10" t="s">
        <v>2030</v>
      </c>
      <c r="D1333" s="13">
        <v>53</v>
      </c>
      <c r="E1333" s="13">
        <v>53</v>
      </c>
    </row>
    <row r="1334" spans="1:5" ht="15" customHeight="1">
      <c r="A1334" s="10" t="s">
        <v>3290</v>
      </c>
      <c r="B1334" s="10" t="s">
        <v>1236</v>
      </c>
      <c r="C1334" s="12"/>
      <c r="D1334" s="13">
        <v>0</v>
      </c>
      <c r="E1334" s="13">
        <v>-4</v>
      </c>
    </row>
    <row r="1335" spans="1:5" ht="15" customHeight="1">
      <c r="A1335" s="10" t="s">
        <v>3290</v>
      </c>
      <c r="B1335" s="10" t="s">
        <v>1236</v>
      </c>
      <c r="C1335" s="10" t="s">
        <v>1897</v>
      </c>
      <c r="D1335" s="13">
        <v>36</v>
      </c>
      <c r="E1335" s="13">
        <v>36</v>
      </c>
    </row>
    <row r="1336" spans="1:5" ht="15" customHeight="1">
      <c r="A1336" s="10" t="s">
        <v>3290</v>
      </c>
      <c r="B1336" s="10" t="s">
        <v>3291</v>
      </c>
      <c r="C1336" s="12"/>
      <c r="D1336" s="13">
        <v>0</v>
      </c>
      <c r="E1336" s="13">
        <v>8</v>
      </c>
    </row>
    <row r="1337" spans="1:5" ht="15" customHeight="1">
      <c r="A1337" s="10" t="s">
        <v>3292</v>
      </c>
      <c r="B1337" s="10" t="s">
        <v>771</v>
      </c>
      <c r="C1337" s="10" t="s">
        <v>1931</v>
      </c>
      <c r="D1337" s="13">
        <v>41</v>
      </c>
      <c r="E1337" s="13">
        <v>41</v>
      </c>
    </row>
    <row r="1338" spans="1:5" ht="15" customHeight="1">
      <c r="A1338" s="10" t="s">
        <v>3292</v>
      </c>
      <c r="B1338" s="10" t="s">
        <v>771</v>
      </c>
      <c r="C1338" s="10" t="s">
        <v>1951</v>
      </c>
      <c r="D1338" s="13">
        <v>158</v>
      </c>
      <c r="E1338" s="13">
        <v>158</v>
      </c>
    </row>
    <row r="1339" spans="1:5" ht="15" customHeight="1">
      <c r="A1339" s="10" t="s">
        <v>3292</v>
      </c>
      <c r="B1339" s="10" t="s">
        <v>771</v>
      </c>
      <c r="C1339" s="10" t="s">
        <v>2393</v>
      </c>
      <c r="D1339" s="13">
        <v>200</v>
      </c>
      <c r="E1339" s="13">
        <v>200</v>
      </c>
    </row>
    <row r="1340" spans="1:5" ht="15" customHeight="1">
      <c r="A1340" s="10" t="s">
        <v>3293</v>
      </c>
      <c r="B1340" s="10" t="s">
        <v>427</v>
      </c>
      <c r="C1340" s="10" t="s">
        <v>2074</v>
      </c>
      <c r="D1340" s="13">
        <v>107</v>
      </c>
      <c r="E1340" s="13">
        <v>107</v>
      </c>
    </row>
    <row r="1341" spans="1:5" ht="15" customHeight="1">
      <c r="A1341" s="10" t="s">
        <v>3293</v>
      </c>
      <c r="B1341" s="10" t="s">
        <v>427</v>
      </c>
      <c r="C1341" s="10" t="s">
        <v>3294</v>
      </c>
      <c r="D1341" s="13">
        <v>34</v>
      </c>
      <c r="E1341" s="13">
        <v>34</v>
      </c>
    </row>
    <row r="1342" spans="1:5" ht="15" customHeight="1">
      <c r="A1342" s="10" t="s">
        <v>3293</v>
      </c>
      <c r="B1342" s="10" t="s">
        <v>3295</v>
      </c>
      <c r="C1342" s="12"/>
      <c r="D1342" s="13">
        <v>0</v>
      </c>
      <c r="E1342" s="13">
        <v>7</v>
      </c>
    </row>
    <row r="1343" spans="1:5" ht="15" customHeight="1">
      <c r="A1343" s="10" t="s">
        <v>3296</v>
      </c>
      <c r="B1343" s="10" t="s">
        <v>170</v>
      </c>
      <c r="C1343" s="12"/>
      <c r="D1343" s="13">
        <v>0</v>
      </c>
      <c r="E1343" s="13">
        <v>-33</v>
      </c>
    </row>
    <row r="1344" spans="1:5" ht="15" customHeight="1">
      <c r="A1344" s="10" t="s">
        <v>3296</v>
      </c>
      <c r="B1344" s="10" t="s">
        <v>170</v>
      </c>
      <c r="C1344" s="10" t="s">
        <v>3297</v>
      </c>
      <c r="D1344" s="13">
        <v>327</v>
      </c>
      <c r="E1344" s="13">
        <v>327</v>
      </c>
    </row>
    <row r="1345" spans="1:5" ht="15" customHeight="1">
      <c r="A1345" s="10" t="s">
        <v>3296</v>
      </c>
      <c r="B1345" s="10" t="s">
        <v>170</v>
      </c>
      <c r="C1345" s="10" t="s">
        <v>1660</v>
      </c>
      <c r="D1345" s="13">
        <v>459</v>
      </c>
      <c r="E1345" s="13">
        <v>459</v>
      </c>
    </row>
    <row r="1346" spans="1:5" ht="15" customHeight="1">
      <c r="A1346" s="10" t="s">
        <v>3296</v>
      </c>
      <c r="B1346" s="10" t="s">
        <v>170</v>
      </c>
      <c r="C1346" s="10" t="s">
        <v>3298</v>
      </c>
      <c r="D1346" s="13">
        <v>1435</v>
      </c>
      <c r="E1346" s="13">
        <v>1435</v>
      </c>
    </row>
    <row r="1347" spans="1:5" ht="15" customHeight="1">
      <c r="A1347" s="10" t="s">
        <v>3296</v>
      </c>
      <c r="B1347" s="10" t="s">
        <v>170</v>
      </c>
      <c r="C1347" s="10" t="s">
        <v>2293</v>
      </c>
      <c r="D1347" s="13">
        <v>1</v>
      </c>
      <c r="E1347" s="13">
        <v>1</v>
      </c>
    </row>
    <row r="1348" spans="1:5" ht="15" customHeight="1">
      <c r="A1348" s="10" t="s">
        <v>3296</v>
      </c>
      <c r="B1348" s="10" t="s">
        <v>3299</v>
      </c>
      <c r="C1348" s="12"/>
      <c r="D1348" s="13">
        <v>0</v>
      </c>
      <c r="E1348" s="13">
        <v>66</v>
      </c>
    </row>
    <row r="1349" spans="1:5" ht="15" customHeight="1">
      <c r="A1349" s="10" t="s">
        <v>3300</v>
      </c>
      <c r="B1349" s="10" t="s">
        <v>3301</v>
      </c>
      <c r="C1349" s="10" t="s">
        <v>1687</v>
      </c>
      <c r="D1349" s="13">
        <v>11</v>
      </c>
      <c r="E1349" s="13">
        <v>11</v>
      </c>
    </row>
    <row r="1350" spans="1:5" ht="15" customHeight="1">
      <c r="A1350" s="10" t="s">
        <v>3302</v>
      </c>
      <c r="B1350" s="10" t="s">
        <v>689</v>
      </c>
      <c r="C1350" s="10" t="s">
        <v>3276</v>
      </c>
      <c r="D1350" s="13">
        <v>144</v>
      </c>
      <c r="E1350" s="13">
        <v>144</v>
      </c>
    </row>
    <row r="1351" spans="1:5" ht="15" customHeight="1">
      <c r="A1351" s="10" t="s">
        <v>3302</v>
      </c>
      <c r="B1351" s="10" t="s">
        <v>689</v>
      </c>
      <c r="C1351" s="10" t="s">
        <v>1870</v>
      </c>
      <c r="D1351" s="13">
        <v>43</v>
      </c>
      <c r="E1351" s="13">
        <v>43</v>
      </c>
    </row>
    <row r="1352" spans="1:5" ht="15" customHeight="1">
      <c r="A1352" s="10" t="s">
        <v>3302</v>
      </c>
      <c r="B1352" s="10" t="s">
        <v>689</v>
      </c>
      <c r="C1352" s="10" t="s">
        <v>2293</v>
      </c>
      <c r="D1352" s="13">
        <v>1</v>
      </c>
      <c r="E1352" s="13">
        <v>1</v>
      </c>
    </row>
    <row r="1353" spans="1:5" ht="15" customHeight="1">
      <c r="A1353" s="10" t="s">
        <v>3303</v>
      </c>
      <c r="B1353" s="10" t="s">
        <v>103</v>
      </c>
      <c r="C1353" s="12"/>
      <c r="D1353" s="13">
        <v>0</v>
      </c>
      <c r="E1353" s="13">
        <v>0</v>
      </c>
    </row>
    <row r="1354" spans="1:5" ht="15" customHeight="1">
      <c r="A1354" s="10" t="s">
        <v>3303</v>
      </c>
      <c r="B1354" s="10" t="s">
        <v>103</v>
      </c>
      <c r="C1354" s="10" t="s">
        <v>1662</v>
      </c>
      <c r="D1354" s="13">
        <v>59</v>
      </c>
      <c r="E1354" s="13">
        <v>59</v>
      </c>
    </row>
    <row r="1355" spans="1:5" ht="15" customHeight="1">
      <c r="A1355" s="10" t="s">
        <v>3303</v>
      </c>
      <c r="B1355" s="10" t="s">
        <v>103</v>
      </c>
      <c r="C1355" s="10" t="s">
        <v>2712</v>
      </c>
      <c r="D1355" s="13">
        <v>72</v>
      </c>
      <c r="E1355" s="13">
        <v>72</v>
      </c>
    </row>
    <row r="1356" spans="1:5" ht="15" customHeight="1">
      <c r="A1356" s="10" t="s">
        <v>3303</v>
      </c>
      <c r="B1356" s="10" t="s">
        <v>3304</v>
      </c>
      <c r="C1356" s="12"/>
      <c r="D1356" s="13">
        <v>0</v>
      </c>
      <c r="E1356" s="13">
        <v>5</v>
      </c>
    </row>
    <row r="1357" spans="1:5" ht="15" customHeight="1">
      <c r="A1357" s="10" t="s">
        <v>3305</v>
      </c>
      <c r="B1357" s="10" t="s">
        <v>31</v>
      </c>
      <c r="C1357" s="12"/>
      <c r="D1357" s="13">
        <v>0</v>
      </c>
      <c r="E1357" s="13">
        <v>-1</v>
      </c>
    </row>
    <row r="1358" spans="1:5" ht="15" customHeight="1">
      <c r="A1358" s="10" t="s">
        <v>3305</v>
      </c>
      <c r="B1358" s="10" t="s">
        <v>31</v>
      </c>
      <c r="C1358" s="10" t="s">
        <v>1728</v>
      </c>
      <c r="D1358" s="13">
        <v>29</v>
      </c>
      <c r="E1358" s="13">
        <v>29</v>
      </c>
    </row>
    <row r="1359" spans="1:5" ht="15" customHeight="1">
      <c r="A1359" s="10" t="s">
        <v>3305</v>
      </c>
      <c r="B1359" s="10" t="s">
        <v>3306</v>
      </c>
      <c r="C1359" s="12"/>
      <c r="D1359" s="13">
        <v>0</v>
      </c>
      <c r="E1359" s="13">
        <v>1</v>
      </c>
    </row>
    <row r="1360" spans="1:5" ht="15" customHeight="1">
      <c r="A1360" s="10" t="s">
        <v>3307</v>
      </c>
      <c r="B1360" s="10" t="s">
        <v>1276</v>
      </c>
      <c r="C1360" s="10" t="s">
        <v>1931</v>
      </c>
      <c r="D1360" s="13">
        <v>40</v>
      </c>
      <c r="E1360" s="13">
        <v>40</v>
      </c>
    </row>
    <row r="1361" spans="1:5" ht="15" customHeight="1">
      <c r="A1361" s="10" t="s">
        <v>3308</v>
      </c>
      <c r="B1361" s="10" t="s">
        <v>549</v>
      </c>
      <c r="C1361" s="12"/>
      <c r="D1361" s="13">
        <v>0</v>
      </c>
      <c r="E1361" s="13">
        <v>-3</v>
      </c>
    </row>
    <row r="1362" spans="1:5" ht="15" customHeight="1">
      <c r="A1362" s="10" t="s">
        <v>3308</v>
      </c>
      <c r="B1362" s="10" t="s">
        <v>549</v>
      </c>
      <c r="C1362" s="10" t="s">
        <v>3309</v>
      </c>
      <c r="D1362" s="13">
        <v>20</v>
      </c>
      <c r="E1362" s="13">
        <v>20</v>
      </c>
    </row>
    <row r="1363" spans="1:5" ht="15" customHeight="1">
      <c r="A1363" s="10" t="s">
        <v>3308</v>
      </c>
      <c r="B1363" s="10" t="s">
        <v>549</v>
      </c>
      <c r="C1363" s="10" t="s">
        <v>1911</v>
      </c>
      <c r="D1363" s="13">
        <v>16</v>
      </c>
      <c r="E1363" s="13">
        <v>16</v>
      </c>
    </row>
    <row r="1364" spans="1:5" ht="15" customHeight="1">
      <c r="A1364" s="10" t="s">
        <v>3308</v>
      </c>
      <c r="B1364" s="10" t="s">
        <v>549</v>
      </c>
      <c r="C1364" s="10" t="s">
        <v>3310</v>
      </c>
      <c r="D1364" s="13">
        <v>18</v>
      </c>
      <c r="E1364" s="13">
        <v>18</v>
      </c>
    </row>
    <row r="1365" spans="1:5" ht="15" customHeight="1">
      <c r="A1365" s="10" t="s">
        <v>3308</v>
      </c>
      <c r="B1365" s="10" t="s">
        <v>549</v>
      </c>
      <c r="C1365" s="10" t="s">
        <v>3311</v>
      </c>
      <c r="D1365" s="13">
        <v>14</v>
      </c>
      <c r="E1365" s="13">
        <v>14</v>
      </c>
    </row>
    <row r="1366" spans="1:5" ht="15" customHeight="1">
      <c r="A1366" s="10" t="s">
        <v>3308</v>
      </c>
      <c r="B1366" s="10" t="s">
        <v>549</v>
      </c>
      <c r="C1366" s="10" t="s">
        <v>3312</v>
      </c>
      <c r="D1366" s="13">
        <v>2</v>
      </c>
      <c r="E1366" s="13">
        <v>2</v>
      </c>
    </row>
    <row r="1367" spans="1:5" ht="15" customHeight="1">
      <c r="A1367" s="10" t="s">
        <v>3313</v>
      </c>
      <c r="B1367" s="10" t="s">
        <v>3314</v>
      </c>
      <c r="C1367" s="12"/>
      <c r="D1367" s="13">
        <v>0</v>
      </c>
      <c r="E1367" s="13">
        <v>0</v>
      </c>
    </row>
    <row r="1368" spans="1:5" ht="15" customHeight="1">
      <c r="A1368" s="10" t="s">
        <v>3313</v>
      </c>
      <c r="B1368" s="10" t="s">
        <v>3314</v>
      </c>
      <c r="C1368" s="10" t="s">
        <v>1989</v>
      </c>
      <c r="D1368" s="13">
        <v>259</v>
      </c>
      <c r="E1368" s="13">
        <v>259</v>
      </c>
    </row>
    <row r="1369" spans="1:5" ht="15" customHeight="1">
      <c r="A1369" s="10" t="s">
        <v>3313</v>
      </c>
      <c r="B1369" s="10" t="s">
        <v>3314</v>
      </c>
      <c r="C1369" s="10" t="s">
        <v>2293</v>
      </c>
      <c r="D1369" s="13">
        <v>3</v>
      </c>
      <c r="E1369" s="13">
        <v>3</v>
      </c>
    </row>
    <row r="1370" spans="1:5" ht="15" customHeight="1">
      <c r="A1370" s="10" t="s">
        <v>3315</v>
      </c>
      <c r="B1370" s="10" t="s">
        <v>3316</v>
      </c>
      <c r="C1370" s="12"/>
      <c r="D1370" s="13">
        <v>1</v>
      </c>
      <c r="E1370" s="13">
        <v>1</v>
      </c>
    </row>
    <row r="1371" spans="1:5" ht="15" customHeight="1">
      <c r="A1371" s="10" t="s">
        <v>3315</v>
      </c>
      <c r="B1371" s="10" t="s">
        <v>3316</v>
      </c>
      <c r="C1371" s="10" t="s">
        <v>1799</v>
      </c>
      <c r="D1371" s="13">
        <v>2</v>
      </c>
      <c r="E1371" s="13">
        <v>2</v>
      </c>
    </row>
    <row r="1372" spans="1:5" ht="15" customHeight="1">
      <c r="A1372" s="10" t="s">
        <v>3317</v>
      </c>
      <c r="B1372" s="10" t="s">
        <v>1489</v>
      </c>
      <c r="C1372" s="10" t="s">
        <v>2114</v>
      </c>
      <c r="D1372" s="13">
        <v>11</v>
      </c>
      <c r="E1372" s="13">
        <v>11</v>
      </c>
    </row>
    <row r="1373" spans="1:5" ht="15" customHeight="1">
      <c r="A1373" s="10" t="s">
        <v>3318</v>
      </c>
      <c r="B1373" s="10" t="s">
        <v>644</v>
      </c>
      <c r="C1373" s="12"/>
      <c r="D1373" s="13">
        <v>0</v>
      </c>
      <c r="E1373" s="13">
        <v>0</v>
      </c>
    </row>
    <row r="1374" spans="1:5" ht="15" customHeight="1">
      <c r="A1374" s="10" t="s">
        <v>3318</v>
      </c>
      <c r="B1374" s="10" t="s">
        <v>644</v>
      </c>
      <c r="C1374" s="10" t="s">
        <v>1870</v>
      </c>
      <c r="D1374" s="13">
        <v>55</v>
      </c>
      <c r="E1374" s="13">
        <v>55</v>
      </c>
    </row>
    <row r="1375" spans="1:5" ht="15" customHeight="1">
      <c r="A1375" s="10" t="s">
        <v>3318</v>
      </c>
      <c r="B1375" s="10" t="s">
        <v>644</v>
      </c>
      <c r="C1375" s="10" t="s">
        <v>3250</v>
      </c>
      <c r="D1375" s="13">
        <v>108</v>
      </c>
      <c r="E1375" s="13">
        <v>108</v>
      </c>
    </row>
    <row r="1376" spans="1:5" ht="15" customHeight="1">
      <c r="A1376" s="10" t="s">
        <v>3319</v>
      </c>
      <c r="B1376" s="10" t="s">
        <v>320</v>
      </c>
      <c r="C1376" s="12"/>
      <c r="D1376" s="13">
        <v>0</v>
      </c>
      <c r="E1376" s="13">
        <v>0</v>
      </c>
    </row>
    <row r="1377" spans="1:5" ht="15" customHeight="1">
      <c r="A1377" s="10" t="s">
        <v>3319</v>
      </c>
      <c r="B1377" s="10" t="s">
        <v>320</v>
      </c>
      <c r="C1377" s="10" t="s">
        <v>1624</v>
      </c>
      <c r="D1377" s="13">
        <v>31</v>
      </c>
      <c r="E1377" s="13">
        <v>31</v>
      </c>
    </row>
    <row r="1378" spans="1:5" ht="15" customHeight="1">
      <c r="A1378" s="10" t="s">
        <v>3319</v>
      </c>
      <c r="B1378" s="10" t="s">
        <v>320</v>
      </c>
      <c r="C1378" s="10" t="s">
        <v>2623</v>
      </c>
      <c r="D1378" s="13">
        <v>9</v>
      </c>
      <c r="E1378" s="13">
        <v>9</v>
      </c>
    </row>
    <row r="1379" spans="1:5" ht="15" customHeight="1">
      <c r="A1379" s="10" t="s">
        <v>3320</v>
      </c>
      <c r="B1379" s="10" t="s">
        <v>3321</v>
      </c>
      <c r="C1379" s="12"/>
      <c r="D1379" s="13">
        <v>0</v>
      </c>
      <c r="E1379" s="13">
        <v>0</v>
      </c>
    </row>
    <row r="1380" spans="1:5" ht="15" customHeight="1">
      <c r="A1380" s="10" t="s">
        <v>3322</v>
      </c>
      <c r="B1380" s="10" t="s">
        <v>709</v>
      </c>
      <c r="C1380" s="10" t="s">
        <v>1871</v>
      </c>
      <c r="D1380" s="13">
        <v>39</v>
      </c>
      <c r="E1380" s="13">
        <v>39</v>
      </c>
    </row>
    <row r="1381" spans="1:5" ht="15" customHeight="1">
      <c r="A1381" s="10" t="s">
        <v>3322</v>
      </c>
      <c r="B1381" s="10" t="s">
        <v>709</v>
      </c>
      <c r="C1381" s="10" t="s">
        <v>3250</v>
      </c>
      <c r="D1381" s="13">
        <v>180</v>
      </c>
      <c r="E1381" s="13">
        <v>180</v>
      </c>
    </row>
    <row r="1382" spans="1:5" ht="15" customHeight="1">
      <c r="A1382" s="10" t="s">
        <v>3323</v>
      </c>
      <c r="B1382" s="10" t="s">
        <v>1285</v>
      </c>
      <c r="C1382" s="10" t="s">
        <v>1932</v>
      </c>
      <c r="D1382" s="13">
        <v>35</v>
      </c>
      <c r="E1382" s="13">
        <v>35</v>
      </c>
    </row>
    <row r="1383" spans="1:5" ht="15" customHeight="1">
      <c r="A1383" s="10" t="s">
        <v>3324</v>
      </c>
      <c r="B1383" s="10" t="s">
        <v>97</v>
      </c>
      <c r="C1383" s="12"/>
      <c r="D1383" s="13">
        <v>0</v>
      </c>
      <c r="E1383" s="13">
        <v>-3</v>
      </c>
    </row>
    <row r="1384" spans="1:5" ht="15" customHeight="1">
      <c r="A1384" s="10" t="s">
        <v>3324</v>
      </c>
      <c r="B1384" s="10" t="s">
        <v>97</v>
      </c>
      <c r="C1384" s="10" t="s">
        <v>1661</v>
      </c>
      <c r="D1384" s="13">
        <v>65</v>
      </c>
      <c r="E1384" s="13">
        <v>65</v>
      </c>
    </row>
    <row r="1385" spans="1:5" ht="15" customHeight="1">
      <c r="A1385" s="10" t="s">
        <v>3324</v>
      </c>
      <c r="B1385" s="10" t="s">
        <v>97</v>
      </c>
      <c r="C1385" s="10" t="s">
        <v>2293</v>
      </c>
      <c r="D1385" s="13">
        <v>2</v>
      </c>
      <c r="E1385" s="13">
        <v>2</v>
      </c>
    </row>
    <row r="1386" spans="1:5" ht="15" customHeight="1">
      <c r="A1386" s="10" t="s">
        <v>3324</v>
      </c>
      <c r="B1386" s="10" t="s">
        <v>3325</v>
      </c>
      <c r="C1386" s="12"/>
      <c r="D1386" s="13">
        <v>0</v>
      </c>
      <c r="E1386" s="13">
        <v>3</v>
      </c>
    </row>
    <row r="1387" spans="1:5" ht="15" customHeight="1">
      <c r="A1387" s="10" t="s">
        <v>3326</v>
      </c>
      <c r="B1387" s="10" t="s">
        <v>667</v>
      </c>
      <c r="C1387" s="12"/>
      <c r="D1387" s="13">
        <v>0</v>
      </c>
      <c r="E1387" s="13">
        <v>-10</v>
      </c>
    </row>
    <row r="1388" spans="1:5" ht="15" customHeight="1">
      <c r="A1388" s="10" t="s">
        <v>3326</v>
      </c>
      <c r="B1388" s="10" t="s">
        <v>667</v>
      </c>
      <c r="C1388" s="10" t="s">
        <v>3327</v>
      </c>
      <c r="D1388" s="13">
        <v>50</v>
      </c>
      <c r="E1388" s="13">
        <v>50</v>
      </c>
    </row>
    <row r="1389" spans="1:5" ht="15" customHeight="1">
      <c r="A1389" s="10" t="s">
        <v>3326</v>
      </c>
      <c r="B1389" s="10" t="s">
        <v>667</v>
      </c>
      <c r="C1389" s="10" t="s">
        <v>3328</v>
      </c>
      <c r="D1389" s="13">
        <v>240</v>
      </c>
      <c r="E1389" s="13">
        <v>240</v>
      </c>
    </row>
    <row r="1390" spans="1:5" ht="15" customHeight="1">
      <c r="A1390" s="10" t="s">
        <v>3326</v>
      </c>
      <c r="B1390" s="10" t="s">
        <v>667</v>
      </c>
      <c r="C1390" s="10" t="s">
        <v>3329</v>
      </c>
      <c r="D1390" s="13">
        <v>100</v>
      </c>
      <c r="E1390" s="13">
        <v>100</v>
      </c>
    </row>
    <row r="1391" spans="1:5" ht="15" customHeight="1">
      <c r="A1391" s="10" t="s">
        <v>3326</v>
      </c>
      <c r="B1391" s="10" t="s">
        <v>667</v>
      </c>
      <c r="C1391" s="10" t="s">
        <v>2077</v>
      </c>
      <c r="D1391" s="13">
        <v>31</v>
      </c>
      <c r="E1391" s="13">
        <v>31</v>
      </c>
    </row>
    <row r="1392" spans="1:5" ht="15" customHeight="1">
      <c r="A1392" s="10" t="s">
        <v>3326</v>
      </c>
      <c r="B1392" s="10" t="s">
        <v>667</v>
      </c>
      <c r="C1392" s="10" t="s">
        <v>2429</v>
      </c>
      <c r="D1392" s="13">
        <v>1</v>
      </c>
      <c r="E1392" s="13">
        <v>1</v>
      </c>
    </row>
    <row r="1393" spans="1:5" ht="15" customHeight="1">
      <c r="A1393" s="10" t="s">
        <v>3326</v>
      </c>
      <c r="B1393" s="10" t="s">
        <v>3330</v>
      </c>
      <c r="C1393" s="12"/>
      <c r="D1393" s="13">
        <v>0</v>
      </c>
      <c r="E1393" s="13">
        <v>41</v>
      </c>
    </row>
    <row r="1394" spans="1:5" ht="15" customHeight="1">
      <c r="A1394" s="10" t="s">
        <v>3331</v>
      </c>
      <c r="B1394" s="10" t="s">
        <v>18</v>
      </c>
      <c r="C1394" s="12"/>
      <c r="D1394" s="13">
        <v>0</v>
      </c>
      <c r="E1394" s="13">
        <v>-8</v>
      </c>
    </row>
    <row r="1395" spans="1:5" ht="15" customHeight="1">
      <c r="A1395" s="10" t="s">
        <v>3331</v>
      </c>
      <c r="B1395" s="10" t="s">
        <v>18</v>
      </c>
      <c r="C1395" s="10" t="s">
        <v>2068</v>
      </c>
      <c r="D1395" s="13">
        <v>77</v>
      </c>
      <c r="E1395" s="13">
        <v>77</v>
      </c>
    </row>
    <row r="1396" spans="1:5" ht="15" customHeight="1">
      <c r="A1396" s="10" t="s">
        <v>3331</v>
      </c>
      <c r="B1396" s="10" t="s">
        <v>18</v>
      </c>
      <c r="C1396" s="10" t="s">
        <v>2971</v>
      </c>
      <c r="D1396" s="13">
        <v>45</v>
      </c>
      <c r="E1396" s="13">
        <v>45</v>
      </c>
    </row>
    <row r="1397" spans="1:5" ht="15" customHeight="1">
      <c r="A1397" s="10" t="s">
        <v>3332</v>
      </c>
      <c r="B1397" s="10" t="s">
        <v>3333</v>
      </c>
      <c r="C1397" s="10" t="s">
        <v>1917</v>
      </c>
      <c r="D1397" s="13">
        <v>8</v>
      </c>
      <c r="E1397" s="13">
        <v>8</v>
      </c>
    </row>
    <row r="1398" spans="1:5" ht="15" customHeight="1">
      <c r="A1398" s="10" t="s">
        <v>3334</v>
      </c>
      <c r="B1398" s="10" t="s">
        <v>349</v>
      </c>
      <c r="C1398" s="12"/>
      <c r="D1398" s="13">
        <v>0</v>
      </c>
      <c r="E1398" s="13">
        <v>0</v>
      </c>
    </row>
    <row r="1399" spans="1:5" ht="15" customHeight="1">
      <c r="A1399" s="10" t="s">
        <v>3334</v>
      </c>
      <c r="B1399" s="10" t="s">
        <v>349</v>
      </c>
      <c r="C1399" s="10" t="s">
        <v>1870</v>
      </c>
      <c r="D1399" s="13">
        <v>42</v>
      </c>
      <c r="E1399" s="13">
        <v>42</v>
      </c>
    </row>
    <row r="1400" spans="1:5" ht="15" customHeight="1">
      <c r="A1400" s="10" t="s">
        <v>3334</v>
      </c>
      <c r="B1400" s="10" t="s">
        <v>349</v>
      </c>
      <c r="C1400" s="10" t="s">
        <v>3250</v>
      </c>
      <c r="D1400" s="13">
        <v>18</v>
      </c>
      <c r="E1400" s="13">
        <v>18</v>
      </c>
    </row>
    <row r="1401" spans="1:5" ht="15" customHeight="1">
      <c r="A1401" s="10" t="s">
        <v>3334</v>
      </c>
      <c r="B1401" s="10" t="s">
        <v>3335</v>
      </c>
      <c r="C1401" s="12"/>
      <c r="D1401" s="13">
        <v>0</v>
      </c>
      <c r="E1401" s="13">
        <v>2</v>
      </c>
    </row>
    <row r="1402" spans="1:5" ht="15" customHeight="1">
      <c r="A1402" s="10" t="s">
        <v>3336</v>
      </c>
      <c r="B1402" s="10" t="s">
        <v>3337</v>
      </c>
      <c r="C1402" s="12"/>
      <c r="D1402" s="13">
        <v>0</v>
      </c>
      <c r="E1402" s="13">
        <v>1</v>
      </c>
    </row>
    <row r="1403" spans="1:5" ht="15" customHeight="1">
      <c r="A1403" s="10" t="s">
        <v>3338</v>
      </c>
      <c r="B1403" s="10" t="s">
        <v>1078</v>
      </c>
      <c r="C1403" s="10" t="s">
        <v>1684</v>
      </c>
      <c r="D1403" s="13">
        <v>12</v>
      </c>
      <c r="E1403" s="13">
        <v>12</v>
      </c>
    </row>
    <row r="1404" spans="1:5" ht="15" customHeight="1">
      <c r="A1404" s="10" t="s">
        <v>3339</v>
      </c>
      <c r="B1404" s="10" t="s">
        <v>530</v>
      </c>
      <c r="C1404" s="10" t="s">
        <v>2073</v>
      </c>
      <c r="D1404" s="13">
        <v>41</v>
      </c>
      <c r="E1404" s="13">
        <v>41</v>
      </c>
    </row>
    <row r="1405" spans="1:5" ht="15" customHeight="1">
      <c r="A1405" s="10" t="s">
        <v>3339</v>
      </c>
      <c r="B1405" s="10" t="s">
        <v>530</v>
      </c>
      <c r="C1405" s="10" t="s">
        <v>3008</v>
      </c>
      <c r="D1405" s="13">
        <v>32</v>
      </c>
      <c r="E1405" s="13">
        <v>32</v>
      </c>
    </row>
    <row r="1406" spans="1:5" ht="15" customHeight="1">
      <c r="A1406" s="10" t="s">
        <v>3339</v>
      </c>
      <c r="B1406" s="10" t="s">
        <v>530</v>
      </c>
      <c r="C1406" s="10" t="s">
        <v>3340</v>
      </c>
      <c r="D1406" s="13">
        <v>200</v>
      </c>
      <c r="E1406" s="13">
        <v>200</v>
      </c>
    </row>
    <row r="1407" spans="1:5" ht="15" customHeight="1">
      <c r="A1407" s="10" t="s">
        <v>3339</v>
      </c>
      <c r="B1407" s="10" t="s">
        <v>3341</v>
      </c>
      <c r="C1407" s="12"/>
      <c r="D1407" s="13">
        <v>0</v>
      </c>
      <c r="E1407" s="13">
        <v>27</v>
      </c>
    </row>
    <row r="1408" spans="1:5" ht="15" customHeight="1">
      <c r="A1408" s="10" t="s">
        <v>3342</v>
      </c>
      <c r="B1408" s="10" t="s">
        <v>1286</v>
      </c>
      <c r="C1408" s="10" t="s">
        <v>1932</v>
      </c>
      <c r="D1408" s="13">
        <v>188</v>
      </c>
      <c r="E1408" s="13">
        <v>188</v>
      </c>
    </row>
    <row r="1409" spans="1:5" ht="15" customHeight="1">
      <c r="A1409" s="10" t="s">
        <v>3343</v>
      </c>
      <c r="B1409" s="10" t="s">
        <v>982</v>
      </c>
      <c r="C1409" s="10" t="s">
        <v>1626</v>
      </c>
      <c r="D1409" s="13">
        <v>1</v>
      </c>
      <c r="E1409" s="13">
        <v>1</v>
      </c>
    </row>
    <row r="1410" spans="1:5" ht="15" customHeight="1">
      <c r="A1410" s="10" t="s">
        <v>3344</v>
      </c>
      <c r="B1410" s="10" t="s">
        <v>928</v>
      </c>
      <c r="C1410" s="12"/>
      <c r="D1410" s="13">
        <v>0</v>
      </c>
      <c r="E1410" s="13">
        <v>0</v>
      </c>
    </row>
    <row r="1411" spans="1:5" ht="15" customHeight="1">
      <c r="A1411" s="10" t="s">
        <v>3344</v>
      </c>
      <c r="B1411" s="10" t="s">
        <v>928</v>
      </c>
      <c r="C1411" s="10" t="s">
        <v>2111</v>
      </c>
      <c r="D1411" s="13">
        <v>38</v>
      </c>
      <c r="E1411" s="13">
        <v>38</v>
      </c>
    </row>
    <row r="1412" spans="1:5" ht="15" customHeight="1">
      <c r="A1412" s="10" t="s">
        <v>3345</v>
      </c>
      <c r="B1412" s="10" t="s">
        <v>761</v>
      </c>
      <c r="C1412" s="10" t="s">
        <v>1757</v>
      </c>
      <c r="D1412" s="13">
        <v>13</v>
      </c>
      <c r="E1412" s="13">
        <v>13</v>
      </c>
    </row>
    <row r="1413" spans="1:5" ht="15" customHeight="1">
      <c r="A1413" s="10" t="s">
        <v>3345</v>
      </c>
      <c r="B1413" s="10" t="s">
        <v>761</v>
      </c>
      <c r="C1413" s="10" t="s">
        <v>3141</v>
      </c>
      <c r="D1413" s="13">
        <v>300</v>
      </c>
      <c r="E1413" s="13">
        <v>300</v>
      </c>
    </row>
    <row r="1414" spans="1:5" ht="15" customHeight="1">
      <c r="A1414" s="10" t="s">
        <v>3346</v>
      </c>
      <c r="B1414" s="10" t="s">
        <v>613</v>
      </c>
      <c r="C1414" s="10" t="s">
        <v>1964</v>
      </c>
      <c r="D1414" s="13">
        <v>59</v>
      </c>
      <c r="E1414" s="13">
        <v>59</v>
      </c>
    </row>
    <row r="1415" spans="1:5" ht="15" customHeight="1">
      <c r="A1415" s="10" t="s">
        <v>3346</v>
      </c>
      <c r="B1415" s="10" t="s">
        <v>613</v>
      </c>
      <c r="C1415" s="10" t="s">
        <v>3347</v>
      </c>
      <c r="D1415" s="13">
        <v>96</v>
      </c>
      <c r="E1415" s="13">
        <v>96</v>
      </c>
    </row>
    <row r="1416" spans="1:5" ht="15" customHeight="1">
      <c r="A1416" s="10" t="s">
        <v>3348</v>
      </c>
      <c r="B1416" s="10" t="s">
        <v>930</v>
      </c>
      <c r="C1416" s="12"/>
      <c r="D1416" s="13">
        <v>0</v>
      </c>
      <c r="E1416" s="13">
        <v>0</v>
      </c>
    </row>
    <row r="1417" spans="1:5" ht="15" customHeight="1">
      <c r="A1417" s="10" t="s">
        <v>3348</v>
      </c>
      <c r="B1417" s="10" t="s">
        <v>930</v>
      </c>
      <c r="C1417" s="10" t="s">
        <v>2132</v>
      </c>
      <c r="D1417" s="13">
        <v>28</v>
      </c>
      <c r="E1417" s="13">
        <v>28</v>
      </c>
    </row>
    <row r="1418" spans="1:5" ht="15" customHeight="1">
      <c r="A1418" s="10" t="s">
        <v>3348</v>
      </c>
      <c r="B1418" s="10" t="s">
        <v>930</v>
      </c>
      <c r="C1418" s="10" t="s">
        <v>2293</v>
      </c>
      <c r="D1418" s="13">
        <v>4</v>
      </c>
      <c r="E1418" s="13">
        <v>4</v>
      </c>
    </row>
    <row r="1419" spans="1:5" ht="15" customHeight="1">
      <c r="A1419" s="10" t="s">
        <v>3348</v>
      </c>
      <c r="B1419" s="10" t="s">
        <v>3349</v>
      </c>
      <c r="C1419" s="12"/>
      <c r="D1419" s="13">
        <v>0</v>
      </c>
      <c r="E1419" s="13">
        <v>1</v>
      </c>
    </row>
    <row r="1420" spans="1:5" ht="15" customHeight="1">
      <c r="A1420" s="10" t="s">
        <v>3350</v>
      </c>
      <c r="B1420" s="10" t="s">
        <v>969</v>
      </c>
      <c r="C1420" s="10" t="s">
        <v>1614</v>
      </c>
      <c r="D1420" s="13">
        <v>21</v>
      </c>
      <c r="E1420" s="13">
        <v>21</v>
      </c>
    </row>
    <row r="1421" spans="1:5" ht="15" customHeight="1">
      <c r="A1421" s="10" t="s">
        <v>3351</v>
      </c>
      <c r="B1421" s="10" t="s">
        <v>1287</v>
      </c>
      <c r="C1421" s="10" t="s">
        <v>1932</v>
      </c>
      <c r="D1421" s="13">
        <v>36</v>
      </c>
      <c r="E1421" s="13">
        <v>36</v>
      </c>
    </row>
    <row r="1422" spans="1:5" ht="15" customHeight="1">
      <c r="A1422" s="10" t="s">
        <v>3352</v>
      </c>
      <c r="B1422" s="10" t="s">
        <v>601</v>
      </c>
      <c r="C1422" s="10" t="s">
        <v>2111</v>
      </c>
      <c r="D1422" s="13">
        <v>40</v>
      </c>
      <c r="E1422" s="13">
        <v>40</v>
      </c>
    </row>
    <row r="1423" spans="1:5" ht="15" customHeight="1">
      <c r="A1423" s="10" t="s">
        <v>3352</v>
      </c>
      <c r="B1423" s="10" t="s">
        <v>601</v>
      </c>
      <c r="C1423" s="10" t="s">
        <v>3150</v>
      </c>
      <c r="D1423" s="13">
        <v>50</v>
      </c>
      <c r="E1423" s="13">
        <v>50</v>
      </c>
    </row>
    <row r="1424" spans="1:5" ht="15" customHeight="1">
      <c r="A1424" s="10" t="s">
        <v>3353</v>
      </c>
      <c r="B1424" s="10" t="s">
        <v>174</v>
      </c>
      <c r="C1424" s="12"/>
      <c r="D1424" s="13">
        <v>0</v>
      </c>
      <c r="E1424" s="13">
        <v>-1</v>
      </c>
    </row>
    <row r="1425" spans="1:5" ht="15" customHeight="1">
      <c r="A1425" s="10" t="s">
        <v>3353</v>
      </c>
      <c r="B1425" s="10" t="s">
        <v>174</v>
      </c>
      <c r="C1425" s="10" t="s">
        <v>1662</v>
      </c>
      <c r="D1425" s="13">
        <v>64</v>
      </c>
      <c r="E1425" s="13">
        <v>64</v>
      </c>
    </row>
    <row r="1426" spans="1:5" ht="15" customHeight="1">
      <c r="A1426" s="10" t="s">
        <v>3353</v>
      </c>
      <c r="B1426" s="10" t="s">
        <v>3354</v>
      </c>
      <c r="C1426" s="12"/>
      <c r="D1426" s="13">
        <v>0</v>
      </c>
      <c r="E1426" s="13">
        <v>3</v>
      </c>
    </row>
    <row r="1427" spans="1:5" ht="15" customHeight="1">
      <c r="A1427" s="10" t="s">
        <v>3355</v>
      </c>
      <c r="B1427" s="10" t="s">
        <v>1277</v>
      </c>
      <c r="C1427" s="12"/>
      <c r="D1427" s="13">
        <v>0</v>
      </c>
      <c r="E1427" s="13">
        <v>0</v>
      </c>
    </row>
    <row r="1428" spans="1:5" ht="15" customHeight="1">
      <c r="A1428" s="10" t="s">
        <v>3355</v>
      </c>
      <c r="B1428" s="10" t="s">
        <v>1277</v>
      </c>
      <c r="C1428" s="10" t="s">
        <v>1931</v>
      </c>
      <c r="D1428" s="13">
        <v>4</v>
      </c>
      <c r="E1428" s="13">
        <v>4</v>
      </c>
    </row>
    <row r="1429" spans="1:5" ht="15" customHeight="1">
      <c r="A1429" s="10" t="s">
        <v>3356</v>
      </c>
      <c r="B1429" s="10" t="s">
        <v>135</v>
      </c>
      <c r="C1429" s="12"/>
      <c r="D1429" s="13">
        <v>0</v>
      </c>
      <c r="E1429" s="13">
        <v>-1</v>
      </c>
    </row>
    <row r="1430" spans="1:5" ht="15" customHeight="1">
      <c r="A1430" s="10" t="s">
        <v>3356</v>
      </c>
      <c r="B1430" s="10" t="s">
        <v>135</v>
      </c>
      <c r="C1430" s="10" t="s">
        <v>1662</v>
      </c>
      <c r="D1430" s="13">
        <v>61</v>
      </c>
      <c r="E1430" s="13">
        <v>61</v>
      </c>
    </row>
    <row r="1431" spans="1:5" ht="15" customHeight="1">
      <c r="A1431" s="10" t="s">
        <v>3356</v>
      </c>
      <c r="B1431" s="10" t="s">
        <v>3357</v>
      </c>
      <c r="C1431" s="12"/>
      <c r="D1431" s="13">
        <v>0</v>
      </c>
      <c r="E1431" s="13">
        <v>2</v>
      </c>
    </row>
    <row r="1432" spans="1:5" ht="15" customHeight="1">
      <c r="A1432" s="10" t="s">
        <v>3358</v>
      </c>
      <c r="B1432" s="10" t="s">
        <v>334</v>
      </c>
      <c r="C1432" s="10" t="s">
        <v>1917</v>
      </c>
      <c r="D1432" s="13">
        <v>15</v>
      </c>
      <c r="E1432" s="13">
        <v>15</v>
      </c>
    </row>
    <row r="1433" spans="1:5" ht="15" customHeight="1">
      <c r="A1433" s="10" t="s">
        <v>3359</v>
      </c>
      <c r="B1433" s="10" t="s">
        <v>3360</v>
      </c>
      <c r="C1433" s="10" t="s">
        <v>2251</v>
      </c>
      <c r="D1433" s="13">
        <v>2</v>
      </c>
      <c r="E1433" s="13">
        <v>2</v>
      </c>
    </row>
    <row r="1434" spans="1:5" ht="15" customHeight="1">
      <c r="A1434" s="10" t="s">
        <v>3361</v>
      </c>
      <c r="B1434" s="10" t="s">
        <v>1482</v>
      </c>
      <c r="C1434" s="10" t="s">
        <v>2107</v>
      </c>
      <c r="D1434" s="13">
        <v>182</v>
      </c>
      <c r="E1434" s="13">
        <v>182</v>
      </c>
    </row>
    <row r="1435" spans="1:5" ht="15" customHeight="1">
      <c r="A1435" s="10" t="s">
        <v>3362</v>
      </c>
      <c r="B1435" s="10" t="s">
        <v>762</v>
      </c>
      <c r="C1435" s="12"/>
      <c r="D1435" s="13">
        <v>0</v>
      </c>
      <c r="E1435" s="13">
        <v>0</v>
      </c>
    </row>
    <row r="1436" spans="1:5" ht="15" customHeight="1">
      <c r="A1436" s="10" t="s">
        <v>3362</v>
      </c>
      <c r="B1436" s="10" t="s">
        <v>762</v>
      </c>
      <c r="C1436" s="10" t="s">
        <v>1931</v>
      </c>
      <c r="D1436" s="13">
        <v>163</v>
      </c>
      <c r="E1436" s="13">
        <v>163</v>
      </c>
    </row>
    <row r="1437" spans="1:5" ht="15" customHeight="1">
      <c r="A1437" s="10" t="s">
        <v>3362</v>
      </c>
      <c r="B1437" s="10" t="s">
        <v>762</v>
      </c>
      <c r="C1437" s="10" t="s">
        <v>2393</v>
      </c>
      <c r="D1437" s="13">
        <v>300</v>
      </c>
      <c r="E1437" s="13">
        <v>300</v>
      </c>
    </row>
    <row r="1438" spans="1:5" ht="15" customHeight="1">
      <c r="A1438" s="10" t="s">
        <v>3363</v>
      </c>
      <c r="B1438" s="10" t="s">
        <v>77</v>
      </c>
      <c r="C1438" s="12"/>
      <c r="D1438" s="13">
        <v>0</v>
      </c>
      <c r="E1438" s="13">
        <v>-6</v>
      </c>
    </row>
    <row r="1439" spans="1:5" ht="15" customHeight="1">
      <c r="A1439" s="10" t="s">
        <v>3363</v>
      </c>
      <c r="B1439" s="10" t="s">
        <v>77</v>
      </c>
      <c r="C1439" s="10" t="s">
        <v>1737</v>
      </c>
      <c r="D1439" s="13">
        <v>78</v>
      </c>
      <c r="E1439" s="13">
        <v>78</v>
      </c>
    </row>
    <row r="1440" spans="1:5" ht="15" customHeight="1">
      <c r="A1440" s="10" t="s">
        <v>3363</v>
      </c>
      <c r="B1440" s="10" t="s">
        <v>77</v>
      </c>
      <c r="C1440" s="10" t="s">
        <v>2574</v>
      </c>
      <c r="D1440" s="13">
        <v>192</v>
      </c>
      <c r="E1440" s="13">
        <v>192</v>
      </c>
    </row>
    <row r="1441" spans="1:5" ht="15" customHeight="1">
      <c r="A1441" s="10" t="s">
        <v>3363</v>
      </c>
      <c r="B1441" s="10" t="s">
        <v>3364</v>
      </c>
      <c r="C1441" s="12"/>
      <c r="D1441" s="13">
        <v>0</v>
      </c>
      <c r="E1441" s="13">
        <v>7</v>
      </c>
    </row>
    <row r="1442" spans="1:5" ht="15" customHeight="1">
      <c r="A1442" s="10" t="s">
        <v>3365</v>
      </c>
      <c r="B1442" s="10" t="s">
        <v>1288</v>
      </c>
      <c r="C1442" s="10" t="s">
        <v>1932</v>
      </c>
      <c r="D1442" s="13">
        <v>101</v>
      </c>
      <c r="E1442" s="13">
        <v>101</v>
      </c>
    </row>
    <row r="1443" spans="1:5" ht="15" customHeight="1">
      <c r="A1443" s="10" t="s">
        <v>3366</v>
      </c>
      <c r="B1443" s="10" t="s">
        <v>528</v>
      </c>
      <c r="C1443" s="12"/>
      <c r="D1443" s="13">
        <v>0</v>
      </c>
      <c r="E1443" s="13">
        <v>-15</v>
      </c>
    </row>
    <row r="1444" spans="1:5" ht="15" customHeight="1">
      <c r="A1444" s="10" t="s">
        <v>3366</v>
      </c>
      <c r="B1444" s="10" t="s">
        <v>528</v>
      </c>
      <c r="C1444" s="10" t="s">
        <v>1887</v>
      </c>
      <c r="D1444" s="13">
        <v>8</v>
      </c>
      <c r="E1444" s="13">
        <v>8</v>
      </c>
    </row>
    <row r="1445" spans="1:5" ht="15" customHeight="1">
      <c r="A1445" s="10" t="s">
        <v>3366</v>
      </c>
      <c r="B1445" s="10" t="s">
        <v>528</v>
      </c>
      <c r="C1445" s="10" t="s">
        <v>3367</v>
      </c>
      <c r="D1445" s="13">
        <v>96</v>
      </c>
      <c r="E1445" s="13">
        <v>96</v>
      </c>
    </row>
    <row r="1446" spans="1:5" ht="15" customHeight="1">
      <c r="A1446" s="10" t="s">
        <v>3366</v>
      </c>
      <c r="B1446" s="10" t="s">
        <v>528</v>
      </c>
      <c r="C1446" s="10" t="s">
        <v>3368</v>
      </c>
      <c r="D1446" s="13">
        <v>61</v>
      </c>
      <c r="E1446" s="13">
        <v>61</v>
      </c>
    </row>
    <row r="1447" spans="1:5" ht="15" customHeight="1">
      <c r="A1447" s="10" t="s">
        <v>3366</v>
      </c>
      <c r="B1447" s="10" t="s">
        <v>3369</v>
      </c>
      <c r="C1447" s="12"/>
      <c r="D1447" s="13">
        <v>0</v>
      </c>
      <c r="E1447" s="13">
        <v>25</v>
      </c>
    </row>
    <row r="1448" spans="1:5" ht="15" customHeight="1">
      <c r="A1448" s="10" t="s">
        <v>3370</v>
      </c>
      <c r="B1448" s="10" t="s">
        <v>684</v>
      </c>
      <c r="C1448" s="12"/>
      <c r="D1448" s="13">
        <v>0</v>
      </c>
      <c r="E1448" s="13">
        <v>-1</v>
      </c>
    </row>
    <row r="1449" spans="1:5" ht="15" customHeight="1">
      <c r="A1449" s="10" t="s">
        <v>3370</v>
      </c>
      <c r="B1449" s="10" t="s">
        <v>684</v>
      </c>
      <c r="C1449" s="10" t="s">
        <v>2078</v>
      </c>
      <c r="D1449" s="13">
        <v>30</v>
      </c>
      <c r="E1449" s="13">
        <v>30</v>
      </c>
    </row>
    <row r="1450" spans="1:5" ht="15" customHeight="1">
      <c r="A1450" s="10" t="s">
        <v>3370</v>
      </c>
      <c r="B1450" s="10" t="s">
        <v>684</v>
      </c>
      <c r="C1450" s="10" t="s">
        <v>3371</v>
      </c>
      <c r="D1450" s="13">
        <v>129</v>
      </c>
      <c r="E1450" s="13">
        <v>129</v>
      </c>
    </row>
    <row r="1451" spans="1:5" ht="15" customHeight="1">
      <c r="A1451" s="10" t="s">
        <v>3372</v>
      </c>
      <c r="B1451" s="10" t="s">
        <v>494</v>
      </c>
      <c r="C1451" s="10" t="s">
        <v>1931</v>
      </c>
      <c r="D1451" s="13">
        <v>39</v>
      </c>
      <c r="E1451" s="13">
        <v>39</v>
      </c>
    </row>
    <row r="1452" spans="1:5" ht="15" customHeight="1">
      <c r="A1452" s="10" t="s">
        <v>3372</v>
      </c>
      <c r="B1452" s="10" t="s">
        <v>494</v>
      </c>
      <c r="C1452" s="10" t="s">
        <v>1951</v>
      </c>
      <c r="D1452" s="13">
        <v>50</v>
      </c>
      <c r="E1452" s="13">
        <v>50</v>
      </c>
    </row>
    <row r="1453" spans="1:5" ht="15" customHeight="1">
      <c r="A1453" s="10" t="s">
        <v>3373</v>
      </c>
      <c r="B1453" s="10" t="s">
        <v>591</v>
      </c>
      <c r="C1453" s="10" t="s">
        <v>1854</v>
      </c>
      <c r="D1453" s="13">
        <v>86</v>
      </c>
      <c r="E1453" s="13">
        <v>86</v>
      </c>
    </row>
    <row r="1454" spans="1:5" ht="15" customHeight="1">
      <c r="A1454" s="10" t="s">
        <v>3374</v>
      </c>
      <c r="B1454" s="10" t="s">
        <v>812</v>
      </c>
      <c r="C1454" s="12"/>
      <c r="D1454" s="13">
        <v>0</v>
      </c>
      <c r="E1454" s="13">
        <v>0</v>
      </c>
    </row>
    <row r="1455" spans="1:5" ht="15" customHeight="1">
      <c r="A1455" s="10" t="s">
        <v>3374</v>
      </c>
      <c r="B1455" s="10" t="s">
        <v>812</v>
      </c>
      <c r="C1455" s="10" t="s">
        <v>1997</v>
      </c>
      <c r="D1455" s="13">
        <v>219</v>
      </c>
      <c r="E1455" s="13">
        <v>219</v>
      </c>
    </row>
    <row r="1456" spans="1:5" ht="15" customHeight="1">
      <c r="A1456" s="10" t="s">
        <v>3374</v>
      </c>
      <c r="B1456" s="10" t="s">
        <v>812</v>
      </c>
      <c r="C1456" s="10" t="s">
        <v>1998</v>
      </c>
      <c r="D1456" s="13">
        <v>486</v>
      </c>
      <c r="E1456" s="13">
        <v>486</v>
      </c>
    </row>
    <row r="1457" spans="1:5" ht="15" customHeight="1">
      <c r="A1457" s="10" t="s">
        <v>3374</v>
      </c>
      <c r="B1457" s="10" t="s">
        <v>3375</v>
      </c>
      <c r="C1457" s="12"/>
      <c r="D1457" s="13">
        <v>0</v>
      </c>
      <c r="E1457" s="13">
        <v>70</v>
      </c>
    </row>
    <row r="1458" spans="1:5" ht="15" customHeight="1">
      <c r="A1458" s="10" t="s">
        <v>3376</v>
      </c>
      <c r="B1458" s="10" t="s">
        <v>3377</v>
      </c>
      <c r="C1458" s="10" t="s">
        <v>2249</v>
      </c>
      <c r="D1458" s="13">
        <v>4</v>
      </c>
      <c r="E1458" s="13">
        <v>4</v>
      </c>
    </row>
    <row r="1459" spans="1:5" ht="15" customHeight="1">
      <c r="A1459" s="10" t="s">
        <v>3378</v>
      </c>
      <c r="B1459" s="10" t="s">
        <v>1061</v>
      </c>
      <c r="C1459" s="10" t="s">
        <v>1672</v>
      </c>
      <c r="D1459" s="13">
        <v>14</v>
      </c>
      <c r="E1459" s="13">
        <v>14</v>
      </c>
    </row>
    <row r="1460" spans="1:5" ht="15" customHeight="1">
      <c r="A1460" s="10" t="s">
        <v>3379</v>
      </c>
      <c r="B1460" s="10" t="s">
        <v>1476</v>
      </c>
      <c r="C1460" s="10" t="s">
        <v>2100</v>
      </c>
      <c r="D1460" s="13">
        <v>79</v>
      </c>
      <c r="E1460" s="13">
        <v>79</v>
      </c>
    </row>
    <row r="1461" spans="1:5" ht="15" customHeight="1">
      <c r="A1461" s="10" t="s">
        <v>3380</v>
      </c>
      <c r="B1461" s="10" t="s">
        <v>1059</v>
      </c>
      <c r="C1461" s="10" t="s">
        <v>1671</v>
      </c>
      <c r="D1461" s="13">
        <v>20</v>
      </c>
      <c r="E1461" s="13">
        <v>20</v>
      </c>
    </row>
    <row r="1462" spans="1:5" ht="15" customHeight="1">
      <c r="A1462" s="10" t="s">
        <v>3381</v>
      </c>
      <c r="B1462" s="10" t="s">
        <v>929</v>
      </c>
      <c r="C1462" s="12"/>
      <c r="D1462" s="13">
        <v>0</v>
      </c>
      <c r="E1462" s="13">
        <v>-4</v>
      </c>
    </row>
    <row r="1463" spans="1:5" ht="15" customHeight="1">
      <c r="A1463" s="10" t="s">
        <v>3381</v>
      </c>
      <c r="B1463" s="10" t="s">
        <v>929</v>
      </c>
      <c r="C1463" s="10" t="s">
        <v>2116</v>
      </c>
      <c r="D1463" s="13">
        <v>6</v>
      </c>
      <c r="E1463" s="13">
        <v>6</v>
      </c>
    </row>
    <row r="1464" spans="1:5" ht="15" customHeight="1">
      <c r="A1464" s="10" t="s">
        <v>3382</v>
      </c>
      <c r="B1464" s="10" t="s">
        <v>111</v>
      </c>
      <c r="C1464" s="12"/>
      <c r="D1464" s="13">
        <v>0</v>
      </c>
      <c r="E1464" s="13">
        <v>0</v>
      </c>
    </row>
    <row r="1465" spans="1:5" ht="15" customHeight="1">
      <c r="A1465" s="10" t="s">
        <v>3382</v>
      </c>
      <c r="B1465" s="10" t="s">
        <v>111</v>
      </c>
      <c r="C1465" s="10" t="s">
        <v>3383</v>
      </c>
      <c r="D1465" s="13">
        <v>150</v>
      </c>
      <c r="E1465" s="13">
        <v>150</v>
      </c>
    </row>
    <row r="1466" spans="1:5" ht="15" customHeight="1">
      <c r="A1466" s="10" t="s">
        <v>3382</v>
      </c>
      <c r="B1466" s="10" t="s">
        <v>111</v>
      </c>
      <c r="C1466" s="10" t="s">
        <v>1777</v>
      </c>
      <c r="D1466" s="13">
        <v>84</v>
      </c>
      <c r="E1466" s="13">
        <v>84</v>
      </c>
    </row>
    <row r="1467" spans="1:5" ht="15" customHeight="1">
      <c r="A1467" s="10" t="s">
        <v>3382</v>
      </c>
      <c r="B1467" s="10" t="s">
        <v>3384</v>
      </c>
      <c r="C1467" s="12"/>
      <c r="D1467" s="13">
        <v>0</v>
      </c>
      <c r="E1467" s="13">
        <v>7</v>
      </c>
    </row>
    <row r="1468" spans="1:5" ht="15" customHeight="1">
      <c r="A1468" s="10" t="s">
        <v>3385</v>
      </c>
      <c r="B1468" s="10" t="s">
        <v>1365</v>
      </c>
      <c r="C1468" s="10" t="s">
        <v>2006</v>
      </c>
      <c r="D1468" s="13">
        <v>14</v>
      </c>
      <c r="E1468" s="13">
        <v>14</v>
      </c>
    </row>
    <row r="1469" spans="1:5" ht="15" customHeight="1">
      <c r="A1469" s="10" t="s">
        <v>3386</v>
      </c>
      <c r="B1469" s="10" t="s">
        <v>102</v>
      </c>
      <c r="C1469" s="12"/>
      <c r="D1469" s="13">
        <v>0</v>
      </c>
      <c r="E1469" s="13">
        <v>-4</v>
      </c>
    </row>
    <row r="1470" spans="1:5" ht="15" customHeight="1">
      <c r="A1470" s="10" t="s">
        <v>3386</v>
      </c>
      <c r="B1470" s="10" t="s">
        <v>102</v>
      </c>
      <c r="C1470" s="10" t="s">
        <v>3156</v>
      </c>
      <c r="D1470" s="13">
        <v>20</v>
      </c>
      <c r="E1470" s="13">
        <v>20</v>
      </c>
    </row>
    <row r="1471" spans="1:5" ht="15" customHeight="1">
      <c r="A1471" s="10" t="s">
        <v>3386</v>
      </c>
      <c r="B1471" s="10" t="s">
        <v>102</v>
      </c>
      <c r="C1471" s="10" t="s">
        <v>1665</v>
      </c>
      <c r="D1471" s="13">
        <v>54</v>
      </c>
      <c r="E1471" s="13">
        <v>54</v>
      </c>
    </row>
    <row r="1472" spans="1:5" ht="15" customHeight="1">
      <c r="A1472" s="10" t="s">
        <v>3386</v>
      </c>
      <c r="B1472" s="10" t="s">
        <v>3387</v>
      </c>
      <c r="C1472" s="12"/>
      <c r="D1472" s="13">
        <v>0</v>
      </c>
      <c r="E1472" s="13">
        <v>7</v>
      </c>
    </row>
    <row r="1473" spans="1:5" ht="15" customHeight="1">
      <c r="A1473" s="10" t="s">
        <v>3388</v>
      </c>
      <c r="B1473" s="10" t="s">
        <v>1269</v>
      </c>
      <c r="C1473" s="12"/>
      <c r="D1473" s="13">
        <v>0</v>
      </c>
      <c r="E1473" s="13">
        <v>0</v>
      </c>
    </row>
    <row r="1474" spans="1:5" ht="15" customHeight="1">
      <c r="A1474" s="10" t="s">
        <v>3388</v>
      </c>
      <c r="B1474" s="10" t="s">
        <v>1269</v>
      </c>
      <c r="C1474" s="10" t="s">
        <v>1929</v>
      </c>
      <c r="D1474" s="13">
        <v>4</v>
      </c>
      <c r="E1474" s="13">
        <v>4</v>
      </c>
    </row>
    <row r="1475" spans="1:5" ht="15" customHeight="1">
      <c r="A1475" s="10" t="s">
        <v>3388</v>
      </c>
      <c r="B1475" s="10" t="s">
        <v>1269</v>
      </c>
      <c r="C1475" s="10" t="s">
        <v>2498</v>
      </c>
      <c r="D1475" s="13">
        <v>120</v>
      </c>
      <c r="E1475" s="13">
        <v>120</v>
      </c>
    </row>
    <row r="1476" spans="1:5" ht="15" customHeight="1">
      <c r="A1476" s="10" t="s">
        <v>3388</v>
      </c>
      <c r="B1476" s="10" t="s">
        <v>3389</v>
      </c>
      <c r="C1476" s="12"/>
      <c r="D1476" s="13">
        <v>0</v>
      </c>
      <c r="E1476" s="13">
        <v>3</v>
      </c>
    </row>
    <row r="1477" spans="1:5" ht="15" customHeight="1">
      <c r="A1477" s="10" t="s">
        <v>3390</v>
      </c>
      <c r="B1477" s="10" t="s">
        <v>541</v>
      </c>
      <c r="C1477" s="10" t="s">
        <v>2073</v>
      </c>
      <c r="D1477" s="13">
        <v>35</v>
      </c>
      <c r="E1477" s="13">
        <v>35</v>
      </c>
    </row>
    <row r="1478" spans="1:5" ht="15" customHeight="1">
      <c r="A1478" s="10" t="s">
        <v>3390</v>
      </c>
      <c r="B1478" s="10" t="s">
        <v>541</v>
      </c>
      <c r="C1478" s="10" t="s">
        <v>3391</v>
      </c>
      <c r="D1478" s="13">
        <v>66</v>
      </c>
      <c r="E1478" s="13">
        <v>66</v>
      </c>
    </row>
    <row r="1479" spans="1:5" ht="15" customHeight="1">
      <c r="A1479" s="10" t="s">
        <v>3390</v>
      </c>
      <c r="B1479" s="10" t="s">
        <v>3392</v>
      </c>
      <c r="C1479" s="12"/>
      <c r="D1479" s="13">
        <v>0</v>
      </c>
      <c r="E1479" s="13">
        <v>16</v>
      </c>
    </row>
    <row r="1480" spans="1:5" ht="15" customHeight="1">
      <c r="A1480" s="10" t="s">
        <v>3393</v>
      </c>
      <c r="B1480" s="10" t="s">
        <v>661</v>
      </c>
      <c r="C1480" s="12"/>
      <c r="D1480" s="13">
        <v>0</v>
      </c>
      <c r="E1480" s="13">
        <v>0</v>
      </c>
    </row>
    <row r="1481" spans="1:5" ht="15" customHeight="1">
      <c r="A1481" s="10" t="s">
        <v>3393</v>
      </c>
      <c r="B1481" s="10" t="s">
        <v>661</v>
      </c>
      <c r="C1481" s="10" t="s">
        <v>2498</v>
      </c>
      <c r="D1481" s="13">
        <v>95</v>
      </c>
      <c r="E1481" s="13">
        <v>95</v>
      </c>
    </row>
    <row r="1482" spans="1:5" ht="15" customHeight="1">
      <c r="A1482" s="10" t="s">
        <v>3393</v>
      </c>
      <c r="B1482" s="10" t="s">
        <v>661</v>
      </c>
      <c r="C1482" s="10" t="s">
        <v>2293</v>
      </c>
      <c r="D1482" s="13">
        <v>15</v>
      </c>
      <c r="E1482" s="13">
        <v>15</v>
      </c>
    </row>
    <row r="1483" spans="1:5" ht="15" customHeight="1">
      <c r="A1483" s="10" t="s">
        <v>3394</v>
      </c>
      <c r="B1483" s="10" t="s">
        <v>3395</v>
      </c>
      <c r="C1483" s="12"/>
      <c r="D1483" s="13">
        <v>0</v>
      </c>
      <c r="E1483" s="13">
        <v>4</v>
      </c>
    </row>
    <row r="1484" spans="1:5" ht="15" customHeight="1">
      <c r="A1484" s="10" t="s">
        <v>3396</v>
      </c>
      <c r="B1484" s="10" t="s">
        <v>1123</v>
      </c>
      <c r="C1484" s="12"/>
      <c r="D1484" s="13">
        <v>0</v>
      </c>
      <c r="E1484" s="13">
        <v>0</v>
      </c>
    </row>
    <row r="1485" spans="1:5" ht="15" customHeight="1">
      <c r="A1485" s="10" t="s">
        <v>3396</v>
      </c>
      <c r="B1485" s="10" t="s">
        <v>1123</v>
      </c>
      <c r="C1485" s="10" t="s">
        <v>1757</v>
      </c>
      <c r="D1485" s="13">
        <v>4</v>
      </c>
      <c r="E1485" s="13">
        <v>4</v>
      </c>
    </row>
    <row r="1486" spans="1:5" ht="15" customHeight="1">
      <c r="A1486" s="10" t="s">
        <v>3397</v>
      </c>
      <c r="B1486" s="10" t="s">
        <v>1180</v>
      </c>
      <c r="C1486" s="10" t="s">
        <v>1853</v>
      </c>
      <c r="D1486" s="13">
        <v>171</v>
      </c>
      <c r="E1486" s="13">
        <v>171</v>
      </c>
    </row>
    <row r="1487" spans="1:5" ht="15" customHeight="1">
      <c r="A1487" s="10" t="s">
        <v>3398</v>
      </c>
      <c r="B1487" s="10" t="s">
        <v>948</v>
      </c>
      <c r="C1487" s="10" t="s">
        <v>1599</v>
      </c>
      <c r="D1487" s="13">
        <v>11</v>
      </c>
      <c r="E1487" s="13">
        <v>11</v>
      </c>
    </row>
    <row r="1488" spans="1:5" ht="15" customHeight="1">
      <c r="A1488" s="10" t="s">
        <v>3399</v>
      </c>
      <c r="B1488" s="10" t="s">
        <v>1451</v>
      </c>
      <c r="C1488" s="10" t="s">
        <v>2087</v>
      </c>
      <c r="D1488" s="13">
        <v>22</v>
      </c>
      <c r="E1488" s="13">
        <v>22</v>
      </c>
    </row>
    <row r="1489" spans="1:5" ht="15" customHeight="1">
      <c r="A1489" s="10" t="s">
        <v>3400</v>
      </c>
      <c r="B1489" s="10" t="s">
        <v>1169</v>
      </c>
      <c r="C1489" s="12"/>
      <c r="D1489" s="13">
        <v>0</v>
      </c>
      <c r="E1489" s="13">
        <v>0</v>
      </c>
    </row>
    <row r="1490" spans="1:5" ht="15" customHeight="1">
      <c r="A1490" s="10" t="s">
        <v>3400</v>
      </c>
      <c r="B1490" s="10" t="s">
        <v>1169</v>
      </c>
      <c r="C1490" s="10" t="s">
        <v>1845</v>
      </c>
      <c r="D1490" s="13">
        <v>76</v>
      </c>
      <c r="E1490" s="13">
        <v>76</v>
      </c>
    </row>
    <row r="1491" spans="1:5" ht="15" customHeight="1">
      <c r="A1491" s="10" t="s">
        <v>3400</v>
      </c>
      <c r="B1491" s="10" t="s">
        <v>1169</v>
      </c>
      <c r="C1491" s="10" t="s">
        <v>2293</v>
      </c>
      <c r="D1491" s="13">
        <v>9</v>
      </c>
      <c r="E1491" s="13">
        <v>9</v>
      </c>
    </row>
    <row r="1492" spans="1:5" ht="15" customHeight="1">
      <c r="A1492" s="10" t="s">
        <v>3400</v>
      </c>
      <c r="B1492" s="10" t="s">
        <v>3401</v>
      </c>
      <c r="C1492" s="12"/>
      <c r="D1492" s="13">
        <v>0</v>
      </c>
      <c r="E1492" s="13">
        <v>1</v>
      </c>
    </row>
    <row r="1493" spans="1:5" ht="15" customHeight="1">
      <c r="A1493" s="10" t="s">
        <v>3402</v>
      </c>
      <c r="B1493" s="10" t="s">
        <v>190</v>
      </c>
      <c r="C1493" s="10" t="s">
        <v>2249</v>
      </c>
      <c r="D1493" s="13">
        <v>1</v>
      </c>
      <c r="E1493" s="13">
        <v>1</v>
      </c>
    </row>
    <row r="1494" spans="1:5" ht="15" customHeight="1">
      <c r="A1494" s="10" t="s">
        <v>3403</v>
      </c>
      <c r="B1494" s="10" t="s">
        <v>104</v>
      </c>
      <c r="C1494" s="10" t="s">
        <v>3383</v>
      </c>
      <c r="D1494" s="13">
        <v>72</v>
      </c>
      <c r="E1494" s="13">
        <v>72</v>
      </c>
    </row>
    <row r="1495" spans="1:5" ht="15" customHeight="1">
      <c r="A1495" s="10" t="s">
        <v>3403</v>
      </c>
      <c r="B1495" s="10" t="s">
        <v>104</v>
      </c>
      <c r="C1495" s="10" t="s">
        <v>1796</v>
      </c>
      <c r="D1495" s="13">
        <v>133</v>
      </c>
      <c r="E1495" s="13">
        <v>133</v>
      </c>
    </row>
    <row r="1496" spans="1:5" ht="15" customHeight="1">
      <c r="A1496" s="10" t="s">
        <v>3403</v>
      </c>
      <c r="B1496" s="10" t="s">
        <v>104</v>
      </c>
      <c r="C1496" s="10" t="s">
        <v>2251</v>
      </c>
      <c r="D1496" s="13">
        <v>1</v>
      </c>
      <c r="E1496" s="13">
        <v>1</v>
      </c>
    </row>
    <row r="1497" spans="1:5" ht="15" customHeight="1">
      <c r="A1497" s="10" t="s">
        <v>3403</v>
      </c>
      <c r="B1497" s="10" t="s">
        <v>3404</v>
      </c>
      <c r="C1497" s="12"/>
      <c r="D1497" s="13">
        <v>0</v>
      </c>
      <c r="E1497" s="13">
        <v>5</v>
      </c>
    </row>
    <row r="1498" spans="1:5" ht="15" customHeight="1">
      <c r="A1498" s="10" t="s">
        <v>3405</v>
      </c>
      <c r="B1498" s="10" t="s">
        <v>3406</v>
      </c>
      <c r="C1498" s="10" t="s">
        <v>1757</v>
      </c>
      <c r="D1498" s="13">
        <v>94</v>
      </c>
      <c r="E1498" s="13">
        <v>94</v>
      </c>
    </row>
    <row r="1499" spans="1:5" ht="15" customHeight="1">
      <c r="A1499" s="10" t="s">
        <v>3407</v>
      </c>
      <c r="B1499" s="10" t="s">
        <v>327</v>
      </c>
      <c r="C1499" s="10" t="s">
        <v>2077</v>
      </c>
      <c r="D1499" s="13">
        <v>14</v>
      </c>
      <c r="E1499" s="13">
        <v>14</v>
      </c>
    </row>
    <row r="1500" spans="1:5" ht="15" customHeight="1">
      <c r="A1500" s="10" t="s">
        <v>3408</v>
      </c>
      <c r="B1500" s="10" t="s">
        <v>1044</v>
      </c>
      <c r="C1500" s="10" t="s">
        <v>1652</v>
      </c>
      <c r="D1500" s="13">
        <v>39</v>
      </c>
      <c r="E1500" s="13">
        <v>39</v>
      </c>
    </row>
    <row r="1501" spans="1:5" ht="15" customHeight="1">
      <c r="A1501" s="10" t="s">
        <v>3409</v>
      </c>
      <c r="B1501" s="10" t="s">
        <v>340</v>
      </c>
      <c r="C1501" s="10" t="s">
        <v>3294</v>
      </c>
      <c r="D1501" s="13">
        <v>16</v>
      </c>
      <c r="E1501" s="13">
        <v>16</v>
      </c>
    </row>
    <row r="1502" spans="1:5" ht="15" customHeight="1">
      <c r="A1502" s="10" t="s">
        <v>3409</v>
      </c>
      <c r="B1502" s="10" t="s">
        <v>340</v>
      </c>
      <c r="C1502" s="10" t="s">
        <v>2112</v>
      </c>
      <c r="D1502" s="13">
        <v>11</v>
      </c>
      <c r="E1502" s="13">
        <v>11</v>
      </c>
    </row>
    <row r="1503" spans="1:5" ht="15" customHeight="1">
      <c r="A1503" s="10" t="s">
        <v>3410</v>
      </c>
      <c r="B1503" s="10" t="s">
        <v>120</v>
      </c>
      <c r="C1503" s="12"/>
      <c r="D1503" s="13">
        <v>2</v>
      </c>
      <c r="E1503" s="13">
        <v>-54</v>
      </c>
    </row>
    <row r="1504" spans="1:5" ht="15" customHeight="1">
      <c r="A1504" s="10" t="s">
        <v>3410</v>
      </c>
      <c r="B1504" s="10" t="s">
        <v>120</v>
      </c>
      <c r="C1504" s="10" t="s">
        <v>1727</v>
      </c>
      <c r="D1504" s="13">
        <v>236</v>
      </c>
      <c r="E1504" s="13">
        <v>236</v>
      </c>
    </row>
    <row r="1505" spans="1:5" ht="15" customHeight="1">
      <c r="A1505" s="10" t="s">
        <v>3410</v>
      </c>
      <c r="B1505" s="10" t="s">
        <v>120</v>
      </c>
      <c r="C1505" s="10" t="s">
        <v>3411</v>
      </c>
      <c r="D1505" s="13">
        <v>360</v>
      </c>
      <c r="E1505" s="13">
        <v>360</v>
      </c>
    </row>
    <row r="1506" spans="1:5" ht="15" customHeight="1">
      <c r="A1506" s="10" t="s">
        <v>3410</v>
      </c>
      <c r="B1506" s="10" t="s">
        <v>120</v>
      </c>
      <c r="C1506" s="10" t="s">
        <v>2293</v>
      </c>
      <c r="D1506" s="13">
        <v>15</v>
      </c>
      <c r="E1506" s="13">
        <v>15</v>
      </c>
    </row>
    <row r="1507" spans="1:5" ht="15" customHeight="1">
      <c r="A1507" s="10" t="s">
        <v>3410</v>
      </c>
      <c r="B1507" s="10" t="s">
        <v>3412</v>
      </c>
      <c r="C1507" s="12"/>
      <c r="D1507" s="13">
        <v>0</v>
      </c>
      <c r="E1507" s="13">
        <v>18</v>
      </c>
    </row>
    <row r="1508" spans="1:5" ht="15" customHeight="1">
      <c r="A1508" s="10" t="s">
        <v>3413</v>
      </c>
      <c r="B1508" s="10" t="s">
        <v>1022</v>
      </c>
      <c r="C1508" s="10" t="s">
        <v>1643</v>
      </c>
      <c r="D1508" s="13">
        <v>22</v>
      </c>
      <c r="E1508" s="13">
        <v>22</v>
      </c>
    </row>
    <row r="1509" spans="1:5" ht="15" customHeight="1">
      <c r="A1509" s="10" t="s">
        <v>3414</v>
      </c>
      <c r="B1509" s="10" t="s">
        <v>917</v>
      </c>
      <c r="C1509" s="12"/>
      <c r="D1509" s="13">
        <v>0</v>
      </c>
      <c r="E1509" s="13">
        <v>0</v>
      </c>
    </row>
    <row r="1510" spans="1:5" ht="15" customHeight="1">
      <c r="A1510" s="10" t="s">
        <v>3414</v>
      </c>
      <c r="B1510" s="10" t="s">
        <v>917</v>
      </c>
      <c r="C1510" s="10" t="s">
        <v>1909</v>
      </c>
      <c r="D1510" s="13">
        <v>38</v>
      </c>
      <c r="E1510" s="13">
        <v>38</v>
      </c>
    </row>
    <row r="1511" spans="1:5" ht="15" customHeight="1">
      <c r="A1511" s="10" t="s">
        <v>3414</v>
      </c>
      <c r="B1511" s="10" t="s">
        <v>3415</v>
      </c>
      <c r="C1511" s="12"/>
      <c r="D1511" s="13">
        <v>0</v>
      </c>
      <c r="E1511" s="13">
        <v>3</v>
      </c>
    </row>
    <row r="1512" spans="1:5" ht="15" customHeight="1">
      <c r="A1512" s="10" t="s">
        <v>3416</v>
      </c>
      <c r="B1512" s="10" t="s">
        <v>451</v>
      </c>
      <c r="C1512" s="10" t="s">
        <v>1756</v>
      </c>
      <c r="D1512" s="13">
        <v>25</v>
      </c>
      <c r="E1512" s="13">
        <v>25</v>
      </c>
    </row>
    <row r="1513" spans="1:5" ht="15" customHeight="1">
      <c r="A1513" s="10" t="s">
        <v>3416</v>
      </c>
      <c r="B1513" s="10" t="s">
        <v>451</v>
      </c>
      <c r="C1513" s="10" t="s">
        <v>2498</v>
      </c>
      <c r="D1513" s="13">
        <v>14</v>
      </c>
      <c r="E1513" s="13">
        <v>14</v>
      </c>
    </row>
    <row r="1514" spans="1:5" ht="15" customHeight="1">
      <c r="A1514" s="10" t="s">
        <v>3417</v>
      </c>
      <c r="B1514" s="10" t="s">
        <v>42</v>
      </c>
      <c r="C1514" s="12"/>
      <c r="D1514" s="13">
        <v>0</v>
      </c>
      <c r="E1514" s="13">
        <v>0</v>
      </c>
    </row>
    <row r="1515" spans="1:5" ht="15" customHeight="1">
      <c r="A1515" s="10" t="s">
        <v>3418</v>
      </c>
      <c r="B1515" s="10" t="s">
        <v>1002</v>
      </c>
      <c r="C1515" s="10" t="s">
        <v>1636</v>
      </c>
      <c r="D1515" s="13">
        <v>3</v>
      </c>
      <c r="E1515" s="13">
        <v>3</v>
      </c>
    </row>
    <row r="1516" spans="1:5" ht="15" customHeight="1">
      <c r="A1516" s="10" t="s">
        <v>3419</v>
      </c>
      <c r="B1516" s="10" t="s">
        <v>3420</v>
      </c>
      <c r="C1516" s="12"/>
      <c r="D1516" s="13">
        <v>0</v>
      </c>
      <c r="E1516" s="13">
        <v>6</v>
      </c>
    </row>
    <row r="1517" spans="1:5" ht="15" customHeight="1">
      <c r="A1517" s="10" t="s">
        <v>3419</v>
      </c>
      <c r="B1517" s="10" t="s">
        <v>3420</v>
      </c>
      <c r="C1517" s="10" t="s">
        <v>1748</v>
      </c>
      <c r="D1517" s="13">
        <v>24</v>
      </c>
      <c r="E1517" s="13">
        <v>24</v>
      </c>
    </row>
    <row r="1518" spans="1:5" ht="15" customHeight="1">
      <c r="A1518" s="10" t="s">
        <v>3421</v>
      </c>
      <c r="B1518" s="10" t="s">
        <v>561</v>
      </c>
      <c r="C1518" s="10" t="s">
        <v>1947</v>
      </c>
      <c r="D1518" s="13">
        <v>59</v>
      </c>
      <c r="E1518" s="13">
        <v>59</v>
      </c>
    </row>
    <row r="1519" spans="1:5" ht="15" customHeight="1">
      <c r="A1519" s="10" t="s">
        <v>3421</v>
      </c>
      <c r="B1519" s="10" t="s">
        <v>561</v>
      </c>
      <c r="C1519" s="10" t="s">
        <v>3347</v>
      </c>
      <c r="D1519" s="13">
        <v>74</v>
      </c>
      <c r="E1519" s="13">
        <v>74</v>
      </c>
    </row>
    <row r="1520" spans="1:5" ht="15" customHeight="1">
      <c r="A1520" s="10" t="s">
        <v>3422</v>
      </c>
      <c r="B1520" s="10" t="s">
        <v>1485</v>
      </c>
      <c r="C1520" s="10" t="s">
        <v>2109</v>
      </c>
      <c r="D1520" s="13">
        <v>26</v>
      </c>
      <c r="E1520" s="13">
        <v>26</v>
      </c>
    </row>
    <row r="1521" spans="1:5" ht="15" customHeight="1">
      <c r="A1521" s="10" t="s">
        <v>3423</v>
      </c>
      <c r="B1521" s="10" t="s">
        <v>891</v>
      </c>
      <c r="C1521" s="12"/>
      <c r="D1521" s="13">
        <v>0</v>
      </c>
      <c r="E1521" s="13">
        <v>-6</v>
      </c>
    </row>
    <row r="1522" spans="1:5" ht="15" customHeight="1">
      <c r="A1522" s="10" t="s">
        <v>3423</v>
      </c>
      <c r="B1522" s="10" t="s">
        <v>891</v>
      </c>
      <c r="C1522" s="10" t="s">
        <v>1999</v>
      </c>
      <c r="D1522" s="13">
        <v>9</v>
      </c>
      <c r="E1522" s="13">
        <v>9</v>
      </c>
    </row>
    <row r="1523" spans="1:5" ht="15" customHeight="1">
      <c r="A1523" s="10" t="s">
        <v>3424</v>
      </c>
      <c r="B1523" s="10" t="s">
        <v>526</v>
      </c>
      <c r="C1523" s="10" t="s">
        <v>1931</v>
      </c>
      <c r="D1523" s="13">
        <v>4</v>
      </c>
      <c r="E1523" s="13">
        <v>4</v>
      </c>
    </row>
    <row r="1524" spans="1:5" ht="15" customHeight="1">
      <c r="A1524" s="10" t="s">
        <v>3424</v>
      </c>
      <c r="B1524" s="10" t="s">
        <v>526</v>
      </c>
      <c r="C1524" s="10" t="s">
        <v>1951</v>
      </c>
      <c r="D1524" s="13">
        <v>60</v>
      </c>
      <c r="E1524" s="13">
        <v>60</v>
      </c>
    </row>
    <row r="1525" spans="1:5" ht="15" customHeight="1">
      <c r="A1525" s="10" t="s">
        <v>3425</v>
      </c>
      <c r="B1525" s="10" t="s">
        <v>688</v>
      </c>
      <c r="C1525" s="12"/>
      <c r="D1525" s="13">
        <v>0</v>
      </c>
      <c r="E1525" s="13">
        <v>-15</v>
      </c>
    </row>
    <row r="1526" spans="1:5" ht="15" customHeight="1">
      <c r="A1526" s="10" t="s">
        <v>3425</v>
      </c>
      <c r="B1526" s="10" t="s">
        <v>688</v>
      </c>
      <c r="C1526" s="10" t="s">
        <v>3426</v>
      </c>
      <c r="D1526" s="13">
        <v>72</v>
      </c>
      <c r="E1526" s="13">
        <v>72</v>
      </c>
    </row>
    <row r="1527" spans="1:5" ht="15" customHeight="1">
      <c r="A1527" s="10" t="s">
        <v>3425</v>
      </c>
      <c r="B1527" s="10" t="s">
        <v>688</v>
      </c>
      <c r="C1527" s="10" t="s">
        <v>3427</v>
      </c>
      <c r="D1527" s="13">
        <v>72</v>
      </c>
      <c r="E1527" s="13">
        <v>72</v>
      </c>
    </row>
    <row r="1528" spans="1:5" ht="15" customHeight="1">
      <c r="A1528" s="10" t="s">
        <v>3425</v>
      </c>
      <c r="B1528" s="10" t="s">
        <v>688</v>
      </c>
      <c r="C1528" s="10" t="s">
        <v>1822</v>
      </c>
      <c r="D1528" s="13">
        <v>79</v>
      </c>
      <c r="E1528" s="13">
        <v>79</v>
      </c>
    </row>
    <row r="1529" spans="1:5" ht="15" customHeight="1">
      <c r="A1529" s="10" t="s">
        <v>3425</v>
      </c>
      <c r="B1529" s="10" t="s">
        <v>688</v>
      </c>
      <c r="C1529" s="10" t="s">
        <v>3428</v>
      </c>
      <c r="D1529" s="13">
        <v>72</v>
      </c>
      <c r="E1529" s="13">
        <v>72</v>
      </c>
    </row>
    <row r="1530" spans="1:5" ht="15" customHeight="1">
      <c r="A1530" s="10" t="s">
        <v>3425</v>
      </c>
      <c r="B1530" s="10" t="s">
        <v>688</v>
      </c>
      <c r="C1530" s="10" t="s">
        <v>3429</v>
      </c>
      <c r="D1530" s="13">
        <v>72</v>
      </c>
      <c r="E1530" s="13">
        <v>72</v>
      </c>
    </row>
    <row r="1531" spans="1:5" ht="15" customHeight="1">
      <c r="A1531" s="10" t="s">
        <v>3425</v>
      </c>
      <c r="B1531" s="10" t="s">
        <v>688</v>
      </c>
      <c r="C1531" s="10" t="s">
        <v>3430</v>
      </c>
      <c r="D1531" s="13">
        <v>72</v>
      </c>
      <c r="E1531" s="13">
        <v>72</v>
      </c>
    </row>
    <row r="1532" spans="1:5" ht="15" customHeight="1">
      <c r="A1532" s="10" t="s">
        <v>3425</v>
      </c>
      <c r="B1532" s="10" t="s">
        <v>688</v>
      </c>
      <c r="C1532" s="10" t="s">
        <v>3431</v>
      </c>
      <c r="D1532" s="13">
        <v>72</v>
      </c>
      <c r="E1532" s="13">
        <v>72</v>
      </c>
    </row>
    <row r="1533" spans="1:5" ht="15" customHeight="1">
      <c r="A1533" s="10" t="s">
        <v>3425</v>
      </c>
      <c r="B1533" s="10" t="s">
        <v>688</v>
      </c>
      <c r="C1533" s="10" t="s">
        <v>2429</v>
      </c>
      <c r="D1533" s="13">
        <v>1</v>
      </c>
      <c r="E1533" s="13">
        <v>1</v>
      </c>
    </row>
    <row r="1534" spans="1:5" ht="15" customHeight="1">
      <c r="A1534" s="10" t="s">
        <v>3425</v>
      </c>
      <c r="B1534" s="10" t="s">
        <v>3432</v>
      </c>
      <c r="C1534" s="12"/>
      <c r="D1534" s="13">
        <v>0</v>
      </c>
      <c r="E1534" s="13">
        <v>82</v>
      </c>
    </row>
    <row r="1535" spans="1:5" ht="15" customHeight="1">
      <c r="A1535" s="10" t="s">
        <v>3433</v>
      </c>
      <c r="B1535" s="10" t="s">
        <v>99</v>
      </c>
      <c r="C1535" s="12"/>
      <c r="D1535" s="13">
        <v>0</v>
      </c>
      <c r="E1535" s="13">
        <v>0</v>
      </c>
    </row>
    <row r="1536" spans="1:5" ht="15" customHeight="1">
      <c r="A1536" s="10" t="s">
        <v>3433</v>
      </c>
      <c r="B1536" s="10" t="s">
        <v>99</v>
      </c>
      <c r="C1536" s="10" t="s">
        <v>1663</v>
      </c>
      <c r="D1536" s="13">
        <v>127</v>
      </c>
      <c r="E1536" s="13">
        <v>127</v>
      </c>
    </row>
    <row r="1537" spans="1:5" ht="15" customHeight="1">
      <c r="A1537" s="10" t="s">
        <v>3433</v>
      </c>
      <c r="B1537" s="10" t="s">
        <v>99</v>
      </c>
      <c r="C1537" s="10" t="s">
        <v>2251</v>
      </c>
      <c r="D1537" s="13">
        <v>8</v>
      </c>
      <c r="E1537" s="13">
        <v>8</v>
      </c>
    </row>
    <row r="1538" spans="1:5" ht="15" customHeight="1">
      <c r="A1538" s="10" t="s">
        <v>3433</v>
      </c>
      <c r="B1538" s="10" t="s">
        <v>3434</v>
      </c>
      <c r="C1538" s="12"/>
      <c r="D1538" s="13">
        <v>0</v>
      </c>
      <c r="E1538" s="13">
        <v>4</v>
      </c>
    </row>
    <row r="1539" spans="1:5" ht="15" customHeight="1">
      <c r="A1539" s="10" t="s">
        <v>3435</v>
      </c>
      <c r="B1539" s="10" t="s">
        <v>3436</v>
      </c>
      <c r="C1539" s="12"/>
      <c r="D1539" s="13">
        <v>0</v>
      </c>
      <c r="E1539" s="13">
        <v>46</v>
      </c>
    </row>
    <row r="1540" spans="1:5" ht="15" customHeight="1">
      <c r="A1540" s="10" t="s">
        <v>3437</v>
      </c>
      <c r="B1540" s="10" t="s">
        <v>778</v>
      </c>
      <c r="C1540" s="10" t="s">
        <v>1756</v>
      </c>
      <c r="D1540" s="13">
        <v>19</v>
      </c>
      <c r="E1540" s="13">
        <v>19</v>
      </c>
    </row>
    <row r="1541" spans="1:5" ht="15" customHeight="1">
      <c r="A1541" s="10" t="s">
        <v>3437</v>
      </c>
      <c r="B1541" s="10" t="s">
        <v>778</v>
      </c>
      <c r="C1541" s="10" t="s">
        <v>3438</v>
      </c>
      <c r="D1541" s="13">
        <v>379</v>
      </c>
      <c r="E1541" s="13">
        <v>379</v>
      </c>
    </row>
    <row r="1542" spans="1:5" ht="15" customHeight="1">
      <c r="A1542" s="10" t="s">
        <v>3439</v>
      </c>
      <c r="B1542" s="10" t="s">
        <v>1162</v>
      </c>
      <c r="C1542" s="10" t="s">
        <v>1833</v>
      </c>
      <c r="D1542" s="13">
        <v>28</v>
      </c>
      <c r="E1542" s="13">
        <v>28</v>
      </c>
    </row>
    <row r="1543" spans="1:5" ht="15" customHeight="1">
      <c r="A1543" s="10" t="s">
        <v>3440</v>
      </c>
      <c r="B1543" s="10" t="s">
        <v>373</v>
      </c>
      <c r="C1543" s="10" t="s">
        <v>1600</v>
      </c>
      <c r="D1543" s="13">
        <v>4</v>
      </c>
      <c r="E1543" s="13">
        <v>4</v>
      </c>
    </row>
    <row r="1544" spans="1:5" ht="15" customHeight="1">
      <c r="A1544" s="10" t="s">
        <v>3440</v>
      </c>
      <c r="B1544" s="10" t="s">
        <v>373</v>
      </c>
      <c r="C1544" s="10" t="s">
        <v>1617</v>
      </c>
      <c r="D1544" s="13">
        <v>17</v>
      </c>
      <c r="E1544" s="13">
        <v>17</v>
      </c>
    </row>
    <row r="1545" spans="1:5" ht="15" customHeight="1">
      <c r="A1545" s="10" t="s">
        <v>3441</v>
      </c>
      <c r="B1545" s="10" t="s">
        <v>1124</v>
      </c>
      <c r="C1545" s="12"/>
      <c r="D1545" s="13">
        <v>0</v>
      </c>
      <c r="E1545" s="13">
        <v>0</v>
      </c>
    </row>
    <row r="1546" spans="1:5" ht="15" customHeight="1">
      <c r="A1546" s="10" t="s">
        <v>3441</v>
      </c>
      <c r="B1546" s="10" t="s">
        <v>1124</v>
      </c>
      <c r="C1546" s="10" t="s">
        <v>1757</v>
      </c>
      <c r="D1546" s="13">
        <v>4</v>
      </c>
      <c r="E1546" s="13">
        <v>4</v>
      </c>
    </row>
    <row r="1547" spans="1:5" ht="15" customHeight="1">
      <c r="A1547" s="10" t="s">
        <v>3442</v>
      </c>
      <c r="B1547" s="10" t="s">
        <v>966</v>
      </c>
      <c r="C1547" s="10" t="s">
        <v>1612</v>
      </c>
      <c r="D1547" s="13">
        <v>61</v>
      </c>
      <c r="E1547" s="13">
        <v>61</v>
      </c>
    </row>
    <row r="1548" spans="1:5" ht="15" customHeight="1">
      <c r="A1548" s="10" t="s">
        <v>3443</v>
      </c>
      <c r="B1548" s="10" t="s">
        <v>448</v>
      </c>
      <c r="C1548" s="10" t="s">
        <v>2967</v>
      </c>
      <c r="D1548" s="13">
        <v>39</v>
      </c>
      <c r="E1548" s="13">
        <v>39</v>
      </c>
    </row>
    <row r="1549" spans="1:5" ht="15" customHeight="1">
      <c r="A1549" s="10" t="s">
        <v>3443</v>
      </c>
      <c r="B1549" s="10" t="s">
        <v>448</v>
      </c>
      <c r="C1549" s="10" t="s">
        <v>2031</v>
      </c>
      <c r="D1549" s="13">
        <v>26</v>
      </c>
      <c r="E1549" s="13">
        <v>26</v>
      </c>
    </row>
    <row r="1550" spans="1:5" ht="15" customHeight="1">
      <c r="A1550" s="10" t="s">
        <v>3444</v>
      </c>
      <c r="B1550" s="10" t="s">
        <v>1006</v>
      </c>
      <c r="C1550" s="10" t="s">
        <v>1637</v>
      </c>
      <c r="D1550" s="13">
        <v>3</v>
      </c>
      <c r="E1550" s="13">
        <v>3</v>
      </c>
    </row>
    <row r="1551" spans="1:5" ht="15" customHeight="1">
      <c r="A1551" s="10" t="s">
        <v>3445</v>
      </c>
      <c r="B1551" s="10" t="s">
        <v>1487</v>
      </c>
      <c r="C1551" s="10" t="s">
        <v>2113</v>
      </c>
      <c r="D1551" s="13">
        <v>81</v>
      </c>
      <c r="E1551" s="13">
        <v>81</v>
      </c>
    </row>
    <row r="1552" spans="1:5" ht="15" customHeight="1">
      <c r="A1552" s="10" t="s">
        <v>3446</v>
      </c>
      <c r="B1552" s="10" t="s">
        <v>1125</v>
      </c>
      <c r="C1552" s="12"/>
      <c r="D1552" s="13">
        <v>0</v>
      </c>
      <c r="E1552" s="13">
        <v>0</v>
      </c>
    </row>
    <row r="1553" spans="1:5" ht="15" customHeight="1">
      <c r="A1553" s="10" t="s">
        <v>3446</v>
      </c>
      <c r="B1553" s="10" t="s">
        <v>1125</v>
      </c>
      <c r="C1553" s="10" t="s">
        <v>1757</v>
      </c>
      <c r="D1553" s="13">
        <v>57</v>
      </c>
      <c r="E1553" s="13">
        <v>57</v>
      </c>
    </row>
    <row r="1554" spans="1:5" ht="15" customHeight="1">
      <c r="A1554" s="10" t="s">
        <v>3447</v>
      </c>
      <c r="B1554" s="10" t="s">
        <v>91</v>
      </c>
      <c r="C1554" s="10" t="s">
        <v>1740</v>
      </c>
      <c r="D1554" s="13">
        <v>122</v>
      </c>
      <c r="E1554" s="13">
        <v>122</v>
      </c>
    </row>
    <row r="1555" spans="1:5" ht="15" customHeight="1">
      <c r="A1555" s="10" t="s">
        <v>3448</v>
      </c>
      <c r="B1555" s="10" t="s">
        <v>1448</v>
      </c>
      <c r="C1555" s="10" t="s">
        <v>2080</v>
      </c>
      <c r="D1555" s="13">
        <v>151</v>
      </c>
      <c r="E1555" s="13">
        <v>151</v>
      </c>
    </row>
    <row r="1556" spans="1:5" ht="15" customHeight="1">
      <c r="A1556" s="10" t="s">
        <v>3449</v>
      </c>
      <c r="B1556" s="10" t="s">
        <v>675</v>
      </c>
      <c r="C1556" s="10" t="s">
        <v>2203</v>
      </c>
      <c r="D1556" s="13">
        <v>126</v>
      </c>
      <c r="E1556" s="13">
        <v>126</v>
      </c>
    </row>
    <row r="1557" spans="1:5" ht="15" customHeight="1">
      <c r="A1557" s="10" t="s">
        <v>3450</v>
      </c>
      <c r="B1557" s="10" t="s">
        <v>1488</v>
      </c>
      <c r="C1557" s="10" t="s">
        <v>2113</v>
      </c>
      <c r="D1557" s="13">
        <v>124</v>
      </c>
      <c r="E1557" s="13">
        <v>124</v>
      </c>
    </row>
    <row r="1558" spans="1:5" ht="15" customHeight="1">
      <c r="A1558" s="10" t="s">
        <v>3451</v>
      </c>
      <c r="B1558" s="10" t="s">
        <v>3452</v>
      </c>
      <c r="C1558" s="10" t="s">
        <v>2203</v>
      </c>
      <c r="D1558" s="13">
        <v>33</v>
      </c>
      <c r="E1558" s="13">
        <v>33</v>
      </c>
    </row>
    <row r="1559" spans="1:5" ht="15" customHeight="1">
      <c r="A1559" s="10" t="s">
        <v>3453</v>
      </c>
      <c r="B1559" s="10" t="s">
        <v>136</v>
      </c>
      <c r="C1559" s="12"/>
      <c r="D1559" s="13">
        <v>0</v>
      </c>
      <c r="E1559" s="13">
        <v>0</v>
      </c>
    </row>
    <row r="1560" spans="1:5" ht="15" customHeight="1">
      <c r="A1560" s="10" t="s">
        <v>3453</v>
      </c>
      <c r="B1560" s="10" t="s">
        <v>136</v>
      </c>
      <c r="C1560" s="10" t="s">
        <v>1692</v>
      </c>
      <c r="D1560" s="13">
        <v>43</v>
      </c>
      <c r="E1560" s="13">
        <v>43</v>
      </c>
    </row>
    <row r="1561" spans="1:5" ht="15" customHeight="1">
      <c r="A1561" s="10" t="s">
        <v>3454</v>
      </c>
      <c r="B1561" s="10" t="s">
        <v>1289</v>
      </c>
      <c r="C1561" s="10" t="s">
        <v>1932</v>
      </c>
      <c r="D1561" s="13">
        <v>50</v>
      </c>
      <c r="E1561" s="13">
        <v>50</v>
      </c>
    </row>
    <row r="1562" spans="1:5" ht="15" customHeight="1">
      <c r="A1562" s="10" t="s">
        <v>3455</v>
      </c>
      <c r="B1562" s="10" t="s">
        <v>143</v>
      </c>
      <c r="C1562" s="10" t="s">
        <v>1790</v>
      </c>
      <c r="D1562" s="13">
        <v>21</v>
      </c>
      <c r="E1562" s="13">
        <v>21</v>
      </c>
    </row>
    <row r="1563" spans="1:5" ht="15" customHeight="1">
      <c r="A1563" s="10" t="s">
        <v>3456</v>
      </c>
      <c r="B1563" s="10" t="s">
        <v>175</v>
      </c>
      <c r="C1563" s="10" t="s">
        <v>3457</v>
      </c>
      <c r="D1563" s="13">
        <v>10</v>
      </c>
      <c r="E1563" s="13">
        <v>10</v>
      </c>
    </row>
    <row r="1564" spans="1:5" ht="15" customHeight="1">
      <c r="A1564" s="10" t="s">
        <v>3456</v>
      </c>
      <c r="B1564" s="10" t="s">
        <v>175</v>
      </c>
      <c r="C1564" s="10" t="s">
        <v>1695</v>
      </c>
      <c r="D1564" s="13">
        <v>17</v>
      </c>
      <c r="E1564" s="13">
        <v>17</v>
      </c>
    </row>
    <row r="1565" spans="1:5" ht="15" customHeight="1">
      <c r="A1565" s="10" t="s">
        <v>3458</v>
      </c>
      <c r="B1565" s="10" t="s">
        <v>51</v>
      </c>
      <c r="C1565" s="12"/>
      <c r="D1565" s="13">
        <v>0</v>
      </c>
      <c r="E1565" s="13">
        <v>0</v>
      </c>
    </row>
    <row r="1566" spans="1:5" ht="15" customHeight="1">
      <c r="A1566" s="10" t="s">
        <v>3458</v>
      </c>
      <c r="B1566" s="10" t="s">
        <v>51</v>
      </c>
      <c r="C1566" s="10" t="s">
        <v>1750</v>
      </c>
      <c r="D1566" s="13">
        <v>40</v>
      </c>
      <c r="E1566" s="13">
        <v>40</v>
      </c>
    </row>
    <row r="1567" spans="1:5" ht="15" customHeight="1">
      <c r="A1567" s="10" t="s">
        <v>3459</v>
      </c>
      <c r="B1567" s="10" t="s">
        <v>727</v>
      </c>
      <c r="C1567" s="10" t="s">
        <v>3130</v>
      </c>
      <c r="D1567" s="13">
        <v>215</v>
      </c>
      <c r="E1567" s="13">
        <v>215</v>
      </c>
    </row>
    <row r="1568" spans="1:5" ht="15" customHeight="1">
      <c r="A1568" s="10" t="s">
        <v>3459</v>
      </c>
      <c r="B1568" s="10" t="s">
        <v>727</v>
      </c>
      <c r="C1568" s="10" t="s">
        <v>1931</v>
      </c>
      <c r="D1568" s="13">
        <v>42</v>
      </c>
      <c r="E1568" s="13">
        <v>42</v>
      </c>
    </row>
    <row r="1569" spans="1:5" ht="15" customHeight="1">
      <c r="A1569" s="10" t="s">
        <v>3460</v>
      </c>
      <c r="B1569" s="10" t="s">
        <v>508</v>
      </c>
      <c r="C1569" s="10" t="s">
        <v>1757</v>
      </c>
      <c r="D1569" s="13">
        <v>35</v>
      </c>
      <c r="E1569" s="13">
        <v>35</v>
      </c>
    </row>
    <row r="1570" spans="1:5" ht="15" customHeight="1">
      <c r="A1570" s="10" t="s">
        <v>3460</v>
      </c>
      <c r="B1570" s="10" t="s">
        <v>508</v>
      </c>
      <c r="C1570" s="10" t="s">
        <v>3032</v>
      </c>
      <c r="D1570" s="13">
        <v>51</v>
      </c>
      <c r="E1570" s="13">
        <v>51</v>
      </c>
    </row>
    <row r="1571" spans="1:5" ht="15" customHeight="1">
      <c r="A1571" s="10" t="s">
        <v>3461</v>
      </c>
      <c r="B1571" s="10" t="s">
        <v>523</v>
      </c>
      <c r="C1571" s="12"/>
      <c r="D1571" s="13">
        <v>0</v>
      </c>
      <c r="E1571" s="13">
        <v>-3</v>
      </c>
    </row>
    <row r="1572" spans="1:5" ht="15" customHeight="1">
      <c r="A1572" s="10" t="s">
        <v>3461</v>
      </c>
      <c r="B1572" s="10" t="s">
        <v>523</v>
      </c>
      <c r="C1572" s="10" t="s">
        <v>1895</v>
      </c>
      <c r="D1572" s="13">
        <v>95</v>
      </c>
      <c r="E1572" s="13">
        <v>95</v>
      </c>
    </row>
    <row r="1573" spans="1:5" ht="15" customHeight="1">
      <c r="A1573" s="10" t="s">
        <v>3461</v>
      </c>
      <c r="B1573" s="10" t="s">
        <v>523</v>
      </c>
      <c r="C1573" s="10" t="s">
        <v>1896</v>
      </c>
      <c r="D1573" s="13">
        <v>60</v>
      </c>
      <c r="E1573" s="13">
        <v>60</v>
      </c>
    </row>
    <row r="1574" spans="1:5" ht="15" customHeight="1">
      <c r="A1574" s="10" t="s">
        <v>3461</v>
      </c>
      <c r="B1574" s="10" t="s">
        <v>3462</v>
      </c>
      <c r="C1574" s="12"/>
      <c r="D1574" s="13">
        <v>0</v>
      </c>
      <c r="E1574" s="13">
        <v>7</v>
      </c>
    </row>
    <row r="1575" spans="1:5" ht="15" customHeight="1">
      <c r="A1575" s="10" t="s">
        <v>3463</v>
      </c>
      <c r="B1575" s="10" t="s">
        <v>1060</v>
      </c>
      <c r="C1575" s="10" t="s">
        <v>1671</v>
      </c>
      <c r="D1575" s="13">
        <v>20</v>
      </c>
      <c r="E1575" s="13">
        <v>20</v>
      </c>
    </row>
    <row r="1576" spans="1:5" ht="15" customHeight="1">
      <c r="A1576" s="10" t="s">
        <v>3464</v>
      </c>
      <c r="B1576" s="10" t="s">
        <v>1324</v>
      </c>
      <c r="C1576" s="10" t="s">
        <v>1950</v>
      </c>
      <c r="D1576" s="13">
        <v>83</v>
      </c>
      <c r="E1576" s="13">
        <v>83</v>
      </c>
    </row>
    <row r="1577" spans="1:5" ht="15" customHeight="1">
      <c r="A1577" s="10" t="s">
        <v>3465</v>
      </c>
      <c r="B1577" s="10" t="s">
        <v>396</v>
      </c>
      <c r="C1577" s="10" t="s">
        <v>1950</v>
      </c>
      <c r="D1577" s="13">
        <v>25</v>
      </c>
      <c r="E1577" s="13">
        <v>25</v>
      </c>
    </row>
    <row r="1578" spans="1:5" ht="15" customHeight="1">
      <c r="A1578" s="10" t="s">
        <v>3466</v>
      </c>
      <c r="B1578" s="10" t="s">
        <v>876</v>
      </c>
      <c r="C1578" s="12"/>
      <c r="D1578" s="13">
        <v>0</v>
      </c>
      <c r="E1578" s="13">
        <v>-1489</v>
      </c>
    </row>
    <row r="1579" spans="1:5" ht="15" customHeight="1">
      <c r="A1579" s="10" t="s">
        <v>3466</v>
      </c>
      <c r="B1579" s="10" t="s">
        <v>876</v>
      </c>
      <c r="C1579" s="10" t="s">
        <v>3467</v>
      </c>
      <c r="D1579" s="13">
        <v>1145</v>
      </c>
      <c r="E1579" s="13">
        <v>1145</v>
      </c>
    </row>
    <row r="1580" spans="1:5" ht="15" customHeight="1">
      <c r="A1580" s="10" t="s">
        <v>3466</v>
      </c>
      <c r="B1580" s="10" t="s">
        <v>876</v>
      </c>
      <c r="C1580" s="10" t="s">
        <v>3468</v>
      </c>
      <c r="D1580" s="13">
        <v>1170</v>
      </c>
      <c r="E1580" s="13">
        <v>1170</v>
      </c>
    </row>
    <row r="1581" spans="1:5" ht="15" customHeight="1">
      <c r="A1581" s="10" t="s">
        <v>3466</v>
      </c>
      <c r="B1581" s="10" t="s">
        <v>876</v>
      </c>
      <c r="C1581" s="10" t="s">
        <v>3469</v>
      </c>
      <c r="D1581" s="13">
        <v>1170</v>
      </c>
      <c r="E1581" s="13">
        <v>1170</v>
      </c>
    </row>
    <row r="1582" spans="1:5" ht="15" customHeight="1">
      <c r="A1582" s="10" t="s">
        <v>3466</v>
      </c>
      <c r="B1582" s="10" t="s">
        <v>876</v>
      </c>
      <c r="C1582" s="10" t="s">
        <v>3470</v>
      </c>
      <c r="D1582" s="13">
        <v>556</v>
      </c>
      <c r="E1582" s="13">
        <v>556</v>
      </c>
    </row>
    <row r="1583" spans="1:5" ht="15" customHeight="1">
      <c r="A1583" s="10" t="s">
        <v>3466</v>
      </c>
      <c r="B1583" s="10" t="s">
        <v>876</v>
      </c>
      <c r="C1583" s="10" t="s">
        <v>3471</v>
      </c>
      <c r="D1583" s="13">
        <v>1170</v>
      </c>
      <c r="E1583" s="13">
        <v>1170</v>
      </c>
    </row>
    <row r="1584" spans="1:5" ht="15" customHeight="1">
      <c r="A1584" s="10" t="s">
        <v>3466</v>
      </c>
      <c r="B1584" s="10" t="s">
        <v>876</v>
      </c>
      <c r="C1584" s="10" t="s">
        <v>2519</v>
      </c>
      <c r="D1584" s="13">
        <v>1170</v>
      </c>
      <c r="E1584" s="13">
        <v>1170</v>
      </c>
    </row>
    <row r="1585" spans="1:5" ht="15" customHeight="1">
      <c r="A1585" s="10" t="s">
        <v>3466</v>
      </c>
      <c r="B1585" s="10" t="s">
        <v>876</v>
      </c>
      <c r="C1585" s="10" t="s">
        <v>2124</v>
      </c>
      <c r="D1585" s="13">
        <v>3634</v>
      </c>
      <c r="E1585" s="13">
        <v>3634</v>
      </c>
    </row>
    <row r="1586" spans="1:5" ht="15" customHeight="1">
      <c r="A1586" s="10" t="s">
        <v>3466</v>
      </c>
      <c r="B1586" s="10" t="s">
        <v>876</v>
      </c>
      <c r="C1586" s="10" t="s">
        <v>3472</v>
      </c>
      <c r="D1586" s="13">
        <v>1170</v>
      </c>
      <c r="E1586" s="13">
        <v>1170</v>
      </c>
    </row>
    <row r="1587" spans="1:5" ht="15" customHeight="1">
      <c r="A1587" s="10" t="s">
        <v>3466</v>
      </c>
      <c r="B1587" s="10" t="s">
        <v>876</v>
      </c>
      <c r="C1587" s="10" t="s">
        <v>3473</v>
      </c>
      <c r="D1587" s="13">
        <v>1170</v>
      </c>
      <c r="E1587" s="13">
        <v>1170</v>
      </c>
    </row>
    <row r="1588" spans="1:5" ht="15" customHeight="1">
      <c r="A1588" s="10" t="s">
        <v>3466</v>
      </c>
      <c r="B1588" s="10" t="s">
        <v>876</v>
      </c>
      <c r="C1588" s="10" t="s">
        <v>3474</v>
      </c>
      <c r="D1588" s="13">
        <v>1170</v>
      </c>
      <c r="E1588" s="13">
        <v>1170</v>
      </c>
    </row>
    <row r="1589" spans="1:5" ht="15" customHeight="1">
      <c r="A1589" s="10" t="s">
        <v>3466</v>
      </c>
      <c r="B1589" s="10" t="s">
        <v>876</v>
      </c>
      <c r="C1589" s="10" t="s">
        <v>3475</v>
      </c>
      <c r="D1589" s="13">
        <v>1170</v>
      </c>
      <c r="E1589" s="13">
        <v>1170</v>
      </c>
    </row>
    <row r="1590" spans="1:5" ht="15" customHeight="1">
      <c r="A1590" s="10" t="s">
        <v>3466</v>
      </c>
      <c r="B1590" s="10" t="s">
        <v>876</v>
      </c>
      <c r="C1590" s="10" t="s">
        <v>3476</v>
      </c>
      <c r="D1590" s="13">
        <v>1170</v>
      </c>
      <c r="E1590" s="13">
        <v>1170</v>
      </c>
    </row>
    <row r="1591" spans="1:5" ht="15" customHeight="1">
      <c r="A1591" s="10" t="s">
        <v>3466</v>
      </c>
      <c r="B1591" s="10" t="s">
        <v>876</v>
      </c>
      <c r="C1591" s="10" t="s">
        <v>3477</v>
      </c>
      <c r="D1591" s="13">
        <v>1170</v>
      </c>
      <c r="E1591" s="13">
        <v>1170</v>
      </c>
    </row>
    <row r="1592" spans="1:5" ht="15" customHeight="1">
      <c r="A1592" s="10" t="s">
        <v>3466</v>
      </c>
      <c r="B1592" s="10" t="s">
        <v>876</v>
      </c>
      <c r="C1592" s="10" t="s">
        <v>3478</v>
      </c>
      <c r="D1592" s="13">
        <v>107</v>
      </c>
      <c r="E1592" s="13">
        <v>107</v>
      </c>
    </row>
    <row r="1593" spans="1:5" ht="15" customHeight="1">
      <c r="A1593" s="10" t="s">
        <v>3466</v>
      </c>
      <c r="B1593" s="10" t="s">
        <v>876</v>
      </c>
      <c r="C1593" s="10" t="s">
        <v>3479</v>
      </c>
      <c r="D1593" s="13">
        <v>1170</v>
      </c>
      <c r="E1593" s="13">
        <v>1170</v>
      </c>
    </row>
    <row r="1594" spans="1:5" ht="15" customHeight="1">
      <c r="A1594" s="10" t="s">
        <v>3466</v>
      </c>
      <c r="B1594" s="10" t="s">
        <v>3480</v>
      </c>
      <c r="C1594" s="12"/>
      <c r="D1594" s="13">
        <v>0</v>
      </c>
      <c r="E1594" s="13">
        <v>560</v>
      </c>
    </row>
    <row r="1595" spans="1:5" ht="15" customHeight="1">
      <c r="A1595" s="10" t="s">
        <v>3481</v>
      </c>
      <c r="B1595" s="10" t="s">
        <v>218</v>
      </c>
      <c r="C1595" s="12"/>
      <c r="D1595" s="13">
        <v>0</v>
      </c>
      <c r="E1595" s="13">
        <v>0</v>
      </c>
    </row>
    <row r="1596" spans="1:5" ht="15" customHeight="1">
      <c r="A1596" s="10" t="s">
        <v>3482</v>
      </c>
      <c r="B1596" s="10" t="s">
        <v>200</v>
      </c>
      <c r="C1596" s="12"/>
      <c r="D1596" s="13">
        <v>5</v>
      </c>
      <c r="E1596" s="13">
        <v>5</v>
      </c>
    </row>
    <row r="1597" spans="1:5" ht="15" customHeight="1">
      <c r="A1597" s="10" t="s">
        <v>3482</v>
      </c>
      <c r="B1597" s="10" t="s">
        <v>200</v>
      </c>
      <c r="C1597" s="10" t="s">
        <v>1987</v>
      </c>
      <c r="D1597" s="13">
        <v>234</v>
      </c>
      <c r="E1597" s="13">
        <v>234</v>
      </c>
    </row>
    <row r="1598" spans="1:5" ht="15" customHeight="1">
      <c r="A1598" s="10" t="s">
        <v>3482</v>
      </c>
      <c r="B1598" s="10" t="s">
        <v>200</v>
      </c>
      <c r="C1598" s="10" t="s">
        <v>3483</v>
      </c>
      <c r="D1598" s="13">
        <v>84</v>
      </c>
      <c r="E1598" s="13">
        <v>84</v>
      </c>
    </row>
    <row r="1599" spans="1:5" ht="15" customHeight="1">
      <c r="A1599" s="10" t="s">
        <v>3482</v>
      </c>
      <c r="B1599" s="10" t="s">
        <v>200</v>
      </c>
      <c r="C1599" s="10" t="s">
        <v>3484</v>
      </c>
      <c r="D1599" s="13">
        <v>240</v>
      </c>
      <c r="E1599" s="13">
        <v>240</v>
      </c>
    </row>
    <row r="1600" spans="1:5" ht="15" customHeight="1">
      <c r="A1600" s="10" t="s">
        <v>3482</v>
      </c>
      <c r="B1600" s="10" t="s">
        <v>3485</v>
      </c>
      <c r="C1600" s="12"/>
      <c r="D1600" s="13">
        <v>0</v>
      </c>
      <c r="E1600" s="13">
        <v>46</v>
      </c>
    </row>
    <row r="1601" spans="1:5" ht="15" customHeight="1">
      <c r="A1601" s="10" t="s">
        <v>3486</v>
      </c>
      <c r="B1601" s="10" t="s">
        <v>1010</v>
      </c>
      <c r="C1601" s="10" t="s">
        <v>1640</v>
      </c>
      <c r="D1601" s="13">
        <v>25</v>
      </c>
      <c r="E1601" s="13">
        <v>25</v>
      </c>
    </row>
    <row r="1602" spans="1:5" ht="15" customHeight="1">
      <c r="A1602" s="10" t="s">
        <v>3487</v>
      </c>
      <c r="B1602" s="10" t="s">
        <v>1329</v>
      </c>
      <c r="C1602" s="10" t="s">
        <v>1956</v>
      </c>
      <c r="D1602" s="13">
        <v>13</v>
      </c>
      <c r="E1602" s="13">
        <v>13</v>
      </c>
    </row>
    <row r="1603" spans="1:5" ht="15" customHeight="1">
      <c r="A1603" s="10" t="s">
        <v>3488</v>
      </c>
      <c r="B1603" s="10" t="s">
        <v>3489</v>
      </c>
      <c r="C1603" s="12"/>
      <c r="D1603" s="13">
        <v>0</v>
      </c>
      <c r="E1603" s="13">
        <v>0</v>
      </c>
    </row>
    <row r="1604" spans="1:5" ht="15" customHeight="1">
      <c r="A1604" s="10" t="s">
        <v>3490</v>
      </c>
      <c r="B1604" s="10" t="s">
        <v>418</v>
      </c>
      <c r="C1604" s="10" t="s">
        <v>1646</v>
      </c>
      <c r="D1604" s="13">
        <v>1</v>
      </c>
      <c r="E1604" s="13">
        <v>1</v>
      </c>
    </row>
    <row r="1605" spans="1:5" ht="15" customHeight="1">
      <c r="A1605" s="10" t="s">
        <v>3490</v>
      </c>
      <c r="B1605" s="10" t="s">
        <v>418</v>
      </c>
      <c r="C1605" s="10" t="s">
        <v>2569</v>
      </c>
      <c r="D1605" s="13">
        <v>30</v>
      </c>
      <c r="E1605" s="13">
        <v>30</v>
      </c>
    </row>
    <row r="1606" spans="1:5" ht="15" customHeight="1">
      <c r="A1606" s="10" t="s">
        <v>3491</v>
      </c>
      <c r="B1606" s="10" t="s">
        <v>3492</v>
      </c>
      <c r="C1606" s="12"/>
      <c r="D1606" s="13">
        <v>0</v>
      </c>
      <c r="E1606" s="13">
        <v>62</v>
      </c>
    </row>
    <row r="1607" spans="1:5" ht="15" customHeight="1">
      <c r="A1607" s="10" t="s">
        <v>3493</v>
      </c>
      <c r="B1607" s="10" t="s">
        <v>122</v>
      </c>
      <c r="C1607" s="12"/>
      <c r="D1607" s="13">
        <v>0</v>
      </c>
      <c r="E1607" s="13">
        <v>0</v>
      </c>
    </row>
    <row r="1608" spans="1:5" ht="15" customHeight="1">
      <c r="A1608" s="10" t="s">
        <v>3493</v>
      </c>
      <c r="B1608" s="10" t="s">
        <v>122</v>
      </c>
      <c r="C1608" s="10" t="s">
        <v>2824</v>
      </c>
      <c r="D1608" s="13">
        <v>37</v>
      </c>
      <c r="E1608" s="13">
        <v>37</v>
      </c>
    </row>
    <row r="1609" spans="1:5" ht="15" customHeight="1">
      <c r="A1609" s="10" t="s">
        <v>3493</v>
      </c>
      <c r="B1609" s="10" t="s">
        <v>122</v>
      </c>
      <c r="C1609" s="10" t="s">
        <v>1766</v>
      </c>
      <c r="D1609" s="13">
        <v>107</v>
      </c>
      <c r="E1609" s="13">
        <v>107</v>
      </c>
    </row>
    <row r="1610" spans="1:5" ht="15" customHeight="1">
      <c r="A1610" s="10" t="s">
        <v>3493</v>
      </c>
      <c r="B1610" s="10" t="s">
        <v>122</v>
      </c>
      <c r="C1610" s="10" t="s">
        <v>2825</v>
      </c>
      <c r="D1610" s="13">
        <v>144</v>
      </c>
      <c r="E1610" s="13">
        <v>144</v>
      </c>
    </row>
    <row r="1611" spans="1:5" ht="15" customHeight="1">
      <c r="A1611" s="10" t="s">
        <v>3493</v>
      </c>
      <c r="B1611" s="10" t="s">
        <v>122</v>
      </c>
      <c r="C1611" s="10" t="s">
        <v>2826</v>
      </c>
      <c r="D1611" s="13">
        <v>144</v>
      </c>
      <c r="E1611" s="13">
        <v>144</v>
      </c>
    </row>
    <row r="1612" spans="1:5" ht="15" customHeight="1">
      <c r="A1612" s="10" t="s">
        <v>3493</v>
      </c>
      <c r="B1612" s="10" t="s">
        <v>122</v>
      </c>
      <c r="C1612" s="10" t="s">
        <v>1799</v>
      </c>
      <c r="D1612" s="13">
        <v>8</v>
      </c>
      <c r="E1612" s="13">
        <v>8</v>
      </c>
    </row>
    <row r="1613" spans="1:5" ht="15" customHeight="1">
      <c r="A1613" s="10" t="s">
        <v>3493</v>
      </c>
      <c r="B1613" s="10" t="s">
        <v>122</v>
      </c>
      <c r="C1613" s="10" t="s">
        <v>2246</v>
      </c>
      <c r="D1613" s="13">
        <v>287</v>
      </c>
      <c r="E1613" s="13">
        <v>287</v>
      </c>
    </row>
    <row r="1614" spans="1:5" ht="15" customHeight="1">
      <c r="A1614" s="10" t="s">
        <v>3493</v>
      </c>
      <c r="B1614" s="10" t="s">
        <v>122</v>
      </c>
      <c r="C1614" s="10" t="s">
        <v>2429</v>
      </c>
      <c r="D1614" s="13">
        <v>1</v>
      </c>
      <c r="E1614" s="13">
        <v>1</v>
      </c>
    </row>
    <row r="1615" spans="1:5" ht="15" customHeight="1">
      <c r="A1615" s="10" t="s">
        <v>3493</v>
      </c>
      <c r="B1615" s="10" t="s">
        <v>3494</v>
      </c>
      <c r="C1615" s="12"/>
      <c r="D1615" s="13">
        <v>0</v>
      </c>
      <c r="E1615" s="13">
        <v>20</v>
      </c>
    </row>
    <row r="1616" spans="1:5" ht="15" customHeight="1">
      <c r="A1616" s="10" t="s">
        <v>3495</v>
      </c>
      <c r="B1616" s="10" t="s">
        <v>1290</v>
      </c>
      <c r="C1616" s="10" t="s">
        <v>1932</v>
      </c>
      <c r="D1616" s="13">
        <v>58</v>
      </c>
      <c r="E1616" s="13">
        <v>58</v>
      </c>
    </row>
    <row r="1617" spans="1:5" ht="15" customHeight="1">
      <c r="A1617" s="10" t="s">
        <v>3496</v>
      </c>
      <c r="B1617" s="10" t="s">
        <v>404</v>
      </c>
      <c r="C1617" s="12"/>
      <c r="D1617" s="13">
        <v>0</v>
      </c>
      <c r="E1617" s="13">
        <v>0</v>
      </c>
    </row>
    <row r="1618" spans="1:5" ht="15" customHeight="1">
      <c r="A1618" s="10" t="s">
        <v>3496</v>
      </c>
      <c r="B1618" s="10" t="s">
        <v>404</v>
      </c>
      <c r="C1618" s="10" t="s">
        <v>1828</v>
      </c>
      <c r="D1618" s="13">
        <v>28</v>
      </c>
      <c r="E1618" s="13">
        <v>28</v>
      </c>
    </row>
    <row r="1619" spans="1:5" ht="15" customHeight="1">
      <c r="A1619" s="10" t="s">
        <v>3497</v>
      </c>
      <c r="B1619" s="10" t="s">
        <v>445</v>
      </c>
      <c r="C1619" s="12"/>
      <c r="D1619" s="13">
        <v>0</v>
      </c>
      <c r="E1619" s="13">
        <v>0</v>
      </c>
    </row>
    <row r="1620" spans="1:5" ht="15" customHeight="1">
      <c r="A1620" s="10" t="s">
        <v>3497</v>
      </c>
      <c r="B1620" s="10" t="s">
        <v>445</v>
      </c>
      <c r="C1620" s="10" t="s">
        <v>1757</v>
      </c>
      <c r="D1620" s="13">
        <v>45</v>
      </c>
      <c r="E1620" s="13">
        <v>45</v>
      </c>
    </row>
    <row r="1621" spans="1:5" ht="15" customHeight="1">
      <c r="A1621" s="10" t="s">
        <v>3497</v>
      </c>
      <c r="B1621" s="10" t="s">
        <v>445</v>
      </c>
      <c r="C1621" s="10" t="s">
        <v>3141</v>
      </c>
      <c r="D1621" s="13">
        <v>20</v>
      </c>
      <c r="E1621" s="13">
        <v>20</v>
      </c>
    </row>
    <row r="1622" spans="1:5" ht="15" customHeight="1">
      <c r="A1622" s="10" t="s">
        <v>3498</v>
      </c>
      <c r="B1622" s="10" t="s">
        <v>753</v>
      </c>
      <c r="C1622" s="12"/>
      <c r="D1622" s="13">
        <v>0</v>
      </c>
      <c r="E1622" s="13">
        <v>-1</v>
      </c>
    </row>
    <row r="1623" spans="1:5" ht="15" customHeight="1">
      <c r="A1623" s="10" t="s">
        <v>3498</v>
      </c>
      <c r="B1623" s="10" t="s">
        <v>753</v>
      </c>
      <c r="C1623" s="10" t="s">
        <v>1982</v>
      </c>
      <c r="D1623" s="13">
        <v>232</v>
      </c>
      <c r="E1623" s="13">
        <v>232</v>
      </c>
    </row>
    <row r="1624" spans="1:5" ht="15" customHeight="1">
      <c r="A1624" s="10" t="s">
        <v>3498</v>
      </c>
      <c r="B1624" s="10" t="s">
        <v>753</v>
      </c>
      <c r="C1624" s="10" t="s">
        <v>1995</v>
      </c>
      <c r="D1624" s="13">
        <v>96</v>
      </c>
      <c r="E1624" s="13">
        <v>96</v>
      </c>
    </row>
    <row r="1625" spans="1:5" ht="15" customHeight="1">
      <c r="A1625" s="10" t="s">
        <v>3498</v>
      </c>
      <c r="B1625" s="10" t="s">
        <v>753</v>
      </c>
      <c r="C1625" s="10" t="s">
        <v>3499</v>
      </c>
      <c r="D1625" s="13">
        <v>82</v>
      </c>
      <c r="E1625" s="13">
        <v>82</v>
      </c>
    </row>
    <row r="1626" spans="1:5" ht="15" customHeight="1">
      <c r="A1626" s="10" t="s">
        <v>3498</v>
      </c>
      <c r="B1626" s="10" t="s">
        <v>753</v>
      </c>
      <c r="C1626" s="10" t="s">
        <v>2293</v>
      </c>
      <c r="D1626" s="13">
        <v>1</v>
      </c>
      <c r="E1626" s="13">
        <v>1</v>
      </c>
    </row>
    <row r="1627" spans="1:5" ht="15" customHeight="1">
      <c r="A1627" s="10" t="s">
        <v>3498</v>
      </c>
      <c r="B1627" s="10" t="s">
        <v>3500</v>
      </c>
      <c r="C1627" s="12"/>
      <c r="D1627" s="13">
        <v>0</v>
      </c>
      <c r="E1627" s="13">
        <v>68</v>
      </c>
    </row>
    <row r="1628" spans="1:5" ht="15" customHeight="1">
      <c r="A1628" s="10" t="s">
        <v>3501</v>
      </c>
      <c r="B1628" s="10" t="s">
        <v>906</v>
      </c>
      <c r="C1628" s="12"/>
      <c r="D1628" s="13">
        <v>0</v>
      </c>
      <c r="E1628" s="13">
        <v>-3</v>
      </c>
    </row>
    <row r="1629" spans="1:5" ht="15" customHeight="1">
      <c r="A1629" s="10" t="s">
        <v>3501</v>
      </c>
      <c r="B1629" s="10" t="s">
        <v>906</v>
      </c>
      <c r="C1629" s="10" t="s">
        <v>1844</v>
      </c>
      <c r="D1629" s="13">
        <v>171</v>
      </c>
      <c r="E1629" s="13">
        <v>171</v>
      </c>
    </row>
    <row r="1630" spans="1:5" ht="15" customHeight="1">
      <c r="A1630" s="10" t="s">
        <v>3501</v>
      </c>
      <c r="B1630" s="10" t="s">
        <v>3502</v>
      </c>
      <c r="C1630" s="12"/>
      <c r="D1630" s="13">
        <v>0</v>
      </c>
      <c r="E1630" s="13">
        <v>2</v>
      </c>
    </row>
    <row r="1631" spans="1:5" ht="15" customHeight="1">
      <c r="A1631" s="10" t="s">
        <v>3503</v>
      </c>
      <c r="B1631" s="10" t="s">
        <v>60</v>
      </c>
      <c r="C1631" s="12"/>
      <c r="D1631" s="13">
        <v>0</v>
      </c>
      <c r="E1631" s="13">
        <v>0</v>
      </c>
    </row>
    <row r="1632" spans="1:5" ht="15" customHeight="1">
      <c r="A1632" s="10" t="s">
        <v>3503</v>
      </c>
      <c r="B1632" s="10" t="s">
        <v>60</v>
      </c>
      <c r="C1632" s="10" t="s">
        <v>1789</v>
      </c>
      <c r="D1632" s="13">
        <v>1</v>
      </c>
      <c r="E1632" s="13">
        <v>1</v>
      </c>
    </row>
    <row r="1633" spans="1:5" ht="15" customHeight="1">
      <c r="A1633" s="10" t="s">
        <v>3504</v>
      </c>
      <c r="B1633" s="10" t="s">
        <v>287</v>
      </c>
      <c r="C1633" s="10" t="s">
        <v>1691</v>
      </c>
      <c r="D1633" s="13">
        <v>8</v>
      </c>
      <c r="E1633" s="13">
        <v>8</v>
      </c>
    </row>
    <row r="1634" spans="1:5" ht="15" customHeight="1">
      <c r="A1634" s="10" t="s">
        <v>3505</v>
      </c>
      <c r="B1634" s="10" t="s">
        <v>670</v>
      </c>
      <c r="C1634" s="12"/>
      <c r="D1634" s="13">
        <v>0</v>
      </c>
      <c r="E1634" s="13">
        <v>0</v>
      </c>
    </row>
    <row r="1635" spans="1:5" ht="15" customHeight="1">
      <c r="A1635" s="10" t="s">
        <v>3505</v>
      </c>
      <c r="B1635" s="10" t="s">
        <v>670</v>
      </c>
      <c r="C1635" s="10" t="s">
        <v>3506</v>
      </c>
      <c r="D1635" s="13">
        <v>30</v>
      </c>
      <c r="E1635" s="13">
        <v>30</v>
      </c>
    </row>
    <row r="1636" spans="1:5" ht="15" customHeight="1">
      <c r="A1636" s="10" t="s">
        <v>3505</v>
      </c>
      <c r="B1636" s="10" t="s">
        <v>670</v>
      </c>
      <c r="C1636" s="10" t="s">
        <v>3507</v>
      </c>
      <c r="D1636" s="13">
        <v>30</v>
      </c>
      <c r="E1636" s="13">
        <v>30</v>
      </c>
    </row>
    <row r="1637" spans="1:5" ht="15" customHeight="1">
      <c r="A1637" s="10" t="s">
        <v>3505</v>
      </c>
      <c r="B1637" s="10" t="s">
        <v>670</v>
      </c>
      <c r="C1637" s="10" t="s">
        <v>3508</v>
      </c>
      <c r="D1637" s="13">
        <v>30</v>
      </c>
      <c r="E1637" s="13">
        <v>30</v>
      </c>
    </row>
    <row r="1638" spans="1:5" ht="15" customHeight="1">
      <c r="A1638" s="10" t="s">
        <v>3505</v>
      </c>
      <c r="B1638" s="10" t="s">
        <v>670</v>
      </c>
      <c r="C1638" s="10" t="s">
        <v>3509</v>
      </c>
      <c r="D1638" s="13">
        <v>25</v>
      </c>
      <c r="E1638" s="13">
        <v>25</v>
      </c>
    </row>
    <row r="1639" spans="1:5" ht="15" customHeight="1">
      <c r="A1639" s="10" t="s">
        <v>3505</v>
      </c>
      <c r="B1639" s="10" t="s">
        <v>670</v>
      </c>
      <c r="C1639" s="10" t="s">
        <v>1925</v>
      </c>
      <c r="D1639" s="13">
        <v>8</v>
      </c>
      <c r="E1639" s="13">
        <v>8</v>
      </c>
    </row>
    <row r="1640" spans="1:5" ht="15" customHeight="1">
      <c r="A1640" s="10" t="s">
        <v>3510</v>
      </c>
      <c r="B1640" s="10" t="s">
        <v>3511</v>
      </c>
      <c r="C1640" s="12"/>
      <c r="D1640" s="13">
        <v>0</v>
      </c>
      <c r="E1640" s="13">
        <v>-30</v>
      </c>
    </row>
    <row r="1641" spans="1:5" ht="15" customHeight="1">
      <c r="A1641" s="10" t="s">
        <v>3512</v>
      </c>
      <c r="B1641" s="10" t="s">
        <v>3513</v>
      </c>
      <c r="C1641" s="12"/>
      <c r="D1641" s="13">
        <v>0</v>
      </c>
      <c r="E1641" s="13">
        <v>82</v>
      </c>
    </row>
    <row r="1642" spans="1:5" ht="15" customHeight="1">
      <c r="A1642" s="10" t="s">
        <v>3514</v>
      </c>
      <c r="B1642" s="10" t="s">
        <v>1278</v>
      </c>
      <c r="C1642" s="10" t="s">
        <v>1931</v>
      </c>
      <c r="D1642" s="13">
        <v>68</v>
      </c>
      <c r="E1642" s="13">
        <v>68</v>
      </c>
    </row>
    <row r="1643" spans="1:5" ht="15" customHeight="1">
      <c r="A1643" s="10" t="s">
        <v>3515</v>
      </c>
      <c r="B1643" s="10" t="s">
        <v>1126</v>
      </c>
      <c r="C1643" s="12"/>
      <c r="D1643" s="13">
        <v>0</v>
      </c>
      <c r="E1643" s="13">
        <v>0</v>
      </c>
    </row>
    <row r="1644" spans="1:5" ht="15" customHeight="1">
      <c r="A1644" s="10" t="s">
        <v>3516</v>
      </c>
      <c r="B1644" s="10" t="s">
        <v>3517</v>
      </c>
      <c r="C1644" s="12"/>
      <c r="D1644" s="13">
        <v>0</v>
      </c>
      <c r="E1644" s="13">
        <v>158</v>
      </c>
    </row>
    <row r="1645" spans="1:5" ht="15" customHeight="1">
      <c r="A1645" s="10" t="s">
        <v>3518</v>
      </c>
      <c r="B1645" s="10" t="s">
        <v>3519</v>
      </c>
      <c r="C1645" s="12"/>
      <c r="D1645" s="13">
        <v>0</v>
      </c>
      <c r="E1645" s="13">
        <v>115</v>
      </c>
    </row>
    <row r="1646" spans="1:5" ht="15" customHeight="1">
      <c r="A1646" s="10" t="s">
        <v>3520</v>
      </c>
      <c r="B1646" s="10" t="s">
        <v>382</v>
      </c>
      <c r="C1646" s="12"/>
      <c r="D1646" s="13">
        <v>0</v>
      </c>
      <c r="E1646" s="13">
        <v>0</v>
      </c>
    </row>
    <row r="1647" spans="1:5" ht="15" customHeight="1">
      <c r="A1647" s="10" t="s">
        <v>3520</v>
      </c>
      <c r="B1647" s="10" t="s">
        <v>382</v>
      </c>
      <c r="C1647" s="10" t="s">
        <v>2132</v>
      </c>
      <c r="D1647" s="13">
        <v>21</v>
      </c>
      <c r="E1647" s="13">
        <v>21</v>
      </c>
    </row>
    <row r="1648" spans="1:5" ht="15" customHeight="1">
      <c r="A1648" s="10" t="s">
        <v>3520</v>
      </c>
      <c r="B1648" s="10" t="s">
        <v>3521</v>
      </c>
      <c r="C1648" s="12"/>
      <c r="D1648" s="13">
        <v>0</v>
      </c>
      <c r="E1648" s="13">
        <v>3</v>
      </c>
    </row>
    <row r="1649" spans="1:5" ht="15" customHeight="1">
      <c r="A1649" s="10" t="s">
        <v>3522</v>
      </c>
      <c r="B1649" s="10" t="s">
        <v>1181</v>
      </c>
      <c r="C1649" s="10" t="s">
        <v>1854</v>
      </c>
      <c r="D1649" s="13">
        <v>50</v>
      </c>
      <c r="E1649" s="13">
        <v>50</v>
      </c>
    </row>
    <row r="1650" spans="1:5" ht="15" customHeight="1">
      <c r="A1650" s="10" t="s">
        <v>3523</v>
      </c>
      <c r="B1650" s="10" t="s">
        <v>3524</v>
      </c>
      <c r="C1650" s="12"/>
      <c r="D1650" s="13">
        <v>0</v>
      </c>
      <c r="E1650" s="13">
        <v>0</v>
      </c>
    </row>
    <row r="1651" spans="1:5" ht="15" customHeight="1">
      <c r="A1651" s="10" t="s">
        <v>3525</v>
      </c>
      <c r="B1651" s="10" t="s">
        <v>36</v>
      </c>
      <c r="C1651" s="12"/>
      <c r="D1651" s="13">
        <v>1</v>
      </c>
      <c r="E1651" s="13">
        <v>1</v>
      </c>
    </row>
    <row r="1652" spans="1:5" ht="15" customHeight="1">
      <c r="A1652" s="10" t="s">
        <v>3525</v>
      </c>
      <c r="B1652" s="10" t="s">
        <v>36</v>
      </c>
      <c r="C1652" s="10" t="s">
        <v>2579</v>
      </c>
      <c r="D1652" s="13">
        <v>32</v>
      </c>
      <c r="E1652" s="13">
        <v>32</v>
      </c>
    </row>
    <row r="1653" spans="1:5" ht="15" customHeight="1">
      <c r="A1653" s="10" t="s">
        <v>3526</v>
      </c>
      <c r="B1653" s="10" t="s">
        <v>1114</v>
      </c>
      <c r="C1653" s="10" t="s">
        <v>1756</v>
      </c>
      <c r="D1653" s="13">
        <v>21</v>
      </c>
      <c r="E1653" s="13">
        <v>21</v>
      </c>
    </row>
    <row r="1654" spans="1:5" ht="15" customHeight="1">
      <c r="A1654" s="10" t="s">
        <v>3527</v>
      </c>
      <c r="B1654" s="10" t="s">
        <v>3528</v>
      </c>
      <c r="C1654" s="10" t="s">
        <v>2249</v>
      </c>
      <c r="D1654" s="13">
        <v>1</v>
      </c>
      <c r="E1654" s="13">
        <v>1</v>
      </c>
    </row>
    <row r="1655" spans="1:5" ht="15" customHeight="1">
      <c r="A1655" s="10" t="s">
        <v>3529</v>
      </c>
      <c r="B1655" s="10" t="s">
        <v>380</v>
      </c>
      <c r="C1655" s="10" t="s">
        <v>3530</v>
      </c>
      <c r="D1655" s="13">
        <v>3</v>
      </c>
      <c r="E1655" s="13">
        <v>3</v>
      </c>
    </row>
    <row r="1656" spans="1:5" ht="15" customHeight="1">
      <c r="A1656" s="10" t="s">
        <v>3529</v>
      </c>
      <c r="B1656" s="10" t="s">
        <v>380</v>
      </c>
      <c r="C1656" s="10" t="s">
        <v>1732</v>
      </c>
      <c r="D1656" s="13">
        <v>12</v>
      </c>
      <c r="E1656" s="13">
        <v>12</v>
      </c>
    </row>
    <row r="1657" spans="1:5" ht="15" customHeight="1">
      <c r="A1657" s="10" t="s">
        <v>3529</v>
      </c>
      <c r="B1657" s="10" t="s">
        <v>380</v>
      </c>
      <c r="C1657" s="10" t="s">
        <v>2246</v>
      </c>
      <c r="D1657" s="13">
        <v>8</v>
      </c>
      <c r="E1657" s="13">
        <v>8</v>
      </c>
    </row>
    <row r="1658" spans="1:5" ht="15" customHeight="1">
      <c r="A1658" s="10" t="s">
        <v>3531</v>
      </c>
      <c r="B1658" s="10" t="s">
        <v>1137</v>
      </c>
      <c r="C1658" s="10" t="s">
        <v>1800</v>
      </c>
      <c r="D1658" s="13">
        <v>38</v>
      </c>
      <c r="E1658" s="13">
        <v>38</v>
      </c>
    </row>
    <row r="1659" spans="1:5" ht="15" customHeight="1">
      <c r="A1659" s="10" t="s">
        <v>3532</v>
      </c>
      <c r="B1659" s="10" t="s">
        <v>156</v>
      </c>
      <c r="C1659" s="12"/>
      <c r="D1659" s="13">
        <v>0</v>
      </c>
      <c r="E1659" s="13">
        <v>0</v>
      </c>
    </row>
    <row r="1660" spans="1:5" ht="15" customHeight="1">
      <c r="A1660" s="10" t="s">
        <v>3532</v>
      </c>
      <c r="B1660" s="10" t="s">
        <v>156</v>
      </c>
      <c r="C1660" s="10" t="s">
        <v>3533</v>
      </c>
      <c r="D1660" s="13">
        <v>106</v>
      </c>
      <c r="E1660" s="13">
        <v>106</v>
      </c>
    </row>
    <row r="1661" spans="1:5" ht="15" customHeight="1">
      <c r="A1661" s="10" t="s">
        <v>3532</v>
      </c>
      <c r="B1661" s="10" t="s">
        <v>156</v>
      </c>
      <c r="C1661" s="10" t="s">
        <v>1771</v>
      </c>
      <c r="D1661" s="13">
        <v>33</v>
      </c>
      <c r="E1661" s="13">
        <v>33</v>
      </c>
    </row>
    <row r="1662" spans="1:5" ht="15" customHeight="1">
      <c r="A1662" s="10" t="s">
        <v>3534</v>
      </c>
      <c r="B1662" s="10" t="s">
        <v>819</v>
      </c>
      <c r="C1662" s="12"/>
      <c r="D1662" s="13">
        <v>0</v>
      </c>
      <c r="E1662" s="13">
        <v>-1</v>
      </c>
    </row>
    <row r="1663" spans="1:5" ht="15" customHeight="1">
      <c r="A1663" s="10" t="s">
        <v>3534</v>
      </c>
      <c r="B1663" s="10" t="s">
        <v>819</v>
      </c>
      <c r="C1663" s="10" t="s">
        <v>3535</v>
      </c>
      <c r="D1663" s="13">
        <v>623</v>
      </c>
      <c r="E1663" s="13">
        <v>623</v>
      </c>
    </row>
    <row r="1664" spans="1:5" ht="15" customHeight="1">
      <c r="A1664" s="10" t="s">
        <v>3534</v>
      </c>
      <c r="B1664" s="10" t="s">
        <v>819</v>
      </c>
      <c r="C1664" s="10" t="s">
        <v>1975</v>
      </c>
      <c r="D1664" s="13">
        <v>25</v>
      </c>
      <c r="E1664" s="13">
        <v>25</v>
      </c>
    </row>
    <row r="1665" spans="1:5" ht="15" customHeight="1">
      <c r="A1665" s="10" t="s">
        <v>3536</v>
      </c>
      <c r="B1665" s="10" t="s">
        <v>1291</v>
      </c>
      <c r="C1665" s="10" t="s">
        <v>1932</v>
      </c>
      <c r="D1665" s="13">
        <v>34</v>
      </c>
      <c r="E1665" s="13">
        <v>34</v>
      </c>
    </row>
    <row r="1666" spans="1:5" ht="15" customHeight="1">
      <c r="A1666" s="10" t="s">
        <v>3537</v>
      </c>
      <c r="B1666" s="10" t="s">
        <v>1155</v>
      </c>
      <c r="C1666" s="10" t="s">
        <v>1824</v>
      </c>
      <c r="D1666" s="13">
        <v>20</v>
      </c>
      <c r="E1666" s="13">
        <v>20</v>
      </c>
    </row>
    <row r="1667" spans="1:5" ht="15" customHeight="1">
      <c r="A1667" s="10" t="s">
        <v>3538</v>
      </c>
      <c r="B1667" s="10" t="s">
        <v>1292</v>
      </c>
      <c r="C1667" s="10" t="s">
        <v>1932</v>
      </c>
      <c r="D1667" s="13">
        <v>63</v>
      </c>
      <c r="E1667" s="13">
        <v>63</v>
      </c>
    </row>
    <row r="1668" spans="1:5" ht="15" customHeight="1">
      <c r="A1668" s="10" t="s">
        <v>3539</v>
      </c>
      <c r="B1668" s="10" t="s">
        <v>974</v>
      </c>
      <c r="C1668" s="10" t="s">
        <v>1621</v>
      </c>
      <c r="D1668" s="13">
        <v>6</v>
      </c>
      <c r="E1668" s="13">
        <v>6</v>
      </c>
    </row>
    <row r="1669" spans="1:5" ht="15" customHeight="1">
      <c r="A1669" s="10" t="s">
        <v>3540</v>
      </c>
      <c r="B1669" s="10" t="s">
        <v>3541</v>
      </c>
      <c r="C1669" s="12"/>
      <c r="D1669" s="13">
        <v>0</v>
      </c>
      <c r="E1669" s="13">
        <v>-17</v>
      </c>
    </row>
    <row r="1670" spans="1:5" ht="15" customHeight="1">
      <c r="A1670" s="10" t="s">
        <v>3540</v>
      </c>
      <c r="B1670" s="10" t="s">
        <v>3541</v>
      </c>
      <c r="C1670" s="10" t="s">
        <v>2132</v>
      </c>
      <c r="D1670" s="13">
        <v>12</v>
      </c>
      <c r="E1670" s="13">
        <v>12</v>
      </c>
    </row>
    <row r="1671" spans="1:5" ht="15" customHeight="1">
      <c r="A1671" s="10" t="s">
        <v>3540</v>
      </c>
      <c r="B1671" s="10" t="s">
        <v>3541</v>
      </c>
      <c r="C1671" s="10" t="s">
        <v>3542</v>
      </c>
      <c r="D1671" s="13">
        <v>60</v>
      </c>
      <c r="E1671" s="13">
        <v>60</v>
      </c>
    </row>
    <row r="1672" spans="1:5" ht="15" customHeight="1">
      <c r="A1672" s="10" t="s">
        <v>3540</v>
      </c>
      <c r="B1672" s="10" t="s">
        <v>3543</v>
      </c>
      <c r="C1672" s="12"/>
      <c r="D1672" s="13">
        <v>0</v>
      </c>
      <c r="E1672" s="13">
        <v>2</v>
      </c>
    </row>
    <row r="1673" spans="1:5" ht="15" customHeight="1">
      <c r="A1673" s="10" t="s">
        <v>3544</v>
      </c>
      <c r="B1673" s="10" t="s">
        <v>676</v>
      </c>
      <c r="C1673" s="10" t="s">
        <v>3545</v>
      </c>
      <c r="D1673" s="13">
        <v>50</v>
      </c>
      <c r="E1673" s="13">
        <v>50</v>
      </c>
    </row>
    <row r="1674" spans="1:5" ht="15" customHeight="1">
      <c r="A1674" s="10" t="s">
        <v>3544</v>
      </c>
      <c r="B1674" s="10" t="s">
        <v>676</v>
      </c>
      <c r="C1674" s="10" t="s">
        <v>3546</v>
      </c>
      <c r="D1674" s="13">
        <v>60</v>
      </c>
      <c r="E1674" s="13">
        <v>60</v>
      </c>
    </row>
    <row r="1675" spans="1:5" ht="15" customHeight="1">
      <c r="A1675" s="10" t="s">
        <v>3544</v>
      </c>
      <c r="B1675" s="10" t="s">
        <v>676</v>
      </c>
      <c r="C1675" s="10" t="s">
        <v>2213</v>
      </c>
      <c r="D1675" s="13">
        <v>16</v>
      </c>
      <c r="E1675" s="13">
        <v>16</v>
      </c>
    </row>
    <row r="1676" spans="1:5" ht="15" customHeight="1">
      <c r="A1676" s="10" t="s">
        <v>3547</v>
      </c>
      <c r="B1676" s="10" t="s">
        <v>648</v>
      </c>
      <c r="C1676" s="10" t="s">
        <v>2000</v>
      </c>
      <c r="D1676" s="13">
        <v>53</v>
      </c>
      <c r="E1676" s="13">
        <v>53</v>
      </c>
    </row>
    <row r="1677" spans="1:5" ht="15" customHeight="1">
      <c r="A1677" s="10" t="s">
        <v>3547</v>
      </c>
      <c r="B1677" s="10" t="s">
        <v>648</v>
      </c>
      <c r="C1677" s="10" t="s">
        <v>2006</v>
      </c>
      <c r="D1677" s="13">
        <v>50</v>
      </c>
      <c r="E1677" s="13">
        <v>50</v>
      </c>
    </row>
    <row r="1678" spans="1:5" ht="15" customHeight="1">
      <c r="A1678" s="10" t="s">
        <v>3548</v>
      </c>
      <c r="B1678" s="10" t="s">
        <v>375</v>
      </c>
      <c r="C1678" s="10" t="s">
        <v>2049</v>
      </c>
      <c r="D1678" s="13">
        <v>21</v>
      </c>
      <c r="E1678" s="13">
        <v>21</v>
      </c>
    </row>
    <row r="1679" spans="1:5" ht="15" customHeight="1">
      <c r="A1679" s="10" t="s">
        <v>3548</v>
      </c>
      <c r="B1679" s="10" t="s">
        <v>375</v>
      </c>
      <c r="C1679" s="10" t="s">
        <v>2110</v>
      </c>
      <c r="D1679" s="13">
        <v>9</v>
      </c>
      <c r="E1679" s="13">
        <v>9</v>
      </c>
    </row>
    <row r="1680" spans="1:5" ht="15" customHeight="1">
      <c r="A1680" s="10" t="s">
        <v>3549</v>
      </c>
      <c r="B1680" s="10" t="s">
        <v>222</v>
      </c>
      <c r="C1680" s="12"/>
      <c r="D1680" s="13">
        <v>0</v>
      </c>
      <c r="E1680" s="13">
        <v>-22</v>
      </c>
    </row>
    <row r="1681" spans="1:5" ht="15" customHeight="1">
      <c r="A1681" s="10" t="s">
        <v>3549</v>
      </c>
      <c r="B1681" s="10" t="s">
        <v>222</v>
      </c>
      <c r="C1681" s="10" t="s">
        <v>2092</v>
      </c>
      <c r="D1681" s="13">
        <v>1</v>
      </c>
      <c r="E1681" s="13">
        <v>1</v>
      </c>
    </row>
    <row r="1682" spans="1:5" ht="15" customHeight="1">
      <c r="A1682" s="10" t="s">
        <v>3549</v>
      </c>
      <c r="B1682" s="10" t="s">
        <v>222</v>
      </c>
      <c r="C1682" s="10" t="s">
        <v>2293</v>
      </c>
      <c r="D1682" s="13">
        <v>1</v>
      </c>
      <c r="E1682" s="13">
        <v>1</v>
      </c>
    </row>
    <row r="1683" spans="1:5" ht="15" customHeight="1">
      <c r="A1683" s="10" t="s">
        <v>3550</v>
      </c>
      <c r="B1683" s="10" t="s">
        <v>3551</v>
      </c>
      <c r="C1683" s="12"/>
      <c r="D1683" s="13">
        <v>0</v>
      </c>
      <c r="E1683" s="13">
        <v>0</v>
      </c>
    </row>
    <row r="1684" spans="1:5" ht="15" customHeight="1">
      <c r="A1684" s="10" t="s">
        <v>3552</v>
      </c>
      <c r="B1684" s="10" t="s">
        <v>93</v>
      </c>
      <c r="C1684" s="10" t="s">
        <v>1750</v>
      </c>
      <c r="D1684" s="13">
        <v>67</v>
      </c>
      <c r="E1684" s="13">
        <v>67</v>
      </c>
    </row>
    <row r="1685" spans="1:5" ht="15" customHeight="1">
      <c r="A1685" s="10" t="s">
        <v>3553</v>
      </c>
      <c r="B1685" s="10" t="s">
        <v>1310</v>
      </c>
      <c r="C1685" s="10" t="s">
        <v>1939</v>
      </c>
      <c r="D1685" s="13">
        <v>53</v>
      </c>
      <c r="E1685" s="13">
        <v>53</v>
      </c>
    </row>
    <row r="1686" spans="1:5" ht="15" customHeight="1">
      <c r="A1686" s="10" t="s">
        <v>3554</v>
      </c>
      <c r="B1686" s="10" t="s">
        <v>901</v>
      </c>
      <c r="C1686" s="12"/>
      <c r="D1686" s="13">
        <v>0</v>
      </c>
      <c r="E1686" s="13">
        <v>-3</v>
      </c>
    </row>
    <row r="1687" spans="1:5" ht="15" customHeight="1">
      <c r="A1687" s="10" t="s">
        <v>3554</v>
      </c>
      <c r="B1687" s="10" t="s">
        <v>901</v>
      </c>
      <c r="C1687" s="10" t="s">
        <v>2106</v>
      </c>
      <c r="D1687" s="13">
        <v>12</v>
      </c>
      <c r="E1687" s="13">
        <v>12</v>
      </c>
    </row>
    <row r="1688" spans="1:5" ht="15" customHeight="1">
      <c r="A1688" s="10" t="s">
        <v>3554</v>
      </c>
      <c r="B1688" s="10" t="s">
        <v>3555</v>
      </c>
      <c r="C1688" s="12"/>
      <c r="D1688" s="13">
        <v>0</v>
      </c>
      <c r="E1688" s="13">
        <v>1</v>
      </c>
    </row>
    <row r="1689" spans="1:5" ht="15" customHeight="1">
      <c r="A1689" s="10" t="s">
        <v>3556</v>
      </c>
      <c r="B1689" s="10" t="s">
        <v>3557</v>
      </c>
      <c r="C1689" s="12"/>
      <c r="D1689" s="13">
        <v>10</v>
      </c>
      <c r="E1689" s="13">
        <v>-92</v>
      </c>
    </row>
    <row r="1690" spans="1:5" ht="15" customHeight="1">
      <c r="A1690" s="10" t="s">
        <v>3558</v>
      </c>
      <c r="B1690" s="10" t="s">
        <v>934</v>
      </c>
      <c r="C1690" s="12"/>
      <c r="D1690" s="13">
        <v>0</v>
      </c>
      <c r="E1690" s="13">
        <v>1</v>
      </c>
    </row>
    <row r="1691" spans="1:5" ht="15" customHeight="1">
      <c r="A1691" s="10" t="s">
        <v>3558</v>
      </c>
      <c r="B1691" s="10" t="s">
        <v>934</v>
      </c>
      <c r="C1691" s="10" t="s">
        <v>1656</v>
      </c>
      <c r="D1691" s="13">
        <v>35</v>
      </c>
      <c r="E1691" s="13">
        <v>35</v>
      </c>
    </row>
    <row r="1692" spans="1:5" ht="15" customHeight="1">
      <c r="A1692" s="10" t="s">
        <v>3559</v>
      </c>
      <c r="B1692" s="10" t="s">
        <v>1293</v>
      </c>
      <c r="C1692" s="10" t="s">
        <v>1932</v>
      </c>
      <c r="D1692" s="13">
        <v>132</v>
      </c>
      <c r="E1692" s="13">
        <v>132</v>
      </c>
    </row>
    <row r="1693" spans="1:5" ht="15" customHeight="1">
      <c r="A1693" s="10" t="s">
        <v>3560</v>
      </c>
      <c r="B1693" s="10" t="s">
        <v>49</v>
      </c>
      <c r="C1693" s="12"/>
      <c r="D1693" s="13">
        <v>0</v>
      </c>
      <c r="E1693" s="13">
        <v>0</v>
      </c>
    </row>
    <row r="1694" spans="1:5" ht="15" customHeight="1">
      <c r="A1694" s="10" t="s">
        <v>3560</v>
      </c>
      <c r="B1694" s="10" t="s">
        <v>49</v>
      </c>
      <c r="C1694" s="10" t="s">
        <v>1741</v>
      </c>
      <c r="D1694" s="13">
        <v>14</v>
      </c>
      <c r="E1694" s="13">
        <v>14</v>
      </c>
    </row>
    <row r="1695" spans="1:5" ht="15" customHeight="1">
      <c r="A1695" s="10" t="s">
        <v>3561</v>
      </c>
      <c r="B1695" s="10" t="s">
        <v>90</v>
      </c>
      <c r="C1695" s="10" t="s">
        <v>1704</v>
      </c>
      <c r="D1695" s="13">
        <v>10</v>
      </c>
      <c r="E1695" s="13">
        <v>10</v>
      </c>
    </row>
    <row r="1696" spans="1:5" ht="15" customHeight="1">
      <c r="A1696" s="10" t="s">
        <v>3562</v>
      </c>
      <c r="B1696" s="10" t="s">
        <v>1279</v>
      </c>
      <c r="C1696" s="10" t="s">
        <v>1931</v>
      </c>
      <c r="D1696" s="13">
        <v>91</v>
      </c>
      <c r="E1696" s="13">
        <v>91</v>
      </c>
    </row>
    <row r="1697" spans="1:5" ht="15" customHeight="1">
      <c r="A1697" s="10" t="s">
        <v>3563</v>
      </c>
      <c r="B1697" s="10" t="s">
        <v>164</v>
      </c>
      <c r="C1697" s="12"/>
      <c r="D1697" s="13">
        <v>0</v>
      </c>
      <c r="E1697" s="13">
        <v>-4</v>
      </c>
    </row>
    <row r="1698" spans="1:5" ht="15" customHeight="1">
      <c r="A1698" s="10" t="s">
        <v>3563</v>
      </c>
      <c r="B1698" s="10" t="s">
        <v>164</v>
      </c>
      <c r="C1698" s="10" t="s">
        <v>3564</v>
      </c>
      <c r="D1698" s="13">
        <v>96</v>
      </c>
      <c r="E1698" s="13">
        <v>96</v>
      </c>
    </row>
    <row r="1699" spans="1:5" ht="15" customHeight="1">
      <c r="A1699" s="10" t="s">
        <v>3563</v>
      </c>
      <c r="B1699" s="10" t="s">
        <v>164</v>
      </c>
      <c r="C1699" s="10" t="s">
        <v>3565</v>
      </c>
      <c r="D1699" s="13">
        <v>3</v>
      </c>
      <c r="E1699" s="13">
        <v>3</v>
      </c>
    </row>
    <row r="1700" spans="1:5" ht="15" customHeight="1">
      <c r="A1700" s="10" t="s">
        <v>3563</v>
      </c>
      <c r="B1700" s="10" t="s">
        <v>164</v>
      </c>
      <c r="C1700" s="10" t="s">
        <v>3566</v>
      </c>
      <c r="D1700" s="13">
        <v>96</v>
      </c>
      <c r="E1700" s="13">
        <v>96</v>
      </c>
    </row>
    <row r="1701" spans="1:5" ht="15" customHeight="1">
      <c r="A1701" s="10" t="s">
        <v>3563</v>
      </c>
      <c r="B1701" s="10" t="s">
        <v>164</v>
      </c>
      <c r="C1701" s="10" t="s">
        <v>3567</v>
      </c>
      <c r="D1701" s="13">
        <v>92</v>
      </c>
      <c r="E1701" s="13">
        <v>92</v>
      </c>
    </row>
    <row r="1702" spans="1:5" ht="15" customHeight="1">
      <c r="A1702" s="10" t="s">
        <v>3563</v>
      </c>
      <c r="B1702" s="10" t="s">
        <v>164</v>
      </c>
      <c r="C1702" s="10" t="s">
        <v>3568</v>
      </c>
      <c r="D1702" s="13">
        <v>44</v>
      </c>
      <c r="E1702" s="13">
        <v>44</v>
      </c>
    </row>
    <row r="1703" spans="1:5" ht="15" customHeight="1">
      <c r="A1703" s="10" t="s">
        <v>3563</v>
      </c>
      <c r="B1703" s="10" t="s">
        <v>164</v>
      </c>
      <c r="C1703" s="10" t="s">
        <v>1981</v>
      </c>
      <c r="D1703" s="13">
        <v>94</v>
      </c>
      <c r="E1703" s="13">
        <v>94</v>
      </c>
    </row>
    <row r="1704" spans="1:5" ht="15" customHeight="1">
      <c r="A1704" s="10" t="s">
        <v>3563</v>
      </c>
      <c r="B1704" s="10" t="s">
        <v>164</v>
      </c>
      <c r="C1704" s="10" t="s">
        <v>3569</v>
      </c>
      <c r="D1704" s="13">
        <v>96</v>
      </c>
      <c r="E1704" s="13">
        <v>96</v>
      </c>
    </row>
    <row r="1705" spans="1:5" ht="15" customHeight="1">
      <c r="A1705" s="10" t="s">
        <v>3563</v>
      </c>
      <c r="B1705" s="10" t="s">
        <v>164</v>
      </c>
      <c r="C1705" s="10" t="s">
        <v>3570</v>
      </c>
      <c r="D1705" s="13">
        <v>93</v>
      </c>
      <c r="E1705" s="13">
        <v>93</v>
      </c>
    </row>
    <row r="1706" spans="1:5" ht="15" customHeight="1">
      <c r="A1706" s="10" t="s">
        <v>3563</v>
      </c>
      <c r="B1706" s="10" t="s">
        <v>164</v>
      </c>
      <c r="C1706" s="10" t="s">
        <v>3571</v>
      </c>
      <c r="D1706" s="13">
        <v>66</v>
      </c>
      <c r="E1706" s="13">
        <v>66</v>
      </c>
    </row>
    <row r="1707" spans="1:5" ht="15" customHeight="1">
      <c r="A1707" s="10" t="s">
        <v>3563</v>
      </c>
      <c r="B1707" s="10" t="s">
        <v>164</v>
      </c>
      <c r="C1707" s="10" t="s">
        <v>3572</v>
      </c>
      <c r="D1707" s="13">
        <v>96</v>
      </c>
      <c r="E1707" s="13">
        <v>96</v>
      </c>
    </row>
    <row r="1708" spans="1:5" ht="15" customHeight="1">
      <c r="A1708" s="10" t="s">
        <v>3563</v>
      </c>
      <c r="B1708" s="10" t="s">
        <v>164</v>
      </c>
      <c r="C1708" s="10" t="s">
        <v>3573</v>
      </c>
      <c r="D1708" s="13">
        <v>96</v>
      </c>
      <c r="E1708" s="13">
        <v>96</v>
      </c>
    </row>
    <row r="1709" spans="1:5" ht="15" customHeight="1">
      <c r="A1709" s="10" t="s">
        <v>3563</v>
      </c>
      <c r="B1709" s="10" t="s">
        <v>3574</v>
      </c>
      <c r="C1709" s="12"/>
      <c r="D1709" s="13">
        <v>0</v>
      </c>
      <c r="E1709" s="13">
        <v>144</v>
      </c>
    </row>
    <row r="1710" spans="1:5" ht="15" customHeight="1">
      <c r="A1710" s="10" t="s">
        <v>3575</v>
      </c>
      <c r="B1710" s="10" t="s">
        <v>346</v>
      </c>
      <c r="C1710" s="12"/>
      <c r="D1710" s="13">
        <v>0</v>
      </c>
      <c r="E1710" s="13">
        <v>-15</v>
      </c>
    </row>
    <row r="1711" spans="1:5" ht="15" customHeight="1">
      <c r="A1711" s="10" t="s">
        <v>3575</v>
      </c>
      <c r="B1711" s="10" t="s">
        <v>346</v>
      </c>
      <c r="C1711" s="10" t="s">
        <v>2104</v>
      </c>
      <c r="D1711" s="13">
        <v>29</v>
      </c>
      <c r="E1711" s="13">
        <v>29</v>
      </c>
    </row>
    <row r="1712" spans="1:5" ht="15" customHeight="1">
      <c r="A1712" s="10" t="s">
        <v>3575</v>
      </c>
      <c r="B1712" s="10" t="s">
        <v>346</v>
      </c>
      <c r="C1712" s="10" t="s">
        <v>3576</v>
      </c>
      <c r="D1712" s="13">
        <v>18</v>
      </c>
      <c r="E1712" s="13">
        <v>18</v>
      </c>
    </row>
    <row r="1713" spans="1:5" ht="15" customHeight="1">
      <c r="A1713" s="10" t="s">
        <v>3577</v>
      </c>
      <c r="B1713" s="10" t="s">
        <v>39</v>
      </c>
      <c r="C1713" s="10" t="s">
        <v>3578</v>
      </c>
      <c r="D1713" s="13">
        <v>10</v>
      </c>
      <c r="E1713" s="13">
        <v>10</v>
      </c>
    </row>
    <row r="1714" spans="1:5" ht="15" customHeight="1">
      <c r="A1714" s="10" t="s">
        <v>3577</v>
      </c>
      <c r="B1714" s="10" t="s">
        <v>39</v>
      </c>
      <c r="C1714" s="10" t="s">
        <v>1698</v>
      </c>
      <c r="D1714" s="13">
        <v>4</v>
      </c>
      <c r="E1714" s="13">
        <v>4</v>
      </c>
    </row>
    <row r="1715" spans="1:5" ht="15" customHeight="1">
      <c r="A1715" s="10" t="s">
        <v>3579</v>
      </c>
      <c r="B1715" s="10" t="s">
        <v>472</v>
      </c>
      <c r="C1715" s="12"/>
      <c r="D1715" s="13">
        <v>0</v>
      </c>
      <c r="E1715" s="13">
        <v>0</v>
      </c>
    </row>
    <row r="1716" spans="1:5" ht="15" customHeight="1">
      <c r="A1716" s="10" t="s">
        <v>3579</v>
      </c>
      <c r="B1716" s="10" t="s">
        <v>472</v>
      </c>
      <c r="C1716" s="10" t="s">
        <v>1853</v>
      </c>
      <c r="D1716" s="13">
        <v>46</v>
      </c>
      <c r="E1716" s="13">
        <v>46</v>
      </c>
    </row>
    <row r="1717" spans="1:5" ht="15" customHeight="1">
      <c r="A1717" s="10" t="s">
        <v>3580</v>
      </c>
      <c r="B1717" s="10" t="s">
        <v>12</v>
      </c>
      <c r="C1717" s="10" t="s">
        <v>1754</v>
      </c>
      <c r="D1717" s="13">
        <v>7</v>
      </c>
      <c r="E1717" s="13">
        <v>7</v>
      </c>
    </row>
    <row r="1718" spans="1:5" ht="15" customHeight="1">
      <c r="A1718" s="10" t="s">
        <v>3581</v>
      </c>
      <c r="B1718" s="10" t="s">
        <v>733</v>
      </c>
      <c r="C1718" s="10" t="s">
        <v>1999</v>
      </c>
      <c r="D1718" s="13">
        <v>92</v>
      </c>
      <c r="E1718" s="13">
        <v>92</v>
      </c>
    </row>
    <row r="1719" spans="1:5" ht="15" customHeight="1">
      <c r="A1719" s="10" t="s">
        <v>3581</v>
      </c>
      <c r="B1719" s="10" t="s">
        <v>733</v>
      </c>
      <c r="C1719" s="10" t="s">
        <v>3582</v>
      </c>
      <c r="D1719" s="13">
        <v>226</v>
      </c>
      <c r="E1719" s="13">
        <v>226</v>
      </c>
    </row>
    <row r="1720" spans="1:5" ht="15" customHeight="1">
      <c r="A1720" s="10" t="s">
        <v>3581</v>
      </c>
      <c r="B1720" s="10" t="s">
        <v>3583</v>
      </c>
      <c r="C1720" s="12"/>
      <c r="D1720" s="13">
        <v>0</v>
      </c>
      <c r="E1720" s="13">
        <v>31</v>
      </c>
    </row>
    <row r="1721" spans="1:5" ht="15" customHeight="1">
      <c r="A1721" s="10" t="s">
        <v>3584</v>
      </c>
      <c r="B1721" s="10" t="s">
        <v>1294</v>
      </c>
      <c r="C1721" s="10" t="s">
        <v>1932</v>
      </c>
      <c r="D1721" s="13">
        <v>89</v>
      </c>
      <c r="E1721" s="13">
        <v>89</v>
      </c>
    </row>
    <row r="1722" spans="1:5" ht="15" customHeight="1">
      <c r="A1722" s="10" t="s">
        <v>3585</v>
      </c>
      <c r="B1722" s="10" t="s">
        <v>1087</v>
      </c>
      <c r="C1722" s="10" t="s">
        <v>1688</v>
      </c>
      <c r="D1722" s="13">
        <v>2</v>
      </c>
      <c r="E1722" s="13">
        <v>2</v>
      </c>
    </row>
    <row r="1723" spans="1:5" ht="15" customHeight="1">
      <c r="A1723" s="10" t="s">
        <v>3586</v>
      </c>
      <c r="B1723" s="10" t="s">
        <v>128</v>
      </c>
      <c r="C1723" s="12"/>
      <c r="D1723" s="13">
        <v>0</v>
      </c>
      <c r="E1723" s="13">
        <v>-60</v>
      </c>
    </row>
    <row r="1724" spans="1:5" ht="15" customHeight="1">
      <c r="A1724" s="10" t="s">
        <v>3586</v>
      </c>
      <c r="B1724" s="10" t="s">
        <v>128</v>
      </c>
      <c r="C1724" s="10" t="s">
        <v>2050</v>
      </c>
      <c r="D1724" s="13">
        <v>2890</v>
      </c>
      <c r="E1724" s="13">
        <v>2890</v>
      </c>
    </row>
    <row r="1725" spans="1:5" ht="15" customHeight="1">
      <c r="A1725" s="10" t="s">
        <v>3586</v>
      </c>
      <c r="B1725" s="10" t="s">
        <v>128</v>
      </c>
      <c r="C1725" s="10" t="s">
        <v>3587</v>
      </c>
      <c r="D1725" s="13">
        <v>726</v>
      </c>
      <c r="E1725" s="13">
        <v>726</v>
      </c>
    </row>
    <row r="1726" spans="1:5" ht="15" customHeight="1">
      <c r="A1726" s="10" t="s">
        <v>3586</v>
      </c>
      <c r="B1726" s="10" t="s">
        <v>3588</v>
      </c>
      <c r="C1726" s="12"/>
      <c r="D1726" s="13">
        <v>0</v>
      </c>
      <c r="E1726" s="13">
        <v>118</v>
      </c>
    </row>
    <row r="1727" spans="1:5" ht="15" customHeight="1">
      <c r="A1727" s="10" t="s">
        <v>3589</v>
      </c>
      <c r="B1727" s="10" t="s">
        <v>254</v>
      </c>
      <c r="C1727" s="10" t="s">
        <v>2122</v>
      </c>
      <c r="D1727" s="13">
        <v>4</v>
      </c>
      <c r="E1727" s="13">
        <v>4</v>
      </c>
    </row>
    <row r="1728" spans="1:5" ht="15" customHeight="1">
      <c r="A1728" s="10" t="s">
        <v>3590</v>
      </c>
      <c r="B1728" s="10" t="s">
        <v>444</v>
      </c>
      <c r="C1728" s="10" t="s">
        <v>2754</v>
      </c>
      <c r="D1728" s="13">
        <v>39</v>
      </c>
      <c r="E1728" s="13">
        <v>39</v>
      </c>
    </row>
    <row r="1729" spans="1:5" ht="15" customHeight="1">
      <c r="A1729" s="10" t="s">
        <v>3591</v>
      </c>
      <c r="B1729" s="10" t="s">
        <v>1096</v>
      </c>
      <c r="C1729" s="12"/>
      <c r="D1729" s="13">
        <v>0</v>
      </c>
      <c r="E1729" s="13">
        <v>-15</v>
      </c>
    </row>
    <row r="1730" spans="1:5" ht="15" customHeight="1">
      <c r="A1730" s="10" t="s">
        <v>3591</v>
      </c>
      <c r="B1730" s="10" t="s">
        <v>1096</v>
      </c>
      <c r="C1730" s="10" t="s">
        <v>1712</v>
      </c>
      <c r="D1730" s="13">
        <v>82</v>
      </c>
      <c r="E1730" s="13">
        <v>82</v>
      </c>
    </row>
    <row r="1731" spans="1:5" ht="15" customHeight="1">
      <c r="A1731" s="10" t="s">
        <v>3592</v>
      </c>
      <c r="B1731" s="10" t="s">
        <v>108</v>
      </c>
      <c r="C1731" s="10" t="s">
        <v>1730</v>
      </c>
      <c r="D1731" s="13">
        <v>35</v>
      </c>
      <c r="E1731" s="13">
        <v>35</v>
      </c>
    </row>
    <row r="1732" spans="1:5" ht="15" customHeight="1">
      <c r="A1732" s="10" t="s">
        <v>3592</v>
      </c>
      <c r="B1732" s="10" t="s">
        <v>108</v>
      </c>
      <c r="C1732" s="10" t="s">
        <v>3593</v>
      </c>
      <c r="D1732" s="13">
        <v>108</v>
      </c>
      <c r="E1732" s="13">
        <v>108</v>
      </c>
    </row>
    <row r="1733" spans="1:5" ht="15" customHeight="1">
      <c r="A1733" s="10" t="s">
        <v>3594</v>
      </c>
      <c r="B1733" s="10" t="s">
        <v>817</v>
      </c>
      <c r="C1733" s="12"/>
      <c r="D1733" s="13">
        <v>0</v>
      </c>
      <c r="E1733" s="13">
        <v>-1</v>
      </c>
    </row>
    <row r="1734" spans="1:5" ht="15" customHeight="1">
      <c r="A1734" s="10" t="s">
        <v>3594</v>
      </c>
      <c r="B1734" s="10" t="s">
        <v>817</v>
      </c>
      <c r="C1734" s="10" t="s">
        <v>2124</v>
      </c>
      <c r="D1734" s="13">
        <v>5</v>
      </c>
      <c r="E1734" s="13">
        <v>5</v>
      </c>
    </row>
    <row r="1735" spans="1:5" ht="15" customHeight="1">
      <c r="A1735" s="10" t="s">
        <v>3594</v>
      </c>
      <c r="B1735" s="10" t="s">
        <v>817</v>
      </c>
      <c r="C1735" s="10" t="s">
        <v>2125</v>
      </c>
      <c r="D1735" s="13">
        <v>137</v>
      </c>
      <c r="E1735" s="13">
        <v>137</v>
      </c>
    </row>
    <row r="1736" spans="1:5" ht="15" customHeight="1">
      <c r="A1736" s="10" t="s">
        <v>3594</v>
      </c>
      <c r="B1736" s="10" t="s">
        <v>817</v>
      </c>
      <c r="C1736" s="10" t="s">
        <v>3595</v>
      </c>
      <c r="D1736" s="13">
        <v>300</v>
      </c>
      <c r="E1736" s="13">
        <v>300</v>
      </c>
    </row>
    <row r="1737" spans="1:5" ht="15" customHeight="1">
      <c r="A1737" s="10" t="s">
        <v>3594</v>
      </c>
      <c r="B1737" s="10" t="s">
        <v>817</v>
      </c>
      <c r="C1737" s="10" t="s">
        <v>3596</v>
      </c>
      <c r="D1737" s="13">
        <v>221</v>
      </c>
      <c r="E1737" s="13">
        <v>209</v>
      </c>
    </row>
    <row r="1738" spans="1:5" ht="15" customHeight="1">
      <c r="A1738" s="10" t="s">
        <v>3594</v>
      </c>
      <c r="B1738" s="10" t="s">
        <v>3597</v>
      </c>
      <c r="C1738" s="12"/>
      <c r="D1738" s="13">
        <v>0</v>
      </c>
      <c r="E1738" s="13">
        <v>32</v>
      </c>
    </row>
    <row r="1739" spans="1:5" ht="15" customHeight="1">
      <c r="A1739" s="10" t="s">
        <v>3598</v>
      </c>
      <c r="B1739" s="10" t="s">
        <v>1490</v>
      </c>
      <c r="C1739" s="10" t="s">
        <v>2114</v>
      </c>
      <c r="D1739" s="13">
        <v>6</v>
      </c>
      <c r="E1739" s="13">
        <v>6</v>
      </c>
    </row>
    <row r="1740" spans="1:5" ht="15" customHeight="1">
      <c r="A1740" s="10" t="s">
        <v>3599</v>
      </c>
      <c r="B1740" s="10" t="s">
        <v>47</v>
      </c>
      <c r="C1740" s="12"/>
      <c r="D1740" s="13">
        <v>0</v>
      </c>
      <c r="E1740" s="13">
        <v>0</v>
      </c>
    </row>
    <row r="1741" spans="1:5" ht="15" customHeight="1">
      <c r="A1741" s="10" t="s">
        <v>3599</v>
      </c>
      <c r="B1741" s="10" t="s">
        <v>47</v>
      </c>
      <c r="C1741" s="10" t="s">
        <v>1740</v>
      </c>
      <c r="D1741" s="13">
        <v>32</v>
      </c>
      <c r="E1741" s="13">
        <v>32</v>
      </c>
    </row>
    <row r="1742" spans="1:5" ht="15" customHeight="1">
      <c r="A1742" s="10" t="s">
        <v>3600</v>
      </c>
      <c r="B1742" s="10" t="s">
        <v>157</v>
      </c>
      <c r="C1742" s="12"/>
      <c r="D1742" s="13">
        <v>0</v>
      </c>
      <c r="E1742" s="13">
        <v>-52</v>
      </c>
    </row>
    <row r="1743" spans="1:5" ht="15" customHeight="1">
      <c r="A1743" s="10" t="s">
        <v>3600</v>
      </c>
      <c r="B1743" s="10" t="s">
        <v>157</v>
      </c>
      <c r="C1743" s="10" t="s">
        <v>1724</v>
      </c>
      <c r="D1743" s="13">
        <v>102</v>
      </c>
      <c r="E1743" s="13">
        <v>102</v>
      </c>
    </row>
    <row r="1744" spans="1:5" ht="15" customHeight="1">
      <c r="A1744" s="10" t="s">
        <v>3600</v>
      </c>
      <c r="B1744" s="10" t="s">
        <v>157</v>
      </c>
      <c r="C1744" s="10" t="s">
        <v>3601</v>
      </c>
      <c r="D1744" s="13">
        <v>152</v>
      </c>
      <c r="E1744" s="13">
        <v>152</v>
      </c>
    </row>
    <row r="1745" spans="1:5" ht="15" customHeight="1">
      <c r="A1745" s="10" t="s">
        <v>3602</v>
      </c>
      <c r="B1745" s="10" t="s">
        <v>3603</v>
      </c>
      <c r="C1745" s="12"/>
      <c r="D1745" s="13">
        <v>0</v>
      </c>
      <c r="E1745" s="13">
        <v>1</v>
      </c>
    </row>
    <row r="1746" spans="1:5" ht="15" customHeight="1">
      <c r="A1746" s="10" t="s">
        <v>3604</v>
      </c>
      <c r="B1746" s="10" t="s">
        <v>907</v>
      </c>
      <c r="C1746" s="12"/>
      <c r="D1746" s="13">
        <v>0</v>
      </c>
      <c r="E1746" s="13">
        <v>-2</v>
      </c>
    </row>
    <row r="1747" spans="1:5" ht="15" customHeight="1">
      <c r="A1747" s="10" t="s">
        <v>3605</v>
      </c>
      <c r="B1747" s="10" t="s">
        <v>500</v>
      </c>
      <c r="C1747" s="10" t="s">
        <v>2405</v>
      </c>
      <c r="D1747" s="13">
        <v>52</v>
      </c>
      <c r="E1747" s="13">
        <v>52</v>
      </c>
    </row>
    <row r="1748" spans="1:5" ht="15" customHeight="1">
      <c r="A1748" s="10" t="s">
        <v>3605</v>
      </c>
      <c r="B1748" s="10" t="s">
        <v>500</v>
      </c>
      <c r="C1748" s="10" t="s">
        <v>1917</v>
      </c>
      <c r="D1748" s="13">
        <v>4</v>
      </c>
      <c r="E1748" s="13">
        <v>4</v>
      </c>
    </row>
    <row r="1749" spans="1:5" ht="15" customHeight="1">
      <c r="A1749" s="10" t="s">
        <v>3606</v>
      </c>
      <c r="B1749" s="10" t="s">
        <v>1058</v>
      </c>
      <c r="C1749" s="10" t="s">
        <v>1670</v>
      </c>
      <c r="D1749" s="13">
        <v>91</v>
      </c>
      <c r="E1749" s="13">
        <v>91</v>
      </c>
    </row>
    <row r="1750" spans="1:5" ht="15" customHeight="1">
      <c r="A1750" s="10" t="s">
        <v>3607</v>
      </c>
      <c r="B1750" s="10" t="s">
        <v>208</v>
      </c>
      <c r="C1750" s="10" t="s">
        <v>2099</v>
      </c>
      <c r="D1750" s="13">
        <v>1</v>
      </c>
      <c r="E1750" s="13">
        <v>1</v>
      </c>
    </row>
    <row r="1751" spans="1:5" ht="15" customHeight="1">
      <c r="A1751" s="10" t="s">
        <v>3608</v>
      </c>
      <c r="B1751" s="10" t="s">
        <v>416</v>
      </c>
      <c r="C1751" s="12"/>
      <c r="D1751" s="13">
        <v>10</v>
      </c>
      <c r="E1751" s="13">
        <v>9</v>
      </c>
    </row>
    <row r="1752" spans="1:5" ht="15" customHeight="1">
      <c r="A1752" s="10" t="s">
        <v>3608</v>
      </c>
      <c r="B1752" s="10" t="s">
        <v>416</v>
      </c>
      <c r="C1752" s="10" t="s">
        <v>3609</v>
      </c>
      <c r="D1752" s="13">
        <v>20</v>
      </c>
      <c r="E1752" s="13">
        <v>20</v>
      </c>
    </row>
    <row r="1753" spans="1:5" ht="15" customHeight="1">
      <c r="A1753" s="10" t="s">
        <v>3610</v>
      </c>
      <c r="B1753" s="10" t="s">
        <v>3611</v>
      </c>
      <c r="C1753" s="12"/>
      <c r="D1753" s="13">
        <v>0</v>
      </c>
      <c r="E1753" s="13">
        <v>0</v>
      </c>
    </row>
    <row r="1754" spans="1:5" ht="15" customHeight="1">
      <c r="A1754" s="10" t="s">
        <v>3612</v>
      </c>
      <c r="B1754" s="10" t="s">
        <v>3613</v>
      </c>
      <c r="C1754" s="12"/>
      <c r="D1754" s="13">
        <v>0</v>
      </c>
      <c r="E1754" s="13">
        <v>0</v>
      </c>
    </row>
    <row r="1755" spans="1:5" ht="15" customHeight="1">
      <c r="A1755" s="10" t="s">
        <v>3612</v>
      </c>
      <c r="B1755" s="10" t="s">
        <v>3613</v>
      </c>
      <c r="C1755" s="10" t="s">
        <v>2202</v>
      </c>
      <c r="D1755" s="13">
        <v>12</v>
      </c>
      <c r="E1755" s="13">
        <v>12</v>
      </c>
    </row>
    <row r="1756" spans="1:5" ht="15" customHeight="1">
      <c r="A1756" s="10" t="s">
        <v>3612</v>
      </c>
      <c r="B1756" s="10" t="s">
        <v>3613</v>
      </c>
      <c r="C1756" s="10" t="s">
        <v>3259</v>
      </c>
      <c r="D1756" s="13">
        <v>114</v>
      </c>
      <c r="E1756" s="13">
        <v>114</v>
      </c>
    </row>
    <row r="1757" spans="1:5" ht="15" customHeight="1">
      <c r="A1757" s="10" t="s">
        <v>3612</v>
      </c>
      <c r="B1757" s="10" t="s">
        <v>3614</v>
      </c>
      <c r="C1757" s="12"/>
      <c r="D1757" s="13">
        <v>0</v>
      </c>
      <c r="E1757" s="13">
        <v>6</v>
      </c>
    </row>
    <row r="1758" spans="1:5" ht="15" customHeight="1">
      <c r="A1758" s="10" t="s">
        <v>3615</v>
      </c>
      <c r="B1758" s="10" t="s">
        <v>884</v>
      </c>
      <c r="C1758" s="12"/>
      <c r="D1758" s="13">
        <v>0</v>
      </c>
      <c r="E1758" s="13">
        <v>-6</v>
      </c>
    </row>
    <row r="1759" spans="1:5" ht="15" customHeight="1">
      <c r="A1759" s="10" t="s">
        <v>3616</v>
      </c>
      <c r="B1759" s="10" t="s">
        <v>100</v>
      </c>
      <c r="C1759" s="12"/>
      <c r="D1759" s="13">
        <v>0</v>
      </c>
      <c r="E1759" s="13">
        <v>0</v>
      </c>
    </row>
    <row r="1760" spans="1:5" ht="15" customHeight="1">
      <c r="A1760" s="10" t="s">
        <v>3616</v>
      </c>
      <c r="B1760" s="10" t="s">
        <v>100</v>
      </c>
      <c r="C1760" s="10" t="s">
        <v>1698</v>
      </c>
      <c r="D1760" s="13">
        <v>5</v>
      </c>
      <c r="E1760" s="13">
        <v>5</v>
      </c>
    </row>
    <row r="1761" spans="1:5" ht="15" customHeight="1">
      <c r="A1761" s="10" t="s">
        <v>3616</v>
      </c>
      <c r="B1761" s="10" t="s">
        <v>100</v>
      </c>
      <c r="C1761" s="10" t="s">
        <v>3075</v>
      </c>
      <c r="D1761" s="13">
        <v>11</v>
      </c>
      <c r="E1761" s="13">
        <v>11</v>
      </c>
    </row>
    <row r="1762" spans="1:5" ht="15" customHeight="1">
      <c r="A1762" s="10" t="s">
        <v>3617</v>
      </c>
      <c r="B1762" s="10" t="s">
        <v>3618</v>
      </c>
      <c r="C1762" s="12"/>
      <c r="D1762" s="13">
        <v>0</v>
      </c>
      <c r="E1762" s="13">
        <v>3</v>
      </c>
    </row>
    <row r="1763" spans="1:5" ht="15" customHeight="1">
      <c r="A1763" s="10" t="s">
        <v>3619</v>
      </c>
      <c r="B1763" s="10" t="s">
        <v>430</v>
      </c>
      <c r="C1763" s="10" t="s">
        <v>1719</v>
      </c>
      <c r="D1763" s="13">
        <v>35</v>
      </c>
      <c r="E1763" s="13">
        <v>35</v>
      </c>
    </row>
    <row r="1764" spans="1:5" ht="15" customHeight="1">
      <c r="A1764" s="10" t="s">
        <v>3620</v>
      </c>
      <c r="B1764" s="10" t="s">
        <v>1491</v>
      </c>
      <c r="C1764" s="10" t="s">
        <v>2114</v>
      </c>
      <c r="D1764" s="13">
        <v>3</v>
      </c>
      <c r="E1764" s="13">
        <v>3</v>
      </c>
    </row>
    <row r="1765" spans="1:5" ht="15" customHeight="1">
      <c r="A1765" s="10" t="s">
        <v>3621</v>
      </c>
      <c r="B1765" s="10" t="s">
        <v>623</v>
      </c>
      <c r="C1765" s="12"/>
      <c r="D1765" s="13">
        <v>0</v>
      </c>
      <c r="E1765" s="13">
        <v>-1</v>
      </c>
    </row>
    <row r="1766" spans="1:5" ht="15" customHeight="1">
      <c r="A1766" s="10" t="s">
        <v>3621</v>
      </c>
      <c r="B1766" s="10" t="s">
        <v>623</v>
      </c>
      <c r="C1766" s="10" t="s">
        <v>1931</v>
      </c>
      <c r="D1766" s="13">
        <v>79</v>
      </c>
      <c r="E1766" s="13">
        <v>79</v>
      </c>
    </row>
    <row r="1767" spans="1:5" ht="15" customHeight="1">
      <c r="A1767" s="10" t="s">
        <v>3621</v>
      </c>
      <c r="B1767" s="10" t="s">
        <v>623</v>
      </c>
      <c r="C1767" s="10" t="s">
        <v>2393</v>
      </c>
      <c r="D1767" s="13">
        <v>100</v>
      </c>
      <c r="E1767" s="13">
        <v>100</v>
      </c>
    </row>
    <row r="1768" spans="1:5" ht="15" customHeight="1">
      <c r="A1768" s="10" t="s">
        <v>3622</v>
      </c>
      <c r="B1768" s="10" t="s">
        <v>782</v>
      </c>
      <c r="C1768" s="10" t="s">
        <v>1941</v>
      </c>
      <c r="D1768" s="13">
        <v>400</v>
      </c>
      <c r="E1768" s="13">
        <v>400</v>
      </c>
    </row>
    <row r="1769" spans="1:5" ht="15" customHeight="1">
      <c r="A1769" s="10" t="s">
        <v>3622</v>
      </c>
      <c r="B1769" s="10" t="s">
        <v>782</v>
      </c>
      <c r="C1769" s="10" t="s">
        <v>1942</v>
      </c>
      <c r="D1769" s="13">
        <v>110</v>
      </c>
      <c r="E1769" s="13">
        <v>110</v>
      </c>
    </row>
    <row r="1770" spans="1:5" ht="15" customHeight="1">
      <c r="A1770" s="10" t="s">
        <v>3623</v>
      </c>
      <c r="B1770" s="10" t="s">
        <v>112</v>
      </c>
      <c r="C1770" s="10" t="s">
        <v>3624</v>
      </c>
      <c r="D1770" s="13">
        <v>40</v>
      </c>
      <c r="E1770" s="13">
        <v>40</v>
      </c>
    </row>
    <row r="1771" spans="1:5" ht="15" customHeight="1">
      <c r="A1771" s="10" t="s">
        <v>3623</v>
      </c>
      <c r="B1771" s="10" t="s">
        <v>112</v>
      </c>
      <c r="C1771" s="10" t="s">
        <v>3144</v>
      </c>
      <c r="D1771" s="13">
        <v>40</v>
      </c>
      <c r="E1771" s="13">
        <v>40</v>
      </c>
    </row>
    <row r="1772" spans="1:5" ht="15" customHeight="1">
      <c r="A1772" s="10" t="s">
        <v>3623</v>
      </c>
      <c r="B1772" s="10" t="s">
        <v>112</v>
      </c>
      <c r="C1772" s="10" t="s">
        <v>1695</v>
      </c>
      <c r="D1772" s="13">
        <v>12</v>
      </c>
      <c r="E1772" s="13">
        <v>12</v>
      </c>
    </row>
    <row r="1773" spans="1:5" ht="15" customHeight="1">
      <c r="A1773" s="10" t="s">
        <v>3623</v>
      </c>
      <c r="B1773" s="10" t="s">
        <v>112</v>
      </c>
      <c r="C1773" s="10" t="s">
        <v>3625</v>
      </c>
      <c r="D1773" s="13">
        <v>73</v>
      </c>
      <c r="E1773" s="13">
        <v>73</v>
      </c>
    </row>
    <row r="1774" spans="1:5" ht="15" customHeight="1">
      <c r="A1774" s="10" t="s">
        <v>3626</v>
      </c>
      <c r="B1774" s="10" t="s">
        <v>3627</v>
      </c>
      <c r="C1774" s="12"/>
      <c r="D1774" s="13">
        <v>0</v>
      </c>
      <c r="E1774" s="13">
        <v>0</v>
      </c>
    </row>
    <row r="1775" spans="1:5" ht="15" customHeight="1">
      <c r="A1775" s="10" t="s">
        <v>3628</v>
      </c>
      <c r="B1775" s="10" t="s">
        <v>586</v>
      </c>
      <c r="C1775" s="10" t="s">
        <v>1799</v>
      </c>
      <c r="D1775" s="13">
        <v>55</v>
      </c>
      <c r="E1775" s="13">
        <v>55</v>
      </c>
    </row>
    <row r="1776" spans="1:5" ht="15" customHeight="1">
      <c r="A1776" s="10" t="s">
        <v>3628</v>
      </c>
      <c r="B1776" s="10" t="s">
        <v>586</v>
      </c>
      <c r="C1776" s="10" t="s">
        <v>2249</v>
      </c>
      <c r="D1776" s="13">
        <v>1</v>
      </c>
      <c r="E1776" s="13">
        <v>1</v>
      </c>
    </row>
    <row r="1777" spans="1:5" ht="15" customHeight="1">
      <c r="A1777" s="10" t="s">
        <v>3629</v>
      </c>
      <c r="B1777" s="10" t="s">
        <v>88</v>
      </c>
      <c r="C1777" s="12"/>
      <c r="D1777" s="13">
        <v>0</v>
      </c>
      <c r="E1777" s="13">
        <v>0</v>
      </c>
    </row>
    <row r="1778" spans="1:5" ht="15" customHeight="1">
      <c r="A1778" s="10" t="s">
        <v>3629</v>
      </c>
      <c r="B1778" s="10" t="s">
        <v>88</v>
      </c>
      <c r="C1778" s="10" t="s">
        <v>1738</v>
      </c>
      <c r="D1778" s="13">
        <v>244</v>
      </c>
      <c r="E1778" s="13">
        <v>244</v>
      </c>
    </row>
    <row r="1779" spans="1:5" ht="15" customHeight="1">
      <c r="A1779" s="10" t="s">
        <v>3629</v>
      </c>
      <c r="B1779" s="10" t="s">
        <v>88</v>
      </c>
      <c r="C1779" s="10" t="s">
        <v>1740</v>
      </c>
      <c r="D1779" s="13">
        <v>300</v>
      </c>
      <c r="E1779" s="13">
        <v>300</v>
      </c>
    </row>
    <row r="1780" spans="1:5" ht="15" customHeight="1">
      <c r="A1780" s="10" t="s">
        <v>3629</v>
      </c>
      <c r="B1780" s="10" t="s">
        <v>88</v>
      </c>
      <c r="C1780" s="10" t="s">
        <v>2429</v>
      </c>
      <c r="D1780" s="13">
        <v>1</v>
      </c>
      <c r="E1780" s="13">
        <v>1</v>
      </c>
    </row>
    <row r="1781" spans="1:5" ht="15" customHeight="1">
      <c r="A1781" s="10" t="s">
        <v>3629</v>
      </c>
      <c r="B1781" s="10" t="s">
        <v>3630</v>
      </c>
      <c r="C1781" s="12"/>
      <c r="D1781" s="13">
        <v>0</v>
      </c>
      <c r="E1781" s="13">
        <v>10</v>
      </c>
    </row>
    <row r="1782" spans="1:5" ht="15" customHeight="1">
      <c r="A1782" s="10" t="s">
        <v>3631</v>
      </c>
      <c r="B1782" s="10" t="s">
        <v>3632</v>
      </c>
      <c r="C1782" s="12"/>
      <c r="D1782" s="13">
        <v>0</v>
      </c>
      <c r="E1782" s="13">
        <v>1</v>
      </c>
    </row>
    <row r="1783" spans="1:5" ht="15" customHeight="1">
      <c r="A1783" s="10" t="s">
        <v>3633</v>
      </c>
      <c r="B1783" s="10" t="s">
        <v>244</v>
      </c>
      <c r="C1783" s="10" t="s">
        <v>2122</v>
      </c>
      <c r="D1783" s="13">
        <v>3</v>
      </c>
      <c r="E1783" s="13">
        <v>3</v>
      </c>
    </row>
    <row r="1784" spans="1:5" ht="15" customHeight="1">
      <c r="A1784" s="10" t="s">
        <v>3634</v>
      </c>
      <c r="B1784" s="10" t="s">
        <v>1339</v>
      </c>
      <c r="C1784" s="10" t="s">
        <v>1964</v>
      </c>
      <c r="D1784" s="13">
        <v>58</v>
      </c>
      <c r="E1784" s="13">
        <v>58</v>
      </c>
    </row>
    <row r="1785" spans="1:5" ht="15" customHeight="1">
      <c r="A1785" s="10" t="s">
        <v>3635</v>
      </c>
      <c r="B1785" s="10" t="s">
        <v>412</v>
      </c>
      <c r="C1785" s="12"/>
      <c r="D1785" s="13">
        <v>0</v>
      </c>
      <c r="E1785" s="13">
        <v>0</v>
      </c>
    </row>
    <row r="1786" spans="1:5" ht="15" customHeight="1">
      <c r="A1786" s="10" t="s">
        <v>3635</v>
      </c>
      <c r="B1786" s="10" t="s">
        <v>412</v>
      </c>
      <c r="C1786" s="10" t="s">
        <v>3198</v>
      </c>
      <c r="D1786" s="13">
        <v>30</v>
      </c>
      <c r="E1786" s="13">
        <v>30</v>
      </c>
    </row>
    <row r="1787" spans="1:5" ht="15" customHeight="1">
      <c r="A1787" s="10" t="s">
        <v>3635</v>
      </c>
      <c r="B1787" s="10" t="s">
        <v>412</v>
      </c>
      <c r="C1787" s="10" t="s">
        <v>1897</v>
      </c>
      <c r="D1787" s="13">
        <v>28</v>
      </c>
      <c r="E1787" s="13">
        <v>28</v>
      </c>
    </row>
    <row r="1788" spans="1:5" ht="15" customHeight="1">
      <c r="A1788" s="10" t="s">
        <v>3635</v>
      </c>
      <c r="B1788" s="10" t="s">
        <v>3636</v>
      </c>
      <c r="C1788" s="12"/>
      <c r="D1788" s="13">
        <v>0</v>
      </c>
      <c r="E1788" s="13">
        <v>14</v>
      </c>
    </row>
    <row r="1789" spans="1:5" ht="15" customHeight="1">
      <c r="A1789" s="10" t="s">
        <v>3637</v>
      </c>
      <c r="B1789" s="10" t="s">
        <v>480</v>
      </c>
      <c r="C1789" s="10" t="s">
        <v>2551</v>
      </c>
      <c r="D1789" s="13">
        <v>48</v>
      </c>
      <c r="E1789" s="13">
        <v>48</v>
      </c>
    </row>
    <row r="1790" spans="1:5" ht="15" customHeight="1">
      <c r="A1790" s="10" t="s">
        <v>3637</v>
      </c>
      <c r="B1790" s="10" t="s">
        <v>480</v>
      </c>
      <c r="C1790" s="10" t="s">
        <v>1867</v>
      </c>
      <c r="D1790" s="13">
        <v>20</v>
      </c>
      <c r="E1790" s="13">
        <v>20</v>
      </c>
    </row>
    <row r="1791" spans="1:5" ht="15" customHeight="1">
      <c r="A1791" s="10" t="s">
        <v>3638</v>
      </c>
      <c r="B1791" s="10" t="s">
        <v>677</v>
      </c>
      <c r="C1791" s="12"/>
      <c r="D1791" s="13">
        <v>0</v>
      </c>
      <c r="E1791" s="13">
        <v>0</v>
      </c>
    </row>
    <row r="1792" spans="1:5" ht="15" customHeight="1">
      <c r="A1792" s="10" t="s">
        <v>3638</v>
      </c>
      <c r="B1792" s="10" t="s">
        <v>677</v>
      </c>
      <c r="C1792" s="10" t="s">
        <v>1887</v>
      </c>
      <c r="D1792" s="13">
        <v>24</v>
      </c>
      <c r="E1792" s="13">
        <v>24</v>
      </c>
    </row>
    <row r="1793" spans="1:5" ht="15" customHeight="1">
      <c r="A1793" s="10" t="s">
        <v>3638</v>
      </c>
      <c r="B1793" s="10" t="s">
        <v>677</v>
      </c>
      <c r="C1793" s="10" t="s">
        <v>3639</v>
      </c>
      <c r="D1793" s="13">
        <v>31</v>
      </c>
      <c r="E1793" s="13">
        <v>31</v>
      </c>
    </row>
    <row r="1794" spans="1:5" ht="15" customHeight="1">
      <c r="A1794" s="10" t="s">
        <v>3638</v>
      </c>
      <c r="B1794" s="10" t="s">
        <v>677</v>
      </c>
      <c r="C1794" s="10" t="s">
        <v>3640</v>
      </c>
      <c r="D1794" s="13">
        <v>96</v>
      </c>
      <c r="E1794" s="13">
        <v>96</v>
      </c>
    </row>
    <row r="1795" spans="1:5" ht="15" customHeight="1">
      <c r="A1795" s="10" t="s">
        <v>3638</v>
      </c>
      <c r="B1795" s="10" t="s">
        <v>3641</v>
      </c>
      <c r="C1795" s="12"/>
      <c r="D1795" s="13">
        <v>0</v>
      </c>
      <c r="E1795" s="13">
        <v>25</v>
      </c>
    </row>
    <row r="1796" spans="1:5" ht="15" customHeight="1">
      <c r="A1796" s="10" t="s">
        <v>3642</v>
      </c>
      <c r="B1796" s="10" t="s">
        <v>1191</v>
      </c>
      <c r="C1796" s="10" t="s">
        <v>1861</v>
      </c>
      <c r="D1796" s="13">
        <v>19</v>
      </c>
      <c r="E1796" s="13">
        <v>19</v>
      </c>
    </row>
    <row r="1797" spans="1:5" ht="15" customHeight="1">
      <c r="A1797" s="10" t="s">
        <v>3643</v>
      </c>
      <c r="B1797" s="10" t="s">
        <v>1156</v>
      </c>
      <c r="C1797" s="10" t="s">
        <v>1827</v>
      </c>
      <c r="D1797" s="13">
        <v>72</v>
      </c>
      <c r="E1797" s="13">
        <v>72</v>
      </c>
    </row>
    <row r="1798" spans="1:5" ht="15" customHeight="1">
      <c r="A1798" s="10" t="s">
        <v>3644</v>
      </c>
      <c r="B1798" s="10" t="s">
        <v>740</v>
      </c>
      <c r="C1798" s="12"/>
      <c r="D1798" s="13">
        <v>0</v>
      </c>
      <c r="E1798" s="13">
        <v>-14</v>
      </c>
    </row>
    <row r="1799" spans="1:5" ht="15" customHeight="1">
      <c r="A1799" s="10" t="s">
        <v>3644</v>
      </c>
      <c r="B1799" s="10" t="s">
        <v>740</v>
      </c>
      <c r="C1799" s="10" t="s">
        <v>2080</v>
      </c>
      <c r="D1799" s="13">
        <v>182</v>
      </c>
      <c r="E1799" s="13">
        <v>182</v>
      </c>
    </row>
    <row r="1800" spans="1:5" ht="15" customHeight="1">
      <c r="A1800" s="10" t="s">
        <v>3644</v>
      </c>
      <c r="B1800" s="10" t="s">
        <v>740</v>
      </c>
      <c r="C1800" s="10" t="s">
        <v>3094</v>
      </c>
      <c r="D1800" s="13">
        <v>100</v>
      </c>
      <c r="E1800" s="13">
        <v>100</v>
      </c>
    </row>
    <row r="1801" spans="1:5" ht="15" customHeight="1">
      <c r="A1801" s="10" t="s">
        <v>3644</v>
      </c>
      <c r="B1801" s="10" t="s">
        <v>740</v>
      </c>
      <c r="C1801" s="10" t="s">
        <v>3645</v>
      </c>
      <c r="D1801" s="13">
        <v>140</v>
      </c>
      <c r="E1801" s="13">
        <v>140</v>
      </c>
    </row>
    <row r="1802" spans="1:5" ht="15" customHeight="1">
      <c r="A1802" s="10" t="s">
        <v>3646</v>
      </c>
      <c r="B1802" s="10" t="s">
        <v>383</v>
      </c>
      <c r="C1802" s="12"/>
      <c r="D1802" s="13">
        <v>0</v>
      </c>
      <c r="E1802" s="13">
        <v>0</v>
      </c>
    </row>
    <row r="1803" spans="1:5" ht="15" customHeight="1">
      <c r="A1803" s="10" t="s">
        <v>3646</v>
      </c>
      <c r="B1803" s="10" t="s">
        <v>383</v>
      </c>
      <c r="C1803" s="10" t="s">
        <v>1652</v>
      </c>
      <c r="D1803" s="13">
        <v>15</v>
      </c>
      <c r="E1803" s="13">
        <v>15</v>
      </c>
    </row>
    <row r="1804" spans="1:5" ht="15" customHeight="1">
      <c r="A1804" s="10" t="s">
        <v>3646</v>
      </c>
      <c r="B1804" s="10" t="s">
        <v>383</v>
      </c>
      <c r="C1804" s="10" t="s">
        <v>2540</v>
      </c>
      <c r="D1804" s="13">
        <v>7</v>
      </c>
      <c r="E1804" s="13">
        <v>7</v>
      </c>
    </row>
    <row r="1805" spans="1:5" ht="15" customHeight="1">
      <c r="A1805" s="10" t="s">
        <v>3647</v>
      </c>
      <c r="B1805" s="10" t="s">
        <v>646</v>
      </c>
      <c r="C1805" s="12"/>
      <c r="D1805" s="13">
        <v>0</v>
      </c>
      <c r="E1805" s="13">
        <v>0</v>
      </c>
    </row>
    <row r="1806" spans="1:5" ht="15" customHeight="1">
      <c r="A1806" s="10" t="s">
        <v>3647</v>
      </c>
      <c r="B1806" s="10" t="s">
        <v>646</v>
      </c>
      <c r="C1806" s="10" t="s">
        <v>1844</v>
      </c>
      <c r="D1806" s="13">
        <v>14</v>
      </c>
      <c r="E1806" s="13">
        <v>14</v>
      </c>
    </row>
    <row r="1807" spans="1:5" ht="15" customHeight="1">
      <c r="A1807" s="10" t="s">
        <v>3647</v>
      </c>
      <c r="B1807" s="10" t="s">
        <v>646</v>
      </c>
      <c r="C1807" s="10" t="s">
        <v>3648</v>
      </c>
      <c r="D1807" s="13">
        <v>111</v>
      </c>
      <c r="E1807" s="13">
        <v>111</v>
      </c>
    </row>
    <row r="1808" spans="1:5" ht="15" customHeight="1">
      <c r="A1808" s="10" t="s">
        <v>3647</v>
      </c>
      <c r="B1808" s="10" t="s">
        <v>3649</v>
      </c>
      <c r="C1808" s="12"/>
      <c r="D1808" s="13">
        <v>0</v>
      </c>
      <c r="E1808" s="13">
        <v>5</v>
      </c>
    </row>
    <row r="1809" spans="1:5" ht="15" customHeight="1">
      <c r="A1809" s="10" t="s">
        <v>3650</v>
      </c>
      <c r="B1809" s="10" t="s">
        <v>882</v>
      </c>
      <c r="C1809" s="12"/>
      <c r="D1809" s="13">
        <v>0</v>
      </c>
      <c r="E1809" s="13">
        <v>-22</v>
      </c>
    </row>
    <row r="1810" spans="1:5" ht="15" customHeight="1">
      <c r="A1810" s="10" t="s">
        <v>3650</v>
      </c>
      <c r="B1810" s="10" t="s">
        <v>882</v>
      </c>
      <c r="C1810" s="10" t="s">
        <v>2060</v>
      </c>
      <c r="D1810" s="13">
        <v>59</v>
      </c>
      <c r="E1810" s="13">
        <v>59</v>
      </c>
    </row>
    <row r="1811" spans="1:5" ht="15" customHeight="1">
      <c r="A1811" s="10" t="s">
        <v>3650</v>
      </c>
      <c r="B1811" s="10" t="s">
        <v>882</v>
      </c>
      <c r="C1811" s="10" t="s">
        <v>3651</v>
      </c>
      <c r="D1811" s="13">
        <v>126</v>
      </c>
      <c r="E1811" s="13">
        <v>126</v>
      </c>
    </row>
    <row r="1812" spans="1:5" ht="15" customHeight="1">
      <c r="A1812" s="10" t="s">
        <v>3650</v>
      </c>
      <c r="B1812" s="10" t="s">
        <v>3652</v>
      </c>
      <c r="C1812" s="12"/>
      <c r="D1812" s="13">
        <v>0</v>
      </c>
      <c r="E1812" s="13">
        <v>27</v>
      </c>
    </row>
    <row r="1813" spans="1:5" ht="15" customHeight="1">
      <c r="A1813" s="10" t="s">
        <v>3653</v>
      </c>
      <c r="B1813" s="10" t="s">
        <v>3654</v>
      </c>
      <c r="C1813" s="10" t="s">
        <v>3655</v>
      </c>
      <c r="D1813" s="13">
        <v>4</v>
      </c>
      <c r="E1813" s="13">
        <v>4</v>
      </c>
    </row>
    <row r="1814" spans="1:5" ht="15" customHeight="1">
      <c r="A1814" s="10" t="s">
        <v>3656</v>
      </c>
      <c r="B1814" s="10" t="s">
        <v>3657</v>
      </c>
      <c r="C1814" s="12"/>
      <c r="D1814" s="13">
        <v>0</v>
      </c>
      <c r="E1814" s="13">
        <v>32</v>
      </c>
    </row>
    <row r="1815" spans="1:5" ht="15" customHeight="1">
      <c r="A1815" s="10" t="s">
        <v>3658</v>
      </c>
      <c r="B1815" s="10" t="s">
        <v>665</v>
      </c>
      <c r="C1815" s="10" t="s">
        <v>1756</v>
      </c>
      <c r="D1815" s="13">
        <v>14</v>
      </c>
      <c r="E1815" s="13">
        <v>14</v>
      </c>
    </row>
    <row r="1816" spans="1:5" ht="15" customHeight="1">
      <c r="A1816" s="10" t="s">
        <v>3658</v>
      </c>
      <c r="B1816" s="10" t="s">
        <v>665</v>
      </c>
      <c r="C1816" s="10" t="s">
        <v>3659</v>
      </c>
      <c r="D1816" s="13">
        <v>100</v>
      </c>
      <c r="E1816" s="13">
        <v>100</v>
      </c>
    </row>
    <row r="1817" spans="1:5" ht="15" customHeight="1">
      <c r="A1817" s="10" t="s">
        <v>3658</v>
      </c>
      <c r="B1817" s="10" t="s">
        <v>665</v>
      </c>
      <c r="C1817" s="10" t="s">
        <v>2498</v>
      </c>
      <c r="D1817" s="13">
        <v>22</v>
      </c>
      <c r="E1817" s="13">
        <v>22</v>
      </c>
    </row>
    <row r="1818" spans="1:5" ht="15" customHeight="1">
      <c r="A1818" s="10" t="s">
        <v>3660</v>
      </c>
      <c r="B1818" s="10" t="s">
        <v>896</v>
      </c>
      <c r="C1818" s="12"/>
      <c r="D1818" s="13">
        <v>0</v>
      </c>
      <c r="E1818" s="13">
        <v>0</v>
      </c>
    </row>
    <row r="1819" spans="1:5" ht="15" customHeight="1">
      <c r="A1819" s="10" t="s">
        <v>3660</v>
      </c>
      <c r="B1819" s="10" t="s">
        <v>896</v>
      </c>
      <c r="C1819" s="10" t="s">
        <v>1931</v>
      </c>
      <c r="D1819" s="13">
        <v>55</v>
      </c>
      <c r="E1819" s="13">
        <v>55</v>
      </c>
    </row>
    <row r="1820" spans="1:5" ht="15" customHeight="1">
      <c r="A1820" s="10" t="s">
        <v>3661</v>
      </c>
      <c r="B1820" s="10" t="s">
        <v>137</v>
      </c>
      <c r="C1820" s="12"/>
      <c r="D1820" s="13">
        <v>0</v>
      </c>
      <c r="E1820" s="13">
        <v>0</v>
      </c>
    </row>
    <row r="1821" spans="1:5" ht="15" customHeight="1">
      <c r="A1821" s="10" t="s">
        <v>3661</v>
      </c>
      <c r="B1821" s="10" t="s">
        <v>137</v>
      </c>
      <c r="C1821" s="10" t="s">
        <v>1701</v>
      </c>
      <c r="D1821" s="13">
        <v>26</v>
      </c>
      <c r="E1821" s="13">
        <v>26</v>
      </c>
    </row>
    <row r="1822" spans="1:5" ht="15" customHeight="1">
      <c r="A1822" s="10" t="s">
        <v>3662</v>
      </c>
      <c r="B1822" s="10" t="s">
        <v>3663</v>
      </c>
      <c r="C1822" s="12"/>
      <c r="D1822" s="13">
        <v>0</v>
      </c>
      <c r="E1822" s="13">
        <v>82</v>
      </c>
    </row>
    <row r="1823" spans="1:5" ht="15" customHeight="1">
      <c r="A1823" s="10" t="s">
        <v>3664</v>
      </c>
      <c r="B1823" s="10" t="s">
        <v>511</v>
      </c>
      <c r="C1823" s="10" t="s">
        <v>1993</v>
      </c>
      <c r="D1823" s="13">
        <v>55</v>
      </c>
      <c r="E1823" s="13">
        <v>55</v>
      </c>
    </row>
    <row r="1824" spans="1:5" ht="15" customHeight="1">
      <c r="A1824" s="10" t="s">
        <v>3665</v>
      </c>
      <c r="B1824" s="10" t="s">
        <v>950</v>
      </c>
      <c r="C1824" s="10" t="s">
        <v>1600</v>
      </c>
      <c r="D1824" s="13">
        <v>8</v>
      </c>
      <c r="E1824" s="13">
        <v>8</v>
      </c>
    </row>
    <row r="1825" spans="1:5" ht="15" customHeight="1">
      <c r="A1825" s="10" t="s">
        <v>3666</v>
      </c>
      <c r="B1825" s="10" t="s">
        <v>3667</v>
      </c>
      <c r="C1825" s="10" t="s">
        <v>3668</v>
      </c>
      <c r="D1825" s="13">
        <v>2</v>
      </c>
      <c r="E1825" s="13">
        <v>2</v>
      </c>
    </row>
    <row r="1826" spans="1:5" ht="15" customHeight="1">
      <c r="A1826" s="10" t="s">
        <v>3669</v>
      </c>
      <c r="B1826" s="10" t="s">
        <v>432</v>
      </c>
      <c r="C1826" s="12"/>
      <c r="D1826" s="13">
        <v>0</v>
      </c>
      <c r="E1826" s="13">
        <v>-14</v>
      </c>
    </row>
    <row r="1827" spans="1:5" ht="15" customHeight="1">
      <c r="A1827" s="10" t="s">
        <v>3669</v>
      </c>
      <c r="B1827" s="10" t="s">
        <v>432</v>
      </c>
      <c r="C1827" s="10" t="s">
        <v>2202</v>
      </c>
      <c r="D1827" s="13">
        <v>33</v>
      </c>
      <c r="E1827" s="13">
        <v>33</v>
      </c>
    </row>
    <row r="1828" spans="1:5" ht="15" customHeight="1">
      <c r="A1828" s="10" t="s">
        <v>3669</v>
      </c>
      <c r="B1828" s="10" t="s">
        <v>432</v>
      </c>
      <c r="C1828" s="10" t="s">
        <v>3259</v>
      </c>
      <c r="D1828" s="13">
        <v>13</v>
      </c>
      <c r="E1828" s="13">
        <v>13</v>
      </c>
    </row>
    <row r="1829" spans="1:5" ht="15" customHeight="1">
      <c r="A1829" s="10" t="s">
        <v>3669</v>
      </c>
      <c r="B1829" s="10" t="s">
        <v>3670</v>
      </c>
      <c r="C1829" s="12"/>
      <c r="D1829" s="13">
        <v>0</v>
      </c>
      <c r="E1829" s="13">
        <v>4</v>
      </c>
    </row>
    <row r="1830" spans="1:5" ht="15" customHeight="1">
      <c r="A1830" s="10" t="s">
        <v>3671</v>
      </c>
      <c r="B1830" s="10" t="s">
        <v>763</v>
      </c>
      <c r="C1830" s="10" t="s">
        <v>2005</v>
      </c>
      <c r="D1830" s="13">
        <v>36</v>
      </c>
      <c r="E1830" s="13">
        <v>36</v>
      </c>
    </row>
    <row r="1831" spans="1:5" ht="15" customHeight="1">
      <c r="A1831" s="10" t="s">
        <v>3671</v>
      </c>
      <c r="B1831" s="10" t="s">
        <v>763</v>
      </c>
      <c r="C1831" s="10" t="s">
        <v>3672</v>
      </c>
      <c r="D1831" s="13">
        <v>60</v>
      </c>
      <c r="E1831" s="13">
        <v>60</v>
      </c>
    </row>
    <row r="1832" spans="1:5" ht="15" customHeight="1">
      <c r="A1832" s="10" t="s">
        <v>3671</v>
      </c>
      <c r="B1832" s="10" t="s">
        <v>763</v>
      </c>
      <c r="C1832" s="10" t="s">
        <v>3673</v>
      </c>
      <c r="D1832" s="13">
        <v>240</v>
      </c>
      <c r="E1832" s="13">
        <v>240</v>
      </c>
    </row>
    <row r="1833" spans="1:5" ht="15" customHeight="1">
      <c r="A1833" s="10" t="s">
        <v>3671</v>
      </c>
      <c r="B1833" s="10" t="s">
        <v>763</v>
      </c>
      <c r="C1833" s="10" t="s">
        <v>2293</v>
      </c>
      <c r="D1833" s="13">
        <v>1</v>
      </c>
      <c r="E1833" s="13">
        <v>1</v>
      </c>
    </row>
    <row r="1834" spans="1:5" ht="15" customHeight="1">
      <c r="A1834" s="10" t="s">
        <v>3671</v>
      </c>
      <c r="B1834" s="10" t="s">
        <v>3674</v>
      </c>
      <c r="C1834" s="12"/>
      <c r="D1834" s="13">
        <v>0</v>
      </c>
      <c r="E1834" s="13">
        <v>33</v>
      </c>
    </row>
    <row r="1835" spans="1:5" ht="15" customHeight="1">
      <c r="A1835" s="10" t="s">
        <v>3675</v>
      </c>
      <c r="B1835" s="10" t="s">
        <v>904</v>
      </c>
      <c r="C1835" s="12"/>
      <c r="D1835" s="13">
        <v>0</v>
      </c>
      <c r="E1835" s="13">
        <v>-6</v>
      </c>
    </row>
    <row r="1836" spans="1:5" ht="15" customHeight="1">
      <c r="A1836" s="10" t="s">
        <v>3675</v>
      </c>
      <c r="B1836" s="10" t="s">
        <v>904</v>
      </c>
      <c r="C1836" s="10" t="s">
        <v>1756</v>
      </c>
      <c r="D1836" s="13">
        <v>13</v>
      </c>
      <c r="E1836" s="13">
        <v>13</v>
      </c>
    </row>
    <row r="1837" spans="1:5" ht="15" customHeight="1">
      <c r="A1837" s="10" t="s">
        <v>3676</v>
      </c>
      <c r="B1837" s="10" t="s">
        <v>499</v>
      </c>
      <c r="C1837" s="10" t="s">
        <v>1840</v>
      </c>
      <c r="D1837" s="13">
        <v>14</v>
      </c>
      <c r="E1837" s="13">
        <v>14</v>
      </c>
    </row>
    <row r="1838" spans="1:5" ht="15" customHeight="1">
      <c r="A1838" s="10" t="s">
        <v>3676</v>
      </c>
      <c r="B1838" s="10" t="s">
        <v>499</v>
      </c>
      <c r="C1838" s="10" t="s">
        <v>3677</v>
      </c>
      <c r="D1838" s="13">
        <v>28</v>
      </c>
      <c r="E1838" s="13">
        <v>28</v>
      </c>
    </row>
    <row r="1839" spans="1:5" ht="15" customHeight="1">
      <c r="A1839" s="10" t="s">
        <v>3676</v>
      </c>
      <c r="B1839" s="10" t="s">
        <v>499</v>
      </c>
      <c r="C1839" s="10" t="s">
        <v>3678</v>
      </c>
      <c r="D1839" s="13">
        <v>10</v>
      </c>
      <c r="E1839" s="13">
        <v>10</v>
      </c>
    </row>
    <row r="1840" spans="1:5" ht="15" customHeight="1">
      <c r="A1840" s="10" t="s">
        <v>3679</v>
      </c>
      <c r="B1840" s="10" t="s">
        <v>731</v>
      </c>
      <c r="C1840" s="12"/>
      <c r="D1840" s="13">
        <v>25</v>
      </c>
      <c r="E1840" s="13">
        <v>18</v>
      </c>
    </row>
    <row r="1841" spans="1:5" ht="15" customHeight="1">
      <c r="A1841" s="10" t="s">
        <v>3679</v>
      </c>
      <c r="B1841" s="10" t="s">
        <v>731</v>
      </c>
      <c r="C1841" s="10" t="s">
        <v>1992</v>
      </c>
      <c r="D1841" s="13">
        <v>414</v>
      </c>
      <c r="E1841" s="13">
        <v>414</v>
      </c>
    </row>
    <row r="1842" spans="1:5" ht="15" customHeight="1">
      <c r="A1842" s="10" t="s">
        <v>3679</v>
      </c>
      <c r="B1842" s="10" t="s">
        <v>731</v>
      </c>
      <c r="C1842" s="10" t="s">
        <v>3672</v>
      </c>
      <c r="D1842" s="13">
        <v>200</v>
      </c>
      <c r="E1842" s="13">
        <v>200</v>
      </c>
    </row>
    <row r="1843" spans="1:5" ht="15" customHeight="1">
      <c r="A1843" s="10" t="s">
        <v>3679</v>
      </c>
      <c r="B1843" s="10" t="s">
        <v>3680</v>
      </c>
      <c r="C1843" s="12"/>
      <c r="D1843" s="13">
        <v>0</v>
      </c>
      <c r="E1843" s="13">
        <v>63</v>
      </c>
    </row>
    <row r="1844" spans="1:5" ht="15" customHeight="1">
      <c r="A1844" s="10" t="s">
        <v>3681</v>
      </c>
      <c r="B1844" s="10" t="s">
        <v>23</v>
      </c>
      <c r="C1844" s="10" t="s">
        <v>1729</v>
      </c>
      <c r="D1844" s="13">
        <v>64</v>
      </c>
      <c r="E1844" s="13">
        <v>64</v>
      </c>
    </row>
    <row r="1845" spans="1:5" ht="15" customHeight="1">
      <c r="A1845" s="10" t="s">
        <v>3681</v>
      </c>
      <c r="B1845" s="10" t="s">
        <v>23</v>
      </c>
      <c r="C1845" s="10" t="s">
        <v>1730</v>
      </c>
      <c r="D1845" s="13">
        <v>18</v>
      </c>
      <c r="E1845" s="13">
        <v>18</v>
      </c>
    </row>
    <row r="1846" spans="1:5" ht="15" customHeight="1">
      <c r="A1846" s="10" t="s">
        <v>3681</v>
      </c>
      <c r="B1846" s="10" t="s">
        <v>23</v>
      </c>
      <c r="C1846" s="10" t="s">
        <v>3682</v>
      </c>
      <c r="D1846" s="13">
        <v>66</v>
      </c>
      <c r="E1846" s="13">
        <v>66</v>
      </c>
    </row>
    <row r="1847" spans="1:5" ht="15" customHeight="1">
      <c r="A1847" s="10" t="s">
        <v>3681</v>
      </c>
      <c r="B1847" s="10" t="s">
        <v>23</v>
      </c>
      <c r="C1847" s="10" t="s">
        <v>2574</v>
      </c>
      <c r="D1847" s="13">
        <v>180</v>
      </c>
      <c r="E1847" s="13">
        <v>180</v>
      </c>
    </row>
    <row r="1848" spans="1:5" ht="15" customHeight="1">
      <c r="A1848" s="10" t="s">
        <v>3681</v>
      </c>
      <c r="B1848" s="10" t="s">
        <v>23</v>
      </c>
      <c r="C1848" s="10" t="s">
        <v>2293</v>
      </c>
      <c r="D1848" s="13">
        <v>1</v>
      </c>
      <c r="E1848" s="13">
        <v>1</v>
      </c>
    </row>
    <row r="1849" spans="1:5" ht="15" customHeight="1">
      <c r="A1849" s="10" t="s">
        <v>3681</v>
      </c>
      <c r="B1849" s="10" t="s">
        <v>3683</v>
      </c>
      <c r="C1849" s="12"/>
      <c r="D1849" s="13">
        <v>0</v>
      </c>
      <c r="E1849" s="13">
        <v>9</v>
      </c>
    </row>
    <row r="1850" spans="1:5" ht="15" customHeight="1">
      <c r="A1850" s="10" t="s">
        <v>3684</v>
      </c>
      <c r="B1850" s="10" t="s">
        <v>543</v>
      </c>
      <c r="C1850" s="10" t="s">
        <v>3685</v>
      </c>
      <c r="D1850" s="13">
        <v>67</v>
      </c>
      <c r="E1850" s="13">
        <v>67</v>
      </c>
    </row>
    <row r="1851" spans="1:5" ht="15" customHeight="1">
      <c r="A1851" s="10" t="s">
        <v>3684</v>
      </c>
      <c r="B1851" s="10" t="s">
        <v>543</v>
      </c>
      <c r="C1851" s="10" t="s">
        <v>1810</v>
      </c>
      <c r="D1851" s="13">
        <v>73</v>
      </c>
      <c r="E1851" s="13">
        <v>73</v>
      </c>
    </row>
    <row r="1852" spans="1:5" ht="15" customHeight="1">
      <c r="A1852" s="10" t="s">
        <v>3684</v>
      </c>
      <c r="B1852" s="10" t="s">
        <v>3686</v>
      </c>
      <c r="C1852" s="12"/>
      <c r="D1852" s="13">
        <v>0</v>
      </c>
      <c r="E1852" s="13">
        <v>23</v>
      </c>
    </row>
    <row r="1853" spans="1:5" ht="15" customHeight="1">
      <c r="A1853" s="10" t="s">
        <v>3687</v>
      </c>
      <c r="B1853" s="10" t="s">
        <v>973</v>
      </c>
      <c r="C1853" s="12"/>
      <c r="D1853" s="13">
        <v>0</v>
      </c>
      <c r="E1853" s="13">
        <v>0</v>
      </c>
    </row>
    <row r="1854" spans="1:5" ht="15" customHeight="1">
      <c r="A1854" s="10" t="s">
        <v>3687</v>
      </c>
      <c r="B1854" s="10" t="s">
        <v>973</v>
      </c>
      <c r="C1854" s="10" t="s">
        <v>1616</v>
      </c>
      <c r="D1854" s="13">
        <v>2</v>
      </c>
      <c r="E1854" s="13">
        <v>2</v>
      </c>
    </row>
    <row r="1855" spans="1:5" ht="15" customHeight="1">
      <c r="A1855" s="10" t="s">
        <v>3688</v>
      </c>
      <c r="B1855" s="10" t="s">
        <v>3689</v>
      </c>
      <c r="C1855" s="12"/>
      <c r="D1855" s="13">
        <v>0</v>
      </c>
      <c r="E1855" s="13">
        <v>158</v>
      </c>
    </row>
    <row r="1856" spans="1:5" ht="15" customHeight="1">
      <c r="A1856" s="10" t="s">
        <v>3690</v>
      </c>
      <c r="B1856" s="10" t="s">
        <v>542</v>
      </c>
      <c r="C1856" s="12"/>
      <c r="D1856" s="13">
        <v>0</v>
      </c>
      <c r="E1856" s="13">
        <v>0</v>
      </c>
    </row>
    <row r="1857" spans="1:5" ht="15" customHeight="1">
      <c r="A1857" s="10" t="s">
        <v>3690</v>
      </c>
      <c r="B1857" s="10" t="s">
        <v>542</v>
      </c>
      <c r="C1857" s="10" t="s">
        <v>2754</v>
      </c>
      <c r="D1857" s="13">
        <v>67</v>
      </c>
      <c r="E1857" s="13">
        <v>67</v>
      </c>
    </row>
    <row r="1858" spans="1:5" ht="15" customHeight="1">
      <c r="A1858" s="10" t="s">
        <v>3691</v>
      </c>
      <c r="B1858" s="10" t="s">
        <v>1127</v>
      </c>
      <c r="C1858" s="12"/>
      <c r="D1858" s="13">
        <v>0</v>
      </c>
      <c r="E1858" s="13">
        <v>0</v>
      </c>
    </row>
    <row r="1859" spans="1:5" ht="15" customHeight="1">
      <c r="A1859" s="10" t="s">
        <v>3691</v>
      </c>
      <c r="B1859" s="10" t="s">
        <v>1127</v>
      </c>
      <c r="C1859" s="10" t="s">
        <v>1757</v>
      </c>
      <c r="D1859" s="13">
        <v>326</v>
      </c>
      <c r="E1859" s="13">
        <v>326</v>
      </c>
    </row>
    <row r="1860" spans="1:5" ht="15" customHeight="1">
      <c r="A1860" s="10" t="s">
        <v>3691</v>
      </c>
      <c r="B1860" s="10" t="s">
        <v>3692</v>
      </c>
      <c r="C1860" s="12"/>
      <c r="D1860" s="13">
        <v>0</v>
      </c>
      <c r="E1860" s="13">
        <v>1</v>
      </c>
    </row>
    <row r="1861" spans="1:5" ht="15" customHeight="1">
      <c r="A1861" s="10" t="s">
        <v>3693</v>
      </c>
      <c r="B1861" s="10" t="s">
        <v>908</v>
      </c>
      <c r="C1861" s="12"/>
      <c r="D1861" s="13">
        <v>1</v>
      </c>
      <c r="E1861" s="13">
        <v>-5</v>
      </c>
    </row>
    <row r="1862" spans="1:5" ht="15" customHeight="1">
      <c r="A1862" s="10" t="s">
        <v>3693</v>
      </c>
      <c r="B1862" s="10" t="s">
        <v>908</v>
      </c>
      <c r="C1862" s="10" t="s">
        <v>2135</v>
      </c>
      <c r="D1862" s="13">
        <v>12</v>
      </c>
      <c r="E1862" s="13">
        <v>12</v>
      </c>
    </row>
    <row r="1863" spans="1:5" ht="15" customHeight="1">
      <c r="A1863" s="10" t="s">
        <v>3693</v>
      </c>
      <c r="B1863" s="10" t="s">
        <v>3694</v>
      </c>
      <c r="C1863" s="12"/>
      <c r="D1863" s="13">
        <v>0</v>
      </c>
      <c r="E1863" s="13">
        <v>1</v>
      </c>
    </row>
    <row r="1864" spans="1:5" ht="15" customHeight="1">
      <c r="A1864" s="10" t="s">
        <v>3695</v>
      </c>
      <c r="B1864" s="10" t="s">
        <v>350</v>
      </c>
      <c r="C1864" s="10" t="s">
        <v>2022</v>
      </c>
      <c r="D1864" s="13">
        <v>20</v>
      </c>
      <c r="E1864" s="13">
        <v>20</v>
      </c>
    </row>
    <row r="1865" spans="1:5" ht="15" customHeight="1">
      <c r="A1865" s="10" t="s">
        <v>3695</v>
      </c>
      <c r="B1865" s="10" t="s">
        <v>350</v>
      </c>
      <c r="C1865" s="10" t="s">
        <v>2967</v>
      </c>
      <c r="D1865" s="13">
        <v>12</v>
      </c>
      <c r="E1865" s="13">
        <v>12</v>
      </c>
    </row>
    <row r="1866" spans="1:5" ht="15" customHeight="1">
      <c r="A1866" s="10" t="s">
        <v>3696</v>
      </c>
      <c r="B1866" s="10" t="s">
        <v>651</v>
      </c>
      <c r="C1866" s="12"/>
      <c r="D1866" s="13">
        <v>0</v>
      </c>
      <c r="E1866" s="13">
        <v>0</v>
      </c>
    </row>
    <row r="1867" spans="1:5" ht="15" customHeight="1">
      <c r="A1867" s="10" t="s">
        <v>3696</v>
      </c>
      <c r="B1867" s="10" t="s">
        <v>651</v>
      </c>
      <c r="C1867" s="10" t="s">
        <v>3697</v>
      </c>
      <c r="D1867" s="13">
        <v>55</v>
      </c>
      <c r="E1867" s="13">
        <v>55</v>
      </c>
    </row>
    <row r="1868" spans="1:5" ht="15" customHeight="1">
      <c r="A1868" s="10" t="s">
        <v>3696</v>
      </c>
      <c r="B1868" s="10" t="s">
        <v>651</v>
      </c>
      <c r="C1868" s="10" t="s">
        <v>2717</v>
      </c>
      <c r="D1868" s="13">
        <v>60</v>
      </c>
      <c r="E1868" s="13">
        <v>60</v>
      </c>
    </row>
    <row r="1869" spans="1:5" ht="15" customHeight="1">
      <c r="A1869" s="10" t="s">
        <v>3696</v>
      </c>
      <c r="B1869" s="10" t="s">
        <v>651</v>
      </c>
      <c r="C1869" s="10" t="s">
        <v>1831</v>
      </c>
      <c r="D1869" s="13">
        <v>58</v>
      </c>
      <c r="E1869" s="13">
        <v>58</v>
      </c>
    </row>
    <row r="1870" spans="1:5" ht="15" customHeight="1">
      <c r="A1870" s="10" t="s">
        <v>3698</v>
      </c>
      <c r="B1870" s="10" t="s">
        <v>3699</v>
      </c>
      <c r="C1870" s="12"/>
      <c r="D1870" s="13">
        <v>0</v>
      </c>
      <c r="E1870" s="13">
        <v>122</v>
      </c>
    </row>
    <row r="1871" spans="1:5" ht="15" customHeight="1">
      <c r="A1871" s="10" t="s">
        <v>3700</v>
      </c>
      <c r="B1871" s="10" t="s">
        <v>79</v>
      </c>
      <c r="C1871" s="12"/>
      <c r="D1871" s="13">
        <v>0</v>
      </c>
      <c r="E1871" s="13">
        <v>0</v>
      </c>
    </row>
    <row r="1872" spans="1:5" ht="15" customHeight="1">
      <c r="A1872" s="10" t="s">
        <v>3700</v>
      </c>
      <c r="B1872" s="10" t="s">
        <v>79</v>
      </c>
      <c r="C1872" s="10" t="s">
        <v>1747</v>
      </c>
      <c r="D1872" s="13">
        <v>98</v>
      </c>
      <c r="E1872" s="13">
        <v>98</v>
      </c>
    </row>
    <row r="1873" spans="1:5" ht="15" customHeight="1">
      <c r="A1873" s="10" t="s">
        <v>3700</v>
      </c>
      <c r="B1873" s="10" t="s">
        <v>79</v>
      </c>
      <c r="C1873" s="10" t="s">
        <v>3701</v>
      </c>
      <c r="D1873" s="13">
        <v>15</v>
      </c>
      <c r="E1873" s="13">
        <v>15</v>
      </c>
    </row>
    <row r="1874" spans="1:5" ht="15" customHeight="1">
      <c r="A1874" s="10" t="s">
        <v>3700</v>
      </c>
      <c r="B1874" s="10" t="s">
        <v>79</v>
      </c>
      <c r="C1874" s="10" t="s">
        <v>2562</v>
      </c>
      <c r="D1874" s="13">
        <v>277</v>
      </c>
      <c r="E1874" s="13">
        <v>277</v>
      </c>
    </row>
    <row r="1875" spans="1:5" ht="15" customHeight="1">
      <c r="A1875" s="10" t="s">
        <v>3702</v>
      </c>
      <c r="B1875" s="10" t="s">
        <v>1003</v>
      </c>
      <c r="C1875" s="10" t="s">
        <v>1636</v>
      </c>
      <c r="D1875" s="13">
        <v>2</v>
      </c>
      <c r="E1875" s="13">
        <v>2</v>
      </c>
    </row>
    <row r="1876" spans="1:5" ht="15" customHeight="1">
      <c r="A1876" s="10" t="s">
        <v>3703</v>
      </c>
      <c r="B1876" s="10" t="s">
        <v>78</v>
      </c>
      <c r="C1876" s="12"/>
      <c r="D1876" s="13">
        <v>0</v>
      </c>
      <c r="E1876" s="13">
        <v>-15</v>
      </c>
    </row>
    <row r="1877" spans="1:5" ht="15" customHeight="1">
      <c r="A1877" s="10" t="s">
        <v>3703</v>
      </c>
      <c r="B1877" s="10" t="s">
        <v>78</v>
      </c>
      <c r="C1877" s="10" t="s">
        <v>1663</v>
      </c>
      <c r="D1877" s="13">
        <v>31</v>
      </c>
      <c r="E1877" s="13">
        <v>31</v>
      </c>
    </row>
    <row r="1878" spans="1:5" ht="15" customHeight="1">
      <c r="A1878" s="10" t="s">
        <v>3703</v>
      </c>
      <c r="B1878" s="10" t="s">
        <v>78</v>
      </c>
      <c r="C1878" s="10" t="s">
        <v>1664</v>
      </c>
      <c r="D1878" s="13">
        <v>56</v>
      </c>
      <c r="E1878" s="13">
        <v>56</v>
      </c>
    </row>
    <row r="1879" spans="1:5" ht="15" customHeight="1">
      <c r="A1879" s="10" t="s">
        <v>3703</v>
      </c>
      <c r="B1879" s="10" t="s">
        <v>78</v>
      </c>
      <c r="C1879" s="10" t="s">
        <v>2930</v>
      </c>
      <c r="D1879" s="13">
        <v>187</v>
      </c>
      <c r="E1879" s="13">
        <v>187</v>
      </c>
    </row>
    <row r="1880" spans="1:5" ht="15" customHeight="1">
      <c r="A1880" s="10" t="s">
        <v>3703</v>
      </c>
      <c r="B1880" s="10" t="s">
        <v>3704</v>
      </c>
      <c r="C1880" s="12"/>
      <c r="D1880" s="13">
        <v>0</v>
      </c>
      <c r="E1880" s="13">
        <v>12</v>
      </c>
    </row>
    <row r="1881" spans="1:5" ht="15" customHeight="1">
      <c r="A1881" s="10" t="s">
        <v>3705</v>
      </c>
      <c r="B1881" s="10" t="s">
        <v>647</v>
      </c>
      <c r="C1881" s="12"/>
      <c r="D1881" s="13">
        <v>0</v>
      </c>
      <c r="E1881" s="13">
        <v>0</v>
      </c>
    </row>
    <row r="1882" spans="1:5" ht="15" customHeight="1">
      <c r="A1882" s="10" t="s">
        <v>3705</v>
      </c>
      <c r="B1882" s="10" t="s">
        <v>647</v>
      </c>
      <c r="C1882" s="10" t="s">
        <v>2498</v>
      </c>
      <c r="D1882" s="13">
        <v>146</v>
      </c>
      <c r="E1882" s="13">
        <v>146</v>
      </c>
    </row>
    <row r="1883" spans="1:5" ht="15" customHeight="1">
      <c r="A1883" s="10" t="s">
        <v>3705</v>
      </c>
      <c r="B1883" s="10" t="s">
        <v>3706</v>
      </c>
      <c r="C1883" s="12"/>
      <c r="D1883" s="13">
        <v>0</v>
      </c>
      <c r="E1883" s="13">
        <v>4</v>
      </c>
    </row>
    <row r="1884" spans="1:5" ht="15" customHeight="1">
      <c r="A1884" s="10" t="s">
        <v>3707</v>
      </c>
      <c r="B1884" s="10" t="s">
        <v>173</v>
      </c>
      <c r="C1884" s="12"/>
      <c r="D1884" s="13">
        <v>0</v>
      </c>
      <c r="E1884" s="13">
        <v>-5</v>
      </c>
    </row>
    <row r="1885" spans="1:5" ht="15" customHeight="1">
      <c r="A1885" s="10" t="s">
        <v>3707</v>
      </c>
      <c r="B1885" s="10" t="s">
        <v>173</v>
      </c>
      <c r="C1885" s="10" t="s">
        <v>1666</v>
      </c>
      <c r="D1885" s="13">
        <v>71</v>
      </c>
      <c r="E1885" s="13">
        <v>71</v>
      </c>
    </row>
    <row r="1886" spans="1:5" ht="15" customHeight="1">
      <c r="A1886" s="10" t="s">
        <v>3707</v>
      </c>
      <c r="B1886" s="10" t="s">
        <v>3708</v>
      </c>
      <c r="C1886" s="12"/>
      <c r="D1886" s="13">
        <v>0</v>
      </c>
      <c r="E1886" s="13">
        <v>6</v>
      </c>
    </row>
    <row r="1887" spans="1:5" ht="15" customHeight="1">
      <c r="A1887" s="10" t="s">
        <v>3709</v>
      </c>
      <c r="B1887" s="10" t="s">
        <v>522</v>
      </c>
      <c r="C1887" s="10" t="s">
        <v>3682</v>
      </c>
      <c r="D1887" s="13">
        <v>60</v>
      </c>
      <c r="E1887" s="13">
        <v>60</v>
      </c>
    </row>
    <row r="1888" spans="1:5" ht="15" customHeight="1">
      <c r="A1888" s="10" t="s">
        <v>3709</v>
      </c>
      <c r="B1888" s="10" t="s">
        <v>522</v>
      </c>
      <c r="C1888" s="10" t="s">
        <v>1823</v>
      </c>
      <c r="D1888" s="13">
        <v>38</v>
      </c>
      <c r="E1888" s="13">
        <v>38</v>
      </c>
    </row>
    <row r="1889" spans="1:5" ht="15" customHeight="1">
      <c r="A1889" s="10" t="s">
        <v>3709</v>
      </c>
      <c r="B1889" s="10" t="s">
        <v>3710</v>
      </c>
      <c r="C1889" s="12"/>
      <c r="D1889" s="13">
        <v>0</v>
      </c>
      <c r="E1889" s="13">
        <v>8</v>
      </c>
    </row>
    <row r="1890" spans="1:5" ht="15" customHeight="1">
      <c r="A1890" s="10" t="s">
        <v>3711</v>
      </c>
      <c r="B1890" s="10" t="s">
        <v>877</v>
      </c>
      <c r="C1890" s="12"/>
      <c r="D1890" s="13">
        <v>0</v>
      </c>
      <c r="E1890" s="13">
        <v>-150</v>
      </c>
    </row>
    <row r="1891" spans="1:5" ht="15" customHeight="1">
      <c r="A1891" s="10" t="s">
        <v>3711</v>
      </c>
      <c r="B1891" s="10" t="s">
        <v>877</v>
      </c>
      <c r="C1891" s="10" t="s">
        <v>3712</v>
      </c>
      <c r="D1891" s="13">
        <v>4800</v>
      </c>
      <c r="E1891" s="13">
        <v>4800</v>
      </c>
    </row>
    <row r="1892" spans="1:5" ht="15" customHeight="1">
      <c r="A1892" s="10" t="s">
        <v>3711</v>
      </c>
      <c r="B1892" s="10" t="s">
        <v>877</v>
      </c>
      <c r="C1892" s="10" t="s">
        <v>3713</v>
      </c>
      <c r="D1892" s="13">
        <v>4800</v>
      </c>
      <c r="E1892" s="13">
        <v>4800</v>
      </c>
    </row>
    <row r="1893" spans="1:5" ht="15" customHeight="1">
      <c r="A1893" s="10" t="s">
        <v>3711</v>
      </c>
      <c r="B1893" s="10" t="s">
        <v>877</v>
      </c>
      <c r="C1893" s="10" t="s">
        <v>3714</v>
      </c>
      <c r="D1893" s="13">
        <v>4800</v>
      </c>
      <c r="E1893" s="13">
        <v>4800</v>
      </c>
    </row>
    <row r="1894" spans="1:5" ht="15" customHeight="1">
      <c r="A1894" s="10" t="s">
        <v>3711</v>
      </c>
      <c r="B1894" s="10" t="s">
        <v>877</v>
      </c>
      <c r="C1894" s="10" t="s">
        <v>2128</v>
      </c>
      <c r="D1894" s="13">
        <v>2799</v>
      </c>
      <c r="E1894" s="13">
        <v>2799</v>
      </c>
    </row>
    <row r="1895" spans="1:5" ht="15" customHeight="1">
      <c r="A1895" s="10" t="s">
        <v>3711</v>
      </c>
      <c r="B1895" s="10" t="s">
        <v>877</v>
      </c>
      <c r="C1895" s="10" t="s">
        <v>3715</v>
      </c>
      <c r="D1895" s="13">
        <v>4309</v>
      </c>
      <c r="E1895" s="13">
        <v>4309</v>
      </c>
    </row>
    <row r="1896" spans="1:5" ht="15" customHeight="1">
      <c r="A1896" s="10" t="s">
        <v>3711</v>
      </c>
      <c r="B1896" s="10" t="s">
        <v>877</v>
      </c>
      <c r="C1896" s="10" t="s">
        <v>3716</v>
      </c>
      <c r="D1896" s="13">
        <v>4670</v>
      </c>
      <c r="E1896" s="13">
        <v>4670</v>
      </c>
    </row>
    <row r="1897" spans="1:5" ht="15" customHeight="1">
      <c r="A1897" s="10" t="s">
        <v>3711</v>
      </c>
      <c r="B1897" s="10" t="s">
        <v>877</v>
      </c>
      <c r="C1897" s="10" t="s">
        <v>3717</v>
      </c>
      <c r="D1897" s="13">
        <v>4528</v>
      </c>
      <c r="E1897" s="13">
        <v>4528</v>
      </c>
    </row>
    <row r="1898" spans="1:5" ht="15" customHeight="1">
      <c r="A1898" s="10" t="s">
        <v>3711</v>
      </c>
      <c r="B1898" s="10" t="s">
        <v>877</v>
      </c>
      <c r="C1898" s="10" t="s">
        <v>2293</v>
      </c>
      <c r="D1898" s="13">
        <v>10</v>
      </c>
      <c r="E1898" s="13">
        <v>10</v>
      </c>
    </row>
    <row r="1899" spans="1:5" ht="15" customHeight="1">
      <c r="A1899" s="10" t="s">
        <v>3711</v>
      </c>
      <c r="B1899" s="10" t="s">
        <v>3718</v>
      </c>
      <c r="C1899" s="12"/>
      <c r="D1899" s="13">
        <v>0</v>
      </c>
      <c r="E1899" s="13">
        <v>152</v>
      </c>
    </row>
    <row r="1900" spans="1:5" ht="15" customHeight="1">
      <c r="A1900" s="10" t="s">
        <v>3719</v>
      </c>
      <c r="B1900" s="10" t="s">
        <v>3720</v>
      </c>
      <c r="C1900" s="12"/>
      <c r="D1900" s="13">
        <v>0</v>
      </c>
      <c r="E1900" s="13">
        <v>48</v>
      </c>
    </row>
    <row r="1901" spans="1:5" ht="15" customHeight="1">
      <c r="A1901" s="10" t="s">
        <v>3721</v>
      </c>
      <c r="B1901" s="10" t="s">
        <v>878</v>
      </c>
      <c r="C1901" s="12"/>
      <c r="D1901" s="13">
        <v>0</v>
      </c>
      <c r="E1901" s="13">
        <v>-71</v>
      </c>
    </row>
    <row r="1902" spans="1:5" ht="15" customHeight="1">
      <c r="A1902" s="10" t="s">
        <v>3721</v>
      </c>
      <c r="B1902" s="10" t="s">
        <v>878</v>
      </c>
      <c r="C1902" s="10" t="s">
        <v>1756</v>
      </c>
      <c r="D1902" s="13">
        <v>8</v>
      </c>
      <c r="E1902" s="13">
        <v>8</v>
      </c>
    </row>
    <row r="1903" spans="1:5" ht="15" customHeight="1">
      <c r="A1903" s="10" t="s">
        <v>3722</v>
      </c>
      <c r="B1903" s="10" t="s">
        <v>1472</v>
      </c>
      <c r="C1903" s="10" t="s">
        <v>2097</v>
      </c>
      <c r="D1903" s="13">
        <v>1</v>
      </c>
      <c r="E1903" s="13">
        <v>1</v>
      </c>
    </row>
    <row r="1904" spans="1:5" ht="15" customHeight="1">
      <c r="A1904" s="10" t="s">
        <v>3723</v>
      </c>
      <c r="B1904" s="10" t="s">
        <v>87</v>
      </c>
      <c r="C1904" s="12"/>
      <c r="D1904" s="13">
        <v>0</v>
      </c>
      <c r="E1904" s="13">
        <v>0</v>
      </c>
    </row>
    <row r="1905" spans="1:5" ht="15" customHeight="1">
      <c r="A1905" s="10" t="s">
        <v>3723</v>
      </c>
      <c r="B1905" s="10" t="s">
        <v>87</v>
      </c>
      <c r="C1905" s="10" t="s">
        <v>1689</v>
      </c>
      <c r="D1905" s="13">
        <v>696</v>
      </c>
      <c r="E1905" s="13">
        <v>696</v>
      </c>
    </row>
    <row r="1906" spans="1:5" ht="15" customHeight="1">
      <c r="A1906" s="10" t="s">
        <v>3723</v>
      </c>
      <c r="B1906" s="10" t="s">
        <v>87</v>
      </c>
      <c r="C1906" s="10" t="s">
        <v>3724</v>
      </c>
      <c r="D1906" s="13">
        <v>900</v>
      </c>
      <c r="E1906" s="13">
        <v>900</v>
      </c>
    </row>
    <row r="1907" spans="1:5" ht="15" customHeight="1">
      <c r="A1907" s="10" t="s">
        <v>3723</v>
      </c>
      <c r="B1907" s="10" t="s">
        <v>87</v>
      </c>
      <c r="C1907" s="10" t="s">
        <v>1785</v>
      </c>
      <c r="D1907" s="13">
        <v>1</v>
      </c>
      <c r="E1907" s="13">
        <v>1</v>
      </c>
    </row>
    <row r="1908" spans="1:5" ht="15" customHeight="1">
      <c r="A1908" s="10" t="s">
        <v>3723</v>
      </c>
      <c r="B1908" s="10" t="s">
        <v>87</v>
      </c>
      <c r="C1908" s="10" t="s">
        <v>1788</v>
      </c>
      <c r="D1908" s="13">
        <v>106</v>
      </c>
      <c r="E1908" s="13">
        <v>106</v>
      </c>
    </row>
    <row r="1909" spans="1:5" ht="15" customHeight="1">
      <c r="A1909" s="10" t="s">
        <v>3723</v>
      </c>
      <c r="B1909" s="10" t="s">
        <v>87</v>
      </c>
      <c r="C1909" s="10" t="s">
        <v>2251</v>
      </c>
      <c r="D1909" s="13">
        <v>34</v>
      </c>
      <c r="E1909" s="13">
        <v>34</v>
      </c>
    </row>
    <row r="1910" spans="1:5" ht="15" customHeight="1">
      <c r="A1910" s="10" t="s">
        <v>3723</v>
      </c>
      <c r="B1910" s="10" t="s">
        <v>87</v>
      </c>
      <c r="C1910" s="10" t="s">
        <v>2293</v>
      </c>
      <c r="D1910" s="13">
        <v>1</v>
      </c>
      <c r="E1910" s="13">
        <v>1</v>
      </c>
    </row>
    <row r="1911" spans="1:5" ht="15" customHeight="1">
      <c r="A1911" s="10" t="s">
        <v>3723</v>
      </c>
      <c r="B1911" s="10" t="s">
        <v>3725</v>
      </c>
      <c r="C1911" s="12"/>
      <c r="D1911" s="13">
        <v>0</v>
      </c>
      <c r="E1911" s="13">
        <v>36</v>
      </c>
    </row>
    <row r="1912" spans="1:5" ht="15" customHeight="1">
      <c r="A1912" s="10" t="s">
        <v>3726</v>
      </c>
      <c r="B1912" s="10" t="s">
        <v>806</v>
      </c>
      <c r="C1912" s="10" t="s">
        <v>2081</v>
      </c>
      <c r="D1912" s="13">
        <v>63</v>
      </c>
      <c r="E1912" s="13">
        <v>63</v>
      </c>
    </row>
    <row r="1913" spans="1:5" ht="15" customHeight="1">
      <c r="A1913" s="10" t="s">
        <v>3726</v>
      </c>
      <c r="B1913" s="10" t="s">
        <v>806</v>
      </c>
      <c r="C1913" s="10" t="s">
        <v>3094</v>
      </c>
      <c r="D1913" s="13">
        <v>200</v>
      </c>
      <c r="E1913" s="13">
        <v>200</v>
      </c>
    </row>
    <row r="1914" spans="1:5" ht="15" customHeight="1">
      <c r="A1914" s="10" t="s">
        <v>3726</v>
      </c>
      <c r="B1914" s="10" t="s">
        <v>806</v>
      </c>
      <c r="C1914" s="10" t="s">
        <v>3645</v>
      </c>
      <c r="D1914" s="13">
        <v>278</v>
      </c>
      <c r="E1914" s="13">
        <v>278</v>
      </c>
    </row>
    <row r="1915" spans="1:5" ht="15" customHeight="1">
      <c r="A1915" s="10" t="s">
        <v>3727</v>
      </c>
      <c r="B1915" s="10" t="s">
        <v>659</v>
      </c>
      <c r="C1915" s="12"/>
      <c r="D1915" s="13">
        <v>0</v>
      </c>
      <c r="E1915" s="13">
        <v>0</v>
      </c>
    </row>
    <row r="1916" spans="1:5" ht="15" customHeight="1">
      <c r="A1916" s="10" t="s">
        <v>3727</v>
      </c>
      <c r="B1916" s="10" t="s">
        <v>659</v>
      </c>
      <c r="C1916" s="10" t="s">
        <v>3728</v>
      </c>
      <c r="D1916" s="13">
        <v>99</v>
      </c>
      <c r="E1916" s="13">
        <v>99</v>
      </c>
    </row>
    <row r="1917" spans="1:5" ht="15" customHeight="1">
      <c r="A1917" s="10" t="s">
        <v>3727</v>
      </c>
      <c r="B1917" s="10" t="s">
        <v>659</v>
      </c>
      <c r="C1917" s="10" t="s">
        <v>1907</v>
      </c>
      <c r="D1917" s="13">
        <v>3</v>
      </c>
      <c r="E1917" s="13">
        <v>3</v>
      </c>
    </row>
    <row r="1918" spans="1:5" ht="15" customHeight="1">
      <c r="A1918" s="10" t="s">
        <v>3727</v>
      </c>
      <c r="B1918" s="10" t="s">
        <v>3729</v>
      </c>
      <c r="C1918" s="12"/>
      <c r="D1918" s="13">
        <v>0</v>
      </c>
      <c r="E1918" s="13">
        <v>10</v>
      </c>
    </row>
    <row r="1919" spans="1:5" ht="15" customHeight="1">
      <c r="A1919" s="10" t="s">
        <v>3730</v>
      </c>
      <c r="B1919" s="10" t="s">
        <v>3731</v>
      </c>
      <c r="C1919" s="10" t="s">
        <v>2012</v>
      </c>
      <c r="D1919" s="13">
        <v>2</v>
      </c>
      <c r="E1919" s="13">
        <v>2</v>
      </c>
    </row>
    <row r="1920" spans="1:5" ht="15" customHeight="1">
      <c r="A1920" s="10" t="s">
        <v>3732</v>
      </c>
      <c r="B1920" s="10" t="s">
        <v>673</v>
      </c>
      <c r="C1920" s="10" t="s">
        <v>2246</v>
      </c>
      <c r="D1920" s="13">
        <v>1</v>
      </c>
      <c r="E1920" s="13">
        <v>1</v>
      </c>
    </row>
    <row r="1921" spans="1:5" ht="15" customHeight="1">
      <c r="A1921" s="10" t="s">
        <v>3732</v>
      </c>
      <c r="B1921" s="10" t="s">
        <v>673</v>
      </c>
      <c r="C1921" s="10" t="s">
        <v>3733</v>
      </c>
      <c r="D1921" s="13">
        <v>70</v>
      </c>
      <c r="E1921" s="13">
        <v>70</v>
      </c>
    </row>
    <row r="1922" spans="1:5" ht="15" customHeight="1">
      <c r="A1922" s="10" t="s">
        <v>3732</v>
      </c>
      <c r="B1922" s="10" t="s">
        <v>673</v>
      </c>
      <c r="C1922" s="10" t="s">
        <v>2961</v>
      </c>
      <c r="D1922" s="13">
        <v>30</v>
      </c>
      <c r="E1922" s="13">
        <v>30</v>
      </c>
    </row>
    <row r="1923" spans="1:5" ht="15" customHeight="1">
      <c r="A1923" s="10" t="s">
        <v>3732</v>
      </c>
      <c r="B1923" s="10" t="s">
        <v>673</v>
      </c>
      <c r="C1923" s="10" t="s">
        <v>2224</v>
      </c>
      <c r="D1923" s="13">
        <v>21</v>
      </c>
      <c r="E1923" s="13">
        <v>21</v>
      </c>
    </row>
    <row r="1924" spans="1:5" ht="15" customHeight="1">
      <c r="A1924" s="10" t="s">
        <v>3732</v>
      </c>
      <c r="B1924" s="10" t="s">
        <v>3734</v>
      </c>
      <c r="C1924" s="12"/>
      <c r="D1924" s="13">
        <v>0</v>
      </c>
      <c r="E1924" s="13">
        <v>12</v>
      </c>
    </row>
    <row r="1925" spans="1:5" ht="15" customHeight="1">
      <c r="A1925" s="10" t="s">
        <v>3735</v>
      </c>
      <c r="B1925" s="10" t="s">
        <v>1496</v>
      </c>
      <c r="C1925" s="10" t="s">
        <v>2117</v>
      </c>
      <c r="D1925" s="13">
        <v>14</v>
      </c>
      <c r="E1925" s="13">
        <v>14</v>
      </c>
    </row>
    <row r="1926" spans="1:5" ht="15" customHeight="1">
      <c r="A1926" s="10" t="s">
        <v>3736</v>
      </c>
      <c r="B1926" s="10" t="s">
        <v>3737</v>
      </c>
      <c r="C1926" s="12"/>
      <c r="D1926" s="13">
        <v>0</v>
      </c>
      <c r="E1926" s="13">
        <v>0</v>
      </c>
    </row>
    <row r="1927" spans="1:5" ht="15" customHeight="1">
      <c r="A1927" s="10" t="s">
        <v>3738</v>
      </c>
      <c r="B1927" s="10" t="s">
        <v>1262</v>
      </c>
      <c r="C1927" s="10" t="s">
        <v>1917</v>
      </c>
      <c r="D1927" s="13">
        <v>2</v>
      </c>
      <c r="E1927" s="13">
        <v>2</v>
      </c>
    </row>
    <row r="1928" spans="1:5" ht="15" customHeight="1">
      <c r="A1928" s="10" t="s">
        <v>3739</v>
      </c>
      <c r="B1928" s="10" t="s">
        <v>1407</v>
      </c>
      <c r="C1928" s="10" t="s">
        <v>2031</v>
      </c>
      <c r="D1928" s="13">
        <v>12</v>
      </c>
      <c r="E1928" s="13">
        <v>12</v>
      </c>
    </row>
    <row r="1929" spans="1:5" ht="15" customHeight="1">
      <c r="A1929" s="10" t="s">
        <v>3740</v>
      </c>
      <c r="B1929" s="10" t="s">
        <v>1319</v>
      </c>
      <c r="C1929" s="10" t="s">
        <v>1942</v>
      </c>
      <c r="D1929" s="13">
        <v>161</v>
      </c>
      <c r="E1929" s="13">
        <v>161</v>
      </c>
    </row>
    <row r="1930" spans="1:5" ht="15" customHeight="1">
      <c r="A1930" s="10" t="s">
        <v>3741</v>
      </c>
      <c r="B1930" s="10" t="s">
        <v>66</v>
      </c>
      <c r="C1930" s="12"/>
      <c r="D1930" s="13">
        <v>0</v>
      </c>
      <c r="E1930" s="13">
        <v>0</v>
      </c>
    </row>
    <row r="1931" spans="1:5" ht="15" customHeight="1">
      <c r="A1931" s="10" t="s">
        <v>3741</v>
      </c>
      <c r="B1931" s="10" t="s">
        <v>66</v>
      </c>
      <c r="C1931" s="10" t="s">
        <v>1747</v>
      </c>
      <c r="D1931" s="13">
        <v>98</v>
      </c>
      <c r="E1931" s="13">
        <v>98</v>
      </c>
    </row>
    <row r="1932" spans="1:5" ht="15" customHeight="1">
      <c r="A1932" s="10" t="s">
        <v>3741</v>
      </c>
      <c r="B1932" s="10" t="s">
        <v>66</v>
      </c>
      <c r="C1932" s="10" t="s">
        <v>2293</v>
      </c>
      <c r="D1932" s="13">
        <v>2</v>
      </c>
      <c r="E1932" s="13">
        <v>2</v>
      </c>
    </row>
    <row r="1933" spans="1:5" ht="15" customHeight="1">
      <c r="A1933" s="10" t="s">
        <v>3741</v>
      </c>
      <c r="B1933" s="10" t="s">
        <v>3742</v>
      </c>
      <c r="C1933" s="12"/>
      <c r="D1933" s="13">
        <v>0</v>
      </c>
      <c r="E1933" s="13">
        <v>2</v>
      </c>
    </row>
    <row r="1934" spans="1:5" ht="15" customHeight="1">
      <c r="A1934" s="10" t="s">
        <v>3743</v>
      </c>
      <c r="B1934" s="10" t="s">
        <v>30</v>
      </c>
      <c r="C1934" s="12"/>
      <c r="D1934" s="13">
        <v>0</v>
      </c>
      <c r="E1934" s="13">
        <v>-8</v>
      </c>
    </row>
    <row r="1935" spans="1:5" ht="15" customHeight="1">
      <c r="A1935" s="10" t="s">
        <v>3743</v>
      </c>
      <c r="B1935" s="10" t="s">
        <v>30</v>
      </c>
      <c r="C1935" s="10" t="s">
        <v>1739</v>
      </c>
      <c r="D1935" s="13">
        <v>101</v>
      </c>
      <c r="E1935" s="13">
        <v>101</v>
      </c>
    </row>
    <row r="1936" spans="1:5" ht="15" customHeight="1">
      <c r="A1936" s="10" t="s">
        <v>3744</v>
      </c>
      <c r="B1936" s="10" t="s">
        <v>3745</v>
      </c>
      <c r="C1936" s="12"/>
      <c r="D1936" s="13">
        <v>0</v>
      </c>
      <c r="E1936" s="13">
        <v>14</v>
      </c>
    </row>
    <row r="1937" spans="1:5" ht="15" customHeight="1">
      <c r="A1937" s="10" t="s">
        <v>3746</v>
      </c>
      <c r="B1937" s="10" t="s">
        <v>1013</v>
      </c>
      <c r="C1937" s="12"/>
      <c r="D1937" s="13">
        <v>0</v>
      </c>
      <c r="E1937" s="13">
        <v>0</v>
      </c>
    </row>
    <row r="1938" spans="1:5" ht="15" customHeight="1">
      <c r="A1938" s="10" t="s">
        <v>3747</v>
      </c>
      <c r="B1938" s="10" t="s">
        <v>583</v>
      </c>
      <c r="C1938" s="12"/>
      <c r="D1938" s="13">
        <v>0</v>
      </c>
      <c r="E1938" s="13">
        <v>0</v>
      </c>
    </row>
    <row r="1939" spans="1:5" ht="15" customHeight="1">
      <c r="A1939" s="10" t="s">
        <v>3747</v>
      </c>
      <c r="B1939" s="10" t="s">
        <v>583</v>
      </c>
      <c r="C1939" s="10" t="s">
        <v>1602</v>
      </c>
      <c r="D1939" s="13">
        <v>56</v>
      </c>
      <c r="E1939" s="13">
        <v>56</v>
      </c>
    </row>
    <row r="1940" spans="1:5" ht="15" customHeight="1">
      <c r="A1940" s="10" t="s">
        <v>3747</v>
      </c>
      <c r="B1940" s="10" t="s">
        <v>583</v>
      </c>
      <c r="C1940" s="10" t="s">
        <v>2620</v>
      </c>
      <c r="D1940" s="13">
        <v>26</v>
      </c>
      <c r="E1940" s="13">
        <v>26</v>
      </c>
    </row>
    <row r="1941" spans="1:5" ht="15" customHeight="1">
      <c r="A1941" s="10" t="s">
        <v>3748</v>
      </c>
      <c r="B1941" s="10" t="s">
        <v>3749</v>
      </c>
      <c r="C1941" s="12"/>
      <c r="D1941" s="13">
        <v>0</v>
      </c>
      <c r="E1941" s="13">
        <v>-1</v>
      </c>
    </row>
    <row r="1942" spans="1:5" ht="15" customHeight="1">
      <c r="A1942" s="10" t="s">
        <v>3750</v>
      </c>
      <c r="B1942" s="10" t="s">
        <v>1323</v>
      </c>
      <c r="C1942" s="10" t="s">
        <v>1947</v>
      </c>
      <c r="D1942" s="13">
        <v>65</v>
      </c>
      <c r="E1942" s="13">
        <v>65</v>
      </c>
    </row>
    <row r="1943" spans="1:5" ht="15" customHeight="1">
      <c r="A1943" s="10" t="s">
        <v>3751</v>
      </c>
      <c r="B1943" s="10" t="s">
        <v>1098</v>
      </c>
      <c r="C1943" s="12"/>
      <c r="D1943" s="13">
        <v>0</v>
      </c>
      <c r="E1943" s="13">
        <v>0</v>
      </c>
    </row>
    <row r="1944" spans="1:5" ht="15" customHeight="1">
      <c r="A1944" s="10" t="s">
        <v>3751</v>
      </c>
      <c r="B1944" s="10" t="s">
        <v>1098</v>
      </c>
      <c r="C1944" s="10" t="s">
        <v>1714</v>
      </c>
      <c r="D1944" s="13">
        <v>688</v>
      </c>
      <c r="E1944" s="13">
        <v>688</v>
      </c>
    </row>
    <row r="1945" spans="1:5" ht="15" customHeight="1">
      <c r="A1945" s="10" t="s">
        <v>3752</v>
      </c>
      <c r="B1945" s="10" t="s">
        <v>851</v>
      </c>
      <c r="C1945" s="12"/>
      <c r="D1945" s="13">
        <v>4</v>
      </c>
      <c r="E1945" s="13">
        <v>-6</v>
      </c>
    </row>
    <row r="1946" spans="1:5" ht="15" customHeight="1">
      <c r="A1946" s="10" t="s">
        <v>3752</v>
      </c>
      <c r="B1946" s="10" t="s">
        <v>851</v>
      </c>
      <c r="C1946" s="10" t="s">
        <v>3428</v>
      </c>
      <c r="D1946" s="13">
        <v>478</v>
      </c>
      <c r="E1946" s="13">
        <v>478</v>
      </c>
    </row>
    <row r="1947" spans="1:5" ht="15" customHeight="1">
      <c r="A1947" s="10" t="s">
        <v>3752</v>
      </c>
      <c r="B1947" s="10" t="s">
        <v>851</v>
      </c>
      <c r="C1947" s="10" t="s">
        <v>1912</v>
      </c>
      <c r="D1947" s="13">
        <v>433</v>
      </c>
      <c r="E1947" s="13">
        <v>433</v>
      </c>
    </row>
    <row r="1948" spans="1:5" ht="15" customHeight="1">
      <c r="A1948" s="10" t="s">
        <v>3752</v>
      </c>
      <c r="B1948" s="10" t="s">
        <v>851</v>
      </c>
      <c r="C1948" s="10" t="s">
        <v>3753</v>
      </c>
      <c r="D1948" s="13">
        <v>25</v>
      </c>
      <c r="E1948" s="13">
        <v>25</v>
      </c>
    </row>
    <row r="1949" spans="1:5" ht="15" customHeight="1">
      <c r="A1949" s="10" t="s">
        <v>3752</v>
      </c>
      <c r="B1949" s="10" t="s">
        <v>851</v>
      </c>
      <c r="C1949" s="10" t="s">
        <v>2135</v>
      </c>
      <c r="D1949" s="13">
        <v>528</v>
      </c>
      <c r="E1949" s="13">
        <v>528</v>
      </c>
    </row>
    <row r="1950" spans="1:5" ht="15" customHeight="1">
      <c r="A1950" s="10" t="s">
        <v>3752</v>
      </c>
      <c r="B1950" s="10" t="s">
        <v>3754</v>
      </c>
      <c r="C1950" s="12"/>
      <c r="D1950" s="13">
        <v>0</v>
      </c>
      <c r="E1950" s="13">
        <v>72</v>
      </c>
    </row>
    <row r="1951" spans="1:5" ht="15" customHeight="1">
      <c r="A1951" s="10" t="s">
        <v>3755</v>
      </c>
      <c r="B1951" s="10" t="s">
        <v>1250</v>
      </c>
      <c r="C1951" s="10" t="s">
        <v>1910</v>
      </c>
      <c r="D1951" s="13">
        <v>28</v>
      </c>
      <c r="E1951" s="13">
        <v>28</v>
      </c>
    </row>
    <row r="1952" spans="1:5" ht="15" customHeight="1">
      <c r="A1952" s="10" t="s">
        <v>3755</v>
      </c>
      <c r="B1952" s="10" t="s">
        <v>3756</v>
      </c>
      <c r="C1952" s="12"/>
      <c r="D1952" s="13">
        <v>0</v>
      </c>
      <c r="E1952" s="13">
        <v>2</v>
      </c>
    </row>
    <row r="1953" spans="1:5" ht="15" customHeight="1">
      <c r="A1953" s="10" t="s">
        <v>3757</v>
      </c>
      <c r="B1953" s="10" t="s">
        <v>3758</v>
      </c>
      <c r="C1953" s="10" t="s">
        <v>1622</v>
      </c>
      <c r="D1953" s="13">
        <v>26</v>
      </c>
      <c r="E1953" s="13">
        <v>26</v>
      </c>
    </row>
    <row r="1954" spans="1:5" ht="15" customHeight="1">
      <c r="A1954" s="10" t="s">
        <v>3759</v>
      </c>
      <c r="B1954" s="10" t="s">
        <v>741</v>
      </c>
      <c r="C1954" s="12"/>
      <c r="D1954" s="13">
        <v>0</v>
      </c>
      <c r="E1954" s="13">
        <v>0</v>
      </c>
    </row>
    <row r="1955" spans="1:5" ht="15" customHeight="1">
      <c r="A1955" s="10" t="s">
        <v>3759</v>
      </c>
      <c r="B1955" s="10" t="s">
        <v>741</v>
      </c>
      <c r="C1955" s="10" t="s">
        <v>3760</v>
      </c>
      <c r="D1955" s="13">
        <v>237</v>
      </c>
      <c r="E1955" s="13">
        <v>237</v>
      </c>
    </row>
    <row r="1956" spans="1:5" ht="15" customHeight="1">
      <c r="A1956" s="10" t="s">
        <v>3759</v>
      </c>
      <c r="B1956" s="10" t="s">
        <v>741</v>
      </c>
      <c r="C1956" s="10" t="s">
        <v>1988</v>
      </c>
      <c r="D1956" s="13">
        <v>96</v>
      </c>
      <c r="E1956" s="13">
        <v>96</v>
      </c>
    </row>
    <row r="1957" spans="1:5" ht="15" customHeight="1">
      <c r="A1957" s="10" t="s">
        <v>3759</v>
      </c>
      <c r="B1957" s="10" t="s">
        <v>3761</v>
      </c>
      <c r="C1957" s="12"/>
      <c r="D1957" s="13">
        <v>0</v>
      </c>
      <c r="E1957" s="13">
        <v>27</v>
      </c>
    </row>
    <row r="1958" spans="1:5" ht="15" customHeight="1">
      <c r="A1958" s="10" t="s">
        <v>3762</v>
      </c>
      <c r="B1958" s="10" t="s">
        <v>3763</v>
      </c>
      <c r="C1958" s="10" t="s">
        <v>1653</v>
      </c>
      <c r="D1958" s="13">
        <v>16</v>
      </c>
      <c r="E1958" s="13">
        <v>16</v>
      </c>
    </row>
    <row r="1959" spans="1:5" ht="15" customHeight="1">
      <c r="A1959" s="10" t="s">
        <v>3762</v>
      </c>
      <c r="B1959" s="10" t="s">
        <v>3763</v>
      </c>
      <c r="C1959" s="10" t="s">
        <v>2292</v>
      </c>
      <c r="D1959" s="13">
        <v>19</v>
      </c>
      <c r="E1959" s="13">
        <v>19</v>
      </c>
    </row>
    <row r="1960" spans="1:5" ht="15" customHeight="1">
      <c r="A1960" s="10" t="s">
        <v>3764</v>
      </c>
      <c r="B1960" s="10" t="s">
        <v>3765</v>
      </c>
      <c r="C1960" s="12"/>
      <c r="D1960" s="13">
        <v>0</v>
      </c>
      <c r="E1960" s="13">
        <v>12</v>
      </c>
    </row>
    <row r="1961" spans="1:5" ht="15" customHeight="1">
      <c r="A1961" s="10" t="s">
        <v>3766</v>
      </c>
      <c r="B1961" s="10" t="s">
        <v>637</v>
      </c>
      <c r="C1961" s="12"/>
      <c r="D1961" s="13">
        <v>0</v>
      </c>
      <c r="E1961" s="13">
        <v>0</v>
      </c>
    </row>
    <row r="1962" spans="1:5" ht="15" customHeight="1">
      <c r="A1962" s="10" t="s">
        <v>3766</v>
      </c>
      <c r="B1962" s="10" t="s">
        <v>637</v>
      </c>
      <c r="C1962" s="10" t="s">
        <v>2133</v>
      </c>
      <c r="D1962" s="13">
        <v>31</v>
      </c>
      <c r="E1962" s="13">
        <v>31</v>
      </c>
    </row>
    <row r="1963" spans="1:5" ht="15" customHeight="1">
      <c r="A1963" s="10" t="s">
        <v>3766</v>
      </c>
      <c r="B1963" s="10" t="s">
        <v>637</v>
      </c>
      <c r="C1963" s="10" t="s">
        <v>3767</v>
      </c>
      <c r="D1963" s="13">
        <v>3</v>
      </c>
      <c r="E1963" s="13">
        <v>3</v>
      </c>
    </row>
    <row r="1964" spans="1:5" ht="15" customHeight="1">
      <c r="A1964" s="10" t="s">
        <v>3766</v>
      </c>
      <c r="B1964" s="10" t="s">
        <v>637</v>
      </c>
      <c r="C1964" s="10" t="s">
        <v>3542</v>
      </c>
      <c r="D1964" s="13">
        <v>66</v>
      </c>
      <c r="E1964" s="13">
        <v>66</v>
      </c>
    </row>
    <row r="1965" spans="1:5" ht="15" customHeight="1">
      <c r="A1965" s="10" t="s">
        <v>3766</v>
      </c>
      <c r="B1965" s="10" t="s">
        <v>637</v>
      </c>
      <c r="C1965" s="10" t="s">
        <v>3768</v>
      </c>
      <c r="D1965" s="13">
        <v>29</v>
      </c>
      <c r="E1965" s="13">
        <v>29</v>
      </c>
    </row>
    <row r="1966" spans="1:5" ht="15" customHeight="1">
      <c r="A1966" s="10" t="s">
        <v>3766</v>
      </c>
      <c r="B1966" s="10" t="s">
        <v>3769</v>
      </c>
      <c r="C1966" s="12"/>
      <c r="D1966" s="13">
        <v>0</v>
      </c>
      <c r="E1966" s="13">
        <v>21</v>
      </c>
    </row>
    <row r="1967" spans="1:5" ht="15" customHeight="1">
      <c r="A1967" s="10" t="s">
        <v>3770</v>
      </c>
      <c r="B1967" s="10" t="s">
        <v>3771</v>
      </c>
      <c r="C1967" s="12"/>
      <c r="D1967" s="13">
        <v>0</v>
      </c>
      <c r="E1967" s="13">
        <v>38</v>
      </c>
    </row>
    <row r="1968" spans="1:5" ht="15" customHeight="1">
      <c r="A1968" s="10" t="s">
        <v>3772</v>
      </c>
      <c r="B1968" s="10" t="s">
        <v>3773</v>
      </c>
      <c r="C1968" s="12"/>
      <c r="D1968" s="13">
        <v>0</v>
      </c>
      <c r="E1968" s="13">
        <v>22</v>
      </c>
    </row>
    <row r="1969" spans="1:5" ht="15" customHeight="1">
      <c r="A1969" s="10" t="s">
        <v>3774</v>
      </c>
      <c r="B1969" s="10" t="s">
        <v>370</v>
      </c>
      <c r="C1969" s="10" t="s">
        <v>2049</v>
      </c>
      <c r="D1969" s="13">
        <v>20</v>
      </c>
      <c r="E1969" s="13">
        <v>20</v>
      </c>
    </row>
    <row r="1970" spans="1:5" ht="15" customHeight="1">
      <c r="A1970" s="10" t="s">
        <v>3774</v>
      </c>
      <c r="B1970" s="10" t="s">
        <v>370</v>
      </c>
      <c r="C1970" s="10" t="s">
        <v>2118</v>
      </c>
      <c r="D1970" s="13">
        <v>11</v>
      </c>
      <c r="E1970" s="13">
        <v>11</v>
      </c>
    </row>
    <row r="1971" spans="1:5" ht="15" customHeight="1">
      <c r="A1971" s="10" t="s">
        <v>3775</v>
      </c>
      <c r="B1971" s="10" t="s">
        <v>3776</v>
      </c>
      <c r="C1971" s="12"/>
      <c r="D1971" s="13">
        <v>0</v>
      </c>
      <c r="E1971" s="13">
        <v>7</v>
      </c>
    </row>
    <row r="1972" spans="1:5" ht="15" customHeight="1">
      <c r="A1972" s="10" t="s">
        <v>3777</v>
      </c>
      <c r="B1972" s="10" t="s">
        <v>1196</v>
      </c>
      <c r="C1972" s="10" t="s">
        <v>1863</v>
      </c>
      <c r="D1972" s="13">
        <v>26</v>
      </c>
      <c r="E1972" s="13">
        <v>26</v>
      </c>
    </row>
    <row r="1973" spans="1:5" ht="15" customHeight="1">
      <c r="A1973" s="10" t="s">
        <v>3778</v>
      </c>
      <c r="B1973" s="10" t="s">
        <v>40</v>
      </c>
      <c r="C1973" s="12"/>
      <c r="D1973" s="13">
        <v>0</v>
      </c>
      <c r="E1973" s="13">
        <v>0</v>
      </c>
    </row>
    <row r="1974" spans="1:5" ht="15" customHeight="1">
      <c r="A1974" s="10" t="s">
        <v>3778</v>
      </c>
      <c r="B1974" s="10" t="s">
        <v>40</v>
      </c>
      <c r="C1974" s="10" t="s">
        <v>1702</v>
      </c>
      <c r="D1974" s="13">
        <v>4</v>
      </c>
      <c r="E1974" s="13">
        <v>4</v>
      </c>
    </row>
    <row r="1975" spans="1:5" ht="15" customHeight="1">
      <c r="A1975" s="10" t="s">
        <v>3779</v>
      </c>
      <c r="B1975" s="10" t="s">
        <v>803</v>
      </c>
      <c r="C1975" s="12"/>
      <c r="D1975" s="13">
        <v>0</v>
      </c>
      <c r="E1975" s="13">
        <v>-4</v>
      </c>
    </row>
    <row r="1976" spans="1:5" ht="15" customHeight="1">
      <c r="A1976" s="10" t="s">
        <v>3779</v>
      </c>
      <c r="B1976" s="10" t="s">
        <v>803</v>
      </c>
      <c r="C1976" s="10" t="s">
        <v>3780</v>
      </c>
      <c r="D1976" s="13">
        <v>300</v>
      </c>
      <c r="E1976" s="13">
        <v>300</v>
      </c>
    </row>
    <row r="1977" spans="1:5" ht="15" customHeight="1">
      <c r="A1977" s="10" t="s">
        <v>3779</v>
      </c>
      <c r="B1977" s="10" t="s">
        <v>803</v>
      </c>
      <c r="C1977" s="10" t="s">
        <v>2004</v>
      </c>
      <c r="D1977" s="13">
        <v>47</v>
      </c>
      <c r="E1977" s="13">
        <v>47</v>
      </c>
    </row>
    <row r="1978" spans="1:5" ht="15" customHeight="1">
      <c r="A1978" s="10" t="s">
        <v>3779</v>
      </c>
      <c r="B1978" s="10" t="s">
        <v>803</v>
      </c>
      <c r="C1978" s="10" t="s">
        <v>2983</v>
      </c>
      <c r="D1978" s="13">
        <v>151</v>
      </c>
      <c r="E1978" s="13">
        <v>151</v>
      </c>
    </row>
    <row r="1979" spans="1:5" ht="15" customHeight="1">
      <c r="A1979" s="10" t="s">
        <v>3779</v>
      </c>
      <c r="B1979" s="10" t="s">
        <v>3781</v>
      </c>
      <c r="C1979" s="12"/>
      <c r="D1979" s="13">
        <v>0</v>
      </c>
      <c r="E1979" s="13">
        <v>49</v>
      </c>
    </row>
    <row r="1980" spans="1:5" ht="15" customHeight="1">
      <c r="A1980" s="10" t="s">
        <v>3782</v>
      </c>
      <c r="B1980" s="10" t="s">
        <v>517</v>
      </c>
      <c r="C1980" s="10" t="s">
        <v>2003</v>
      </c>
      <c r="D1980" s="13">
        <v>23</v>
      </c>
      <c r="E1980" s="13">
        <v>23</v>
      </c>
    </row>
    <row r="1981" spans="1:5" ht="15" customHeight="1">
      <c r="A1981" s="10" t="s">
        <v>3782</v>
      </c>
      <c r="B1981" s="10" t="s">
        <v>517</v>
      </c>
      <c r="C1981" s="10" t="s">
        <v>2018</v>
      </c>
      <c r="D1981" s="13">
        <v>24</v>
      </c>
      <c r="E1981" s="13">
        <v>24</v>
      </c>
    </row>
    <row r="1982" spans="1:5" ht="15" customHeight="1">
      <c r="A1982" s="10" t="s">
        <v>3783</v>
      </c>
      <c r="B1982" s="10" t="s">
        <v>730</v>
      </c>
      <c r="C1982" s="12"/>
      <c r="D1982" s="13">
        <v>0</v>
      </c>
      <c r="E1982" s="13">
        <v>0</v>
      </c>
    </row>
    <row r="1983" spans="1:5" ht="15" customHeight="1">
      <c r="A1983" s="10" t="s">
        <v>3783</v>
      </c>
      <c r="B1983" s="10" t="s">
        <v>730</v>
      </c>
      <c r="C1983" s="10" t="s">
        <v>1714</v>
      </c>
      <c r="D1983" s="13">
        <v>166</v>
      </c>
      <c r="E1983" s="13">
        <v>166</v>
      </c>
    </row>
    <row r="1984" spans="1:5" ht="15" customHeight="1">
      <c r="A1984" s="10" t="s">
        <v>3784</v>
      </c>
      <c r="B1984" s="10" t="s">
        <v>1440</v>
      </c>
      <c r="C1984" s="12"/>
      <c r="D1984" s="13">
        <v>0</v>
      </c>
      <c r="E1984" s="13">
        <v>0</v>
      </c>
    </row>
    <row r="1985" spans="1:5" ht="15" customHeight="1">
      <c r="A1985" s="10" t="s">
        <v>3785</v>
      </c>
      <c r="B1985" s="10" t="s">
        <v>28</v>
      </c>
      <c r="C1985" s="12"/>
      <c r="D1985" s="13">
        <v>0</v>
      </c>
      <c r="E1985" s="13">
        <v>-2</v>
      </c>
    </row>
    <row r="1986" spans="1:5" ht="15" customHeight="1">
      <c r="A1986" s="10" t="s">
        <v>3785</v>
      </c>
      <c r="B1986" s="10" t="s">
        <v>28</v>
      </c>
      <c r="C1986" s="10" t="s">
        <v>3786</v>
      </c>
      <c r="D1986" s="13">
        <v>344</v>
      </c>
      <c r="E1986" s="13">
        <v>344</v>
      </c>
    </row>
    <row r="1987" spans="1:5" ht="15" customHeight="1">
      <c r="A1987" s="10" t="s">
        <v>3785</v>
      </c>
      <c r="B1987" s="10" t="s">
        <v>28</v>
      </c>
      <c r="C1987" s="10" t="s">
        <v>3787</v>
      </c>
      <c r="D1987" s="13">
        <v>179</v>
      </c>
      <c r="E1987" s="13">
        <v>179</v>
      </c>
    </row>
    <row r="1988" spans="1:5" ht="15" customHeight="1">
      <c r="A1988" s="10" t="s">
        <v>3785</v>
      </c>
      <c r="B1988" s="10" t="s">
        <v>28</v>
      </c>
      <c r="C1988" s="10" t="s">
        <v>1771</v>
      </c>
      <c r="D1988" s="13">
        <v>97</v>
      </c>
      <c r="E1988" s="13">
        <v>97</v>
      </c>
    </row>
    <row r="1989" spans="1:5" ht="15" customHeight="1">
      <c r="A1989" s="10" t="s">
        <v>3785</v>
      </c>
      <c r="B1989" s="10" t="s">
        <v>28</v>
      </c>
      <c r="C1989" s="10" t="s">
        <v>3788</v>
      </c>
      <c r="D1989" s="13">
        <v>270</v>
      </c>
      <c r="E1989" s="13">
        <v>270</v>
      </c>
    </row>
    <row r="1990" spans="1:5" ht="15" customHeight="1">
      <c r="A1990" s="10" t="s">
        <v>3785</v>
      </c>
      <c r="B1990" s="10" t="s">
        <v>28</v>
      </c>
      <c r="C1990" s="10" t="s">
        <v>2246</v>
      </c>
      <c r="D1990" s="13">
        <v>503</v>
      </c>
      <c r="E1990" s="13">
        <v>503</v>
      </c>
    </row>
    <row r="1991" spans="1:5" ht="15" customHeight="1">
      <c r="A1991" s="10" t="s">
        <v>3785</v>
      </c>
      <c r="B1991" s="10" t="s">
        <v>28</v>
      </c>
      <c r="C1991" s="10" t="s">
        <v>2429</v>
      </c>
      <c r="D1991" s="13">
        <v>1</v>
      </c>
      <c r="E1991" s="13">
        <v>1</v>
      </c>
    </row>
    <row r="1992" spans="1:5" ht="15" customHeight="1">
      <c r="A1992" s="10" t="s">
        <v>3785</v>
      </c>
      <c r="B1992" s="10" t="s">
        <v>3789</v>
      </c>
      <c r="C1992" s="12"/>
      <c r="D1992" s="13">
        <v>0</v>
      </c>
      <c r="E1992" s="13">
        <v>77</v>
      </c>
    </row>
    <row r="1993" spans="1:5" ht="15" customHeight="1">
      <c r="A1993" s="10" t="s">
        <v>3790</v>
      </c>
      <c r="B1993" s="10" t="s">
        <v>189</v>
      </c>
      <c r="C1993" s="12"/>
      <c r="D1993" s="13">
        <v>0</v>
      </c>
      <c r="E1993" s="13">
        <v>0</v>
      </c>
    </row>
    <row r="1994" spans="1:5" ht="15" customHeight="1">
      <c r="A1994" s="10" t="s">
        <v>3790</v>
      </c>
      <c r="B1994" s="10" t="s">
        <v>189</v>
      </c>
      <c r="C1994" s="10" t="s">
        <v>1819</v>
      </c>
      <c r="D1994" s="13">
        <v>87</v>
      </c>
      <c r="E1994" s="13">
        <v>87</v>
      </c>
    </row>
    <row r="1995" spans="1:5" ht="15" customHeight="1">
      <c r="A1995" s="10" t="s">
        <v>3790</v>
      </c>
      <c r="B1995" s="10" t="s">
        <v>189</v>
      </c>
      <c r="C1995" s="10" t="s">
        <v>1820</v>
      </c>
      <c r="D1995" s="13">
        <v>1</v>
      </c>
      <c r="E1995" s="13">
        <v>1</v>
      </c>
    </row>
    <row r="1996" spans="1:5" ht="15" customHeight="1">
      <c r="A1996" s="10" t="s">
        <v>3790</v>
      </c>
      <c r="B1996" s="10" t="s">
        <v>3791</v>
      </c>
      <c r="C1996" s="12"/>
      <c r="D1996" s="13">
        <v>0</v>
      </c>
      <c r="E1996" s="13">
        <v>4</v>
      </c>
    </row>
    <row r="1997" spans="1:5" ht="15" customHeight="1">
      <c r="A1997" s="10" t="s">
        <v>3792</v>
      </c>
      <c r="B1997" s="10" t="s">
        <v>894</v>
      </c>
      <c r="C1997" s="12"/>
      <c r="D1997" s="13">
        <v>0</v>
      </c>
      <c r="E1997" s="13">
        <v>-4</v>
      </c>
    </row>
    <row r="1998" spans="1:5" ht="15" customHeight="1">
      <c r="A1998" s="10" t="s">
        <v>3792</v>
      </c>
      <c r="B1998" s="10" t="s">
        <v>894</v>
      </c>
      <c r="C1998" s="10" t="s">
        <v>1756</v>
      </c>
      <c r="D1998" s="13">
        <v>89</v>
      </c>
      <c r="E1998" s="13">
        <v>89</v>
      </c>
    </row>
    <row r="1999" spans="1:5" ht="15" customHeight="1">
      <c r="A1999" s="10" t="s">
        <v>3793</v>
      </c>
      <c r="B1999" s="10" t="s">
        <v>309</v>
      </c>
      <c r="C1999" s="12"/>
      <c r="D1999" s="13">
        <v>0</v>
      </c>
      <c r="E1999" s="13">
        <v>0</v>
      </c>
    </row>
    <row r="2000" spans="1:5" ht="15" customHeight="1">
      <c r="A2000" s="10" t="s">
        <v>3793</v>
      </c>
      <c r="B2000" s="10" t="s">
        <v>309</v>
      </c>
      <c r="C2000" s="10" t="s">
        <v>3206</v>
      </c>
      <c r="D2000" s="13">
        <v>12</v>
      </c>
      <c r="E2000" s="13">
        <v>12</v>
      </c>
    </row>
    <row r="2001" spans="1:5" ht="15" customHeight="1">
      <c r="A2001" s="10" t="s">
        <v>3793</v>
      </c>
      <c r="B2001" s="10" t="s">
        <v>3794</v>
      </c>
      <c r="C2001" s="12"/>
      <c r="D2001" s="13">
        <v>0</v>
      </c>
      <c r="E2001" s="13">
        <v>1</v>
      </c>
    </row>
    <row r="2002" spans="1:5" ht="15" customHeight="1">
      <c r="A2002" s="10" t="s">
        <v>3795</v>
      </c>
      <c r="B2002" s="10" t="s">
        <v>3796</v>
      </c>
      <c r="C2002" s="12"/>
      <c r="D2002" s="13">
        <v>0</v>
      </c>
      <c r="E2002" s="13">
        <v>7</v>
      </c>
    </row>
    <row r="2003" spans="1:5" ht="15" customHeight="1">
      <c r="A2003" s="10" t="s">
        <v>3797</v>
      </c>
      <c r="B2003" s="10" t="s">
        <v>359</v>
      </c>
      <c r="C2003" s="12"/>
      <c r="D2003" s="13">
        <v>0</v>
      </c>
      <c r="E2003" s="13">
        <v>-4</v>
      </c>
    </row>
    <row r="2004" spans="1:5" ht="15" customHeight="1">
      <c r="A2004" s="10" t="s">
        <v>3797</v>
      </c>
      <c r="B2004" s="10" t="s">
        <v>359</v>
      </c>
      <c r="C2004" s="10" t="s">
        <v>1612</v>
      </c>
      <c r="D2004" s="13">
        <v>7</v>
      </c>
      <c r="E2004" s="13">
        <v>7</v>
      </c>
    </row>
    <row r="2005" spans="1:5" ht="15" customHeight="1">
      <c r="A2005" s="10" t="s">
        <v>3797</v>
      </c>
      <c r="B2005" s="10" t="s">
        <v>359</v>
      </c>
      <c r="C2005" s="10" t="s">
        <v>1617</v>
      </c>
      <c r="D2005" s="13">
        <v>20</v>
      </c>
      <c r="E2005" s="13">
        <v>20</v>
      </c>
    </row>
    <row r="2006" spans="1:5" ht="15" customHeight="1">
      <c r="A2006" s="10" t="s">
        <v>3798</v>
      </c>
      <c r="B2006" s="10" t="s">
        <v>3799</v>
      </c>
      <c r="C2006" s="10" t="s">
        <v>1917</v>
      </c>
      <c r="D2006" s="13">
        <v>1</v>
      </c>
      <c r="E2006" s="13">
        <v>1</v>
      </c>
    </row>
    <row r="2007" spans="1:5" ht="15" customHeight="1">
      <c r="A2007" s="10" t="s">
        <v>3800</v>
      </c>
      <c r="B2007" s="10" t="s">
        <v>532</v>
      </c>
      <c r="C2007" s="12"/>
      <c r="D2007" s="13">
        <v>0</v>
      </c>
      <c r="E2007" s="13">
        <v>-29</v>
      </c>
    </row>
    <row r="2008" spans="1:5" ht="15" customHeight="1">
      <c r="A2008" s="10" t="s">
        <v>3800</v>
      </c>
      <c r="B2008" s="10" t="s">
        <v>532</v>
      </c>
      <c r="C2008" s="10" t="s">
        <v>2686</v>
      </c>
      <c r="D2008" s="13">
        <v>64</v>
      </c>
      <c r="E2008" s="13">
        <v>64</v>
      </c>
    </row>
    <row r="2009" spans="1:5" ht="15" customHeight="1">
      <c r="A2009" s="10" t="s">
        <v>3801</v>
      </c>
      <c r="B2009" s="10" t="s">
        <v>407</v>
      </c>
      <c r="C2009" s="10" t="s">
        <v>1931</v>
      </c>
      <c r="D2009" s="13">
        <v>18</v>
      </c>
      <c r="E2009" s="13">
        <v>18</v>
      </c>
    </row>
    <row r="2010" spans="1:5" ht="15" customHeight="1">
      <c r="A2010" s="10" t="s">
        <v>3801</v>
      </c>
      <c r="B2010" s="10" t="s">
        <v>407</v>
      </c>
      <c r="C2010" s="10" t="s">
        <v>1951</v>
      </c>
      <c r="D2010" s="13">
        <v>29</v>
      </c>
      <c r="E2010" s="13">
        <v>29</v>
      </c>
    </row>
    <row r="2011" spans="1:5" ht="15" customHeight="1">
      <c r="A2011" s="10" t="s">
        <v>3802</v>
      </c>
      <c r="B2011" s="10" t="s">
        <v>188</v>
      </c>
      <c r="C2011" s="12"/>
      <c r="D2011" s="13">
        <v>1</v>
      </c>
      <c r="E2011" s="13">
        <v>1</v>
      </c>
    </row>
    <row r="2012" spans="1:5" ht="15" customHeight="1">
      <c r="A2012" s="10" t="s">
        <v>3802</v>
      </c>
      <c r="B2012" s="10" t="s">
        <v>188</v>
      </c>
      <c r="C2012" s="10" t="s">
        <v>1799</v>
      </c>
      <c r="D2012" s="13">
        <v>32</v>
      </c>
      <c r="E2012" s="13">
        <v>32</v>
      </c>
    </row>
    <row r="2013" spans="1:5" ht="15" customHeight="1">
      <c r="A2013" s="10" t="s">
        <v>3803</v>
      </c>
      <c r="B2013" s="10" t="s">
        <v>290</v>
      </c>
      <c r="C2013" s="12"/>
      <c r="D2013" s="13">
        <v>9</v>
      </c>
      <c r="E2013" s="13">
        <v>9</v>
      </c>
    </row>
    <row r="2014" spans="1:5" ht="15" customHeight="1">
      <c r="A2014" s="10" t="s">
        <v>3804</v>
      </c>
      <c r="B2014" s="10" t="s">
        <v>3805</v>
      </c>
      <c r="C2014" s="12"/>
      <c r="D2014" s="13">
        <v>0</v>
      </c>
      <c r="E2014" s="13">
        <v>85</v>
      </c>
    </row>
    <row r="2015" spans="1:5" ht="15" customHeight="1">
      <c r="A2015" s="10" t="s">
        <v>3806</v>
      </c>
      <c r="B2015" s="10" t="s">
        <v>939</v>
      </c>
      <c r="C2015" s="10" t="s">
        <v>1594</v>
      </c>
      <c r="D2015" s="13">
        <v>209</v>
      </c>
      <c r="E2015" s="13">
        <v>209</v>
      </c>
    </row>
    <row r="2016" spans="1:5" ht="15" customHeight="1">
      <c r="A2016" s="10" t="s">
        <v>3807</v>
      </c>
      <c r="B2016" s="10" t="s">
        <v>473</v>
      </c>
      <c r="C2016" s="12"/>
      <c r="D2016" s="13">
        <v>2</v>
      </c>
      <c r="E2016" s="13">
        <v>2</v>
      </c>
    </row>
    <row r="2017" spans="1:5" ht="15" customHeight="1">
      <c r="A2017" s="10" t="s">
        <v>3807</v>
      </c>
      <c r="B2017" s="10" t="s">
        <v>473</v>
      </c>
      <c r="C2017" s="10" t="s">
        <v>3808</v>
      </c>
      <c r="D2017" s="13">
        <v>10</v>
      </c>
      <c r="E2017" s="13">
        <v>10</v>
      </c>
    </row>
    <row r="2018" spans="1:5" ht="15" customHeight="1">
      <c r="A2018" s="10" t="s">
        <v>3807</v>
      </c>
      <c r="B2018" s="10" t="s">
        <v>473</v>
      </c>
      <c r="C2018" s="10" t="s">
        <v>2312</v>
      </c>
      <c r="D2018" s="13">
        <v>18</v>
      </c>
      <c r="E2018" s="13">
        <v>18</v>
      </c>
    </row>
    <row r="2019" spans="1:5" ht="15" customHeight="1">
      <c r="A2019" s="10" t="s">
        <v>3807</v>
      </c>
      <c r="B2019" s="10" t="s">
        <v>473</v>
      </c>
      <c r="C2019" s="10" t="s">
        <v>2226</v>
      </c>
      <c r="D2019" s="13">
        <v>16</v>
      </c>
      <c r="E2019" s="13">
        <v>16</v>
      </c>
    </row>
    <row r="2020" spans="1:5" ht="15" customHeight="1">
      <c r="A2020" s="10" t="s">
        <v>3807</v>
      </c>
      <c r="B2020" s="10" t="s">
        <v>3809</v>
      </c>
      <c r="C2020" s="12"/>
      <c r="D2020" s="13">
        <v>0</v>
      </c>
      <c r="E2020" s="13">
        <v>4</v>
      </c>
    </row>
    <row r="2021" spans="1:5" ht="15" customHeight="1">
      <c r="A2021" s="10" t="s">
        <v>3810</v>
      </c>
      <c r="B2021" s="10" t="s">
        <v>854</v>
      </c>
      <c r="C2021" s="10" t="s">
        <v>1756</v>
      </c>
      <c r="D2021" s="13">
        <v>112</v>
      </c>
      <c r="E2021" s="13">
        <v>112</v>
      </c>
    </row>
    <row r="2022" spans="1:5" ht="15" customHeight="1">
      <c r="A2022" s="10" t="s">
        <v>3810</v>
      </c>
      <c r="B2022" s="10" t="s">
        <v>854</v>
      </c>
      <c r="C2022" s="10" t="s">
        <v>3811</v>
      </c>
      <c r="D2022" s="13">
        <v>1391</v>
      </c>
      <c r="E2022" s="13">
        <v>1391</v>
      </c>
    </row>
    <row r="2023" spans="1:5" ht="15" customHeight="1">
      <c r="A2023" s="10" t="s">
        <v>3812</v>
      </c>
      <c r="B2023" s="10" t="s">
        <v>25</v>
      </c>
      <c r="C2023" s="12"/>
      <c r="D2023" s="13">
        <v>0</v>
      </c>
      <c r="E2023" s="13">
        <v>-6</v>
      </c>
    </row>
    <row r="2024" spans="1:5" ht="15" customHeight="1">
      <c r="A2024" s="10" t="s">
        <v>3812</v>
      </c>
      <c r="B2024" s="10" t="s">
        <v>25</v>
      </c>
      <c r="C2024" s="10" t="s">
        <v>3813</v>
      </c>
      <c r="D2024" s="13">
        <v>96</v>
      </c>
      <c r="E2024" s="13">
        <v>96</v>
      </c>
    </row>
    <row r="2025" spans="1:5" ht="15" customHeight="1">
      <c r="A2025" s="10" t="s">
        <v>3812</v>
      </c>
      <c r="B2025" s="10" t="s">
        <v>25</v>
      </c>
      <c r="C2025" s="10" t="s">
        <v>3814</v>
      </c>
      <c r="D2025" s="13">
        <v>189</v>
      </c>
      <c r="E2025" s="13">
        <v>189</v>
      </c>
    </row>
    <row r="2026" spans="1:5" ht="15" customHeight="1">
      <c r="A2026" s="10" t="s">
        <v>3812</v>
      </c>
      <c r="B2026" s="10" t="s">
        <v>25</v>
      </c>
      <c r="C2026" s="10" t="s">
        <v>2842</v>
      </c>
      <c r="D2026" s="13">
        <v>7</v>
      </c>
      <c r="E2026" s="13">
        <v>7</v>
      </c>
    </row>
    <row r="2027" spans="1:5" ht="15" customHeight="1">
      <c r="A2027" s="10" t="s">
        <v>3812</v>
      </c>
      <c r="B2027" s="10" t="s">
        <v>25</v>
      </c>
      <c r="C2027" s="10" t="s">
        <v>1980</v>
      </c>
      <c r="D2027" s="13">
        <v>57</v>
      </c>
      <c r="E2027" s="13">
        <v>57</v>
      </c>
    </row>
    <row r="2028" spans="1:5" ht="15" customHeight="1">
      <c r="A2028" s="10" t="s">
        <v>3812</v>
      </c>
      <c r="B2028" s="10" t="s">
        <v>25</v>
      </c>
      <c r="C2028" s="10" t="s">
        <v>3815</v>
      </c>
      <c r="D2028" s="13">
        <v>34</v>
      </c>
      <c r="E2028" s="13">
        <v>34</v>
      </c>
    </row>
    <row r="2029" spans="1:5" ht="15" customHeight="1">
      <c r="A2029" s="10" t="s">
        <v>3812</v>
      </c>
      <c r="B2029" s="10" t="s">
        <v>25</v>
      </c>
      <c r="C2029" s="10" t="s">
        <v>3816</v>
      </c>
      <c r="D2029" s="13">
        <v>96</v>
      </c>
      <c r="E2029" s="13">
        <v>96</v>
      </c>
    </row>
    <row r="2030" spans="1:5" ht="15" customHeight="1">
      <c r="A2030" s="10" t="s">
        <v>3812</v>
      </c>
      <c r="B2030" s="10" t="s">
        <v>25</v>
      </c>
      <c r="C2030" s="10" t="s">
        <v>3817</v>
      </c>
      <c r="D2030" s="13">
        <v>96</v>
      </c>
      <c r="E2030" s="13">
        <v>96</v>
      </c>
    </row>
    <row r="2031" spans="1:5" ht="15" customHeight="1">
      <c r="A2031" s="10" t="s">
        <v>3812</v>
      </c>
      <c r="B2031" s="10" t="s">
        <v>25</v>
      </c>
      <c r="C2031" s="10" t="s">
        <v>2519</v>
      </c>
      <c r="D2031" s="13">
        <v>96</v>
      </c>
      <c r="E2031" s="13">
        <v>96</v>
      </c>
    </row>
    <row r="2032" spans="1:5" ht="15" customHeight="1">
      <c r="A2032" s="10" t="s">
        <v>3812</v>
      </c>
      <c r="B2032" s="10" t="s">
        <v>25</v>
      </c>
      <c r="C2032" s="10" t="s">
        <v>3818</v>
      </c>
      <c r="D2032" s="13">
        <v>78</v>
      </c>
      <c r="E2032" s="13">
        <v>78</v>
      </c>
    </row>
    <row r="2033" spans="1:5" ht="15" customHeight="1">
      <c r="A2033" s="10" t="s">
        <v>3812</v>
      </c>
      <c r="B2033" s="10" t="s">
        <v>25</v>
      </c>
      <c r="C2033" s="10" t="s">
        <v>3819</v>
      </c>
      <c r="D2033" s="13">
        <v>45</v>
      </c>
      <c r="E2033" s="13">
        <v>45</v>
      </c>
    </row>
    <row r="2034" spans="1:5" ht="15" customHeight="1">
      <c r="A2034" s="10" t="s">
        <v>3812</v>
      </c>
      <c r="B2034" s="10" t="s">
        <v>3820</v>
      </c>
      <c r="C2034" s="12"/>
      <c r="D2034" s="13">
        <v>0</v>
      </c>
      <c r="E2034" s="13">
        <v>131</v>
      </c>
    </row>
    <row r="2035" spans="1:5" ht="15" customHeight="1">
      <c r="A2035" s="10" t="s">
        <v>3821</v>
      </c>
      <c r="B2035" s="10" t="s">
        <v>1497</v>
      </c>
      <c r="C2035" s="12"/>
      <c r="D2035" s="13">
        <v>0</v>
      </c>
      <c r="E2035" s="13">
        <v>0</v>
      </c>
    </row>
    <row r="2036" spans="1:5" ht="15" customHeight="1">
      <c r="A2036" s="10" t="s">
        <v>3821</v>
      </c>
      <c r="B2036" s="10" t="s">
        <v>1497</v>
      </c>
      <c r="C2036" s="10" t="s">
        <v>2118</v>
      </c>
      <c r="D2036" s="13">
        <v>32</v>
      </c>
      <c r="E2036" s="13">
        <v>32</v>
      </c>
    </row>
    <row r="2037" spans="1:5" ht="15" customHeight="1">
      <c r="A2037" s="10" t="s">
        <v>3822</v>
      </c>
      <c r="B2037" s="10" t="s">
        <v>61</v>
      </c>
      <c r="C2037" s="10" t="s">
        <v>1789</v>
      </c>
      <c r="D2037" s="13">
        <v>2</v>
      </c>
      <c r="E2037" s="13">
        <v>2</v>
      </c>
    </row>
    <row r="2038" spans="1:5" ht="15" customHeight="1">
      <c r="A2038" s="10" t="s">
        <v>3823</v>
      </c>
      <c r="B2038" s="10" t="s">
        <v>67</v>
      </c>
      <c r="C2038" s="12"/>
      <c r="D2038" s="13">
        <v>0</v>
      </c>
      <c r="E2038" s="13">
        <v>0</v>
      </c>
    </row>
    <row r="2039" spans="1:5" ht="15" customHeight="1">
      <c r="A2039" s="10" t="s">
        <v>3823</v>
      </c>
      <c r="B2039" s="10" t="s">
        <v>67</v>
      </c>
      <c r="C2039" s="10" t="s">
        <v>1666</v>
      </c>
      <c r="D2039" s="13">
        <v>25</v>
      </c>
      <c r="E2039" s="13">
        <v>25</v>
      </c>
    </row>
    <row r="2040" spans="1:5" ht="15" customHeight="1">
      <c r="A2040" s="10" t="s">
        <v>3823</v>
      </c>
      <c r="B2040" s="10" t="s">
        <v>67</v>
      </c>
      <c r="C2040" s="10" t="s">
        <v>2712</v>
      </c>
      <c r="D2040" s="13">
        <v>16</v>
      </c>
      <c r="E2040" s="13">
        <v>16</v>
      </c>
    </row>
    <row r="2041" spans="1:5" ht="15" customHeight="1">
      <c r="A2041" s="10" t="s">
        <v>3823</v>
      </c>
      <c r="B2041" s="10" t="s">
        <v>3824</v>
      </c>
      <c r="C2041" s="12"/>
      <c r="D2041" s="13">
        <v>0</v>
      </c>
      <c r="E2041" s="13">
        <v>4</v>
      </c>
    </row>
    <row r="2042" spans="1:5" ht="15" customHeight="1">
      <c r="A2042" s="10" t="s">
        <v>3825</v>
      </c>
      <c r="B2042" s="10" t="s">
        <v>3826</v>
      </c>
      <c r="C2042" s="12"/>
      <c r="D2042" s="13">
        <v>0</v>
      </c>
      <c r="E2042" s="13">
        <v>46</v>
      </c>
    </row>
    <row r="2043" spans="1:5" ht="15" customHeight="1">
      <c r="A2043" s="10" t="s">
        <v>3827</v>
      </c>
      <c r="B2043" s="10" t="s">
        <v>358</v>
      </c>
      <c r="C2043" s="12"/>
      <c r="D2043" s="13">
        <v>2</v>
      </c>
      <c r="E2043" s="13">
        <v>-8</v>
      </c>
    </row>
    <row r="2044" spans="1:5" ht="15" customHeight="1">
      <c r="A2044" s="10" t="s">
        <v>3827</v>
      </c>
      <c r="B2044" s="10" t="s">
        <v>358</v>
      </c>
      <c r="C2044" s="10" t="s">
        <v>1820</v>
      </c>
      <c r="D2044" s="13">
        <v>215</v>
      </c>
      <c r="E2044" s="13">
        <v>215</v>
      </c>
    </row>
    <row r="2045" spans="1:5" ht="15" customHeight="1">
      <c r="A2045" s="10" t="s">
        <v>3827</v>
      </c>
      <c r="B2045" s="10" t="s">
        <v>358</v>
      </c>
      <c r="C2045" s="10" t="s">
        <v>3828</v>
      </c>
      <c r="D2045" s="13">
        <v>18</v>
      </c>
      <c r="E2045" s="13">
        <v>18</v>
      </c>
    </row>
    <row r="2046" spans="1:5" ht="15" customHeight="1">
      <c r="A2046" s="10" t="s">
        <v>3829</v>
      </c>
      <c r="B2046" s="10" t="s">
        <v>610</v>
      </c>
      <c r="C2046" s="10" t="s">
        <v>1756</v>
      </c>
      <c r="D2046" s="13">
        <v>87</v>
      </c>
      <c r="E2046" s="13">
        <v>87</v>
      </c>
    </row>
    <row r="2047" spans="1:5" ht="15" customHeight="1">
      <c r="A2047" s="10" t="s">
        <v>3829</v>
      </c>
      <c r="B2047" s="10" t="s">
        <v>610</v>
      </c>
      <c r="C2047" s="10" t="s">
        <v>2498</v>
      </c>
      <c r="D2047" s="13">
        <v>96</v>
      </c>
      <c r="E2047" s="13">
        <v>96</v>
      </c>
    </row>
    <row r="2048" spans="1:5" ht="15" customHeight="1">
      <c r="A2048" s="10" t="s">
        <v>3830</v>
      </c>
      <c r="B2048" s="10" t="s">
        <v>3831</v>
      </c>
      <c r="C2048" s="12"/>
      <c r="D2048" s="13">
        <v>0</v>
      </c>
      <c r="E2048" s="13">
        <v>158</v>
      </c>
    </row>
    <row r="2049" spans="1:5" ht="15" customHeight="1">
      <c r="A2049" s="10" t="s">
        <v>3832</v>
      </c>
      <c r="B2049" s="10" t="s">
        <v>722</v>
      </c>
      <c r="C2049" s="10" t="s">
        <v>3833</v>
      </c>
      <c r="D2049" s="13">
        <v>144</v>
      </c>
      <c r="E2049" s="13">
        <v>144</v>
      </c>
    </row>
    <row r="2050" spans="1:5" ht="15" customHeight="1">
      <c r="A2050" s="10" t="s">
        <v>3832</v>
      </c>
      <c r="B2050" s="10" t="s">
        <v>722</v>
      </c>
      <c r="C2050" s="10" t="s">
        <v>3834</v>
      </c>
      <c r="D2050" s="13">
        <v>34</v>
      </c>
      <c r="E2050" s="13">
        <v>34</v>
      </c>
    </row>
    <row r="2051" spans="1:5" ht="15" customHeight="1">
      <c r="A2051" s="10" t="s">
        <v>3832</v>
      </c>
      <c r="B2051" s="10" t="s">
        <v>722</v>
      </c>
      <c r="C2051" s="10" t="s">
        <v>3835</v>
      </c>
      <c r="D2051" s="13">
        <v>2</v>
      </c>
      <c r="E2051" s="13">
        <v>2</v>
      </c>
    </row>
    <row r="2052" spans="1:5" ht="15" customHeight="1">
      <c r="A2052" s="10" t="s">
        <v>3836</v>
      </c>
      <c r="B2052" s="10" t="s">
        <v>3837</v>
      </c>
      <c r="C2052" s="12"/>
      <c r="D2052" s="13">
        <v>0</v>
      </c>
      <c r="E2052" s="13">
        <v>100</v>
      </c>
    </row>
    <row r="2053" spans="1:5" ht="15" customHeight="1">
      <c r="A2053" s="10" t="s">
        <v>3838</v>
      </c>
      <c r="B2053" s="10" t="s">
        <v>3839</v>
      </c>
      <c r="C2053" s="12"/>
      <c r="D2053" s="13">
        <v>0</v>
      </c>
      <c r="E2053" s="13">
        <v>0</v>
      </c>
    </row>
    <row r="2054" spans="1:5" ht="15" customHeight="1">
      <c r="A2054" s="10" t="s">
        <v>3840</v>
      </c>
      <c r="B2054" s="10" t="s">
        <v>261</v>
      </c>
      <c r="C2054" s="10" t="s">
        <v>1683</v>
      </c>
      <c r="D2054" s="13">
        <v>5</v>
      </c>
      <c r="E2054" s="13">
        <v>5</v>
      </c>
    </row>
    <row r="2055" spans="1:5" ht="15" customHeight="1">
      <c r="A2055" s="10" t="s">
        <v>3841</v>
      </c>
      <c r="B2055" s="10" t="s">
        <v>581</v>
      </c>
      <c r="C2055" s="10" t="s">
        <v>2551</v>
      </c>
      <c r="D2055" s="13">
        <v>81</v>
      </c>
      <c r="E2055" s="13">
        <v>81</v>
      </c>
    </row>
    <row r="2056" spans="1:5" ht="15" customHeight="1">
      <c r="A2056" s="10" t="s">
        <v>3841</v>
      </c>
      <c r="B2056" s="10" t="s">
        <v>581</v>
      </c>
      <c r="C2056" s="10" t="s">
        <v>1866</v>
      </c>
      <c r="D2056" s="13">
        <v>15</v>
      </c>
      <c r="E2056" s="13">
        <v>15</v>
      </c>
    </row>
    <row r="2057" spans="1:5" ht="15" customHeight="1">
      <c r="A2057" s="10" t="s">
        <v>3842</v>
      </c>
      <c r="B2057" s="10" t="s">
        <v>540</v>
      </c>
      <c r="C2057" s="10" t="s">
        <v>2686</v>
      </c>
      <c r="D2057" s="13">
        <v>64</v>
      </c>
      <c r="E2057" s="13">
        <v>64</v>
      </c>
    </row>
    <row r="2058" spans="1:5" ht="15" customHeight="1">
      <c r="A2058" s="10" t="s">
        <v>3842</v>
      </c>
      <c r="B2058" s="10" t="s">
        <v>540</v>
      </c>
      <c r="C2058" s="10" t="s">
        <v>1845</v>
      </c>
      <c r="D2058" s="13">
        <v>28</v>
      </c>
      <c r="E2058" s="13">
        <v>28</v>
      </c>
    </row>
    <row r="2059" spans="1:5" ht="15" customHeight="1">
      <c r="A2059" s="10" t="s">
        <v>3842</v>
      </c>
      <c r="B2059" s="10" t="s">
        <v>540</v>
      </c>
      <c r="C2059" s="10" t="s">
        <v>2293</v>
      </c>
      <c r="D2059" s="13">
        <v>2</v>
      </c>
      <c r="E2059" s="13">
        <v>2</v>
      </c>
    </row>
    <row r="2060" spans="1:5" ht="15" customHeight="1">
      <c r="A2060" s="10" t="s">
        <v>3843</v>
      </c>
      <c r="B2060" s="10" t="s">
        <v>3844</v>
      </c>
      <c r="C2060" s="12"/>
      <c r="D2060" s="13">
        <v>0</v>
      </c>
      <c r="E2060" s="13">
        <v>7</v>
      </c>
    </row>
    <row r="2061" spans="1:5" ht="15" customHeight="1">
      <c r="A2061" s="10" t="s">
        <v>3845</v>
      </c>
      <c r="B2061" s="10" t="s">
        <v>643</v>
      </c>
      <c r="C2061" s="10" t="s">
        <v>3846</v>
      </c>
      <c r="D2061" s="13">
        <v>49</v>
      </c>
      <c r="E2061" s="13">
        <v>49</v>
      </c>
    </row>
    <row r="2062" spans="1:5" ht="15" customHeight="1">
      <c r="A2062" s="10" t="s">
        <v>3845</v>
      </c>
      <c r="B2062" s="10" t="s">
        <v>643</v>
      </c>
      <c r="C2062" s="10" t="s">
        <v>2620</v>
      </c>
      <c r="D2062" s="13">
        <v>59</v>
      </c>
      <c r="E2062" s="13">
        <v>59</v>
      </c>
    </row>
    <row r="2063" spans="1:5" ht="15" customHeight="1">
      <c r="A2063" s="10" t="s">
        <v>3847</v>
      </c>
      <c r="B2063" s="10" t="s">
        <v>1234</v>
      </c>
      <c r="C2063" s="10" t="s">
        <v>1896</v>
      </c>
      <c r="D2063" s="13">
        <v>54</v>
      </c>
      <c r="E2063" s="13">
        <v>54</v>
      </c>
    </row>
    <row r="2064" spans="1:5" ht="15" customHeight="1">
      <c r="A2064" s="10" t="s">
        <v>3847</v>
      </c>
      <c r="B2064" s="10" t="s">
        <v>3848</v>
      </c>
      <c r="C2064" s="12"/>
      <c r="D2064" s="13">
        <v>0</v>
      </c>
      <c r="E2064" s="13">
        <v>4</v>
      </c>
    </row>
    <row r="2065" spans="1:5" ht="15" customHeight="1">
      <c r="A2065" s="10" t="s">
        <v>3849</v>
      </c>
      <c r="B2065" s="10" t="s">
        <v>191</v>
      </c>
      <c r="C2065" s="10" t="s">
        <v>1917</v>
      </c>
      <c r="D2065" s="13">
        <v>1</v>
      </c>
      <c r="E2065" s="13">
        <v>1</v>
      </c>
    </row>
    <row r="2066" spans="1:5" ht="15" customHeight="1">
      <c r="A2066" s="10" t="s">
        <v>3850</v>
      </c>
      <c r="B2066" s="10" t="s">
        <v>3851</v>
      </c>
      <c r="C2066" s="12"/>
      <c r="D2066" s="13">
        <v>0</v>
      </c>
      <c r="E2066" s="13">
        <v>54</v>
      </c>
    </row>
    <row r="2067" spans="1:5" ht="15" customHeight="1">
      <c r="A2067" s="10" t="s">
        <v>3852</v>
      </c>
      <c r="B2067" s="10" t="s">
        <v>345</v>
      </c>
      <c r="C2067" s="12"/>
      <c r="D2067" s="13">
        <v>0</v>
      </c>
      <c r="E2067" s="13">
        <v>0</v>
      </c>
    </row>
    <row r="2068" spans="1:5" ht="15" customHeight="1">
      <c r="A2068" s="10" t="s">
        <v>3852</v>
      </c>
      <c r="B2068" s="10" t="s">
        <v>345</v>
      </c>
      <c r="C2068" s="10" t="s">
        <v>3853</v>
      </c>
      <c r="D2068" s="13">
        <v>100</v>
      </c>
      <c r="E2068" s="13">
        <v>100</v>
      </c>
    </row>
    <row r="2069" spans="1:5" ht="15" customHeight="1">
      <c r="A2069" s="10" t="s">
        <v>3852</v>
      </c>
      <c r="B2069" s="10" t="s">
        <v>345</v>
      </c>
      <c r="C2069" s="10" t="s">
        <v>2226</v>
      </c>
      <c r="D2069" s="13">
        <v>17</v>
      </c>
      <c r="E2069" s="13">
        <v>17</v>
      </c>
    </row>
    <row r="2070" spans="1:5" ht="15" customHeight="1">
      <c r="A2070" s="10" t="s">
        <v>3852</v>
      </c>
      <c r="B2070" s="10" t="s">
        <v>3854</v>
      </c>
      <c r="C2070" s="12"/>
      <c r="D2070" s="13">
        <v>0</v>
      </c>
      <c r="E2070" s="13">
        <v>11</v>
      </c>
    </row>
    <row r="2071" spans="1:5" ht="15" customHeight="1">
      <c r="A2071" s="10" t="s">
        <v>3855</v>
      </c>
      <c r="B2071" s="10" t="s">
        <v>546</v>
      </c>
      <c r="C2071" s="10" t="s">
        <v>3856</v>
      </c>
      <c r="D2071" s="13">
        <v>68</v>
      </c>
      <c r="E2071" s="13">
        <v>68</v>
      </c>
    </row>
    <row r="2072" spans="1:5" ht="15" customHeight="1">
      <c r="A2072" s="10" t="s">
        <v>3855</v>
      </c>
      <c r="B2072" s="10" t="s">
        <v>546</v>
      </c>
      <c r="C2072" s="10" t="s">
        <v>1917</v>
      </c>
      <c r="D2072" s="13">
        <v>1</v>
      </c>
      <c r="E2072" s="13">
        <v>1</v>
      </c>
    </row>
    <row r="2073" spans="1:5" ht="15" customHeight="1">
      <c r="A2073" s="10" t="s">
        <v>3855</v>
      </c>
      <c r="B2073" s="10" t="s">
        <v>546</v>
      </c>
      <c r="C2073" s="10" t="s">
        <v>2293</v>
      </c>
      <c r="D2073" s="13">
        <v>1</v>
      </c>
      <c r="E2073" s="13">
        <v>1</v>
      </c>
    </row>
    <row r="2074" spans="1:5" ht="15" customHeight="1">
      <c r="A2074" s="10" t="s">
        <v>3857</v>
      </c>
      <c r="B2074" s="10" t="s">
        <v>298</v>
      </c>
      <c r="C2074" s="10" t="s">
        <v>1802</v>
      </c>
      <c r="D2074" s="13">
        <v>3</v>
      </c>
      <c r="E2074" s="13">
        <v>3</v>
      </c>
    </row>
    <row r="2075" spans="1:5" ht="15" customHeight="1">
      <c r="A2075" s="10" t="s">
        <v>3857</v>
      </c>
      <c r="B2075" s="10" t="s">
        <v>298</v>
      </c>
      <c r="C2075" s="10" t="s">
        <v>1884</v>
      </c>
      <c r="D2075" s="13">
        <v>8</v>
      </c>
      <c r="E2075" s="13">
        <v>8</v>
      </c>
    </row>
    <row r="2076" spans="1:5" ht="15" customHeight="1">
      <c r="A2076" s="10" t="s">
        <v>3858</v>
      </c>
      <c r="B2076" s="10" t="s">
        <v>3859</v>
      </c>
      <c r="C2076" s="12"/>
      <c r="D2076" s="13">
        <v>0</v>
      </c>
      <c r="E2076" s="13">
        <v>7</v>
      </c>
    </row>
    <row r="2077" spans="1:5" ht="15" customHeight="1">
      <c r="A2077" s="10" t="s">
        <v>3860</v>
      </c>
      <c r="B2077" s="10" t="s">
        <v>519</v>
      </c>
      <c r="C2077" s="10" t="s">
        <v>3846</v>
      </c>
      <c r="D2077" s="13">
        <v>58</v>
      </c>
      <c r="E2077" s="13">
        <v>58</v>
      </c>
    </row>
    <row r="2078" spans="1:5" ht="15" customHeight="1">
      <c r="A2078" s="10" t="s">
        <v>3861</v>
      </c>
      <c r="B2078" s="10" t="s">
        <v>1247</v>
      </c>
      <c r="C2078" s="12"/>
      <c r="D2078" s="13">
        <v>0</v>
      </c>
      <c r="E2078" s="13">
        <v>0</v>
      </c>
    </row>
    <row r="2079" spans="1:5" ht="15" customHeight="1">
      <c r="A2079" s="10" t="s">
        <v>3861</v>
      </c>
      <c r="B2079" s="10" t="s">
        <v>1247</v>
      </c>
      <c r="C2079" s="10" t="s">
        <v>1908</v>
      </c>
      <c r="D2079" s="13">
        <v>26</v>
      </c>
      <c r="E2079" s="13">
        <v>26</v>
      </c>
    </row>
    <row r="2080" spans="1:5" ht="15" customHeight="1">
      <c r="A2080" s="10" t="s">
        <v>3861</v>
      </c>
      <c r="B2080" s="10" t="s">
        <v>3862</v>
      </c>
      <c r="C2080" s="12"/>
      <c r="D2080" s="13">
        <v>0</v>
      </c>
      <c r="E2080" s="13">
        <v>2</v>
      </c>
    </row>
    <row r="2081" spans="1:5" ht="15" customHeight="1">
      <c r="A2081" s="10" t="s">
        <v>3863</v>
      </c>
      <c r="B2081" s="10" t="s">
        <v>3864</v>
      </c>
      <c r="C2081" s="12"/>
      <c r="D2081" s="13">
        <v>0</v>
      </c>
      <c r="E2081" s="13">
        <v>0</v>
      </c>
    </row>
    <row r="2082" spans="1:5" ht="15" customHeight="1">
      <c r="A2082" s="10" t="s">
        <v>3865</v>
      </c>
      <c r="B2082" s="10" t="s">
        <v>3866</v>
      </c>
      <c r="C2082" s="10" t="s">
        <v>1785</v>
      </c>
      <c r="D2082" s="13">
        <v>1</v>
      </c>
      <c r="E2082" s="13">
        <v>1</v>
      </c>
    </row>
    <row r="2083" spans="1:5" ht="15" customHeight="1">
      <c r="A2083" s="10" t="s">
        <v>3867</v>
      </c>
      <c r="B2083" s="10" t="s">
        <v>326</v>
      </c>
      <c r="C2083" s="10" t="s">
        <v>1802</v>
      </c>
      <c r="D2083" s="13">
        <v>11</v>
      </c>
      <c r="E2083" s="13">
        <v>11</v>
      </c>
    </row>
    <row r="2084" spans="1:5" ht="15" customHeight="1">
      <c r="A2084" s="10" t="s">
        <v>3867</v>
      </c>
      <c r="B2084" s="10" t="s">
        <v>326</v>
      </c>
      <c r="C2084" s="10" t="s">
        <v>1884</v>
      </c>
      <c r="D2084" s="13">
        <v>3</v>
      </c>
      <c r="E2084" s="13">
        <v>3</v>
      </c>
    </row>
    <row r="2085" spans="1:5" ht="15" customHeight="1">
      <c r="A2085" s="10" t="s">
        <v>3868</v>
      </c>
      <c r="B2085" s="10" t="s">
        <v>660</v>
      </c>
      <c r="C2085" s="10" t="s">
        <v>3869</v>
      </c>
      <c r="D2085" s="13">
        <v>47</v>
      </c>
      <c r="E2085" s="13">
        <v>47</v>
      </c>
    </row>
    <row r="2086" spans="1:5" ht="15" customHeight="1">
      <c r="A2086" s="10" t="s">
        <v>3868</v>
      </c>
      <c r="B2086" s="10" t="s">
        <v>660</v>
      </c>
      <c r="C2086" s="10" t="s">
        <v>1811</v>
      </c>
      <c r="D2086" s="13">
        <v>6</v>
      </c>
      <c r="E2086" s="13">
        <v>6</v>
      </c>
    </row>
    <row r="2087" spans="1:5" ht="15" customHeight="1">
      <c r="A2087" s="10" t="s">
        <v>3868</v>
      </c>
      <c r="B2087" s="10" t="s">
        <v>660</v>
      </c>
      <c r="C2087" s="10" t="s">
        <v>3870</v>
      </c>
      <c r="D2087" s="13">
        <v>24</v>
      </c>
      <c r="E2087" s="13">
        <v>24</v>
      </c>
    </row>
    <row r="2088" spans="1:5" ht="15" customHeight="1">
      <c r="A2088" s="10" t="s">
        <v>3868</v>
      </c>
      <c r="B2088" s="10" t="s">
        <v>660</v>
      </c>
      <c r="C2088" s="10" t="s">
        <v>3871</v>
      </c>
      <c r="D2088" s="13">
        <v>48</v>
      </c>
      <c r="E2088" s="13">
        <v>48</v>
      </c>
    </row>
    <row r="2089" spans="1:5" ht="15" customHeight="1">
      <c r="A2089" s="10" t="s">
        <v>3868</v>
      </c>
      <c r="B2089" s="10" t="s">
        <v>660</v>
      </c>
      <c r="C2089" s="10" t="s">
        <v>2246</v>
      </c>
      <c r="D2089" s="13">
        <v>98</v>
      </c>
      <c r="E2089" s="13">
        <v>98</v>
      </c>
    </row>
    <row r="2090" spans="1:5" ht="15" customHeight="1">
      <c r="A2090" s="10" t="s">
        <v>3868</v>
      </c>
      <c r="B2090" s="10" t="s">
        <v>660</v>
      </c>
      <c r="C2090" s="10" t="s">
        <v>2429</v>
      </c>
      <c r="D2090" s="13">
        <v>1</v>
      </c>
      <c r="E2090" s="13">
        <v>1</v>
      </c>
    </row>
    <row r="2091" spans="1:5" ht="15" customHeight="1">
      <c r="A2091" s="10" t="s">
        <v>3868</v>
      </c>
      <c r="B2091" s="10" t="s">
        <v>3872</v>
      </c>
      <c r="C2091" s="12"/>
      <c r="D2091" s="13">
        <v>0</v>
      </c>
      <c r="E2091" s="13">
        <v>74</v>
      </c>
    </row>
    <row r="2092" spans="1:5" ht="15" customHeight="1">
      <c r="A2092" s="10" t="s">
        <v>3873</v>
      </c>
      <c r="B2092" s="10" t="s">
        <v>1430</v>
      </c>
      <c r="C2092" s="10" t="s">
        <v>2045</v>
      </c>
      <c r="D2092" s="13">
        <v>1</v>
      </c>
      <c r="E2092" s="13">
        <v>1</v>
      </c>
    </row>
    <row r="2093" spans="1:5" ht="15" customHeight="1">
      <c r="A2093" s="10" t="s">
        <v>3874</v>
      </c>
      <c r="B2093" s="10" t="s">
        <v>686</v>
      </c>
      <c r="C2093" s="10" t="s">
        <v>3130</v>
      </c>
      <c r="D2093" s="13">
        <v>140</v>
      </c>
      <c r="E2093" s="13">
        <v>140</v>
      </c>
    </row>
    <row r="2094" spans="1:5" ht="15" customHeight="1">
      <c r="A2094" s="10" t="s">
        <v>3874</v>
      </c>
      <c r="B2094" s="10" t="s">
        <v>686</v>
      </c>
      <c r="C2094" s="10" t="s">
        <v>1931</v>
      </c>
      <c r="D2094" s="13">
        <v>7</v>
      </c>
      <c r="E2094" s="13">
        <v>7</v>
      </c>
    </row>
    <row r="2095" spans="1:5" ht="15" customHeight="1">
      <c r="A2095" s="10" t="s">
        <v>3875</v>
      </c>
      <c r="B2095" s="10" t="s">
        <v>306</v>
      </c>
      <c r="C2095" s="12"/>
      <c r="D2095" s="13">
        <v>0</v>
      </c>
      <c r="E2095" s="13">
        <v>0</v>
      </c>
    </row>
    <row r="2096" spans="1:5" ht="15" customHeight="1">
      <c r="A2096" s="10" t="s">
        <v>3875</v>
      </c>
      <c r="B2096" s="10" t="s">
        <v>306</v>
      </c>
      <c r="C2096" s="10" t="s">
        <v>1853</v>
      </c>
      <c r="D2096" s="13">
        <v>33</v>
      </c>
      <c r="E2096" s="13">
        <v>33</v>
      </c>
    </row>
    <row r="2097" spans="1:5" ht="15" customHeight="1">
      <c r="A2097" s="10" t="s">
        <v>3875</v>
      </c>
      <c r="B2097" s="10" t="s">
        <v>306</v>
      </c>
      <c r="C2097" s="10" t="s">
        <v>2293</v>
      </c>
      <c r="D2097" s="13">
        <v>12</v>
      </c>
      <c r="E2097" s="13">
        <v>12</v>
      </c>
    </row>
    <row r="2098" spans="1:5" ht="15" customHeight="1">
      <c r="A2098" s="10" t="s">
        <v>3876</v>
      </c>
      <c r="B2098" s="10" t="s">
        <v>1296</v>
      </c>
      <c r="C2098" s="10" t="s">
        <v>1932</v>
      </c>
      <c r="D2098" s="13">
        <v>61</v>
      </c>
      <c r="E2098" s="13">
        <v>61</v>
      </c>
    </row>
    <row r="2099" spans="1:5" ht="15" customHeight="1">
      <c r="A2099" s="10" t="s">
        <v>3877</v>
      </c>
      <c r="B2099" s="10" t="s">
        <v>391</v>
      </c>
      <c r="C2099" s="10" t="s">
        <v>1884</v>
      </c>
      <c r="D2099" s="13">
        <v>25</v>
      </c>
      <c r="E2099" s="13">
        <v>25</v>
      </c>
    </row>
    <row r="2100" spans="1:5" ht="15" customHeight="1">
      <c r="A2100" s="10" t="s">
        <v>3878</v>
      </c>
      <c r="B2100" s="10" t="s">
        <v>194</v>
      </c>
      <c r="C2100" s="10" t="s">
        <v>1863</v>
      </c>
      <c r="D2100" s="13">
        <v>126</v>
      </c>
      <c r="E2100" s="13">
        <v>126</v>
      </c>
    </row>
    <row r="2101" spans="1:5" ht="15" customHeight="1">
      <c r="A2101" s="10" t="s">
        <v>3878</v>
      </c>
      <c r="B2101" s="10" t="s">
        <v>194</v>
      </c>
      <c r="C2101" s="10" t="s">
        <v>2249</v>
      </c>
      <c r="D2101" s="13">
        <v>1</v>
      </c>
      <c r="E2101" s="13">
        <v>1</v>
      </c>
    </row>
    <row r="2102" spans="1:5" ht="15" customHeight="1">
      <c r="A2102" s="10" t="s">
        <v>3879</v>
      </c>
      <c r="B2102" s="10" t="s">
        <v>3880</v>
      </c>
      <c r="C2102" s="10" t="s">
        <v>1683</v>
      </c>
      <c r="D2102" s="13">
        <v>4</v>
      </c>
      <c r="E2102" s="13">
        <v>4</v>
      </c>
    </row>
    <row r="2103" spans="1:5" ht="15" customHeight="1">
      <c r="A2103" s="10" t="s">
        <v>3881</v>
      </c>
      <c r="B2103" s="10" t="s">
        <v>159</v>
      </c>
      <c r="C2103" s="12"/>
      <c r="D2103" s="13">
        <v>0</v>
      </c>
      <c r="E2103" s="13">
        <v>-3</v>
      </c>
    </row>
    <row r="2104" spans="1:5" ht="15" customHeight="1">
      <c r="A2104" s="10" t="s">
        <v>3881</v>
      </c>
      <c r="B2104" s="10" t="s">
        <v>159</v>
      </c>
      <c r="C2104" s="10" t="s">
        <v>1663</v>
      </c>
      <c r="D2104" s="13">
        <v>128</v>
      </c>
      <c r="E2104" s="13">
        <v>128</v>
      </c>
    </row>
    <row r="2105" spans="1:5" ht="15" customHeight="1">
      <c r="A2105" s="10" t="s">
        <v>3881</v>
      </c>
      <c r="B2105" s="10" t="s">
        <v>159</v>
      </c>
      <c r="C2105" s="10" t="s">
        <v>2712</v>
      </c>
      <c r="D2105" s="13">
        <v>165</v>
      </c>
      <c r="E2105" s="13">
        <v>165</v>
      </c>
    </row>
    <row r="2106" spans="1:5" ht="15" customHeight="1">
      <c r="A2106" s="10" t="s">
        <v>3881</v>
      </c>
      <c r="B2106" s="10" t="s">
        <v>3882</v>
      </c>
      <c r="C2106" s="12"/>
      <c r="D2106" s="13">
        <v>0</v>
      </c>
      <c r="E2106" s="13">
        <v>8</v>
      </c>
    </row>
    <row r="2107" spans="1:5" ht="15" customHeight="1">
      <c r="A2107" s="10" t="s">
        <v>3883</v>
      </c>
      <c r="B2107" s="10" t="s">
        <v>376</v>
      </c>
      <c r="C2107" s="10" t="s">
        <v>1691</v>
      </c>
      <c r="D2107" s="13">
        <v>22</v>
      </c>
      <c r="E2107" s="13">
        <v>22</v>
      </c>
    </row>
    <row r="2108" spans="1:5" ht="15" customHeight="1">
      <c r="A2108" s="10" t="s">
        <v>3884</v>
      </c>
      <c r="B2108" s="10" t="s">
        <v>560</v>
      </c>
      <c r="C2108" s="10" t="s">
        <v>3545</v>
      </c>
      <c r="D2108" s="13">
        <v>55</v>
      </c>
      <c r="E2108" s="13">
        <v>55</v>
      </c>
    </row>
    <row r="2109" spans="1:5" ht="15" customHeight="1">
      <c r="A2109" s="10" t="s">
        <v>3884</v>
      </c>
      <c r="B2109" s="10" t="s">
        <v>560</v>
      </c>
      <c r="C2109" s="10" t="s">
        <v>2212</v>
      </c>
      <c r="D2109" s="13">
        <v>18</v>
      </c>
      <c r="E2109" s="13">
        <v>18</v>
      </c>
    </row>
    <row r="2110" spans="1:5" ht="15" customHeight="1">
      <c r="A2110" s="10" t="s">
        <v>3885</v>
      </c>
      <c r="B2110" s="10" t="s">
        <v>735</v>
      </c>
      <c r="C2110" s="10" t="s">
        <v>1868</v>
      </c>
      <c r="D2110" s="13">
        <v>117</v>
      </c>
      <c r="E2110" s="13">
        <v>117</v>
      </c>
    </row>
    <row r="2111" spans="1:5" ht="15" customHeight="1">
      <c r="A2111" s="10" t="s">
        <v>3885</v>
      </c>
      <c r="B2111" s="10" t="s">
        <v>735</v>
      </c>
      <c r="C2111" s="10" t="s">
        <v>1917</v>
      </c>
      <c r="D2111" s="13">
        <v>113</v>
      </c>
      <c r="E2111" s="13">
        <v>113</v>
      </c>
    </row>
    <row r="2112" spans="1:5" ht="15" customHeight="1">
      <c r="A2112" s="10" t="s">
        <v>3886</v>
      </c>
      <c r="B2112" s="10" t="s">
        <v>752</v>
      </c>
      <c r="C2112" s="10" t="s">
        <v>1756</v>
      </c>
      <c r="D2112" s="13">
        <v>50</v>
      </c>
      <c r="E2112" s="13">
        <v>50</v>
      </c>
    </row>
    <row r="2113" spans="1:5" ht="15" customHeight="1">
      <c r="A2113" s="10" t="s">
        <v>3886</v>
      </c>
      <c r="B2113" s="10" t="s">
        <v>752</v>
      </c>
      <c r="C2113" s="10" t="s">
        <v>3811</v>
      </c>
      <c r="D2113" s="13">
        <v>230</v>
      </c>
      <c r="E2113" s="13">
        <v>230</v>
      </c>
    </row>
    <row r="2114" spans="1:5" ht="15" customHeight="1">
      <c r="A2114" s="10" t="s">
        <v>3886</v>
      </c>
      <c r="B2114" s="10" t="s">
        <v>752</v>
      </c>
      <c r="C2114" s="10" t="s">
        <v>2498</v>
      </c>
      <c r="D2114" s="13">
        <v>48</v>
      </c>
      <c r="E2114" s="13">
        <v>48</v>
      </c>
    </row>
    <row r="2115" spans="1:5" ht="15" customHeight="1">
      <c r="A2115" s="10" t="s">
        <v>3887</v>
      </c>
      <c r="B2115" s="10" t="s">
        <v>291</v>
      </c>
      <c r="C2115" s="10" t="s">
        <v>1884</v>
      </c>
      <c r="D2115" s="13">
        <v>9</v>
      </c>
      <c r="E2115" s="13">
        <v>9</v>
      </c>
    </row>
    <row r="2116" spans="1:5" ht="15" customHeight="1">
      <c r="A2116" s="10" t="s">
        <v>3888</v>
      </c>
      <c r="B2116" s="10" t="s">
        <v>1297</v>
      </c>
      <c r="C2116" s="10" t="s">
        <v>1932</v>
      </c>
      <c r="D2116" s="13">
        <v>39</v>
      </c>
      <c r="E2116" s="13">
        <v>39</v>
      </c>
    </row>
    <row r="2117" spans="1:5" ht="15" customHeight="1">
      <c r="A2117" s="10" t="s">
        <v>3889</v>
      </c>
      <c r="B2117" s="10" t="s">
        <v>834</v>
      </c>
      <c r="C2117" s="12"/>
      <c r="D2117" s="13">
        <v>19</v>
      </c>
      <c r="E2117" s="13">
        <v>-31</v>
      </c>
    </row>
    <row r="2118" spans="1:5" ht="15" customHeight="1">
      <c r="A2118" s="10" t="s">
        <v>3889</v>
      </c>
      <c r="B2118" s="10" t="s">
        <v>834</v>
      </c>
      <c r="C2118" s="10" t="s">
        <v>3890</v>
      </c>
      <c r="D2118" s="13">
        <v>173</v>
      </c>
      <c r="E2118" s="13">
        <v>173</v>
      </c>
    </row>
    <row r="2119" spans="1:5" ht="15" customHeight="1">
      <c r="A2119" s="10" t="s">
        <v>3889</v>
      </c>
      <c r="B2119" s="10" t="s">
        <v>834</v>
      </c>
      <c r="C2119" s="10" t="s">
        <v>3891</v>
      </c>
      <c r="D2119" s="13">
        <v>355</v>
      </c>
      <c r="E2119" s="13">
        <v>355</v>
      </c>
    </row>
    <row r="2120" spans="1:5" ht="15" customHeight="1">
      <c r="A2120" s="10" t="s">
        <v>3889</v>
      </c>
      <c r="B2120" s="10" t="s">
        <v>834</v>
      </c>
      <c r="C2120" s="10" t="s">
        <v>3892</v>
      </c>
      <c r="D2120" s="13">
        <v>112</v>
      </c>
      <c r="E2120" s="13">
        <v>112</v>
      </c>
    </row>
    <row r="2121" spans="1:5" ht="15" customHeight="1">
      <c r="A2121" s="10" t="s">
        <v>3889</v>
      </c>
      <c r="B2121" s="10" t="s">
        <v>834</v>
      </c>
      <c r="C2121" s="10" t="s">
        <v>3165</v>
      </c>
      <c r="D2121" s="13">
        <v>60</v>
      </c>
      <c r="E2121" s="13">
        <v>60</v>
      </c>
    </row>
    <row r="2122" spans="1:5" ht="15" customHeight="1">
      <c r="A2122" s="10" t="s">
        <v>3889</v>
      </c>
      <c r="B2122" s="10" t="s">
        <v>834</v>
      </c>
      <c r="C2122" s="10" t="s">
        <v>3893</v>
      </c>
      <c r="D2122" s="13">
        <v>120</v>
      </c>
      <c r="E2122" s="13">
        <v>120</v>
      </c>
    </row>
    <row r="2123" spans="1:5" ht="15" customHeight="1">
      <c r="A2123" s="10" t="s">
        <v>3889</v>
      </c>
      <c r="B2123" s="10" t="s">
        <v>3894</v>
      </c>
      <c r="C2123" s="12"/>
      <c r="D2123" s="13">
        <v>0</v>
      </c>
      <c r="E2123" s="13">
        <v>131</v>
      </c>
    </row>
    <row r="2124" spans="1:5" ht="15" customHeight="1">
      <c r="A2124" s="10" t="s">
        <v>3895</v>
      </c>
      <c r="B2124" s="10" t="s">
        <v>478</v>
      </c>
      <c r="C2124" s="12"/>
      <c r="D2124" s="13">
        <v>0</v>
      </c>
      <c r="E2124" s="13">
        <v>-2</v>
      </c>
    </row>
    <row r="2125" spans="1:5" ht="15" customHeight="1">
      <c r="A2125" s="10" t="s">
        <v>3895</v>
      </c>
      <c r="B2125" s="10" t="s">
        <v>478</v>
      </c>
      <c r="C2125" s="10" t="s">
        <v>1827</v>
      </c>
      <c r="D2125" s="13">
        <v>25</v>
      </c>
      <c r="E2125" s="13">
        <v>25</v>
      </c>
    </row>
    <row r="2126" spans="1:5" ht="15" customHeight="1">
      <c r="A2126" s="10" t="s">
        <v>3895</v>
      </c>
      <c r="B2126" s="10" t="s">
        <v>478</v>
      </c>
      <c r="C2126" s="10" t="s">
        <v>3137</v>
      </c>
      <c r="D2126" s="13">
        <v>48</v>
      </c>
      <c r="E2126" s="13">
        <v>48</v>
      </c>
    </row>
    <row r="2127" spans="1:5" ht="15" customHeight="1">
      <c r="A2127" s="10" t="s">
        <v>3896</v>
      </c>
      <c r="B2127" s="10" t="s">
        <v>477</v>
      </c>
      <c r="C2127" s="10" t="s">
        <v>1756</v>
      </c>
      <c r="D2127" s="13">
        <v>23</v>
      </c>
      <c r="E2127" s="13">
        <v>23</v>
      </c>
    </row>
    <row r="2128" spans="1:5" ht="15" customHeight="1">
      <c r="A2128" s="10" t="s">
        <v>3896</v>
      </c>
      <c r="B2128" s="10" t="s">
        <v>477</v>
      </c>
      <c r="C2128" s="10" t="s">
        <v>2498</v>
      </c>
      <c r="D2128" s="13">
        <v>48</v>
      </c>
      <c r="E2128" s="13">
        <v>48</v>
      </c>
    </row>
    <row r="2129" spans="1:5" ht="15" customHeight="1">
      <c r="A2129" s="10" t="s">
        <v>3897</v>
      </c>
      <c r="B2129" s="10" t="s">
        <v>666</v>
      </c>
      <c r="C2129" s="12"/>
      <c r="D2129" s="13">
        <v>0</v>
      </c>
      <c r="E2129" s="13">
        <v>0</v>
      </c>
    </row>
    <row r="2130" spans="1:5" ht="15" customHeight="1">
      <c r="A2130" s="10" t="s">
        <v>3897</v>
      </c>
      <c r="B2130" s="10" t="s">
        <v>666</v>
      </c>
      <c r="C2130" s="10" t="s">
        <v>3898</v>
      </c>
      <c r="D2130" s="13">
        <v>96</v>
      </c>
      <c r="E2130" s="13">
        <v>96</v>
      </c>
    </row>
    <row r="2131" spans="1:5" ht="15" customHeight="1">
      <c r="A2131" s="10" t="s">
        <v>3897</v>
      </c>
      <c r="B2131" s="10" t="s">
        <v>666</v>
      </c>
      <c r="C2131" s="10" t="s">
        <v>3899</v>
      </c>
      <c r="D2131" s="13">
        <v>26</v>
      </c>
      <c r="E2131" s="13">
        <v>26</v>
      </c>
    </row>
    <row r="2132" spans="1:5" ht="15" customHeight="1">
      <c r="A2132" s="10" t="s">
        <v>3897</v>
      </c>
      <c r="B2132" s="10" t="s">
        <v>666</v>
      </c>
      <c r="C2132" s="10" t="s">
        <v>2064</v>
      </c>
      <c r="D2132" s="13">
        <v>17</v>
      </c>
      <c r="E2132" s="13">
        <v>17</v>
      </c>
    </row>
    <row r="2133" spans="1:5" ht="15" customHeight="1">
      <c r="A2133" s="10" t="s">
        <v>3897</v>
      </c>
      <c r="B2133" s="10" t="s">
        <v>666</v>
      </c>
      <c r="C2133" s="10" t="s">
        <v>2293</v>
      </c>
      <c r="D2133" s="13">
        <v>11</v>
      </c>
      <c r="E2133" s="13">
        <v>11</v>
      </c>
    </row>
    <row r="2134" spans="1:5" ht="15" customHeight="1">
      <c r="A2134" s="10" t="s">
        <v>3897</v>
      </c>
      <c r="B2134" s="10" t="s">
        <v>3900</v>
      </c>
      <c r="C2134" s="12"/>
      <c r="D2134" s="13">
        <v>0</v>
      </c>
      <c r="E2134" s="13">
        <v>25</v>
      </c>
    </row>
    <row r="2135" spans="1:5" ht="15" customHeight="1">
      <c r="A2135" s="10" t="s">
        <v>3901</v>
      </c>
      <c r="B2135" s="10" t="s">
        <v>3902</v>
      </c>
      <c r="C2135" s="12"/>
      <c r="D2135" s="13">
        <v>0</v>
      </c>
      <c r="E2135" s="13">
        <v>6</v>
      </c>
    </row>
    <row r="2136" spans="1:5" ht="15" customHeight="1">
      <c r="A2136" s="10" t="s">
        <v>3903</v>
      </c>
      <c r="B2136" s="10" t="s">
        <v>1088</v>
      </c>
      <c r="C2136" s="10" t="s">
        <v>1688</v>
      </c>
      <c r="D2136" s="13">
        <v>1</v>
      </c>
      <c r="E2136" s="13">
        <v>1</v>
      </c>
    </row>
    <row r="2137" spans="1:5" ht="15" customHeight="1">
      <c r="A2137" s="10" t="s">
        <v>3904</v>
      </c>
      <c r="B2137" s="10" t="s">
        <v>3905</v>
      </c>
      <c r="C2137" s="12"/>
      <c r="D2137" s="13">
        <v>0</v>
      </c>
      <c r="E2137" s="13">
        <v>0</v>
      </c>
    </row>
    <row r="2138" spans="1:5" ht="15" customHeight="1">
      <c r="A2138" s="10" t="s">
        <v>3906</v>
      </c>
      <c r="B2138" s="10" t="s">
        <v>687</v>
      </c>
      <c r="C2138" s="10" t="s">
        <v>1756</v>
      </c>
      <c r="D2138" s="13">
        <v>73</v>
      </c>
      <c r="E2138" s="13">
        <v>73</v>
      </c>
    </row>
    <row r="2139" spans="1:5" ht="15" customHeight="1">
      <c r="A2139" s="10" t="s">
        <v>3906</v>
      </c>
      <c r="B2139" s="10" t="s">
        <v>687</v>
      </c>
      <c r="C2139" s="10" t="s">
        <v>3659</v>
      </c>
      <c r="D2139" s="13">
        <v>83</v>
      </c>
      <c r="E2139" s="13">
        <v>83</v>
      </c>
    </row>
    <row r="2140" spans="1:5" ht="15" customHeight="1">
      <c r="A2140" s="10" t="s">
        <v>3907</v>
      </c>
      <c r="B2140" s="10" t="s">
        <v>1014</v>
      </c>
      <c r="C2140" s="12"/>
      <c r="D2140" s="13">
        <v>0</v>
      </c>
      <c r="E2140" s="13">
        <v>0</v>
      </c>
    </row>
    <row r="2141" spans="1:5" ht="15" customHeight="1">
      <c r="A2141" s="10" t="s">
        <v>3907</v>
      </c>
      <c r="B2141" s="10" t="s">
        <v>1014</v>
      </c>
      <c r="C2141" s="10" t="s">
        <v>1641</v>
      </c>
      <c r="D2141" s="13">
        <v>15</v>
      </c>
      <c r="E2141" s="13">
        <v>15</v>
      </c>
    </row>
    <row r="2142" spans="1:5" ht="15" customHeight="1">
      <c r="A2142" s="10" t="s">
        <v>3908</v>
      </c>
      <c r="B2142" s="10" t="s">
        <v>600</v>
      </c>
      <c r="C2142" s="10" t="s">
        <v>3856</v>
      </c>
      <c r="D2142" s="13">
        <v>65</v>
      </c>
      <c r="E2142" s="13">
        <v>65</v>
      </c>
    </row>
    <row r="2143" spans="1:5" ht="15" customHeight="1">
      <c r="A2143" s="10" t="s">
        <v>3908</v>
      </c>
      <c r="B2143" s="10" t="s">
        <v>600</v>
      </c>
      <c r="C2143" s="10" t="s">
        <v>1917</v>
      </c>
      <c r="D2143" s="13">
        <v>26</v>
      </c>
      <c r="E2143" s="13">
        <v>26</v>
      </c>
    </row>
    <row r="2144" spans="1:5" ht="15" customHeight="1">
      <c r="A2144" s="10" t="s">
        <v>3909</v>
      </c>
      <c r="B2144" s="10" t="s">
        <v>81</v>
      </c>
      <c r="C2144" s="12"/>
      <c r="D2144" s="13">
        <v>0</v>
      </c>
      <c r="E2144" s="13">
        <v>-20</v>
      </c>
    </row>
    <row r="2145" spans="1:5" ht="15" customHeight="1">
      <c r="A2145" s="10" t="s">
        <v>3909</v>
      </c>
      <c r="B2145" s="10" t="s">
        <v>81</v>
      </c>
      <c r="C2145" s="10" t="s">
        <v>3910</v>
      </c>
      <c r="D2145" s="13">
        <v>419</v>
      </c>
      <c r="E2145" s="13">
        <v>419</v>
      </c>
    </row>
    <row r="2146" spans="1:5" ht="15" customHeight="1">
      <c r="A2146" s="10" t="s">
        <v>3909</v>
      </c>
      <c r="B2146" s="10" t="s">
        <v>81</v>
      </c>
      <c r="C2146" s="10" t="s">
        <v>1722</v>
      </c>
      <c r="D2146" s="13">
        <v>517</v>
      </c>
      <c r="E2146" s="13">
        <v>517</v>
      </c>
    </row>
    <row r="2147" spans="1:5" ht="15" customHeight="1">
      <c r="A2147" s="10" t="s">
        <v>3909</v>
      </c>
      <c r="B2147" s="10" t="s">
        <v>81</v>
      </c>
      <c r="C2147" s="10" t="s">
        <v>3911</v>
      </c>
      <c r="D2147" s="13">
        <v>330</v>
      </c>
      <c r="E2147" s="13">
        <v>330</v>
      </c>
    </row>
    <row r="2148" spans="1:5" ht="15" customHeight="1">
      <c r="A2148" s="10" t="s">
        <v>3909</v>
      </c>
      <c r="B2148" s="10" t="s">
        <v>81</v>
      </c>
      <c r="C2148" s="10" t="s">
        <v>2293</v>
      </c>
      <c r="D2148" s="13">
        <v>3</v>
      </c>
      <c r="E2148" s="13">
        <v>3</v>
      </c>
    </row>
    <row r="2149" spans="1:5" ht="15" customHeight="1">
      <c r="A2149" s="10" t="s">
        <v>3909</v>
      </c>
      <c r="B2149" s="10" t="s">
        <v>81</v>
      </c>
      <c r="C2149" s="10" t="s">
        <v>2429</v>
      </c>
      <c r="D2149" s="13">
        <v>1</v>
      </c>
      <c r="E2149" s="13">
        <v>1</v>
      </c>
    </row>
    <row r="2150" spans="1:5" ht="15" customHeight="1">
      <c r="A2150" s="10" t="s">
        <v>3909</v>
      </c>
      <c r="B2150" s="10" t="s">
        <v>3912</v>
      </c>
      <c r="C2150" s="12"/>
      <c r="D2150" s="13">
        <v>0</v>
      </c>
      <c r="E2150" s="13">
        <v>41</v>
      </c>
    </row>
    <row r="2151" spans="1:5" ht="15" customHeight="1">
      <c r="A2151" s="10" t="s">
        <v>3913</v>
      </c>
      <c r="B2151" s="10" t="s">
        <v>1231</v>
      </c>
      <c r="C2151" s="10" t="s">
        <v>1895</v>
      </c>
      <c r="D2151" s="13">
        <v>27</v>
      </c>
      <c r="E2151" s="13">
        <v>27</v>
      </c>
    </row>
    <row r="2152" spans="1:5" ht="15" customHeight="1">
      <c r="A2152" s="10" t="s">
        <v>3914</v>
      </c>
      <c r="B2152" s="10" t="s">
        <v>3915</v>
      </c>
      <c r="C2152" s="10" t="s">
        <v>2105</v>
      </c>
      <c r="D2152" s="13">
        <v>9</v>
      </c>
      <c r="E2152" s="13">
        <v>9</v>
      </c>
    </row>
    <row r="2153" spans="1:5" ht="15" customHeight="1">
      <c r="A2153" s="10" t="s">
        <v>3916</v>
      </c>
      <c r="B2153" s="10" t="s">
        <v>3917</v>
      </c>
      <c r="C2153" s="12"/>
      <c r="D2153" s="13">
        <v>0</v>
      </c>
      <c r="E2153" s="13">
        <v>0</v>
      </c>
    </row>
    <row r="2154" spans="1:5" ht="15" customHeight="1">
      <c r="A2154" s="10" t="s">
        <v>3918</v>
      </c>
      <c r="B2154" s="10" t="s">
        <v>1237</v>
      </c>
      <c r="C2154" s="10" t="s">
        <v>1900</v>
      </c>
      <c r="D2154" s="13">
        <v>34</v>
      </c>
      <c r="E2154" s="13">
        <v>34</v>
      </c>
    </row>
    <row r="2155" spans="1:5" ht="15" customHeight="1">
      <c r="A2155" s="10" t="s">
        <v>3919</v>
      </c>
      <c r="B2155" s="10" t="s">
        <v>1492</v>
      </c>
      <c r="C2155" s="10" t="s">
        <v>2114</v>
      </c>
      <c r="D2155" s="13">
        <v>1</v>
      </c>
      <c r="E2155" s="13">
        <v>1</v>
      </c>
    </row>
    <row r="2156" spans="1:5" ht="15" customHeight="1">
      <c r="A2156" s="10" t="s">
        <v>3920</v>
      </c>
      <c r="B2156" s="10" t="s">
        <v>153</v>
      </c>
      <c r="C2156" s="10" t="s">
        <v>3921</v>
      </c>
      <c r="D2156" s="13">
        <v>69</v>
      </c>
      <c r="E2156" s="13">
        <v>69</v>
      </c>
    </row>
    <row r="2157" spans="1:5" ht="15" customHeight="1">
      <c r="A2157" s="10" t="s">
        <v>3920</v>
      </c>
      <c r="B2157" s="10" t="s">
        <v>153</v>
      </c>
      <c r="C2157" s="10" t="s">
        <v>1792</v>
      </c>
      <c r="D2157" s="13">
        <v>92</v>
      </c>
      <c r="E2157" s="13">
        <v>92</v>
      </c>
    </row>
    <row r="2158" spans="1:5" ht="15" customHeight="1">
      <c r="A2158" s="10" t="s">
        <v>3922</v>
      </c>
      <c r="B2158" s="10" t="s">
        <v>3923</v>
      </c>
      <c r="C2158" s="12"/>
      <c r="D2158" s="13">
        <v>0</v>
      </c>
      <c r="E2158" s="13">
        <v>67</v>
      </c>
    </row>
    <row r="2159" spans="1:5" ht="15" customHeight="1">
      <c r="A2159" s="10" t="s">
        <v>3924</v>
      </c>
      <c r="B2159" s="10" t="s">
        <v>3925</v>
      </c>
      <c r="C2159" s="12"/>
      <c r="D2159" s="13">
        <v>0</v>
      </c>
      <c r="E2159" s="13">
        <v>58</v>
      </c>
    </row>
    <row r="2160" spans="1:5" ht="15" customHeight="1">
      <c r="A2160" s="10" t="s">
        <v>3926</v>
      </c>
      <c r="B2160" s="10" t="s">
        <v>129</v>
      </c>
      <c r="C2160" s="12"/>
      <c r="D2160" s="13">
        <v>0</v>
      </c>
      <c r="E2160" s="13">
        <v>-9</v>
      </c>
    </row>
    <row r="2161" spans="1:5" ht="15" customHeight="1">
      <c r="A2161" s="10" t="s">
        <v>3926</v>
      </c>
      <c r="B2161" s="10" t="s">
        <v>129</v>
      </c>
      <c r="C2161" s="10" t="s">
        <v>1748</v>
      </c>
      <c r="D2161" s="13">
        <v>76</v>
      </c>
      <c r="E2161" s="13">
        <v>76</v>
      </c>
    </row>
    <row r="2162" spans="1:5" ht="15" customHeight="1">
      <c r="A2162" s="10" t="s">
        <v>3926</v>
      </c>
      <c r="B2162" s="10" t="s">
        <v>3927</v>
      </c>
      <c r="C2162" s="12"/>
      <c r="D2162" s="13">
        <v>0</v>
      </c>
      <c r="E2162" s="13">
        <v>1</v>
      </c>
    </row>
    <row r="2163" spans="1:5" ht="15" customHeight="1">
      <c r="A2163" s="10" t="s">
        <v>3928</v>
      </c>
      <c r="B2163" s="10" t="s">
        <v>367</v>
      </c>
      <c r="C2163" s="10" t="s">
        <v>2022</v>
      </c>
      <c r="D2163" s="13">
        <v>30</v>
      </c>
      <c r="E2163" s="13">
        <v>30</v>
      </c>
    </row>
    <row r="2164" spans="1:5" ht="15" customHeight="1">
      <c r="A2164" s="10" t="s">
        <v>3928</v>
      </c>
      <c r="B2164" s="10" t="s">
        <v>367</v>
      </c>
      <c r="C2164" s="10" t="s">
        <v>2967</v>
      </c>
      <c r="D2164" s="13">
        <v>20</v>
      </c>
      <c r="E2164" s="13">
        <v>20</v>
      </c>
    </row>
    <row r="2165" spans="1:5" ht="15" customHeight="1">
      <c r="A2165" s="10" t="s">
        <v>3929</v>
      </c>
      <c r="B2165" s="10" t="s">
        <v>105</v>
      </c>
      <c r="C2165" s="12"/>
      <c r="D2165" s="13">
        <v>0</v>
      </c>
      <c r="E2165" s="13">
        <v>0</v>
      </c>
    </row>
    <row r="2166" spans="1:5" ht="15" customHeight="1">
      <c r="A2166" s="10" t="s">
        <v>3929</v>
      </c>
      <c r="B2166" s="10" t="s">
        <v>105</v>
      </c>
      <c r="C2166" s="10" t="s">
        <v>3930</v>
      </c>
      <c r="D2166" s="13">
        <v>71</v>
      </c>
      <c r="E2166" s="13">
        <v>71</v>
      </c>
    </row>
    <row r="2167" spans="1:5" ht="15" customHeight="1">
      <c r="A2167" s="10" t="s">
        <v>3929</v>
      </c>
      <c r="B2167" s="10" t="s">
        <v>105</v>
      </c>
      <c r="C2167" s="10" t="s">
        <v>1766</v>
      </c>
      <c r="D2167" s="13">
        <v>71</v>
      </c>
      <c r="E2167" s="13">
        <v>71</v>
      </c>
    </row>
    <row r="2168" spans="1:5" ht="15" customHeight="1">
      <c r="A2168" s="10" t="s">
        <v>3929</v>
      </c>
      <c r="B2168" s="10" t="s">
        <v>105</v>
      </c>
      <c r="C2168" s="10" t="s">
        <v>1799</v>
      </c>
      <c r="D2168" s="13">
        <v>13</v>
      </c>
      <c r="E2168" s="13">
        <v>13</v>
      </c>
    </row>
    <row r="2169" spans="1:5" ht="15" customHeight="1">
      <c r="A2169" s="10" t="s">
        <v>3929</v>
      </c>
      <c r="B2169" s="10" t="s">
        <v>3931</v>
      </c>
      <c r="C2169" s="12"/>
      <c r="D2169" s="13">
        <v>0</v>
      </c>
      <c r="E2169" s="13">
        <v>4</v>
      </c>
    </row>
    <row r="2170" spans="1:5" ht="15" customHeight="1">
      <c r="A2170" s="10" t="s">
        <v>3932</v>
      </c>
      <c r="B2170" s="10" t="s">
        <v>331</v>
      </c>
      <c r="C2170" s="12"/>
      <c r="D2170" s="13">
        <v>0</v>
      </c>
      <c r="E2170" s="13">
        <v>0</v>
      </c>
    </row>
    <row r="2171" spans="1:5" ht="15" customHeight="1">
      <c r="A2171" s="10" t="s">
        <v>3932</v>
      </c>
      <c r="B2171" s="10" t="s">
        <v>331</v>
      </c>
      <c r="C2171" s="10" t="s">
        <v>3933</v>
      </c>
      <c r="D2171" s="13">
        <v>14</v>
      </c>
      <c r="E2171" s="13">
        <v>14</v>
      </c>
    </row>
    <row r="2172" spans="1:5" ht="15" customHeight="1">
      <c r="A2172" s="10" t="s">
        <v>3934</v>
      </c>
      <c r="B2172" s="10" t="s">
        <v>3935</v>
      </c>
      <c r="C2172" s="12"/>
      <c r="D2172" s="13">
        <v>1</v>
      </c>
      <c r="E2172" s="13">
        <v>1</v>
      </c>
    </row>
    <row r="2173" spans="1:5" ht="15" customHeight="1">
      <c r="A2173" s="10" t="s">
        <v>3936</v>
      </c>
      <c r="B2173" s="10" t="s">
        <v>521</v>
      </c>
      <c r="C2173" s="12"/>
      <c r="D2173" s="13">
        <v>0</v>
      </c>
      <c r="E2173" s="13">
        <v>-1</v>
      </c>
    </row>
    <row r="2174" spans="1:5" ht="15" customHeight="1">
      <c r="A2174" s="10" t="s">
        <v>3936</v>
      </c>
      <c r="B2174" s="10" t="s">
        <v>521</v>
      </c>
      <c r="C2174" s="10" t="s">
        <v>2163</v>
      </c>
      <c r="D2174" s="13">
        <v>15</v>
      </c>
      <c r="E2174" s="13">
        <v>15</v>
      </c>
    </row>
    <row r="2175" spans="1:5" ht="15" customHeight="1">
      <c r="A2175" s="10" t="s">
        <v>3936</v>
      </c>
      <c r="B2175" s="10" t="s">
        <v>521</v>
      </c>
      <c r="C2175" s="10" t="s">
        <v>2224</v>
      </c>
      <c r="D2175" s="13">
        <v>12</v>
      </c>
      <c r="E2175" s="13">
        <v>12</v>
      </c>
    </row>
    <row r="2176" spans="1:5" ht="15" customHeight="1">
      <c r="A2176" s="10" t="s">
        <v>3936</v>
      </c>
      <c r="B2176" s="10" t="s">
        <v>521</v>
      </c>
      <c r="C2176" s="10" t="s">
        <v>2293</v>
      </c>
      <c r="D2176" s="13">
        <v>16</v>
      </c>
      <c r="E2176" s="13">
        <v>16</v>
      </c>
    </row>
    <row r="2177" spans="1:5" ht="15" customHeight="1">
      <c r="A2177" s="10" t="s">
        <v>3936</v>
      </c>
      <c r="B2177" s="10" t="s">
        <v>3937</v>
      </c>
      <c r="C2177" s="12"/>
      <c r="D2177" s="13">
        <v>0</v>
      </c>
      <c r="E2177" s="13">
        <v>4</v>
      </c>
    </row>
    <row r="2178" spans="1:5" ht="15" customHeight="1">
      <c r="A2178" s="10" t="s">
        <v>3938</v>
      </c>
      <c r="B2178" s="10" t="s">
        <v>72</v>
      </c>
      <c r="C2178" s="12"/>
      <c r="D2178" s="13">
        <v>0</v>
      </c>
      <c r="E2178" s="13">
        <v>0</v>
      </c>
    </row>
    <row r="2179" spans="1:5" ht="15" customHeight="1">
      <c r="A2179" s="10" t="s">
        <v>3938</v>
      </c>
      <c r="B2179" s="10" t="s">
        <v>72</v>
      </c>
      <c r="C2179" s="10" t="s">
        <v>3426</v>
      </c>
      <c r="D2179" s="13">
        <v>71</v>
      </c>
      <c r="E2179" s="13">
        <v>71</v>
      </c>
    </row>
    <row r="2180" spans="1:5" ht="15" customHeight="1">
      <c r="A2180" s="10" t="s">
        <v>3938</v>
      </c>
      <c r="B2180" s="10" t="s">
        <v>72</v>
      </c>
      <c r="C2180" s="10" t="s">
        <v>1777</v>
      </c>
      <c r="D2180" s="13">
        <v>49</v>
      </c>
      <c r="E2180" s="13">
        <v>49</v>
      </c>
    </row>
    <row r="2181" spans="1:5" ht="15" customHeight="1">
      <c r="A2181" s="10" t="s">
        <v>3938</v>
      </c>
      <c r="B2181" s="10" t="s">
        <v>3939</v>
      </c>
      <c r="C2181" s="12"/>
      <c r="D2181" s="13">
        <v>0</v>
      </c>
      <c r="E2181" s="13">
        <v>4</v>
      </c>
    </row>
    <row r="2182" spans="1:5" ht="15" customHeight="1">
      <c r="A2182" s="10" t="s">
        <v>3940</v>
      </c>
      <c r="B2182" s="10" t="s">
        <v>302</v>
      </c>
      <c r="C2182" s="10" t="s">
        <v>2049</v>
      </c>
      <c r="D2182" s="13">
        <v>11</v>
      </c>
      <c r="E2182" s="13">
        <v>11</v>
      </c>
    </row>
    <row r="2183" spans="1:5" ht="15" customHeight="1">
      <c r="A2183" s="10" t="s">
        <v>3940</v>
      </c>
      <c r="B2183" s="10" t="s">
        <v>302</v>
      </c>
      <c r="C2183" s="10" t="s">
        <v>2115</v>
      </c>
      <c r="D2183" s="13">
        <v>36</v>
      </c>
      <c r="E2183" s="13">
        <v>36</v>
      </c>
    </row>
    <row r="2184" spans="1:5" ht="15" customHeight="1">
      <c r="A2184" s="10" t="s">
        <v>3941</v>
      </c>
      <c r="B2184" s="10" t="s">
        <v>1128</v>
      </c>
      <c r="C2184" s="12"/>
      <c r="D2184" s="13">
        <v>0</v>
      </c>
      <c r="E2184" s="13">
        <v>0</v>
      </c>
    </row>
    <row r="2185" spans="1:5" ht="15" customHeight="1">
      <c r="A2185" s="10" t="s">
        <v>3941</v>
      </c>
      <c r="B2185" s="10" t="s">
        <v>1128</v>
      </c>
      <c r="C2185" s="10" t="s">
        <v>1757</v>
      </c>
      <c r="D2185" s="13">
        <v>318</v>
      </c>
      <c r="E2185" s="13">
        <v>318</v>
      </c>
    </row>
    <row r="2186" spans="1:5" ht="15" customHeight="1">
      <c r="A2186" s="10" t="s">
        <v>3941</v>
      </c>
      <c r="B2186" s="10" t="s">
        <v>1128</v>
      </c>
      <c r="C2186" s="10" t="s">
        <v>2429</v>
      </c>
      <c r="D2186" s="13">
        <v>1</v>
      </c>
      <c r="E2186" s="13">
        <v>1</v>
      </c>
    </row>
    <row r="2187" spans="1:5" ht="15" customHeight="1">
      <c r="A2187" s="10" t="s">
        <v>3941</v>
      </c>
      <c r="B2187" s="10" t="s">
        <v>3942</v>
      </c>
      <c r="C2187" s="12"/>
      <c r="D2187" s="13">
        <v>0</v>
      </c>
      <c r="E2187" s="13">
        <v>1</v>
      </c>
    </row>
    <row r="2188" spans="1:5" ht="15" customHeight="1">
      <c r="A2188" s="10" t="s">
        <v>3943</v>
      </c>
      <c r="B2188" s="10" t="s">
        <v>483</v>
      </c>
      <c r="C2188" s="12"/>
      <c r="D2188" s="13">
        <v>0</v>
      </c>
      <c r="E2188" s="13">
        <v>-3</v>
      </c>
    </row>
    <row r="2189" spans="1:5" ht="15" customHeight="1">
      <c r="A2189" s="10" t="s">
        <v>3943</v>
      </c>
      <c r="B2189" s="10" t="s">
        <v>483</v>
      </c>
      <c r="C2189" s="10" t="s">
        <v>3944</v>
      </c>
      <c r="D2189" s="13">
        <v>49</v>
      </c>
      <c r="E2189" s="13">
        <v>49</v>
      </c>
    </row>
    <row r="2190" spans="1:5" ht="15" customHeight="1">
      <c r="A2190" s="10" t="s">
        <v>3943</v>
      </c>
      <c r="B2190" s="10" t="s">
        <v>483</v>
      </c>
      <c r="C2190" s="10" t="s">
        <v>2079</v>
      </c>
      <c r="D2190" s="13">
        <v>20</v>
      </c>
      <c r="E2190" s="13">
        <v>20</v>
      </c>
    </row>
    <row r="2191" spans="1:5" ht="15" customHeight="1">
      <c r="A2191" s="10" t="s">
        <v>3945</v>
      </c>
      <c r="B2191" s="10" t="s">
        <v>3946</v>
      </c>
      <c r="C2191" s="12"/>
      <c r="D2191" s="13">
        <v>0</v>
      </c>
      <c r="E2191" s="13">
        <v>7</v>
      </c>
    </row>
    <row r="2192" spans="1:5" ht="15" customHeight="1">
      <c r="A2192" s="10" t="s">
        <v>3947</v>
      </c>
      <c r="B2192" s="10" t="s">
        <v>14</v>
      </c>
      <c r="C2192" s="12"/>
      <c r="D2192" s="13">
        <v>0</v>
      </c>
      <c r="E2192" s="13">
        <v>0</v>
      </c>
    </row>
    <row r="2193" spans="1:5" ht="15" customHeight="1">
      <c r="A2193" s="10" t="s">
        <v>3947</v>
      </c>
      <c r="B2193" s="10" t="s">
        <v>14</v>
      </c>
      <c r="C2193" s="10" t="s">
        <v>1780</v>
      </c>
      <c r="D2193" s="13">
        <v>64</v>
      </c>
      <c r="E2193" s="13">
        <v>64</v>
      </c>
    </row>
    <row r="2194" spans="1:5" ht="15" customHeight="1">
      <c r="A2194" s="10" t="s">
        <v>3948</v>
      </c>
      <c r="B2194" s="10" t="s">
        <v>1320</v>
      </c>
      <c r="C2194" s="10" t="s">
        <v>1942</v>
      </c>
      <c r="D2194" s="13">
        <v>172</v>
      </c>
      <c r="E2194" s="13">
        <v>172</v>
      </c>
    </row>
    <row r="2195" spans="1:5" ht="15" customHeight="1">
      <c r="A2195" s="10" t="s">
        <v>3949</v>
      </c>
      <c r="B2195" s="10" t="s">
        <v>1235</v>
      </c>
      <c r="C2195" s="12"/>
      <c r="D2195" s="13">
        <v>0</v>
      </c>
      <c r="E2195" s="13">
        <v>0</v>
      </c>
    </row>
    <row r="2196" spans="1:5" ht="15" customHeight="1">
      <c r="A2196" s="10" t="s">
        <v>3949</v>
      </c>
      <c r="B2196" s="10" t="s">
        <v>1235</v>
      </c>
      <c r="C2196" s="10" t="s">
        <v>1896</v>
      </c>
      <c r="D2196" s="13">
        <v>10</v>
      </c>
      <c r="E2196" s="13">
        <v>10</v>
      </c>
    </row>
    <row r="2197" spans="1:5" ht="15" customHeight="1">
      <c r="A2197" s="10" t="s">
        <v>3950</v>
      </c>
      <c r="B2197" s="10" t="s">
        <v>256</v>
      </c>
      <c r="C2197" s="10" t="s">
        <v>3951</v>
      </c>
      <c r="D2197" s="13">
        <v>4</v>
      </c>
      <c r="E2197" s="13">
        <v>4</v>
      </c>
    </row>
    <row r="2198" spans="1:5" ht="15" customHeight="1">
      <c r="A2198" s="10" t="s">
        <v>3952</v>
      </c>
      <c r="B2198" s="10" t="s">
        <v>1298</v>
      </c>
      <c r="C2198" s="10" t="s">
        <v>1932</v>
      </c>
      <c r="D2198" s="13">
        <v>126</v>
      </c>
      <c r="E2198" s="13">
        <v>126</v>
      </c>
    </row>
    <row r="2199" spans="1:5" ht="15" customHeight="1">
      <c r="A2199" s="10" t="s">
        <v>3953</v>
      </c>
      <c r="B2199" s="10" t="s">
        <v>325</v>
      </c>
      <c r="C2199" s="10" t="s">
        <v>1807</v>
      </c>
      <c r="D2199" s="13">
        <v>14</v>
      </c>
      <c r="E2199" s="13">
        <v>14</v>
      </c>
    </row>
    <row r="2200" spans="1:5" ht="15" customHeight="1">
      <c r="A2200" s="10" t="s">
        <v>3954</v>
      </c>
      <c r="B2200" s="10" t="s">
        <v>1540</v>
      </c>
      <c r="C2200" s="10" t="s">
        <v>2202</v>
      </c>
      <c r="D2200" s="13">
        <v>15</v>
      </c>
      <c r="E2200" s="13">
        <v>15</v>
      </c>
    </row>
    <row r="2201" spans="1:5" ht="15" customHeight="1">
      <c r="A2201" s="10" t="s">
        <v>3955</v>
      </c>
      <c r="B2201" s="10" t="s">
        <v>240</v>
      </c>
      <c r="C2201" s="10" t="s">
        <v>3668</v>
      </c>
      <c r="D2201" s="13">
        <v>3</v>
      </c>
      <c r="E2201" s="13">
        <v>3</v>
      </c>
    </row>
    <row r="2202" spans="1:5" ht="15" customHeight="1">
      <c r="A2202" s="10" t="s">
        <v>3956</v>
      </c>
      <c r="B2202" s="10" t="s">
        <v>674</v>
      </c>
      <c r="C2202" s="12"/>
      <c r="D2202" s="13">
        <v>0</v>
      </c>
      <c r="E2202" s="13">
        <v>-13</v>
      </c>
    </row>
    <row r="2203" spans="1:5" ht="15" customHeight="1">
      <c r="A2203" s="10" t="s">
        <v>3956</v>
      </c>
      <c r="B2203" s="10" t="s">
        <v>674</v>
      </c>
      <c r="C2203" s="10" t="s">
        <v>1819</v>
      </c>
      <c r="D2203" s="13">
        <v>298</v>
      </c>
      <c r="E2203" s="13">
        <v>298</v>
      </c>
    </row>
    <row r="2204" spans="1:5" ht="15" customHeight="1">
      <c r="A2204" s="10" t="s">
        <v>3956</v>
      </c>
      <c r="B2204" s="10" t="s">
        <v>674</v>
      </c>
      <c r="C2204" s="10" t="s">
        <v>3828</v>
      </c>
      <c r="D2204" s="13">
        <v>126</v>
      </c>
      <c r="E2204" s="13">
        <v>126</v>
      </c>
    </row>
    <row r="2205" spans="1:5" ht="15" customHeight="1">
      <c r="A2205" s="10" t="s">
        <v>3956</v>
      </c>
      <c r="B2205" s="10" t="s">
        <v>3957</v>
      </c>
      <c r="C2205" s="12"/>
      <c r="D2205" s="13">
        <v>0</v>
      </c>
      <c r="E2205" s="13">
        <v>22</v>
      </c>
    </row>
    <row r="2206" spans="1:5" ht="15" customHeight="1">
      <c r="A2206" s="10" t="s">
        <v>3958</v>
      </c>
      <c r="B2206" s="10" t="s">
        <v>464</v>
      </c>
      <c r="C2206" s="10" t="s">
        <v>1613</v>
      </c>
      <c r="D2206" s="13">
        <v>1</v>
      </c>
      <c r="E2206" s="13">
        <v>1</v>
      </c>
    </row>
    <row r="2207" spans="1:5" ht="15" customHeight="1">
      <c r="A2207" s="10" t="s">
        <v>3958</v>
      </c>
      <c r="B2207" s="10" t="s">
        <v>464</v>
      </c>
      <c r="C2207" s="10" t="s">
        <v>1617</v>
      </c>
      <c r="D2207" s="13">
        <v>45</v>
      </c>
      <c r="E2207" s="13">
        <v>45</v>
      </c>
    </row>
    <row r="2208" spans="1:5" ht="15" customHeight="1">
      <c r="A2208" s="10" t="s">
        <v>3959</v>
      </c>
      <c r="B2208" s="10" t="s">
        <v>3960</v>
      </c>
      <c r="C2208" s="10" t="s">
        <v>1806</v>
      </c>
      <c r="D2208" s="13">
        <v>3</v>
      </c>
      <c r="E2208" s="13">
        <v>3</v>
      </c>
    </row>
    <row r="2209" spans="1:5" ht="15" customHeight="1">
      <c r="A2209" s="10" t="s">
        <v>3961</v>
      </c>
      <c r="B2209" s="10" t="s">
        <v>678</v>
      </c>
      <c r="C2209" s="12"/>
      <c r="D2209" s="13">
        <v>0</v>
      </c>
      <c r="E2209" s="13">
        <v>-4</v>
      </c>
    </row>
    <row r="2210" spans="1:5" ht="15" customHeight="1">
      <c r="A2210" s="10" t="s">
        <v>3961</v>
      </c>
      <c r="B2210" s="10" t="s">
        <v>678</v>
      </c>
      <c r="C2210" s="10" t="s">
        <v>3846</v>
      </c>
      <c r="D2210" s="13">
        <v>130</v>
      </c>
      <c r="E2210" s="13">
        <v>130</v>
      </c>
    </row>
    <row r="2211" spans="1:5" ht="15" customHeight="1">
      <c r="A2211" s="10" t="s">
        <v>3962</v>
      </c>
      <c r="B2211" s="10" t="s">
        <v>145</v>
      </c>
      <c r="C2211" s="10" t="s">
        <v>1796</v>
      </c>
      <c r="D2211" s="13">
        <v>138</v>
      </c>
      <c r="E2211" s="13">
        <v>138</v>
      </c>
    </row>
    <row r="2212" spans="1:5" ht="15" customHeight="1">
      <c r="A2212" s="10" t="s">
        <v>3963</v>
      </c>
      <c r="B2212" s="10" t="s">
        <v>779</v>
      </c>
      <c r="C2212" s="12"/>
      <c r="D2212" s="13">
        <v>0</v>
      </c>
      <c r="E2212" s="13">
        <v>-2</v>
      </c>
    </row>
    <row r="2213" spans="1:5" ht="15" customHeight="1">
      <c r="A2213" s="10" t="s">
        <v>3963</v>
      </c>
      <c r="B2213" s="10" t="s">
        <v>779</v>
      </c>
      <c r="C2213" s="10" t="s">
        <v>1605</v>
      </c>
      <c r="D2213" s="13">
        <v>400</v>
      </c>
      <c r="E2213" s="13">
        <v>400</v>
      </c>
    </row>
    <row r="2214" spans="1:5" ht="15" customHeight="1">
      <c r="A2214" s="10" t="s">
        <v>3963</v>
      </c>
      <c r="B2214" s="10" t="s">
        <v>779</v>
      </c>
      <c r="C2214" s="10" t="s">
        <v>1715</v>
      </c>
      <c r="D2214" s="13">
        <v>71</v>
      </c>
      <c r="E2214" s="13">
        <v>71</v>
      </c>
    </row>
    <row r="2215" spans="1:5" ht="15" customHeight="1">
      <c r="A2215" s="10" t="s">
        <v>3964</v>
      </c>
      <c r="B2215" s="10" t="s">
        <v>123</v>
      </c>
      <c r="C2215" s="12"/>
      <c r="D2215" s="13">
        <v>0</v>
      </c>
      <c r="E2215" s="13">
        <v>0</v>
      </c>
    </row>
    <row r="2216" spans="1:5" ht="15" customHeight="1">
      <c r="A2216" s="10" t="s">
        <v>3964</v>
      </c>
      <c r="B2216" s="10" t="s">
        <v>123</v>
      </c>
      <c r="C2216" s="10" t="s">
        <v>3965</v>
      </c>
      <c r="D2216" s="13">
        <v>600</v>
      </c>
      <c r="E2216" s="13">
        <v>600</v>
      </c>
    </row>
    <row r="2217" spans="1:5" ht="15" customHeight="1">
      <c r="A2217" s="10" t="s">
        <v>3964</v>
      </c>
      <c r="B2217" s="10" t="s">
        <v>123</v>
      </c>
      <c r="C2217" s="10" t="s">
        <v>1721</v>
      </c>
      <c r="D2217" s="13">
        <v>395</v>
      </c>
      <c r="E2217" s="13">
        <v>395</v>
      </c>
    </row>
    <row r="2218" spans="1:5" ht="15" customHeight="1">
      <c r="A2218" s="10" t="s">
        <v>3964</v>
      </c>
      <c r="B2218" s="10" t="s">
        <v>3966</v>
      </c>
      <c r="C2218" s="12"/>
      <c r="D2218" s="13">
        <v>0</v>
      </c>
      <c r="E2218" s="13">
        <v>19</v>
      </c>
    </row>
    <row r="2219" spans="1:5" ht="15" customHeight="1">
      <c r="A2219" s="10" t="s">
        <v>3967</v>
      </c>
      <c r="B2219" s="10" t="s">
        <v>37</v>
      </c>
      <c r="C2219" s="10" t="s">
        <v>1697</v>
      </c>
      <c r="D2219" s="13">
        <v>4</v>
      </c>
      <c r="E2219" s="13">
        <v>4</v>
      </c>
    </row>
    <row r="2220" spans="1:5" ht="15" customHeight="1">
      <c r="A2220" s="10" t="s">
        <v>3968</v>
      </c>
      <c r="B2220" s="10" t="s">
        <v>1199</v>
      </c>
      <c r="C2220" s="12"/>
      <c r="D2220" s="13">
        <v>0</v>
      </c>
      <c r="E2220" s="13">
        <v>0</v>
      </c>
    </row>
    <row r="2221" spans="1:5" ht="15" customHeight="1">
      <c r="A2221" s="10" t="s">
        <v>3969</v>
      </c>
      <c r="B2221" s="10" t="s">
        <v>766</v>
      </c>
      <c r="C2221" s="10" t="s">
        <v>3130</v>
      </c>
      <c r="D2221" s="13">
        <v>301</v>
      </c>
      <c r="E2221" s="13">
        <v>301</v>
      </c>
    </row>
    <row r="2222" spans="1:5" ht="15" customHeight="1">
      <c r="A2222" s="10" t="s">
        <v>3969</v>
      </c>
      <c r="B2222" s="10" t="s">
        <v>766</v>
      </c>
      <c r="C2222" s="10" t="s">
        <v>1931</v>
      </c>
      <c r="D2222" s="13">
        <v>34</v>
      </c>
      <c r="E2222" s="13">
        <v>34</v>
      </c>
    </row>
    <row r="2223" spans="1:5" ht="15" customHeight="1">
      <c r="A2223" s="10" t="s">
        <v>3970</v>
      </c>
      <c r="B2223" s="10" t="s">
        <v>35</v>
      </c>
      <c r="C2223" s="12"/>
      <c r="D2223" s="13">
        <v>0</v>
      </c>
      <c r="E2223" s="13">
        <v>0</v>
      </c>
    </row>
    <row r="2224" spans="1:5" ht="15" customHeight="1">
      <c r="A2224" s="10" t="s">
        <v>3970</v>
      </c>
      <c r="B2224" s="10" t="s">
        <v>35</v>
      </c>
      <c r="C2224" s="10" t="s">
        <v>1695</v>
      </c>
      <c r="D2224" s="13">
        <v>1</v>
      </c>
      <c r="E2224" s="13">
        <v>1</v>
      </c>
    </row>
    <row r="2225" spans="1:5" ht="15" customHeight="1">
      <c r="A2225" s="10" t="s">
        <v>3971</v>
      </c>
      <c r="B2225" s="10" t="s">
        <v>3972</v>
      </c>
      <c r="C2225" s="12"/>
      <c r="D2225" s="13">
        <v>0</v>
      </c>
      <c r="E2225" s="13">
        <v>7</v>
      </c>
    </row>
    <row r="2226" spans="1:5" ht="15" customHeight="1">
      <c r="A2226" s="10" t="s">
        <v>3973</v>
      </c>
      <c r="B2226" s="10" t="s">
        <v>45</v>
      </c>
      <c r="C2226" s="12"/>
      <c r="D2226" s="13">
        <v>0</v>
      </c>
      <c r="E2226" s="13">
        <v>0</v>
      </c>
    </row>
    <row r="2227" spans="1:5" ht="15" customHeight="1">
      <c r="A2227" s="10" t="s">
        <v>3973</v>
      </c>
      <c r="B2227" s="10" t="s">
        <v>45</v>
      </c>
      <c r="C2227" s="10" t="s">
        <v>2293</v>
      </c>
      <c r="D2227" s="13">
        <v>1</v>
      </c>
      <c r="E2227" s="13">
        <v>1</v>
      </c>
    </row>
    <row r="2228" spans="1:5" ht="15" customHeight="1">
      <c r="A2228" s="10" t="s">
        <v>3974</v>
      </c>
      <c r="B2228" s="10" t="s">
        <v>160</v>
      </c>
      <c r="C2228" s="10" t="s">
        <v>1730</v>
      </c>
      <c r="D2228" s="13">
        <v>72</v>
      </c>
      <c r="E2228" s="13">
        <v>72</v>
      </c>
    </row>
    <row r="2229" spans="1:5" ht="15" customHeight="1">
      <c r="A2229" s="10" t="s">
        <v>3974</v>
      </c>
      <c r="B2229" s="10" t="s">
        <v>160</v>
      </c>
      <c r="C2229" s="10" t="s">
        <v>3593</v>
      </c>
      <c r="D2229" s="13">
        <v>179</v>
      </c>
      <c r="E2229" s="13">
        <v>179</v>
      </c>
    </row>
    <row r="2230" spans="1:5" ht="15" customHeight="1">
      <c r="A2230" s="10" t="s">
        <v>3974</v>
      </c>
      <c r="B2230" s="10" t="s">
        <v>160</v>
      </c>
      <c r="C2230" s="10" t="s">
        <v>1784</v>
      </c>
      <c r="D2230" s="13">
        <v>42</v>
      </c>
      <c r="E2230" s="13">
        <v>42</v>
      </c>
    </row>
    <row r="2231" spans="1:5" ht="15" customHeight="1">
      <c r="A2231" s="10" t="s">
        <v>3975</v>
      </c>
      <c r="B2231" s="10" t="s">
        <v>130</v>
      </c>
      <c r="C2231" s="12"/>
      <c r="D2231" s="13">
        <v>0</v>
      </c>
      <c r="E2231" s="13">
        <v>-3</v>
      </c>
    </row>
    <row r="2232" spans="1:5" ht="15" customHeight="1">
      <c r="A2232" s="10" t="s">
        <v>3975</v>
      </c>
      <c r="B2232" s="10" t="s">
        <v>130</v>
      </c>
      <c r="C2232" s="10" t="s">
        <v>1663</v>
      </c>
      <c r="D2232" s="13">
        <v>113</v>
      </c>
      <c r="E2232" s="13">
        <v>113</v>
      </c>
    </row>
    <row r="2233" spans="1:5" ht="15" customHeight="1">
      <c r="A2233" s="10" t="s">
        <v>3975</v>
      </c>
      <c r="B2233" s="10" t="s">
        <v>3976</v>
      </c>
      <c r="C2233" s="12"/>
      <c r="D2233" s="13">
        <v>0</v>
      </c>
      <c r="E2233" s="13">
        <v>5</v>
      </c>
    </row>
    <row r="2234" spans="1:5" ht="15" customHeight="1">
      <c r="A2234" s="10" t="s">
        <v>3977</v>
      </c>
      <c r="B2234" s="10" t="s">
        <v>1444</v>
      </c>
      <c r="C2234" s="10" t="s">
        <v>2073</v>
      </c>
      <c r="D2234" s="13">
        <v>63</v>
      </c>
      <c r="E2234" s="13">
        <v>63</v>
      </c>
    </row>
    <row r="2235" spans="1:5" ht="15" customHeight="1">
      <c r="A2235" s="10" t="s">
        <v>3977</v>
      </c>
      <c r="B2235" s="10" t="s">
        <v>1444</v>
      </c>
      <c r="C2235" s="10" t="s">
        <v>3052</v>
      </c>
      <c r="D2235" s="13">
        <v>50</v>
      </c>
      <c r="E2235" s="13">
        <v>50</v>
      </c>
    </row>
    <row r="2236" spans="1:5" ht="15" customHeight="1">
      <c r="A2236" s="10" t="s">
        <v>3977</v>
      </c>
      <c r="B2236" s="10" t="s">
        <v>3978</v>
      </c>
      <c r="C2236" s="12"/>
      <c r="D2236" s="13">
        <v>0</v>
      </c>
      <c r="E2236" s="13">
        <v>5</v>
      </c>
    </row>
    <row r="2237" spans="1:5" ht="15" customHeight="1">
      <c r="A2237" s="10" t="s">
        <v>3979</v>
      </c>
      <c r="B2237" s="10" t="s">
        <v>233</v>
      </c>
      <c r="C2237" s="10" t="s">
        <v>2515</v>
      </c>
      <c r="D2237" s="13">
        <v>2</v>
      </c>
      <c r="E2237" s="13">
        <v>2</v>
      </c>
    </row>
    <row r="2238" spans="1:5" ht="15" customHeight="1">
      <c r="A2238" s="10" t="s">
        <v>3980</v>
      </c>
      <c r="B2238" s="10" t="s">
        <v>986</v>
      </c>
      <c r="C2238" s="12"/>
      <c r="D2238" s="13">
        <v>0</v>
      </c>
      <c r="E2238" s="13">
        <v>0</v>
      </c>
    </row>
    <row r="2239" spans="1:5" ht="15" customHeight="1">
      <c r="A2239" s="10" t="s">
        <v>3980</v>
      </c>
      <c r="B2239" s="10" t="s">
        <v>986</v>
      </c>
      <c r="C2239" s="10" t="s">
        <v>1628</v>
      </c>
      <c r="D2239" s="13">
        <v>10</v>
      </c>
      <c r="E2239" s="13">
        <v>10</v>
      </c>
    </row>
    <row r="2240" spans="1:5" ht="15" customHeight="1">
      <c r="A2240" s="10" t="s">
        <v>3981</v>
      </c>
      <c r="B2240" s="10" t="s">
        <v>524</v>
      </c>
      <c r="C2240" s="10" t="s">
        <v>2927</v>
      </c>
      <c r="D2240" s="13">
        <v>60</v>
      </c>
      <c r="E2240" s="13">
        <v>60</v>
      </c>
    </row>
    <row r="2241" spans="1:5" ht="15" customHeight="1">
      <c r="A2241" s="10" t="s">
        <v>3981</v>
      </c>
      <c r="B2241" s="10" t="s">
        <v>524</v>
      </c>
      <c r="C2241" s="10" t="s">
        <v>1910</v>
      </c>
      <c r="D2241" s="13">
        <v>19</v>
      </c>
      <c r="E2241" s="13">
        <v>19</v>
      </c>
    </row>
    <row r="2242" spans="1:5" ht="15" customHeight="1">
      <c r="A2242" s="10" t="s">
        <v>3981</v>
      </c>
      <c r="B2242" s="10" t="s">
        <v>3982</v>
      </c>
      <c r="C2242" s="12"/>
      <c r="D2242" s="13">
        <v>0</v>
      </c>
      <c r="E2242" s="13">
        <v>7</v>
      </c>
    </row>
    <row r="2243" spans="1:5" ht="15" customHeight="1">
      <c r="A2243" s="10" t="s">
        <v>3983</v>
      </c>
      <c r="B2243" s="10" t="s">
        <v>92</v>
      </c>
      <c r="C2243" s="12"/>
      <c r="D2243" s="13">
        <v>0</v>
      </c>
      <c r="E2243" s="13">
        <v>0</v>
      </c>
    </row>
    <row r="2244" spans="1:5" ht="15" customHeight="1">
      <c r="A2244" s="10" t="s">
        <v>3983</v>
      </c>
      <c r="B2244" s="10" t="s">
        <v>92</v>
      </c>
      <c r="C2244" s="10" t="s">
        <v>1740</v>
      </c>
      <c r="D2244" s="13">
        <v>48</v>
      </c>
      <c r="E2244" s="13">
        <v>48</v>
      </c>
    </row>
    <row r="2245" spans="1:5" ht="15" customHeight="1">
      <c r="A2245" s="10" t="s">
        <v>3984</v>
      </c>
      <c r="B2245" s="10" t="s">
        <v>1232</v>
      </c>
      <c r="C2245" s="10" t="s">
        <v>1895</v>
      </c>
      <c r="D2245" s="13">
        <v>24</v>
      </c>
      <c r="E2245" s="13">
        <v>24</v>
      </c>
    </row>
    <row r="2246" spans="1:5" ht="15" customHeight="1">
      <c r="A2246" s="10" t="s">
        <v>3985</v>
      </c>
      <c r="B2246" s="10" t="s">
        <v>1443</v>
      </c>
      <c r="C2246" s="10" t="s">
        <v>2072</v>
      </c>
      <c r="D2246" s="13">
        <v>26</v>
      </c>
      <c r="E2246" s="13">
        <v>26</v>
      </c>
    </row>
    <row r="2247" spans="1:5" ht="15" customHeight="1">
      <c r="A2247" s="10" t="s">
        <v>3986</v>
      </c>
      <c r="B2247" s="10" t="s">
        <v>3987</v>
      </c>
      <c r="C2247" s="12"/>
      <c r="D2247" s="13">
        <v>0</v>
      </c>
      <c r="E2247" s="13">
        <v>42</v>
      </c>
    </row>
    <row r="2248" spans="1:5" ht="15" customHeight="1">
      <c r="A2248" s="10" t="s">
        <v>3988</v>
      </c>
      <c r="B2248" s="10" t="s">
        <v>3989</v>
      </c>
      <c r="C2248" s="12"/>
      <c r="D2248" s="13">
        <v>0</v>
      </c>
      <c r="E2248" s="13">
        <v>42</v>
      </c>
    </row>
    <row r="2249" spans="1:5" ht="15" customHeight="1">
      <c r="A2249" s="10" t="s">
        <v>3990</v>
      </c>
      <c r="B2249" s="10" t="s">
        <v>119</v>
      </c>
      <c r="C2249" s="12"/>
      <c r="D2249" s="13">
        <v>0</v>
      </c>
      <c r="E2249" s="13">
        <v>-1</v>
      </c>
    </row>
    <row r="2250" spans="1:5" ht="15" customHeight="1">
      <c r="A2250" s="10" t="s">
        <v>3990</v>
      </c>
      <c r="B2250" s="10" t="s">
        <v>119</v>
      </c>
      <c r="C2250" s="10" t="s">
        <v>1743</v>
      </c>
      <c r="D2250" s="13">
        <v>92</v>
      </c>
      <c r="E2250" s="13">
        <v>92</v>
      </c>
    </row>
    <row r="2251" spans="1:5" ht="15" customHeight="1">
      <c r="A2251" s="10" t="s">
        <v>3990</v>
      </c>
      <c r="B2251" s="10" t="s">
        <v>119</v>
      </c>
      <c r="C2251" s="10" t="s">
        <v>3991</v>
      </c>
      <c r="D2251" s="13">
        <v>300</v>
      </c>
      <c r="E2251" s="13">
        <v>300</v>
      </c>
    </row>
    <row r="2252" spans="1:5" ht="15" customHeight="1">
      <c r="A2252" s="10" t="s">
        <v>3990</v>
      </c>
      <c r="B2252" s="10" t="s">
        <v>3992</v>
      </c>
      <c r="C2252" s="12"/>
      <c r="D2252" s="13">
        <v>0</v>
      </c>
      <c r="E2252" s="13">
        <v>19</v>
      </c>
    </row>
    <row r="2253" spans="1:5" ht="15" customHeight="1">
      <c r="A2253" s="10" t="s">
        <v>3993</v>
      </c>
      <c r="B2253" s="10" t="s">
        <v>759</v>
      </c>
      <c r="C2253" s="12"/>
      <c r="D2253" s="13">
        <v>0</v>
      </c>
      <c r="E2253" s="13">
        <v>0</v>
      </c>
    </row>
    <row r="2254" spans="1:5" ht="15" customHeight="1">
      <c r="A2254" s="10" t="s">
        <v>3993</v>
      </c>
      <c r="B2254" s="10" t="s">
        <v>759</v>
      </c>
      <c r="C2254" s="10" t="s">
        <v>3994</v>
      </c>
      <c r="D2254" s="13">
        <v>72</v>
      </c>
      <c r="E2254" s="13">
        <v>72</v>
      </c>
    </row>
    <row r="2255" spans="1:5" ht="15" customHeight="1">
      <c r="A2255" s="10" t="s">
        <v>3993</v>
      </c>
      <c r="B2255" s="10" t="s">
        <v>759</v>
      </c>
      <c r="C2255" s="10" t="s">
        <v>1965</v>
      </c>
      <c r="D2255" s="13">
        <v>114</v>
      </c>
      <c r="E2255" s="13">
        <v>114</v>
      </c>
    </row>
    <row r="2256" spans="1:5" ht="15" customHeight="1">
      <c r="A2256" s="10" t="s">
        <v>3993</v>
      </c>
      <c r="B2256" s="10" t="s">
        <v>759</v>
      </c>
      <c r="C2256" s="10" t="s">
        <v>3995</v>
      </c>
      <c r="D2256" s="13">
        <v>191</v>
      </c>
      <c r="E2256" s="13">
        <v>191</v>
      </c>
    </row>
    <row r="2257" spans="1:5" ht="15" customHeight="1">
      <c r="A2257" s="10" t="s">
        <v>3996</v>
      </c>
      <c r="B2257" s="10" t="s">
        <v>335</v>
      </c>
      <c r="C2257" s="10" t="s">
        <v>1807</v>
      </c>
      <c r="D2257" s="13">
        <v>14</v>
      </c>
      <c r="E2257" s="13">
        <v>14</v>
      </c>
    </row>
    <row r="2258" spans="1:5" ht="15" customHeight="1">
      <c r="A2258" s="10" t="s">
        <v>3997</v>
      </c>
      <c r="B2258" s="10" t="s">
        <v>176</v>
      </c>
      <c r="C2258" s="10" t="s">
        <v>1737</v>
      </c>
      <c r="D2258" s="13">
        <v>97</v>
      </c>
      <c r="E2258" s="13">
        <v>97</v>
      </c>
    </row>
    <row r="2259" spans="1:5" ht="15" customHeight="1">
      <c r="A2259" s="10" t="s">
        <v>3997</v>
      </c>
      <c r="B2259" s="10" t="s">
        <v>3998</v>
      </c>
      <c r="C2259" s="12"/>
      <c r="D2259" s="13">
        <v>0</v>
      </c>
      <c r="E2259" s="13">
        <v>2</v>
      </c>
    </row>
    <row r="2260" spans="1:5" ht="15" customHeight="1">
      <c r="A2260" s="10" t="s">
        <v>3999</v>
      </c>
      <c r="B2260" s="10" t="s">
        <v>4000</v>
      </c>
      <c r="C2260" s="10" t="s">
        <v>3846</v>
      </c>
      <c r="D2260" s="13">
        <v>34</v>
      </c>
      <c r="E2260" s="13">
        <v>34</v>
      </c>
    </row>
    <row r="2261" spans="1:5" ht="15" customHeight="1">
      <c r="A2261" s="10" t="s">
        <v>4001</v>
      </c>
      <c r="B2261" s="10" t="s">
        <v>1229</v>
      </c>
      <c r="C2261" s="10" t="s">
        <v>1890</v>
      </c>
      <c r="D2261" s="13">
        <v>20</v>
      </c>
      <c r="E2261" s="13">
        <v>20</v>
      </c>
    </row>
    <row r="2262" spans="1:5" ht="15" customHeight="1">
      <c r="A2262" s="10" t="s">
        <v>4002</v>
      </c>
      <c r="B2262" s="10" t="s">
        <v>4003</v>
      </c>
      <c r="C2262" s="12"/>
      <c r="D2262" s="13">
        <v>0</v>
      </c>
      <c r="E2262" s="13">
        <v>44</v>
      </c>
    </row>
    <row r="2263" spans="1:5" ht="15" customHeight="1">
      <c r="A2263" s="10" t="s">
        <v>4004</v>
      </c>
      <c r="B2263" s="10" t="s">
        <v>456</v>
      </c>
      <c r="C2263" s="10" t="s">
        <v>1803</v>
      </c>
      <c r="D2263" s="13">
        <v>13</v>
      </c>
      <c r="E2263" s="13">
        <v>13</v>
      </c>
    </row>
    <row r="2264" spans="1:5" ht="15" customHeight="1">
      <c r="A2264" s="10" t="s">
        <v>4004</v>
      </c>
      <c r="B2264" s="10" t="s">
        <v>456</v>
      </c>
      <c r="C2264" s="10" t="s">
        <v>1884</v>
      </c>
      <c r="D2264" s="13">
        <v>29</v>
      </c>
      <c r="E2264" s="13">
        <v>29</v>
      </c>
    </row>
    <row r="2265" spans="1:5" ht="15" customHeight="1">
      <c r="A2265" s="10" t="s">
        <v>4005</v>
      </c>
      <c r="B2265" s="10" t="s">
        <v>593</v>
      </c>
      <c r="C2265" s="10" t="s">
        <v>2049</v>
      </c>
      <c r="D2265" s="13">
        <v>56</v>
      </c>
      <c r="E2265" s="13">
        <v>56</v>
      </c>
    </row>
    <row r="2266" spans="1:5" ht="15" customHeight="1">
      <c r="A2266" s="10" t="s">
        <v>4005</v>
      </c>
      <c r="B2266" s="10" t="s">
        <v>593</v>
      </c>
      <c r="C2266" s="10" t="s">
        <v>2162</v>
      </c>
      <c r="D2266" s="13">
        <v>10</v>
      </c>
      <c r="E2266" s="13">
        <v>10</v>
      </c>
    </row>
    <row r="2267" spans="1:5" ht="15" customHeight="1">
      <c r="A2267" s="10" t="s">
        <v>4005</v>
      </c>
      <c r="B2267" s="10" t="s">
        <v>593</v>
      </c>
      <c r="C2267" s="10" t="s">
        <v>2293</v>
      </c>
      <c r="D2267" s="13">
        <v>16</v>
      </c>
      <c r="E2267" s="13">
        <v>16</v>
      </c>
    </row>
    <row r="2268" spans="1:5" ht="15" customHeight="1">
      <c r="A2268" s="10" t="s">
        <v>4006</v>
      </c>
      <c r="B2268" s="10" t="s">
        <v>1423</v>
      </c>
      <c r="C2268" s="10" t="s">
        <v>2041</v>
      </c>
      <c r="D2268" s="13">
        <v>49</v>
      </c>
      <c r="E2268" s="13">
        <v>49</v>
      </c>
    </row>
    <row r="2269" spans="1:5" ht="15" customHeight="1">
      <c r="A2269" s="10" t="s">
        <v>4007</v>
      </c>
      <c r="B2269" s="10" t="s">
        <v>4008</v>
      </c>
      <c r="C2269" s="12"/>
      <c r="D2269" s="13">
        <v>0</v>
      </c>
      <c r="E2269" s="13">
        <v>7</v>
      </c>
    </row>
    <row r="2270" spans="1:5" ht="15" customHeight="1">
      <c r="A2270" s="10" t="s">
        <v>4009</v>
      </c>
      <c r="B2270" s="10" t="s">
        <v>16</v>
      </c>
      <c r="C2270" s="12"/>
      <c r="D2270" s="13">
        <v>0</v>
      </c>
      <c r="E2270" s="13">
        <v>0</v>
      </c>
    </row>
    <row r="2271" spans="1:5" ht="15" customHeight="1">
      <c r="A2271" s="10" t="s">
        <v>4009</v>
      </c>
      <c r="B2271" s="10" t="s">
        <v>16</v>
      </c>
      <c r="C2271" s="10" t="s">
        <v>4010</v>
      </c>
      <c r="D2271" s="13">
        <v>34</v>
      </c>
      <c r="E2271" s="13">
        <v>34</v>
      </c>
    </row>
    <row r="2272" spans="1:5" ht="15" customHeight="1">
      <c r="A2272" s="10" t="s">
        <v>4009</v>
      </c>
      <c r="B2272" s="10" t="s">
        <v>16</v>
      </c>
      <c r="C2272" s="10" t="s">
        <v>2055</v>
      </c>
      <c r="D2272" s="13">
        <v>20</v>
      </c>
      <c r="E2272" s="13">
        <v>20</v>
      </c>
    </row>
    <row r="2273" spans="1:5" ht="15" customHeight="1">
      <c r="A2273" s="10" t="s">
        <v>4009</v>
      </c>
      <c r="B2273" s="10" t="s">
        <v>16</v>
      </c>
      <c r="C2273" s="10" t="s">
        <v>4011</v>
      </c>
      <c r="D2273" s="13">
        <v>45</v>
      </c>
      <c r="E2273" s="13">
        <v>45</v>
      </c>
    </row>
    <row r="2274" spans="1:5" ht="15" customHeight="1">
      <c r="A2274" s="10" t="s">
        <v>4009</v>
      </c>
      <c r="B2274" s="10" t="s">
        <v>4012</v>
      </c>
      <c r="C2274" s="12"/>
      <c r="D2274" s="13">
        <v>0</v>
      </c>
      <c r="E2274" s="13">
        <v>24</v>
      </c>
    </row>
    <row r="2275" spans="1:5" ht="15" customHeight="1">
      <c r="A2275" s="10" t="s">
        <v>4013</v>
      </c>
      <c r="B2275" s="10" t="s">
        <v>229</v>
      </c>
      <c r="C2275" s="10" t="s">
        <v>1803</v>
      </c>
      <c r="D2275" s="13">
        <v>4</v>
      </c>
      <c r="E2275" s="13">
        <v>4</v>
      </c>
    </row>
    <row r="2276" spans="1:5" ht="15" customHeight="1">
      <c r="A2276" s="10" t="s">
        <v>4013</v>
      </c>
      <c r="B2276" s="10" t="s">
        <v>229</v>
      </c>
      <c r="C2276" s="10" t="s">
        <v>1884</v>
      </c>
      <c r="D2276" s="13">
        <v>2</v>
      </c>
      <c r="E2276" s="13">
        <v>2</v>
      </c>
    </row>
    <row r="2277" spans="1:5" ht="15" customHeight="1">
      <c r="A2277" s="10" t="s">
        <v>4014</v>
      </c>
      <c r="B2277" s="10" t="s">
        <v>1415</v>
      </c>
      <c r="C2277" s="10" t="s">
        <v>2036</v>
      </c>
      <c r="D2277" s="13">
        <v>144</v>
      </c>
      <c r="E2277" s="13">
        <v>144</v>
      </c>
    </row>
    <row r="2278" spans="1:5" ht="15" customHeight="1">
      <c r="A2278" s="10" t="s">
        <v>4015</v>
      </c>
      <c r="B2278" s="10" t="s">
        <v>4016</v>
      </c>
      <c r="C2278" s="10" t="s">
        <v>1672</v>
      </c>
      <c r="D2278" s="13">
        <v>1</v>
      </c>
      <c r="E2278" s="13">
        <v>1</v>
      </c>
    </row>
    <row r="2279" spans="1:5" ht="15" customHeight="1">
      <c r="A2279" s="10" t="s">
        <v>4017</v>
      </c>
      <c r="B2279" s="10" t="s">
        <v>612</v>
      </c>
      <c r="C2279" s="10" t="s">
        <v>4018</v>
      </c>
      <c r="D2279" s="13">
        <v>96</v>
      </c>
      <c r="E2279" s="13">
        <v>96</v>
      </c>
    </row>
    <row r="2280" spans="1:5" ht="15" customHeight="1">
      <c r="A2280" s="10" t="s">
        <v>4017</v>
      </c>
      <c r="B2280" s="10" t="s">
        <v>612</v>
      </c>
      <c r="C2280" s="10" t="s">
        <v>1957</v>
      </c>
      <c r="D2280" s="13">
        <v>53</v>
      </c>
      <c r="E2280" s="13">
        <v>53</v>
      </c>
    </row>
    <row r="2281" spans="1:5" ht="15" customHeight="1">
      <c r="A2281" s="10" t="s">
        <v>4019</v>
      </c>
      <c r="B2281" s="10" t="s">
        <v>4020</v>
      </c>
      <c r="C2281" s="12"/>
      <c r="D2281" s="13">
        <v>0</v>
      </c>
      <c r="E2281" s="13">
        <v>7</v>
      </c>
    </row>
    <row r="2282" spans="1:5" ht="15" customHeight="1">
      <c r="A2282" s="10" t="s">
        <v>4021</v>
      </c>
      <c r="B2282" s="10" t="s">
        <v>21</v>
      </c>
      <c r="C2282" s="12"/>
      <c r="D2282" s="13">
        <v>0</v>
      </c>
      <c r="E2282" s="13">
        <v>-16</v>
      </c>
    </row>
    <row r="2283" spans="1:5" ht="15" customHeight="1">
      <c r="A2283" s="10" t="s">
        <v>4021</v>
      </c>
      <c r="B2283" s="10" t="s">
        <v>21</v>
      </c>
      <c r="C2283" s="10" t="s">
        <v>1751</v>
      </c>
      <c r="D2283" s="13">
        <v>145</v>
      </c>
      <c r="E2283" s="13">
        <v>145</v>
      </c>
    </row>
    <row r="2284" spans="1:5" ht="15" customHeight="1">
      <c r="A2284" s="10" t="s">
        <v>4021</v>
      </c>
      <c r="B2284" s="10" t="s">
        <v>21</v>
      </c>
      <c r="C2284" s="10" t="s">
        <v>2517</v>
      </c>
      <c r="D2284" s="13">
        <v>96</v>
      </c>
      <c r="E2284" s="13">
        <v>96</v>
      </c>
    </row>
    <row r="2285" spans="1:5" ht="15" customHeight="1">
      <c r="A2285" s="10" t="s">
        <v>4021</v>
      </c>
      <c r="B2285" s="10" t="s">
        <v>21</v>
      </c>
      <c r="C2285" s="10" t="s">
        <v>2251</v>
      </c>
      <c r="D2285" s="13">
        <v>2</v>
      </c>
      <c r="E2285" s="13">
        <v>2</v>
      </c>
    </row>
    <row r="2286" spans="1:5" ht="15" customHeight="1">
      <c r="A2286" s="10" t="s">
        <v>4022</v>
      </c>
      <c r="B2286" s="10" t="s">
        <v>1424</v>
      </c>
      <c r="C2286" s="10" t="s">
        <v>2041</v>
      </c>
      <c r="D2286" s="13">
        <v>122</v>
      </c>
      <c r="E2286" s="13">
        <v>122</v>
      </c>
    </row>
    <row r="2287" spans="1:5" ht="15" customHeight="1">
      <c r="A2287" s="10" t="s">
        <v>4023</v>
      </c>
      <c r="B2287" s="10" t="s">
        <v>184</v>
      </c>
      <c r="C2287" s="12"/>
      <c r="D2287" s="13">
        <v>0</v>
      </c>
      <c r="E2287" s="13">
        <v>0</v>
      </c>
    </row>
    <row r="2288" spans="1:5" ht="15" customHeight="1">
      <c r="A2288" s="10" t="s">
        <v>4023</v>
      </c>
      <c r="B2288" s="10" t="s">
        <v>184</v>
      </c>
      <c r="C2288" s="10" t="s">
        <v>2750</v>
      </c>
      <c r="D2288" s="13">
        <v>1</v>
      </c>
      <c r="E2288" s="13">
        <v>1</v>
      </c>
    </row>
    <row r="2289" spans="1:5" ht="15" customHeight="1">
      <c r="A2289" s="10" t="s">
        <v>4024</v>
      </c>
      <c r="B2289" s="10" t="s">
        <v>4025</v>
      </c>
      <c r="C2289" s="12"/>
      <c r="D2289" s="13">
        <v>0</v>
      </c>
      <c r="E2289" s="13">
        <v>85</v>
      </c>
    </row>
    <row r="2290" spans="1:5" ht="15" customHeight="1">
      <c r="A2290" s="10" t="s">
        <v>4026</v>
      </c>
      <c r="B2290" s="10" t="s">
        <v>710</v>
      </c>
      <c r="C2290" s="12"/>
      <c r="D2290" s="13">
        <v>0</v>
      </c>
      <c r="E2290" s="13">
        <v>-3</v>
      </c>
    </row>
    <row r="2291" spans="1:5" ht="15" customHeight="1">
      <c r="A2291" s="10" t="s">
        <v>4026</v>
      </c>
      <c r="B2291" s="10" t="s">
        <v>710</v>
      </c>
      <c r="C2291" s="10" t="s">
        <v>3173</v>
      </c>
      <c r="D2291" s="13">
        <v>156</v>
      </c>
      <c r="E2291" s="13">
        <v>156</v>
      </c>
    </row>
    <row r="2292" spans="1:5" ht="15" customHeight="1">
      <c r="A2292" s="10" t="s">
        <v>4026</v>
      </c>
      <c r="B2292" s="10" t="s">
        <v>710</v>
      </c>
      <c r="C2292" s="10" t="s">
        <v>1939</v>
      </c>
      <c r="D2292" s="13">
        <v>141</v>
      </c>
      <c r="E2292" s="13">
        <v>141</v>
      </c>
    </row>
    <row r="2293" spans="1:5" ht="15" customHeight="1">
      <c r="A2293" s="10" t="s">
        <v>4026</v>
      </c>
      <c r="B2293" s="10" t="s">
        <v>710</v>
      </c>
      <c r="C2293" s="10" t="s">
        <v>2293</v>
      </c>
      <c r="D2293" s="13">
        <v>16</v>
      </c>
      <c r="E2293" s="13">
        <v>16</v>
      </c>
    </row>
    <row r="2294" spans="1:5" ht="15" customHeight="1">
      <c r="A2294" s="10" t="s">
        <v>4026</v>
      </c>
      <c r="B2294" s="10" t="s">
        <v>4027</v>
      </c>
      <c r="C2294" s="12"/>
      <c r="D2294" s="13">
        <v>0</v>
      </c>
      <c r="E2294" s="13">
        <v>12</v>
      </c>
    </row>
    <row r="2295" spans="1:5" ht="15" customHeight="1">
      <c r="A2295" s="10" t="s">
        <v>4028</v>
      </c>
      <c r="B2295" s="10" t="s">
        <v>178</v>
      </c>
      <c r="C2295" s="12"/>
      <c r="D2295" s="13">
        <v>0</v>
      </c>
      <c r="E2295" s="13">
        <v>-8</v>
      </c>
    </row>
    <row r="2296" spans="1:5" ht="15" customHeight="1">
      <c r="A2296" s="10" t="s">
        <v>4028</v>
      </c>
      <c r="B2296" s="10" t="s">
        <v>178</v>
      </c>
      <c r="C2296" s="10" t="s">
        <v>1751</v>
      </c>
      <c r="D2296" s="13">
        <v>74</v>
      </c>
      <c r="E2296" s="13">
        <v>74</v>
      </c>
    </row>
    <row r="2297" spans="1:5" ht="15" customHeight="1">
      <c r="A2297" s="10" t="s">
        <v>4028</v>
      </c>
      <c r="B2297" s="10" t="s">
        <v>178</v>
      </c>
      <c r="C2297" s="10" t="s">
        <v>2293</v>
      </c>
      <c r="D2297" s="13">
        <v>1</v>
      </c>
      <c r="E2297" s="13">
        <v>1</v>
      </c>
    </row>
    <row r="2298" spans="1:5" ht="15" customHeight="1">
      <c r="A2298" s="10" t="s">
        <v>4028</v>
      </c>
      <c r="B2298" s="10" t="s">
        <v>4029</v>
      </c>
      <c r="C2298" s="12"/>
      <c r="D2298" s="13">
        <v>0</v>
      </c>
      <c r="E2298" s="13">
        <v>1</v>
      </c>
    </row>
    <row r="2299" spans="1:5" ht="15" customHeight="1">
      <c r="A2299" s="10" t="s">
        <v>4030</v>
      </c>
      <c r="B2299" s="10" t="s">
        <v>4031</v>
      </c>
      <c r="C2299" s="12"/>
      <c r="D2299" s="13">
        <v>0</v>
      </c>
      <c r="E2299" s="13">
        <v>60</v>
      </c>
    </row>
    <row r="2300" spans="1:5" ht="15" customHeight="1">
      <c r="A2300" s="10" t="s">
        <v>4032</v>
      </c>
      <c r="B2300" s="10" t="s">
        <v>269</v>
      </c>
      <c r="C2300" s="12"/>
      <c r="D2300" s="13">
        <v>6</v>
      </c>
      <c r="E2300" s="13">
        <v>6</v>
      </c>
    </row>
    <row r="2301" spans="1:5" ht="15" customHeight="1">
      <c r="A2301" s="10" t="s">
        <v>4032</v>
      </c>
      <c r="B2301" s="10" t="s">
        <v>269</v>
      </c>
      <c r="C2301" s="10" t="s">
        <v>1633</v>
      </c>
      <c r="D2301" s="13">
        <v>1</v>
      </c>
      <c r="E2301" s="13">
        <v>1</v>
      </c>
    </row>
    <row r="2302" spans="1:5" ht="15" customHeight="1">
      <c r="A2302" s="10" t="s">
        <v>4033</v>
      </c>
      <c r="B2302" s="10" t="s">
        <v>294</v>
      </c>
      <c r="C2302" s="12"/>
      <c r="D2302" s="13">
        <v>0</v>
      </c>
      <c r="E2302" s="13">
        <v>0</v>
      </c>
    </row>
    <row r="2303" spans="1:5" ht="15" customHeight="1">
      <c r="A2303" s="10" t="s">
        <v>4033</v>
      </c>
      <c r="B2303" s="10" t="s">
        <v>294</v>
      </c>
      <c r="C2303" s="10" t="s">
        <v>1998</v>
      </c>
      <c r="D2303" s="13">
        <v>10</v>
      </c>
      <c r="E2303" s="13">
        <v>10</v>
      </c>
    </row>
    <row r="2304" spans="1:5" ht="15" customHeight="1">
      <c r="A2304" s="10" t="s">
        <v>4034</v>
      </c>
      <c r="B2304" s="10" t="s">
        <v>98</v>
      </c>
      <c r="C2304" s="12"/>
      <c r="D2304" s="13">
        <v>0</v>
      </c>
      <c r="E2304" s="13">
        <v>0</v>
      </c>
    </row>
    <row r="2305" spans="1:5" ht="15" customHeight="1">
      <c r="A2305" s="10" t="s">
        <v>4034</v>
      </c>
      <c r="B2305" s="10" t="s">
        <v>98</v>
      </c>
      <c r="C2305" s="10" t="s">
        <v>1773</v>
      </c>
      <c r="D2305" s="13">
        <v>93</v>
      </c>
      <c r="E2305" s="13">
        <v>93</v>
      </c>
    </row>
    <row r="2306" spans="1:5" ht="15" customHeight="1">
      <c r="A2306" s="10" t="s">
        <v>4034</v>
      </c>
      <c r="B2306" s="10" t="s">
        <v>98</v>
      </c>
      <c r="C2306" s="10" t="s">
        <v>2293</v>
      </c>
      <c r="D2306" s="13">
        <v>1</v>
      </c>
      <c r="E2306" s="13">
        <v>1</v>
      </c>
    </row>
    <row r="2307" spans="1:5" ht="15" customHeight="1">
      <c r="A2307" s="10" t="s">
        <v>4034</v>
      </c>
      <c r="B2307" s="10" t="s">
        <v>4035</v>
      </c>
      <c r="C2307" s="12"/>
      <c r="D2307" s="13">
        <v>0</v>
      </c>
      <c r="E2307" s="13">
        <v>7</v>
      </c>
    </row>
    <row r="2308" spans="1:5" ht="15" customHeight="1">
      <c r="A2308" s="10" t="s">
        <v>4036</v>
      </c>
      <c r="B2308" s="10" t="s">
        <v>4037</v>
      </c>
      <c r="C2308" s="12"/>
      <c r="D2308" s="13">
        <v>0</v>
      </c>
      <c r="E2308" s="13">
        <v>7</v>
      </c>
    </row>
    <row r="2309" spans="1:5" ht="15" customHeight="1">
      <c r="A2309" s="10" t="s">
        <v>4038</v>
      </c>
      <c r="B2309" s="10" t="s">
        <v>701</v>
      </c>
      <c r="C2309" s="12"/>
      <c r="D2309" s="13">
        <v>0</v>
      </c>
      <c r="E2309" s="13">
        <v>0</v>
      </c>
    </row>
    <row r="2310" spans="1:5" ht="15" customHeight="1">
      <c r="A2310" s="10" t="s">
        <v>4038</v>
      </c>
      <c r="B2310" s="10" t="s">
        <v>701</v>
      </c>
      <c r="C2310" s="10" t="s">
        <v>4039</v>
      </c>
      <c r="D2310" s="13">
        <v>128</v>
      </c>
      <c r="E2310" s="13">
        <v>128</v>
      </c>
    </row>
    <row r="2311" spans="1:5" ht="15" customHeight="1">
      <c r="A2311" s="10" t="s">
        <v>4038</v>
      </c>
      <c r="B2311" s="10" t="s">
        <v>701</v>
      </c>
      <c r="C2311" s="10" t="s">
        <v>3570</v>
      </c>
      <c r="D2311" s="13">
        <v>5</v>
      </c>
      <c r="E2311" s="13">
        <v>5</v>
      </c>
    </row>
    <row r="2312" spans="1:5" ht="15" customHeight="1">
      <c r="A2312" s="10" t="s">
        <v>4038</v>
      </c>
      <c r="B2312" s="10" t="s">
        <v>701</v>
      </c>
      <c r="C2312" s="10" t="s">
        <v>4040</v>
      </c>
      <c r="D2312" s="13">
        <v>96</v>
      </c>
      <c r="E2312" s="13">
        <v>96</v>
      </c>
    </row>
    <row r="2313" spans="1:5" ht="15" customHeight="1">
      <c r="A2313" s="10" t="s">
        <v>4038</v>
      </c>
      <c r="B2313" s="10" t="s">
        <v>701</v>
      </c>
      <c r="C2313" s="10" t="s">
        <v>4041</v>
      </c>
      <c r="D2313" s="13">
        <v>90</v>
      </c>
      <c r="E2313" s="13">
        <v>90</v>
      </c>
    </row>
    <row r="2314" spans="1:5" ht="15" customHeight="1">
      <c r="A2314" s="10" t="s">
        <v>4038</v>
      </c>
      <c r="B2314" s="10" t="s">
        <v>4042</v>
      </c>
      <c r="C2314" s="12"/>
      <c r="D2314" s="13">
        <v>0</v>
      </c>
      <c r="E2314" s="13">
        <v>53</v>
      </c>
    </row>
    <row r="2315" spans="1:5" ht="15" customHeight="1">
      <c r="A2315" s="10" t="s">
        <v>4043</v>
      </c>
      <c r="B2315" s="10" t="s">
        <v>43</v>
      </c>
      <c r="C2315" s="12"/>
      <c r="D2315" s="13">
        <v>0</v>
      </c>
      <c r="E2315" s="13">
        <v>0</v>
      </c>
    </row>
    <row r="2316" spans="1:5" ht="15" customHeight="1">
      <c r="A2316" s="10" t="s">
        <v>4044</v>
      </c>
      <c r="B2316" s="10" t="s">
        <v>4045</v>
      </c>
      <c r="C2316" s="12"/>
      <c r="D2316" s="13">
        <v>0</v>
      </c>
      <c r="E2316" s="13">
        <v>1</v>
      </c>
    </row>
    <row r="2317" spans="1:5" ht="15" customHeight="1">
      <c r="A2317" s="10" t="s">
        <v>4046</v>
      </c>
      <c r="B2317" s="10" t="s">
        <v>879</v>
      </c>
      <c r="C2317" s="12"/>
      <c r="D2317" s="13">
        <v>0</v>
      </c>
      <c r="E2317" s="13">
        <v>-16</v>
      </c>
    </row>
    <row r="2318" spans="1:5" ht="15" customHeight="1">
      <c r="A2318" s="10" t="s">
        <v>4046</v>
      </c>
      <c r="B2318" s="10" t="s">
        <v>879</v>
      </c>
      <c r="C2318" s="10" t="s">
        <v>2120</v>
      </c>
      <c r="D2318" s="13">
        <v>6</v>
      </c>
      <c r="E2318" s="13">
        <v>6</v>
      </c>
    </row>
    <row r="2319" spans="1:5" ht="15" customHeight="1">
      <c r="A2319" s="10" t="s">
        <v>4047</v>
      </c>
      <c r="B2319" s="10" t="s">
        <v>165</v>
      </c>
      <c r="C2319" s="12"/>
      <c r="D2319" s="13">
        <v>0</v>
      </c>
      <c r="E2319" s="13">
        <v>-127</v>
      </c>
    </row>
    <row r="2320" spans="1:5" ht="15" customHeight="1">
      <c r="A2320" s="10" t="s">
        <v>4047</v>
      </c>
      <c r="B2320" s="10" t="s">
        <v>165</v>
      </c>
      <c r="C2320" s="10" t="s">
        <v>4048</v>
      </c>
      <c r="D2320" s="13">
        <v>48</v>
      </c>
      <c r="E2320" s="13">
        <v>48</v>
      </c>
    </row>
    <row r="2321" spans="1:5" ht="15" customHeight="1">
      <c r="A2321" s="10" t="s">
        <v>4047</v>
      </c>
      <c r="B2321" s="10" t="s">
        <v>165</v>
      </c>
      <c r="C2321" s="10" t="s">
        <v>3565</v>
      </c>
      <c r="D2321" s="13">
        <v>48</v>
      </c>
      <c r="E2321" s="13">
        <v>48</v>
      </c>
    </row>
    <row r="2322" spans="1:5" ht="15" customHeight="1">
      <c r="A2322" s="10" t="s">
        <v>4047</v>
      </c>
      <c r="B2322" s="10" t="s">
        <v>165</v>
      </c>
      <c r="C2322" s="10" t="s">
        <v>4049</v>
      </c>
      <c r="D2322" s="13">
        <v>48</v>
      </c>
      <c r="E2322" s="13">
        <v>48</v>
      </c>
    </row>
    <row r="2323" spans="1:5" ht="15" customHeight="1">
      <c r="A2323" s="10" t="s">
        <v>4047</v>
      </c>
      <c r="B2323" s="10" t="s">
        <v>165</v>
      </c>
      <c r="C2323" s="10" t="s">
        <v>4050</v>
      </c>
      <c r="D2323" s="13">
        <v>44</v>
      </c>
      <c r="E2323" s="13">
        <v>44</v>
      </c>
    </row>
    <row r="2324" spans="1:5" ht="15" customHeight="1">
      <c r="A2324" s="10" t="s">
        <v>4047</v>
      </c>
      <c r="B2324" s="10" t="s">
        <v>165</v>
      </c>
      <c r="C2324" s="10" t="s">
        <v>4051</v>
      </c>
      <c r="D2324" s="13">
        <v>47</v>
      </c>
      <c r="E2324" s="13">
        <v>47</v>
      </c>
    </row>
    <row r="2325" spans="1:5" ht="15" customHeight="1">
      <c r="A2325" s="10" t="s">
        <v>4047</v>
      </c>
      <c r="B2325" s="10" t="s">
        <v>165</v>
      </c>
      <c r="C2325" s="10" t="s">
        <v>4052</v>
      </c>
      <c r="D2325" s="13">
        <v>47</v>
      </c>
      <c r="E2325" s="13">
        <v>47</v>
      </c>
    </row>
    <row r="2326" spans="1:5" ht="15" customHeight="1">
      <c r="A2326" s="10" t="s">
        <v>4047</v>
      </c>
      <c r="B2326" s="10" t="s">
        <v>165</v>
      </c>
      <c r="C2326" s="10" t="s">
        <v>4053</v>
      </c>
      <c r="D2326" s="13">
        <v>46</v>
      </c>
      <c r="E2326" s="13">
        <v>46</v>
      </c>
    </row>
    <row r="2327" spans="1:5" ht="15" customHeight="1">
      <c r="A2327" s="10" t="s">
        <v>4047</v>
      </c>
      <c r="B2327" s="10" t="s">
        <v>165</v>
      </c>
      <c r="C2327" s="10" t="s">
        <v>4054</v>
      </c>
      <c r="D2327" s="13">
        <v>48</v>
      </c>
      <c r="E2327" s="13">
        <v>48</v>
      </c>
    </row>
    <row r="2328" spans="1:5" ht="15" customHeight="1">
      <c r="A2328" s="10" t="s">
        <v>4047</v>
      </c>
      <c r="B2328" s="10" t="s">
        <v>165</v>
      </c>
      <c r="C2328" s="10" t="s">
        <v>4055</v>
      </c>
      <c r="D2328" s="13">
        <v>48</v>
      </c>
      <c r="E2328" s="13">
        <v>48</v>
      </c>
    </row>
    <row r="2329" spans="1:5" ht="15" customHeight="1">
      <c r="A2329" s="10" t="s">
        <v>4047</v>
      </c>
      <c r="B2329" s="10" t="s">
        <v>165</v>
      </c>
      <c r="C2329" s="10" t="s">
        <v>4056</v>
      </c>
      <c r="D2329" s="13">
        <v>48</v>
      </c>
      <c r="E2329" s="13">
        <v>48</v>
      </c>
    </row>
    <row r="2330" spans="1:5" ht="15" customHeight="1">
      <c r="A2330" s="10" t="s">
        <v>4047</v>
      </c>
      <c r="B2330" s="10" t="s">
        <v>165</v>
      </c>
      <c r="C2330" s="10" t="s">
        <v>4057</v>
      </c>
      <c r="D2330" s="13">
        <v>48</v>
      </c>
      <c r="E2330" s="13">
        <v>48</v>
      </c>
    </row>
    <row r="2331" spans="1:5" ht="15" customHeight="1">
      <c r="A2331" s="10" t="s">
        <v>4047</v>
      </c>
      <c r="B2331" s="10" t="s">
        <v>165</v>
      </c>
      <c r="C2331" s="10" t="s">
        <v>4058</v>
      </c>
      <c r="D2331" s="13">
        <v>48</v>
      </c>
      <c r="E2331" s="13">
        <v>48</v>
      </c>
    </row>
    <row r="2332" spans="1:5" ht="15" customHeight="1">
      <c r="A2332" s="10" t="s">
        <v>4047</v>
      </c>
      <c r="B2332" s="10" t="s">
        <v>165</v>
      </c>
      <c r="C2332" s="10" t="s">
        <v>4059</v>
      </c>
      <c r="D2332" s="13">
        <v>46</v>
      </c>
      <c r="E2332" s="13">
        <v>46</v>
      </c>
    </row>
    <row r="2333" spans="1:5" ht="15" customHeight="1">
      <c r="A2333" s="10" t="s">
        <v>4047</v>
      </c>
      <c r="B2333" s="10" t="s">
        <v>165</v>
      </c>
      <c r="C2333" s="10" t="s">
        <v>4060</v>
      </c>
      <c r="D2333" s="13">
        <v>48</v>
      </c>
      <c r="E2333" s="13">
        <v>48</v>
      </c>
    </row>
    <row r="2334" spans="1:5" ht="15" customHeight="1">
      <c r="A2334" s="10" t="s">
        <v>4047</v>
      </c>
      <c r="B2334" s="10" t="s">
        <v>165</v>
      </c>
      <c r="C2334" s="10" t="s">
        <v>2056</v>
      </c>
      <c r="D2334" s="13">
        <v>186</v>
      </c>
      <c r="E2334" s="13">
        <v>186</v>
      </c>
    </row>
    <row r="2335" spans="1:5" ht="15" customHeight="1">
      <c r="A2335" s="10" t="s">
        <v>4047</v>
      </c>
      <c r="B2335" s="10" t="s">
        <v>165</v>
      </c>
      <c r="C2335" s="10" t="s">
        <v>4061</v>
      </c>
      <c r="D2335" s="13">
        <v>48</v>
      </c>
      <c r="E2335" s="13">
        <v>48</v>
      </c>
    </row>
    <row r="2336" spans="1:5" ht="15" customHeight="1">
      <c r="A2336" s="10" t="s">
        <v>4047</v>
      </c>
      <c r="B2336" s="10" t="s">
        <v>165</v>
      </c>
      <c r="C2336" s="10" t="s">
        <v>3587</v>
      </c>
      <c r="D2336" s="13">
        <v>48</v>
      </c>
      <c r="E2336" s="13">
        <v>48</v>
      </c>
    </row>
    <row r="2337" spans="1:5" ht="15" customHeight="1">
      <c r="A2337" s="10" t="s">
        <v>4047</v>
      </c>
      <c r="B2337" s="10" t="s">
        <v>165</v>
      </c>
      <c r="C2337" s="10" t="s">
        <v>4062</v>
      </c>
      <c r="D2337" s="13">
        <v>48</v>
      </c>
      <c r="E2337" s="13">
        <v>48</v>
      </c>
    </row>
    <row r="2338" spans="1:5" ht="15" customHeight="1">
      <c r="A2338" s="10" t="s">
        <v>4047</v>
      </c>
      <c r="B2338" s="10" t="s">
        <v>165</v>
      </c>
      <c r="C2338" s="10" t="s">
        <v>4063</v>
      </c>
      <c r="D2338" s="13">
        <v>35</v>
      </c>
      <c r="E2338" s="13">
        <v>35</v>
      </c>
    </row>
    <row r="2339" spans="1:5" ht="15" customHeight="1">
      <c r="A2339" s="10" t="s">
        <v>4047</v>
      </c>
      <c r="B2339" s="10" t="s">
        <v>165</v>
      </c>
      <c r="C2339" s="10" t="s">
        <v>4064</v>
      </c>
      <c r="D2339" s="13">
        <v>48</v>
      </c>
      <c r="E2339" s="13">
        <v>48</v>
      </c>
    </row>
    <row r="2340" spans="1:5" ht="15" customHeight="1">
      <c r="A2340" s="10" t="s">
        <v>4047</v>
      </c>
      <c r="B2340" s="10" t="s">
        <v>165</v>
      </c>
      <c r="C2340" s="10" t="s">
        <v>3673</v>
      </c>
      <c r="D2340" s="13">
        <v>48</v>
      </c>
      <c r="E2340" s="13">
        <v>48</v>
      </c>
    </row>
    <row r="2341" spans="1:5" ht="15" customHeight="1">
      <c r="A2341" s="10" t="s">
        <v>4047</v>
      </c>
      <c r="B2341" s="10" t="s">
        <v>165</v>
      </c>
      <c r="C2341" s="10" t="s">
        <v>4065</v>
      </c>
      <c r="D2341" s="13">
        <v>17</v>
      </c>
      <c r="E2341" s="13">
        <v>17</v>
      </c>
    </row>
    <row r="2342" spans="1:5" ht="15" customHeight="1">
      <c r="A2342" s="10" t="s">
        <v>4047</v>
      </c>
      <c r="B2342" s="10" t="s">
        <v>165</v>
      </c>
      <c r="C2342" s="10" t="s">
        <v>4066</v>
      </c>
      <c r="D2342" s="13">
        <v>48</v>
      </c>
      <c r="E2342" s="13">
        <v>48</v>
      </c>
    </row>
    <row r="2343" spans="1:5" ht="15" customHeight="1">
      <c r="A2343" s="10" t="s">
        <v>4047</v>
      </c>
      <c r="B2343" s="10" t="s">
        <v>165</v>
      </c>
      <c r="C2343" s="10" t="s">
        <v>4067</v>
      </c>
      <c r="D2343" s="13">
        <v>44</v>
      </c>
      <c r="E2343" s="13">
        <v>44</v>
      </c>
    </row>
    <row r="2344" spans="1:5" ht="15" customHeight="1">
      <c r="A2344" s="10" t="s">
        <v>4047</v>
      </c>
      <c r="B2344" s="10" t="s">
        <v>4068</v>
      </c>
      <c r="C2344" s="12"/>
      <c r="D2344" s="13">
        <v>0</v>
      </c>
      <c r="E2344" s="13">
        <v>276</v>
      </c>
    </row>
    <row r="2345" spans="1:5" ht="15" customHeight="1">
      <c r="A2345" s="10" t="s">
        <v>4069</v>
      </c>
      <c r="B2345" s="10" t="s">
        <v>59</v>
      </c>
      <c r="C2345" s="10" t="s">
        <v>4070</v>
      </c>
      <c r="D2345" s="13">
        <v>18</v>
      </c>
      <c r="E2345" s="13">
        <v>18</v>
      </c>
    </row>
    <row r="2346" spans="1:5" ht="15" customHeight="1">
      <c r="A2346" s="10" t="s">
        <v>4069</v>
      </c>
      <c r="B2346" s="10" t="s">
        <v>59</v>
      </c>
      <c r="C2346" s="10" t="s">
        <v>2464</v>
      </c>
      <c r="D2346" s="13">
        <v>96</v>
      </c>
      <c r="E2346" s="13">
        <v>96</v>
      </c>
    </row>
    <row r="2347" spans="1:5" ht="15" customHeight="1">
      <c r="A2347" s="10" t="s">
        <v>4069</v>
      </c>
      <c r="B2347" s="10" t="s">
        <v>59</v>
      </c>
      <c r="C2347" s="10" t="s">
        <v>1787</v>
      </c>
      <c r="D2347" s="13">
        <v>41</v>
      </c>
      <c r="E2347" s="13">
        <v>41</v>
      </c>
    </row>
    <row r="2348" spans="1:5" ht="15" customHeight="1">
      <c r="A2348" s="10" t="s">
        <v>4069</v>
      </c>
      <c r="B2348" s="10" t="s">
        <v>59</v>
      </c>
      <c r="C2348" s="10" t="s">
        <v>2251</v>
      </c>
      <c r="D2348" s="13">
        <v>3</v>
      </c>
      <c r="E2348" s="13">
        <v>3</v>
      </c>
    </row>
    <row r="2349" spans="1:5" ht="15" customHeight="1">
      <c r="A2349" s="10" t="s">
        <v>4069</v>
      </c>
      <c r="B2349" s="10" t="s">
        <v>4071</v>
      </c>
      <c r="C2349" s="12"/>
      <c r="D2349" s="13">
        <v>0</v>
      </c>
      <c r="E2349" s="13">
        <v>3</v>
      </c>
    </row>
    <row r="2350" spans="1:5" ht="15" customHeight="1">
      <c r="A2350" s="10" t="s">
        <v>4072</v>
      </c>
      <c r="B2350" s="10" t="s">
        <v>723</v>
      </c>
      <c r="C2350" s="12"/>
      <c r="D2350" s="13">
        <v>0</v>
      </c>
      <c r="E2350" s="13">
        <v>-1</v>
      </c>
    </row>
    <row r="2351" spans="1:5" ht="15" customHeight="1">
      <c r="A2351" s="10" t="s">
        <v>4072</v>
      </c>
      <c r="B2351" s="10" t="s">
        <v>723</v>
      </c>
      <c r="C2351" s="10" t="s">
        <v>4073</v>
      </c>
      <c r="D2351" s="13">
        <v>96</v>
      </c>
      <c r="E2351" s="13">
        <v>96</v>
      </c>
    </row>
    <row r="2352" spans="1:5" ht="15" customHeight="1">
      <c r="A2352" s="10" t="s">
        <v>4072</v>
      </c>
      <c r="B2352" s="10" t="s">
        <v>723</v>
      </c>
      <c r="C2352" s="10" t="s">
        <v>4074</v>
      </c>
      <c r="D2352" s="13">
        <v>70</v>
      </c>
      <c r="E2352" s="13">
        <v>70</v>
      </c>
    </row>
    <row r="2353" spans="1:5" ht="15" customHeight="1">
      <c r="A2353" s="10" t="s">
        <v>4072</v>
      </c>
      <c r="B2353" s="10" t="s">
        <v>723</v>
      </c>
      <c r="C2353" s="10" t="s">
        <v>2061</v>
      </c>
      <c r="D2353" s="13">
        <v>45</v>
      </c>
      <c r="E2353" s="13">
        <v>45</v>
      </c>
    </row>
    <row r="2354" spans="1:5" ht="15" customHeight="1">
      <c r="A2354" s="10" t="s">
        <v>4075</v>
      </c>
      <c r="B2354" s="10" t="s">
        <v>1355</v>
      </c>
      <c r="C2354" s="10" t="s">
        <v>1974</v>
      </c>
      <c r="D2354" s="13">
        <v>100</v>
      </c>
      <c r="E2354" s="13">
        <v>100</v>
      </c>
    </row>
    <row r="2355" spans="1:5" ht="15" customHeight="1">
      <c r="A2355" s="10" t="s">
        <v>4076</v>
      </c>
      <c r="B2355" s="10" t="s">
        <v>914</v>
      </c>
      <c r="C2355" s="12"/>
      <c r="D2355" s="13">
        <v>0</v>
      </c>
      <c r="E2355" s="13">
        <v>-1</v>
      </c>
    </row>
    <row r="2356" spans="1:5" ht="15" customHeight="1">
      <c r="A2356" s="10" t="s">
        <v>4077</v>
      </c>
      <c r="B2356" s="10" t="s">
        <v>990</v>
      </c>
      <c r="C2356" s="10" t="s">
        <v>1630</v>
      </c>
      <c r="D2356" s="13">
        <v>3</v>
      </c>
      <c r="E2356" s="13">
        <v>3</v>
      </c>
    </row>
    <row r="2357" spans="1:5" ht="15" customHeight="1">
      <c r="A2357" s="10" t="s">
        <v>4078</v>
      </c>
      <c r="B2357" s="10" t="s">
        <v>1412</v>
      </c>
      <c r="C2357" s="10" t="s">
        <v>2035</v>
      </c>
      <c r="D2357" s="13">
        <v>192</v>
      </c>
      <c r="E2357" s="13">
        <v>192</v>
      </c>
    </row>
    <row r="2358" spans="1:5" ht="15" customHeight="1">
      <c r="A2358" s="10" t="s">
        <v>4079</v>
      </c>
      <c r="B2358" s="10" t="s">
        <v>1541</v>
      </c>
      <c r="C2358" s="10" t="s">
        <v>2202</v>
      </c>
      <c r="D2358" s="13">
        <v>12</v>
      </c>
      <c r="E2358" s="13">
        <v>12</v>
      </c>
    </row>
    <row r="2359" spans="1:5" ht="15" customHeight="1">
      <c r="A2359" s="10" t="s">
        <v>4080</v>
      </c>
      <c r="B2359" s="10" t="s">
        <v>897</v>
      </c>
      <c r="C2359" s="12"/>
      <c r="D2359" s="13">
        <v>0</v>
      </c>
      <c r="E2359" s="13">
        <v>-3</v>
      </c>
    </row>
    <row r="2360" spans="1:5" ht="15" customHeight="1">
      <c r="A2360" s="10" t="s">
        <v>4080</v>
      </c>
      <c r="B2360" s="10" t="s">
        <v>897</v>
      </c>
      <c r="C2360" s="10" t="s">
        <v>1932</v>
      </c>
      <c r="D2360" s="13">
        <v>8</v>
      </c>
      <c r="E2360" s="13">
        <v>8</v>
      </c>
    </row>
    <row r="2361" spans="1:5" ht="15" customHeight="1">
      <c r="A2361" s="10" t="s">
        <v>4081</v>
      </c>
      <c r="B2361" s="10" t="s">
        <v>4082</v>
      </c>
      <c r="C2361" s="12"/>
      <c r="D2361" s="13">
        <v>0</v>
      </c>
      <c r="E2361" s="13">
        <v>7</v>
      </c>
    </row>
    <row r="2362" spans="1:5" ht="15" customHeight="1">
      <c r="A2362" s="10" t="s">
        <v>4083</v>
      </c>
      <c r="B2362" s="10" t="s">
        <v>249</v>
      </c>
      <c r="C2362" s="12"/>
      <c r="D2362" s="13">
        <v>0</v>
      </c>
      <c r="E2362" s="13">
        <v>-1</v>
      </c>
    </row>
    <row r="2363" spans="1:5" ht="15" customHeight="1">
      <c r="A2363" s="10" t="s">
        <v>4083</v>
      </c>
      <c r="B2363" s="10" t="s">
        <v>249</v>
      </c>
      <c r="C2363" s="10" t="s">
        <v>1672</v>
      </c>
      <c r="D2363" s="13">
        <v>4</v>
      </c>
      <c r="E2363" s="13">
        <v>4</v>
      </c>
    </row>
    <row r="2364" spans="1:5" ht="15" customHeight="1">
      <c r="A2364" s="10" t="s">
        <v>4084</v>
      </c>
      <c r="B2364" s="10" t="s">
        <v>1008</v>
      </c>
      <c r="C2364" s="10" t="s">
        <v>1638</v>
      </c>
      <c r="D2364" s="13">
        <v>7</v>
      </c>
      <c r="E2364" s="13">
        <v>7</v>
      </c>
    </row>
    <row r="2365" spans="1:5" ht="15" customHeight="1">
      <c r="A2365" s="10" t="s">
        <v>4085</v>
      </c>
      <c r="B2365" s="10" t="s">
        <v>4086</v>
      </c>
      <c r="C2365" s="12"/>
      <c r="D2365" s="13">
        <v>0</v>
      </c>
      <c r="E2365" s="13">
        <v>20</v>
      </c>
    </row>
    <row r="2366" spans="1:5" ht="15" customHeight="1">
      <c r="A2366" s="10" t="s">
        <v>4087</v>
      </c>
      <c r="B2366" s="10" t="s">
        <v>1150</v>
      </c>
      <c r="C2366" s="10" t="s">
        <v>1810</v>
      </c>
      <c r="D2366" s="13">
        <v>1</v>
      </c>
      <c r="E2366" s="13">
        <v>1</v>
      </c>
    </row>
    <row r="2367" spans="1:5" ht="15" customHeight="1">
      <c r="A2367" s="10" t="s">
        <v>4088</v>
      </c>
      <c r="B2367" s="10" t="s">
        <v>4089</v>
      </c>
      <c r="C2367" s="12"/>
      <c r="D2367" s="13">
        <v>0</v>
      </c>
      <c r="E2367" s="13">
        <v>85</v>
      </c>
    </row>
    <row r="2368" spans="1:5" ht="15" customHeight="1">
      <c r="A2368" s="10" t="s">
        <v>4090</v>
      </c>
      <c r="B2368" s="10" t="s">
        <v>58</v>
      </c>
      <c r="C2368" s="12"/>
      <c r="D2368" s="13">
        <v>0</v>
      </c>
      <c r="E2368" s="13">
        <v>0</v>
      </c>
    </row>
    <row r="2369" spans="1:5" ht="15" customHeight="1">
      <c r="A2369" s="10" t="s">
        <v>4090</v>
      </c>
      <c r="B2369" s="10" t="s">
        <v>58</v>
      </c>
      <c r="C2369" s="10" t="s">
        <v>1787</v>
      </c>
      <c r="D2369" s="13">
        <v>157</v>
      </c>
      <c r="E2369" s="13">
        <v>157</v>
      </c>
    </row>
    <row r="2370" spans="1:5" ht="15" customHeight="1">
      <c r="A2370" s="10" t="s">
        <v>4090</v>
      </c>
      <c r="B2370" s="10" t="s">
        <v>58</v>
      </c>
      <c r="C2370" s="10" t="s">
        <v>2251</v>
      </c>
      <c r="D2370" s="13">
        <v>1</v>
      </c>
      <c r="E2370" s="13">
        <v>1</v>
      </c>
    </row>
    <row r="2371" spans="1:5" ht="15" customHeight="1">
      <c r="A2371" s="10" t="s">
        <v>4090</v>
      </c>
      <c r="B2371" s="10" t="s">
        <v>4091</v>
      </c>
      <c r="C2371" s="12"/>
      <c r="D2371" s="13">
        <v>0</v>
      </c>
      <c r="E2371" s="13">
        <v>3</v>
      </c>
    </row>
    <row r="2372" spans="1:5" ht="15" customHeight="1">
      <c r="A2372" s="10" t="s">
        <v>4092</v>
      </c>
      <c r="B2372" s="10" t="s">
        <v>631</v>
      </c>
      <c r="C2372" s="10" t="s">
        <v>4093</v>
      </c>
      <c r="D2372" s="13">
        <v>100</v>
      </c>
      <c r="E2372" s="13">
        <v>100</v>
      </c>
    </row>
    <row r="2373" spans="1:5" ht="15" customHeight="1">
      <c r="A2373" s="10" t="s">
        <v>4092</v>
      </c>
      <c r="B2373" s="10" t="s">
        <v>631</v>
      </c>
      <c r="C2373" s="10" t="s">
        <v>2041</v>
      </c>
      <c r="D2373" s="13">
        <v>100</v>
      </c>
      <c r="E2373" s="13">
        <v>100</v>
      </c>
    </row>
    <row r="2374" spans="1:5" ht="15" customHeight="1">
      <c r="A2374" s="10" t="s">
        <v>4094</v>
      </c>
      <c r="B2374" s="10" t="s">
        <v>822</v>
      </c>
      <c r="C2374" s="10" t="s">
        <v>4095</v>
      </c>
      <c r="D2374" s="13">
        <v>701</v>
      </c>
      <c r="E2374" s="13">
        <v>701</v>
      </c>
    </row>
    <row r="2375" spans="1:5" ht="15" customHeight="1">
      <c r="A2375" s="10" t="s">
        <v>4096</v>
      </c>
      <c r="B2375" s="10" t="s">
        <v>321</v>
      </c>
      <c r="C2375" s="10" t="s">
        <v>1638</v>
      </c>
      <c r="D2375" s="13">
        <v>13</v>
      </c>
      <c r="E2375" s="13">
        <v>13</v>
      </c>
    </row>
    <row r="2376" spans="1:5" ht="15" customHeight="1">
      <c r="A2376" s="10" t="s">
        <v>4097</v>
      </c>
      <c r="B2376" s="10" t="s">
        <v>1299</v>
      </c>
      <c r="C2376" s="10" t="s">
        <v>1932</v>
      </c>
      <c r="D2376" s="13">
        <v>6</v>
      </c>
      <c r="E2376" s="13">
        <v>6</v>
      </c>
    </row>
    <row r="2377" spans="1:5" ht="15" customHeight="1">
      <c r="A2377" s="10" t="s">
        <v>4098</v>
      </c>
      <c r="B2377" s="10" t="s">
        <v>4099</v>
      </c>
      <c r="C2377" s="12"/>
      <c r="D2377" s="13">
        <v>0</v>
      </c>
      <c r="E2377" s="13">
        <v>0</v>
      </c>
    </row>
    <row r="2378" spans="1:5" ht="15" customHeight="1">
      <c r="A2378" s="10" t="s">
        <v>4098</v>
      </c>
      <c r="B2378" s="10" t="s">
        <v>4099</v>
      </c>
      <c r="C2378" s="10" t="s">
        <v>1667</v>
      </c>
      <c r="D2378" s="13">
        <v>31</v>
      </c>
      <c r="E2378" s="13">
        <v>31</v>
      </c>
    </row>
    <row r="2379" spans="1:5" ht="15" customHeight="1">
      <c r="A2379" s="10" t="s">
        <v>4098</v>
      </c>
      <c r="B2379" s="10" t="s">
        <v>4100</v>
      </c>
      <c r="C2379" s="12"/>
      <c r="D2379" s="13">
        <v>0</v>
      </c>
      <c r="E2379" s="13">
        <v>3</v>
      </c>
    </row>
    <row r="2380" spans="1:5" ht="15" customHeight="1">
      <c r="A2380" s="10" t="s">
        <v>4101</v>
      </c>
      <c r="B2380" s="10" t="s">
        <v>4102</v>
      </c>
      <c r="C2380" s="12"/>
      <c r="D2380" s="13">
        <v>0</v>
      </c>
      <c r="E2380" s="13">
        <v>43</v>
      </c>
    </row>
    <row r="2381" spans="1:5" ht="15" customHeight="1">
      <c r="A2381" s="10" t="s">
        <v>4103</v>
      </c>
      <c r="B2381" s="10" t="s">
        <v>4104</v>
      </c>
      <c r="C2381" s="12"/>
      <c r="D2381" s="13">
        <v>0</v>
      </c>
      <c r="E2381" s="13">
        <v>1</v>
      </c>
    </row>
    <row r="2382" spans="1:5" ht="15" customHeight="1">
      <c r="A2382" s="10" t="s">
        <v>4105</v>
      </c>
      <c r="B2382" s="10" t="s">
        <v>1170</v>
      </c>
      <c r="C2382" s="10" t="s">
        <v>1846</v>
      </c>
      <c r="D2382" s="13">
        <v>25</v>
      </c>
      <c r="E2382" s="13">
        <v>25</v>
      </c>
    </row>
    <row r="2383" spans="1:5" ht="15" customHeight="1">
      <c r="A2383" s="10" t="s">
        <v>4106</v>
      </c>
      <c r="B2383" s="10" t="s">
        <v>166</v>
      </c>
      <c r="C2383" s="12"/>
      <c r="D2383" s="13">
        <v>0</v>
      </c>
      <c r="E2383" s="13">
        <v>-107</v>
      </c>
    </row>
    <row r="2384" spans="1:5" ht="15" customHeight="1">
      <c r="A2384" s="10" t="s">
        <v>4106</v>
      </c>
      <c r="B2384" s="10" t="s">
        <v>166</v>
      </c>
      <c r="C2384" s="10" t="s">
        <v>4107</v>
      </c>
      <c r="D2384" s="13">
        <v>96</v>
      </c>
      <c r="E2384" s="13">
        <v>96</v>
      </c>
    </row>
    <row r="2385" spans="1:5" ht="15" customHeight="1">
      <c r="A2385" s="10" t="s">
        <v>4106</v>
      </c>
      <c r="B2385" s="10" t="s">
        <v>166</v>
      </c>
      <c r="C2385" s="10" t="s">
        <v>1977</v>
      </c>
      <c r="D2385" s="13">
        <v>288</v>
      </c>
      <c r="E2385" s="13">
        <v>288</v>
      </c>
    </row>
    <row r="2386" spans="1:5" ht="15" customHeight="1">
      <c r="A2386" s="10" t="s">
        <v>4106</v>
      </c>
      <c r="B2386" s="10" t="s">
        <v>166</v>
      </c>
      <c r="C2386" s="10" t="s">
        <v>4108</v>
      </c>
      <c r="D2386" s="13">
        <v>59</v>
      </c>
      <c r="E2386" s="13">
        <v>59</v>
      </c>
    </row>
    <row r="2387" spans="1:5" ht="15" customHeight="1">
      <c r="A2387" s="10" t="s">
        <v>4106</v>
      </c>
      <c r="B2387" s="10" t="s">
        <v>166</v>
      </c>
      <c r="C2387" s="10" t="s">
        <v>2848</v>
      </c>
      <c r="D2387" s="13">
        <v>94</v>
      </c>
      <c r="E2387" s="13">
        <v>94</v>
      </c>
    </row>
    <row r="2388" spans="1:5" ht="15" customHeight="1">
      <c r="A2388" s="10" t="s">
        <v>4106</v>
      </c>
      <c r="B2388" s="10" t="s">
        <v>166</v>
      </c>
      <c r="C2388" s="10" t="s">
        <v>4040</v>
      </c>
      <c r="D2388" s="13">
        <v>6</v>
      </c>
      <c r="E2388" s="13">
        <v>6</v>
      </c>
    </row>
    <row r="2389" spans="1:5" ht="15" customHeight="1">
      <c r="A2389" s="10" t="s">
        <v>4106</v>
      </c>
      <c r="B2389" s="10" t="s">
        <v>166</v>
      </c>
      <c r="C2389" s="10" t="s">
        <v>4109</v>
      </c>
      <c r="D2389" s="13">
        <v>96</v>
      </c>
      <c r="E2389" s="13">
        <v>96</v>
      </c>
    </row>
    <row r="2390" spans="1:5" ht="15" customHeight="1">
      <c r="A2390" s="10" t="s">
        <v>4106</v>
      </c>
      <c r="B2390" s="10" t="s">
        <v>166</v>
      </c>
      <c r="C2390" s="10" t="s">
        <v>4110</v>
      </c>
      <c r="D2390" s="13">
        <v>96</v>
      </c>
      <c r="E2390" s="13">
        <v>96</v>
      </c>
    </row>
    <row r="2391" spans="1:5" ht="15" customHeight="1">
      <c r="A2391" s="10" t="s">
        <v>4106</v>
      </c>
      <c r="B2391" s="10" t="s">
        <v>166</v>
      </c>
      <c r="C2391" s="10" t="s">
        <v>4111</v>
      </c>
      <c r="D2391" s="13">
        <v>96</v>
      </c>
      <c r="E2391" s="13">
        <v>96</v>
      </c>
    </row>
    <row r="2392" spans="1:5" ht="15" customHeight="1">
      <c r="A2392" s="10" t="s">
        <v>4106</v>
      </c>
      <c r="B2392" s="10" t="s">
        <v>166</v>
      </c>
      <c r="C2392" s="10" t="s">
        <v>4112</v>
      </c>
      <c r="D2392" s="13">
        <v>96</v>
      </c>
      <c r="E2392" s="13">
        <v>96</v>
      </c>
    </row>
    <row r="2393" spans="1:5" ht="15" customHeight="1">
      <c r="A2393" s="10" t="s">
        <v>4106</v>
      </c>
      <c r="B2393" s="10" t="s">
        <v>4113</v>
      </c>
      <c r="C2393" s="12"/>
      <c r="D2393" s="13">
        <v>0</v>
      </c>
      <c r="E2393" s="13">
        <v>136</v>
      </c>
    </row>
    <row r="2394" spans="1:5" ht="15" customHeight="1">
      <c r="A2394" s="10" t="s">
        <v>4114</v>
      </c>
      <c r="B2394" s="10" t="s">
        <v>4115</v>
      </c>
      <c r="C2394" s="10" t="s">
        <v>1932</v>
      </c>
      <c r="D2394" s="13">
        <v>1</v>
      </c>
      <c r="E2394" s="13">
        <v>1</v>
      </c>
    </row>
    <row r="2395" spans="1:5" ht="15" customHeight="1">
      <c r="A2395" s="10" t="s">
        <v>4116</v>
      </c>
      <c r="B2395" s="10" t="s">
        <v>469</v>
      </c>
      <c r="C2395" s="12"/>
      <c r="D2395" s="13">
        <v>0</v>
      </c>
      <c r="E2395" s="13">
        <v>0</v>
      </c>
    </row>
    <row r="2396" spans="1:5" ht="15" customHeight="1">
      <c r="A2396" s="10" t="s">
        <v>4116</v>
      </c>
      <c r="B2396" s="10" t="s">
        <v>469</v>
      </c>
      <c r="C2396" s="10" t="s">
        <v>1608</v>
      </c>
      <c r="D2396" s="13">
        <v>41</v>
      </c>
      <c r="E2396" s="13">
        <v>41</v>
      </c>
    </row>
    <row r="2397" spans="1:5" ht="15" customHeight="1">
      <c r="A2397" s="10" t="s">
        <v>4117</v>
      </c>
      <c r="B2397" s="10" t="s">
        <v>756</v>
      </c>
      <c r="C2397" s="12"/>
      <c r="D2397" s="13">
        <v>0</v>
      </c>
      <c r="E2397" s="13">
        <v>0</v>
      </c>
    </row>
    <row r="2398" spans="1:5" ht="15" customHeight="1">
      <c r="A2398" s="10" t="s">
        <v>4117</v>
      </c>
      <c r="B2398" s="10" t="s">
        <v>756</v>
      </c>
      <c r="C2398" s="10" t="s">
        <v>3994</v>
      </c>
      <c r="D2398" s="13">
        <v>288</v>
      </c>
      <c r="E2398" s="13">
        <v>288</v>
      </c>
    </row>
    <row r="2399" spans="1:5" ht="15" customHeight="1">
      <c r="A2399" s="10" t="s">
        <v>4117</v>
      </c>
      <c r="B2399" s="10" t="s">
        <v>756</v>
      </c>
      <c r="C2399" s="10" t="s">
        <v>1956</v>
      </c>
      <c r="D2399" s="13">
        <v>92</v>
      </c>
      <c r="E2399" s="13">
        <v>92</v>
      </c>
    </row>
    <row r="2400" spans="1:5" ht="15" customHeight="1">
      <c r="A2400" s="10" t="s">
        <v>4117</v>
      </c>
      <c r="B2400" s="10" t="s">
        <v>756</v>
      </c>
      <c r="C2400" s="10" t="s">
        <v>2293</v>
      </c>
      <c r="D2400" s="13">
        <v>1</v>
      </c>
      <c r="E2400" s="13">
        <v>1</v>
      </c>
    </row>
    <row r="2401" spans="1:5" ht="15" customHeight="1">
      <c r="A2401" s="10" t="s">
        <v>4117</v>
      </c>
      <c r="B2401" s="10" t="s">
        <v>4118</v>
      </c>
      <c r="C2401" s="12"/>
      <c r="D2401" s="13">
        <v>0</v>
      </c>
      <c r="E2401" s="13">
        <v>15</v>
      </c>
    </row>
    <row r="2402" spans="1:5" ht="15" customHeight="1">
      <c r="A2402" s="10" t="s">
        <v>4119</v>
      </c>
      <c r="B2402" s="10" t="s">
        <v>381</v>
      </c>
      <c r="C2402" s="10" t="s">
        <v>1889</v>
      </c>
      <c r="D2402" s="13">
        <v>27</v>
      </c>
      <c r="E2402" s="13">
        <v>27</v>
      </c>
    </row>
    <row r="2403" spans="1:5" ht="15" customHeight="1">
      <c r="A2403" s="10" t="s">
        <v>4120</v>
      </c>
      <c r="B2403" s="10" t="s">
        <v>1300</v>
      </c>
      <c r="C2403" s="10" t="s">
        <v>1932</v>
      </c>
      <c r="D2403" s="13">
        <v>7</v>
      </c>
      <c r="E2403" s="13">
        <v>7</v>
      </c>
    </row>
    <row r="2404" spans="1:5" ht="15" customHeight="1">
      <c r="A2404" s="10" t="s">
        <v>4121</v>
      </c>
      <c r="B2404" s="10" t="s">
        <v>1017</v>
      </c>
      <c r="C2404" s="10" t="s">
        <v>1642</v>
      </c>
      <c r="D2404" s="13">
        <v>21</v>
      </c>
      <c r="E2404" s="13">
        <v>21</v>
      </c>
    </row>
    <row r="2405" spans="1:5" ht="15" customHeight="1">
      <c r="A2405" s="10" t="s">
        <v>4122</v>
      </c>
      <c r="B2405" s="10" t="s">
        <v>1413</v>
      </c>
      <c r="C2405" s="12"/>
      <c r="D2405" s="13">
        <v>0</v>
      </c>
      <c r="E2405" s="13">
        <v>0</v>
      </c>
    </row>
    <row r="2406" spans="1:5" ht="15" customHeight="1">
      <c r="A2406" s="10" t="s">
        <v>4122</v>
      </c>
      <c r="B2406" s="10" t="s">
        <v>1413</v>
      </c>
      <c r="C2406" s="10" t="s">
        <v>2035</v>
      </c>
      <c r="D2406" s="13">
        <v>174</v>
      </c>
      <c r="E2406" s="13">
        <v>174</v>
      </c>
    </row>
    <row r="2407" spans="1:5" ht="15" customHeight="1">
      <c r="A2407" s="10" t="s">
        <v>4123</v>
      </c>
      <c r="B2407" s="10" t="s">
        <v>1132</v>
      </c>
      <c r="C2407" s="12"/>
      <c r="D2407" s="13">
        <v>0</v>
      </c>
      <c r="E2407" s="13">
        <v>0</v>
      </c>
    </row>
    <row r="2408" spans="1:5" ht="15" customHeight="1">
      <c r="A2408" s="10" t="s">
        <v>4124</v>
      </c>
      <c r="B2408" s="10" t="s">
        <v>1401</v>
      </c>
      <c r="C2408" s="10" t="s">
        <v>2029</v>
      </c>
      <c r="D2408" s="13">
        <v>250</v>
      </c>
      <c r="E2408" s="13">
        <v>250</v>
      </c>
    </row>
    <row r="2409" spans="1:5" ht="15" customHeight="1">
      <c r="A2409" s="10" t="s">
        <v>4125</v>
      </c>
      <c r="B2409" s="10" t="s">
        <v>4126</v>
      </c>
      <c r="C2409" s="10" t="s">
        <v>1932</v>
      </c>
      <c r="D2409" s="13">
        <v>2</v>
      </c>
      <c r="E2409" s="13">
        <v>2</v>
      </c>
    </row>
    <row r="2410" spans="1:5" ht="15" customHeight="1">
      <c r="A2410" s="10" t="s">
        <v>4127</v>
      </c>
      <c r="B2410" s="10" t="s">
        <v>399</v>
      </c>
      <c r="C2410" s="12"/>
      <c r="D2410" s="13">
        <v>0</v>
      </c>
      <c r="E2410" s="13">
        <v>-8</v>
      </c>
    </row>
    <row r="2411" spans="1:5" ht="15" customHeight="1">
      <c r="A2411" s="10" t="s">
        <v>4127</v>
      </c>
      <c r="B2411" s="10" t="s">
        <v>399</v>
      </c>
      <c r="C2411" s="10" t="s">
        <v>1608</v>
      </c>
      <c r="D2411" s="13">
        <v>5</v>
      </c>
      <c r="E2411" s="13">
        <v>5</v>
      </c>
    </row>
    <row r="2412" spans="1:5" ht="15" customHeight="1">
      <c r="A2412" s="10" t="s">
        <v>4127</v>
      </c>
      <c r="B2412" s="10" t="s">
        <v>399</v>
      </c>
      <c r="C2412" s="10" t="s">
        <v>2292</v>
      </c>
      <c r="D2412" s="13">
        <v>20</v>
      </c>
      <c r="E2412" s="13">
        <v>20</v>
      </c>
    </row>
    <row r="2413" spans="1:5" ht="15" customHeight="1">
      <c r="A2413" s="10" t="s">
        <v>4128</v>
      </c>
      <c r="B2413" s="10" t="s">
        <v>1311</v>
      </c>
      <c r="C2413" s="12"/>
      <c r="D2413" s="13">
        <v>0</v>
      </c>
      <c r="E2413" s="13">
        <v>0</v>
      </c>
    </row>
    <row r="2414" spans="1:5" ht="15" customHeight="1">
      <c r="A2414" s="10" t="s">
        <v>4128</v>
      </c>
      <c r="B2414" s="10" t="s">
        <v>1311</v>
      </c>
      <c r="C2414" s="10" t="s">
        <v>1940</v>
      </c>
      <c r="D2414" s="13">
        <v>44</v>
      </c>
      <c r="E2414" s="13">
        <v>44</v>
      </c>
    </row>
    <row r="2415" spans="1:5" ht="15" customHeight="1">
      <c r="A2415" s="10" t="s">
        <v>4128</v>
      </c>
      <c r="B2415" s="10" t="s">
        <v>1311</v>
      </c>
      <c r="C2415" s="10" t="s">
        <v>2293</v>
      </c>
      <c r="D2415" s="13">
        <v>8</v>
      </c>
      <c r="E2415" s="13">
        <v>8</v>
      </c>
    </row>
    <row r="2416" spans="1:5" ht="15" customHeight="1">
      <c r="A2416" s="10" t="s">
        <v>4129</v>
      </c>
      <c r="B2416" s="10" t="s">
        <v>1171</v>
      </c>
      <c r="C2416" s="10" t="s">
        <v>1846</v>
      </c>
      <c r="D2416" s="13">
        <v>45</v>
      </c>
      <c r="E2416" s="13">
        <v>45</v>
      </c>
    </row>
    <row r="2417" spans="1:5" ht="15" customHeight="1">
      <c r="A2417" s="10" t="s">
        <v>4130</v>
      </c>
      <c r="B2417" s="10" t="s">
        <v>4131</v>
      </c>
      <c r="C2417" s="12"/>
      <c r="D2417" s="13">
        <v>0</v>
      </c>
      <c r="E2417" s="13">
        <v>7</v>
      </c>
    </row>
    <row r="2418" spans="1:5" ht="15" customHeight="1">
      <c r="A2418" s="10" t="s">
        <v>4132</v>
      </c>
      <c r="B2418" s="10" t="s">
        <v>4133</v>
      </c>
      <c r="C2418" s="12"/>
      <c r="D2418" s="13">
        <v>0</v>
      </c>
      <c r="E2418" s="13">
        <v>32</v>
      </c>
    </row>
    <row r="2419" spans="1:5" ht="15" customHeight="1">
      <c r="A2419" s="10" t="s">
        <v>4134</v>
      </c>
      <c r="B2419" s="10" t="s">
        <v>1425</v>
      </c>
      <c r="C2419" s="10" t="s">
        <v>2043</v>
      </c>
      <c r="D2419" s="13">
        <v>93</v>
      </c>
      <c r="E2419" s="13">
        <v>93</v>
      </c>
    </row>
    <row r="2420" spans="1:5" ht="15" customHeight="1">
      <c r="A2420" s="10" t="s">
        <v>4135</v>
      </c>
      <c r="B2420" s="10" t="s">
        <v>1018</v>
      </c>
      <c r="C2420" s="10" t="s">
        <v>1642</v>
      </c>
      <c r="D2420" s="13">
        <v>9</v>
      </c>
      <c r="E2420" s="13">
        <v>9</v>
      </c>
    </row>
    <row r="2421" spans="1:5" ht="15" customHeight="1">
      <c r="A2421" s="10" t="s">
        <v>4136</v>
      </c>
      <c r="B2421" s="10" t="s">
        <v>755</v>
      </c>
      <c r="C2421" s="10" t="s">
        <v>4018</v>
      </c>
      <c r="D2421" s="13">
        <v>288</v>
      </c>
      <c r="E2421" s="13">
        <v>288</v>
      </c>
    </row>
    <row r="2422" spans="1:5" ht="15" customHeight="1">
      <c r="A2422" s="10" t="s">
        <v>4136</v>
      </c>
      <c r="B2422" s="10" t="s">
        <v>755</v>
      </c>
      <c r="C2422" s="10" t="s">
        <v>1932</v>
      </c>
      <c r="D2422" s="13">
        <v>4</v>
      </c>
      <c r="E2422" s="13">
        <v>4</v>
      </c>
    </row>
    <row r="2423" spans="1:5" ht="15" customHeight="1">
      <c r="A2423" s="10" t="s">
        <v>4137</v>
      </c>
      <c r="B2423" s="10" t="s">
        <v>1312</v>
      </c>
      <c r="C2423" s="12"/>
      <c r="D2423" s="13">
        <v>0</v>
      </c>
      <c r="E2423" s="13">
        <v>0</v>
      </c>
    </row>
    <row r="2424" spans="1:5" ht="15" customHeight="1">
      <c r="A2424" s="10" t="s">
        <v>4137</v>
      </c>
      <c r="B2424" s="10" t="s">
        <v>1312</v>
      </c>
      <c r="C2424" s="10" t="s">
        <v>1940</v>
      </c>
      <c r="D2424" s="13">
        <v>82</v>
      </c>
      <c r="E2424" s="13">
        <v>82</v>
      </c>
    </row>
    <row r="2425" spans="1:5" ht="15" customHeight="1">
      <c r="A2425" s="10" t="s">
        <v>4137</v>
      </c>
      <c r="B2425" s="10" t="s">
        <v>4138</v>
      </c>
      <c r="C2425" s="12"/>
      <c r="D2425" s="13">
        <v>0</v>
      </c>
      <c r="E2425" s="13">
        <v>1</v>
      </c>
    </row>
    <row r="2426" spans="1:5" ht="15" customHeight="1">
      <c r="A2426" s="10" t="s">
        <v>4139</v>
      </c>
      <c r="B2426" s="10" t="s">
        <v>1172</v>
      </c>
      <c r="C2426" s="10" t="s">
        <v>1846</v>
      </c>
      <c r="D2426" s="13">
        <v>39</v>
      </c>
      <c r="E2426" s="13">
        <v>39</v>
      </c>
    </row>
    <row r="2427" spans="1:5" ht="15" customHeight="1">
      <c r="A2427" s="10" t="s">
        <v>4140</v>
      </c>
      <c r="B2427" s="10" t="s">
        <v>4141</v>
      </c>
      <c r="C2427" s="12"/>
      <c r="D2427" s="13">
        <v>0</v>
      </c>
      <c r="E2427" s="13">
        <v>20</v>
      </c>
    </row>
    <row r="2428" spans="1:5" ht="15" customHeight="1">
      <c r="A2428" s="10" t="s">
        <v>4142</v>
      </c>
      <c r="B2428" s="10" t="s">
        <v>4143</v>
      </c>
      <c r="C2428" s="10" t="s">
        <v>1932</v>
      </c>
      <c r="D2428" s="13">
        <v>9</v>
      </c>
      <c r="E2428" s="13">
        <v>9</v>
      </c>
    </row>
    <row r="2429" spans="1:5" ht="15" customHeight="1">
      <c r="A2429" s="10" t="s">
        <v>4144</v>
      </c>
      <c r="B2429" s="10" t="s">
        <v>4145</v>
      </c>
      <c r="C2429" s="12"/>
      <c r="D2429" s="13">
        <v>0</v>
      </c>
      <c r="E2429" s="13">
        <v>42</v>
      </c>
    </row>
    <row r="2430" spans="1:5" ht="15" customHeight="1">
      <c r="A2430" s="10" t="s">
        <v>4146</v>
      </c>
      <c r="B2430" s="10" t="s">
        <v>319</v>
      </c>
      <c r="C2430" s="12"/>
      <c r="D2430" s="13">
        <v>0</v>
      </c>
      <c r="E2430" s="13">
        <v>0</v>
      </c>
    </row>
    <row r="2431" spans="1:5" ht="15" customHeight="1">
      <c r="A2431" s="10" t="s">
        <v>4146</v>
      </c>
      <c r="B2431" s="10" t="s">
        <v>319</v>
      </c>
      <c r="C2431" s="10" t="s">
        <v>2750</v>
      </c>
      <c r="D2431" s="13">
        <v>13</v>
      </c>
      <c r="E2431" s="13">
        <v>13</v>
      </c>
    </row>
    <row r="2432" spans="1:5" ht="15" customHeight="1">
      <c r="A2432" s="10" t="s">
        <v>4147</v>
      </c>
      <c r="B2432" s="10" t="s">
        <v>655</v>
      </c>
      <c r="C2432" s="10" t="s">
        <v>1811</v>
      </c>
      <c r="D2432" s="13">
        <v>24</v>
      </c>
      <c r="E2432" s="13">
        <v>24</v>
      </c>
    </row>
    <row r="2433" spans="1:5" ht="15" customHeight="1">
      <c r="A2433" s="10" t="s">
        <v>4147</v>
      </c>
      <c r="B2433" s="10" t="s">
        <v>655</v>
      </c>
      <c r="C2433" s="10" t="s">
        <v>3828</v>
      </c>
      <c r="D2433" s="13">
        <v>24</v>
      </c>
      <c r="E2433" s="13">
        <v>24</v>
      </c>
    </row>
    <row r="2434" spans="1:5" ht="15" customHeight="1">
      <c r="A2434" s="10" t="s">
        <v>4147</v>
      </c>
      <c r="B2434" s="10" t="s">
        <v>655</v>
      </c>
      <c r="C2434" s="10" t="s">
        <v>4148</v>
      </c>
      <c r="D2434" s="13">
        <v>93</v>
      </c>
      <c r="E2434" s="13">
        <v>93</v>
      </c>
    </row>
    <row r="2435" spans="1:5" ht="15" customHeight="1">
      <c r="A2435" s="10" t="s">
        <v>4149</v>
      </c>
      <c r="B2435" s="10" t="s">
        <v>110</v>
      </c>
      <c r="C2435" s="12"/>
      <c r="D2435" s="13">
        <v>0</v>
      </c>
      <c r="E2435" s="13">
        <v>-17</v>
      </c>
    </row>
    <row r="2436" spans="1:5" ht="15" customHeight="1">
      <c r="A2436" s="10" t="s">
        <v>4149</v>
      </c>
      <c r="B2436" s="10" t="s">
        <v>110</v>
      </c>
      <c r="C2436" s="10" t="s">
        <v>4150</v>
      </c>
      <c r="D2436" s="13">
        <v>39</v>
      </c>
      <c r="E2436" s="13">
        <v>39</v>
      </c>
    </row>
    <row r="2437" spans="1:5" ht="15" customHeight="1">
      <c r="A2437" s="10" t="s">
        <v>4149</v>
      </c>
      <c r="B2437" s="10" t="s">
        <v>110</v>
      </c>
      <c r="C2437" s="10" t="s">
        <v>2057</v>
      </c>
      <c r="D2437" s="13">
        <v>38</v>
      </c>
      <c r="E2437" s="13">
        <v>38</v>
      </c>
    </row>
    <row r="2438" spans="1:5" ht="15" customHeight="1">
      <c r="A2438" s="10" t="s">
        <v>4149</v>
      </c>
      <c r="B2438" s="10" t="s">
        <v>110</v>
      </c>
      <c r="C2438" s="10" t="s">
        <v>4151</v>
      </c>
      <c r="D2438" s="13">
        <v>48</v>
      </c>
      <c r="E2438" s="13">
        <v>48</v>
      </c>
    </row>
    <row r="2439" spans="1:5" ht="15" customHeight="1">
      <c r="A2439" s="10" t="s">
        <v>4149</v>
      </c>
      <c r="B2439" s="10" t="s">
        <v>4152</v>
      </c>
      <c r="C2439" s="12"/>
      <c r="D2439" s="13">
        <v>0</v>
      </c>
      <c r="E2439" s="13">
        <v>27</v>
      </c>
    </row>
    <row r="2440" spans="1:5" ht="15" customHeight="1">
      <c r="A2440" s="10" t="s">
        <v>4153</v>
      </c>
      <c r="B2440" s="10" t="s">
        <v>1302</v>
      </c>
      <c r="C2440" s="10" t="s">
        <v>1932</v>
      </c>
      <c r="D2440" s="13">
        <v>6</v>
      </c>
      <c r="E2440" s="13">
        <v>6</v>
      </c>
    </row>
    <row r="2441" spans="1:5" ht="15" customHeight="1">
      <c r="A2441" s="10" t="s">
        <v>4154</v>
      </c>
      <c r="B2441" s="10" t="s">
        <v>635</v>
      </c>
      <c r="C2441" s="10" t="s">
        <v>4093</v>
      </c>
      <c r="D2441" s="13">
        <v>100</v>
      </c>
      <c r="E2441" s="13">
        <v>100</v>
      </c>
    </row>
    <row r="2442" spans="1:5" ht="15" customHeight="1">
      <c r="A2442" s="10" t="s">
        <v>4154</v>
      </c>
      <c r="B2442" s="10" t="s">
        <v>635</v>
      </c>
      <c r="C2442" s="10" t="s">
        <v>2041</v>
      </c>
      <c r="D2442" s="13">
        <v>127</v>
      </c>
      <c r="E2442" s="13">
        <v>127</v>
      </c>
    </row>
    <row r="2443" spans="1:5" ht="15" customHeight="1">
      <c r="A2443" s="10" t="s">
        <v>4154</v>
      </c>
      <c r="B2443" s="10" t="s">
        <v>635</v>
      </c>
      <c r="C2443" s="10" t="s">
        <v>2293</v>
      </c>
      <c r="D2443" s="13">
        <v>3</v>
      </c>
      <c r="E2443" s="13">
        <v>3</v>
      </c>
    </row>
    <row r="2444" spans="1:5" ht="15" customHeight="1">
      <c r="A2444" s="10" t="s">
        <v>4155</v>
      </c>
      <c r="B2444" s="10" t="s">
        <v>4156</v>
      </c>
      <c r="C2444" s="12"/>
      <c r="D2444" s="13">
        <v>0</v>
      </c>
      <c r="E2444" s="13">
        <v>42</v>
      </c>
    </row>
    <row r="2445" spans="1:5" ht="15" customHeight="1">
      <c r="A2445" s="10" t="s">
        <v>4157</v>
      </c>
      <c r="B2445" s="10" t="s">
        <v>1173</v>
      </c>
      <c r="C2445" s="10" t="s">
        <v>1846</v>
      </c>
      <c r="D2445" s="13">
        <v>44</v>
      </c>
      <c r="E2445" s="13">
        <v>44</v>
      </c>
    </row>
    <row r="2446" spans="1:5" ht="15" customHeight="1">
      <c r="A2446" s="10" t="s">
        <v>4158</v>
      </c>
      <c r="B2446" s="10" t="s">
        <v>767</v>
      </c>
      <c r="C2446" s="10" t="s">
        <v>4159</v>
      </c>
      <c r="D2446" s="13">
        <v>331</v>
      </c>
      <c r="E2446" s="13">
        <v>331</v>
      </c>
    </row>
    <row r="2447" spans="1:5" ht="15" customHeight="1">
      <c r="A2447" s="10" t="s">
        <v>4158</v>
      </c>
      <c r="B2447" s="10" t="s">
        <v>767</v>
      </c>
      <c r="C2447" s="10" t="s">
        <v>1965</v>
      </c>
      <c r="D2447" s="13">
        <v>131</v>
      </c>
      <c r="E2447" s="13">
        <v>131</v>
      </c>
    </row>
    <row r="2448" spans="1:5" ht="15" customHeight="1">
      <c r="A2448" s="10" t="s">
        <v>4160</v>
      </c>
      <c r="B2448" s="10" t="s">
        <v>4161</v>
      </c>
      <c r="C2448" s="12"/>
      <c r="D2448" s="13">
        <v>0</v>
      </c>
      <c r="E2448" s="13">
        <v>4</v>
      </c>
    </row>
    <row r="2449" spans="1:5" ht="15" customHeight="1">
      <c r="A2449" s="10" t="s">
        <v>4162</v>
      </c>
      <c r="B2449" s="10" t="s">
        <v>4163</v>
      </c>
      <c r="C2449" s="12"/>
      <c r="D2449" s="13">
        <v>0</v>
      </c>
      <c r="E2449" s="13">
        <v>-2</v>
      </c>
    </row>
    <row r="2450" spans="1:5" ht="15" customHeight="1">
      <c r="A2450" s="10" t="s">
        <v>4162</v>
      </c>
      <c r="B2450" s="10" t="s">
        <v>4163</v>
      </c>
      <c r="C2450" s="10" t="s">
        <v>1667</v>
      </c>
      <c r="D2450" s="13">
        <v>55</v>
      </c>
      <c r="E2450" s="13">
        <v>55</v>
      </c>
    </row>
    <row r="2451" spans="1:5" ht="15" customHeight="1">
      <c r="A2451" s="10" t="s">
        <v>4162</v>
      </c>
      <c r="B2451" s="10" t="s">
        <v>4164</v>
      </c>
      <c r="C2451" s="12"/>
      <c r="D2451" s="13">
        <v>0</v>
      </c>
      <c r="E2451" s="13">
        <v>3</v>
      </c>
    </row>
    <row r="2452" spans="1:5" ht="15" customHeight="1">
      <c r="A2452" s="10" t="s">
        <v>4165</v>
      </c>
      <c r="B2452" s="10" t="s">
        <v>4166</v>
      </c>
      <c r="C2452" s="12"/>
      <c r="D2452" s="13">
        <v>0</v>
      </c>
      <c r="E2452" s="13">
        <v>20</v>
      </c>
    </row>
    <row r="2453" spans="1:5" ht="15" customHeight="1">
      <c r="A2453" s="10" t="s">
        <v>4167</v>
      </c>
      <c r="B2453" s="10" t="s">
        <v>1174</v>
      </c>
      <c r="C2453" s="10" t="s">
        <v>1847</v>
      </c>
      <c r="D2453" s="13">
        <v>52</v>
      </c>
      <c r="E2453" s="13">
        <v>52</v>
      </c>
    </row>
    <row r="2454" spans="1:5" ht="15" customHeight="1">
      <c r="A2454" s="10" t="s">
        <v>4168</v>
      </c>
      <c r="B2454" s="10" t="s">
        <v>4169</v>
      </c>
      <c r="C2454" s="12"/>
      <c r="D2454" s="13">
        <v>0</v>
      </c>
      <c r="E2454" s="13">
        <v>21</v>
      </c>
    </row>
    <row r="2455" spans="1:5" ht="15" customHeight="1">
      <c r="A2455" s="10" t="s">
        <v>4170</v>
      </c>
      <c r="B2455" s="10" t="s">
        <v>4171</v>
      </c>
      <c r="C2455" s="12"/>
      <c r="D2455" s="13">
        <v>0</v>
      </c>
      <c r="E2455" s="13">
        <v>20</v>
      </c>
    </row>
    <row r="2456" spans="1:5" ht="15" customHeight="1">
      <c r="A2456" s="10" t="s">
        <v>4172</v>
      </c>
      <c r="B2456" s="10" t="s">
        <v>1175</v>
      </c>
      <c r="C2456" s="10" t="s">
        <v>1847</v>
      </c>
      <c r="D2456" s="13">
        <v>60</v>
      </c>
      <c r="E2456" s="13">
        <v>60</v>
      </c>
    </row>
    <row r="2457" spans="1:5" ht="15" customHeight="1">
      <c r="A2457" s="10" t="s">
        <v>4173</v>
      </c>
      <c r="B2457" s="10" t="s">
        <v>4174</v>
      </c>
      <c r="C2457" s="12"/>
      <c r="D2457" s="13">
        <v>0</v>
      </c>
      <c r="E2457" s="13">
        <v>4</v>
      </c>
    </row>
    <row r="2458" spans="1:5" ht="15" customHeight="1">
      <c r="A2458" s="10" t="s">
        <v>4175</v>
      </c>
      <c r="B2458" s="10" t="s">
        <v>614</v>
      </c>
      <c r="C2458" s="10" t="s">
        <v>4176</v>
      </c>
      <c r="D2458" s="13">
        <v>49</v>
      </c>
      <c r="E2458" s="13">
        <v>49</v>
      </c>
    </row>
    <row r="2459" spans="1:5" ht="15" customHeight="1">
      <c r="A2459" s="10" t="s">
        <v>4175</v>
      </c>
      <c r="B2459" s="10" t="s">
        <v>614</v>
      </c>
      <c r="C2459" s="10" t="s">
        <v>1964</v>
      </c>
      <c r="D2459" s="13">
        <v>50</v>
      </c>
      <c r="E2459" s="13">
        <v>50</v>
      </c>
    </row>
    <row r="2460" spans="1:5" ht="15" customHeight="1">
      <c r="A2460" s="10" t="s">
        <v>4175</v>
      </c>
      <c r="B2460" s="10" t="s">
        <v>614</v>
      </c>
      <c r="C2460" s="10" t="s">
        <v>4177</v>
      </c>
      <c r="D2460" s="13">
        <v>47</v>
      </c>
      <c r="E2460" s="13">
        <v>47</v>
      </c>
    </row>
    <row r="2461" spans="1:5" ht="15" customHeight="1">
      <c r="A2461" s="10" t="s">
        <v>4175</v>
      </c>
      <c r="B2461" s="10" t="s">
        <v>614</v>
      </c>
      <c r="C2461" s="10" t="s">
        <v>2246</v>
      </c>
      <c r="D2461" s="13">
        <v>299</v>
      </c>
      <c r="E2461" s="13">
        <v>299</v>
      </c>
    </row>
    <row r="2462" spans="1:5" ht="15" customHeight="1">
      <c r="A2462" s="10" t="s">
        <v>4175</v>
      </c>
      <c r="B2462" s="10" t="s">
        <v>614</v>
      </c>
      <c r="C2462" s="10" t="s">
        <v>2429</v>
      </c>
      <c r="D2462" s="13">
        <v>1</v>
      </c>
      <c r="E2462" s="13">
        <v>1</v>
      </c>
    </row>
    <row r="2463" spans="1:5" ht="15" customHeight="1">
      <c r="A2463" s="10" t="s">
        <v>4175</v>
      </c>
      <c r="B2463" s="10" t="s">
        <v>4178</v>
      </c>
      <c r="C2463" s="12"/>
      <c r="D2463" s="13">
        <v>0</v>
      </c>
      <c r="E2463" s="13">
        <v>37</v>
      </c>
    </row>
    <row r="2464" spans="1:5" ht="15" customHeight="1">
      <c r="A2464" s="10" t="s">
        <v>4179</v>
      </c>
      <c r="B2464" s="10" t="s">
        <v>501</v>
      </c>
      <c r="C2464" s="12"/>
      <c r="D2464" s="13">
        <v>0</v>
      </c>
      <c r="E2464" s="13">
        <v>0</v>
      </c>
    </row>
    <row r="2465" spans="1:5" ht="15" customHeight="1">
      <c r="A2465" s="10" t="s">
        <v>4179</v>
      </c>
      <c r="B2465" s="10" t="s">
        <v>501</v>
      </c>
      <c r="C2465" s="10" t="s">
        <v>2125</v>
      </c>
      <c r="D2465" s="13">
        <v>22</v>
      </c>
      <c r="E2465" s="13">
        <v>22</v>
      </c>
    </row>
    <row r="2466" spans="1:5" ht="15" customHeight="1">
      <c r="A2466" s="10" t="s">
        <v>4179</v>
      </c>
      <c r="B2466" s="10" t="s">
        <v>501</v>
      </c>
      <c r="C2466" s="10" t="s">
        <v>3768</v>
      </c>
      <c r="D2466" s="13">
        <v>30</v>
      </c>
      <c r="E2466" s="13">
        <v>30</v>
      </c>
    </row>
    <row r="2467" spans="1:5" ht="15" customHeight="1">
      <c r="A2467" s="10" t="s">
        <v>4179</v>
      </c>
      <c r="B2467" s="10" t="s">
        <v>4180</v>
      </c>
      <c r="C2467" s="12"/>
      <c r="D2467" s="13">
        <v>0</v>
      </c>
      <c r="E2467" s="13">
        <v>5</v>
      </c>
    </row>
    <row r="2468" spans="1:5" ht="15" customHeight="1">
      <c r="A2468" s="10" t="s">
        <v>4181</v>
      </c>
      <c r="B2468" s="10" t="s">
        <v>1357</v>
      </c>
      <c r="C2468" s="12"/>
      <c r="D2468" s="13">
        <v>0</v>
      </c>
      <c r="E2468" s="13">
        <v>0</v>
      </c>
    </row>
    <row r="2469" spans="1:5" ht="15" customHeight="1">
      <c r="A2469" s="10" t="s">
        <v>4181</v>
      </c>
      <c r="B2469" s="10" t="s">
        <v>1357</v>
      </c>
      <c r="C2469" s="10" t="s">
        <v>1978</v>
      </c>
      <c r="D2469" s="13">
        <v>72</v>
      </c>
      <c r="E2469" s="13">
        <v>72</v>
      </c>
    </row>
    <row r="2470" spans="1:5" ht="15" customHeight="1">
      <c r="A2470" s="10" t="s">
        <v>4181</v>
      </c>
      <c r="B2470" s="10" t="s">
        <v>1357</v>
      </c>
      <c r="C2470" s="10" t="s">
        <v>2293</v>
      </c>
      <c r="D2470" s="13">
        <v>1</v>
      </c>
      <c r="E2470" s="13">
        <v>1</v>
      </c>
    </row>
    <row r="2471" spans="1:5" ht="15" customHeight="1">
      <c r="A2471" s="10" t="s">
        <v>4181</v>
      </c>
      <c r="B2471" s="10" t="s">
        <v>4182</v>
      </c>
      <c r="C2471" s="12"/>
      <c r="D2471" s="13">
        <v>0</v>
      </c>
      <c r="E2471" s="13">
        <v>18</v>
      </c>
    </row>
    <row r="2472" spans="1:5" ht="15" customHeight="1">
      <c r="A2472" s="10" t="s">
        <v>4183</v>
      </c>
      <c r="B2472" s="10" t="s">
        <v>4184</v>
      </c>
      <c r="C2472" s="12"/>
      <c r="D2472" s="13">
        <v>0</v>
      </c>
      <c r="E2472" s="13">
        <v>42</v>
      </c>
    </row>
    <row r="2473" spans="1:5" ht="15" customHeight="1">
      <c r="A2473" s="10" t="s">
        <v>4185</v>
      </c>
      <c r="B2473" s="10" t="s">
        <v>1147</v>
      </c>
      <c r="C2473" s="10" t="s">
        <v>1805</v>
      </c>
      <c r="D2473" s="13">
        <v>323</v>
      </c>
      <c r="E2473" s="13">
        <v>323</v>
      </c>
    </row>
    <row r="2474" spans="1:5" ht="15" customHeight="1">
      <c r="A2474" s="10" t="s">
        <v>4186</v>
      </c>
      <c r="B2474" s="10" t="s">
        <v>1416</v>
      </c>
      <c r="C2474" s="12"/>
      <c r="D2474" s="13">
        <v>0</v>
      </c>
      <c r="E2474" s="13">
        <v>-4</v>
      </c>
    </row>
    <row r="2475" spans="1:5" ht="15" customHeight="1">
      <c r="A2475" s="10" t="s">
        <v>4186</v>
      </c>
      <c r="B2475" s="10" t="s">
        <v>1416</v>
      </c>
      <c r="C2475" s="10" t="s">
        <v>2036</v>
      </c>
      <c r="D2475" s="13">
        <v>190</v>
      </c>
      <c r="E2475" s="13">
        <v>190</v>
      </c>
    </row>
    <row r="2476" spans="1:5" ht="15" customHeight="1">
      <c r="A2476" s="10" t="s">
        <v>4187</v>
      </c>
      <c r="B2476" s="10" t="s">
        <v>1332</v>
      </c>
      <c r="C2476" s="12"/>
      <c r="D2476" s="13">
        <v>0</v>
      </c>
      <c r="E2476" s="13">
        <v>0</v>
      </c>
    </row>
    <row r="2477" spans="1:5" ht="15" customHeight="1">
      <c r="A2477" s="10" t="s">
        <v>4187</v>
      </c>
      <c r="B2477" s="10" t="s">
        <v>1332</v>
      </c>
      <c r="C2477" s="10" t="s">
        <v>1958</v>
      </c>
      <c r="D2477" s="13">
        <v>394</v>
      </c>
      <c r="E2477" s="13">
        <v>394</v>
      </c>
    </row>
    <row r="2478" spans="1:5" ht="15" customHeight="1">
      <c r="A2478" s="10" t="s">
        <v>4188</v>
      </c>
      <c r="B2478" s="10" t="s">
        <v>1176</v>
      </c>
      <c r="C2478" s="10" t="s">
        <v>1847</v>
      </c>
      <c r="D2478" s="13">
        <v>46</v>
      </c>
      <c r="E2478" s="13">
        <v>46</v>
      </c>
    </row>
    <row r="2479" spans="1:5" ht="15" customHeight="1">
      <c r="A2479" s="10" t="s">
        <v>4189</v>
      </c>
      <c r="B2479" s="10" t="s">
        <v>150</v>
      </c>
      <c r="C2479" s="12"/>
      <c r="D2479" s="13">
        <v>0</v>
      </c>
      <c r="E2479" s="13">
        <v>0</v>
      </c>
    </row>
    <row r="2480" spans="1:5" ht="15" customHeight="1">
      <c r="A2480" s="10" t="s">
        <v>4189</v>
      </c>
      <c r="B2480" s="10" t="s">
        <v>150</v>
      </c>
      <c r="C2480" s="10" t="s">
        <v>1761</v>
      </c>
      <c r="D2480" s="13">
        <v>108</v>
      </c>
      <c r="E2480" s="13">
        <v>108</v>
      </c>
    </row>
    <row r="2481" spans="1:5" ht="15" customHeight="1">
      <c r="A2481" s="10" t="s">
        <v>4189</v>
      </c>
      <c r="B2481" s="10" t="s">
        <v>150</v>
      </c>
      <c r="C2481" s="10" t="s">
        <v>1781</v>
      </c>
      <c r="D2481" s="13">
        <v>59</v>
      </c>
      <c r="E2481" s="13">
        <v>59</v>
      </c>
    </row>
    <row r="2482" spans="1:5" ht="15" customHeight="1">
      <c r="A2482" s="10" t="s">
        <v>4189</v>
      </c>
      <c r="B2482" s="10" t="s">
        <v>150</v>
      </c>
      <c r="C2482" s="10" t="s">
        <v>2429</v>
      </c>
      <c r="D2482" s="13">
        <v>1</v>
      </c>
      <c r="E2482" s="13">
        <v>1</v>
      </c>
    </row>
    <row r="2483" spans="1:5" ht="15" customHeight="1">
      <c r="A2483" s="10" t="s">
        <v>4189</v>
      </c>
      <c r="B2483" s="10" t="s">
        <v>4190</v>
      </c>
      <c r="C2483" s="12"/>
      <c r="D2483" s="13">
        <v>0</v>
      </c>
      <c r="E2483" s="13">
        <v>14</v>
      </c>
    </row>
    <row r="2484" spans="1:5" ht="15" customHeight="1">
      <c r="A2484" s="10" t="s">
        <v>4191</v>
      </c>
      <c r="B2484" s="10" t="s">
        <v>4192</v>
      </c>
      <c r="C2484" s="12"/>
      <c r="D2484" s="13">
        <v>0</v>
      </c>
      <c r="E2484" s="13">
        <v>27</v>
      </c>
    </row>
    <row r="2485" spans="1:5" ht="15" customHeight="1">
      <c r="A2485" s="10" t="s">
        <v>4193</v>
      </c>
      <c r="B2485" s="10" t="s">
        <v>1402</v>
      </c>
      <c r="C2485" s="10" t="s">
        <v>2029</v>
      </c>
      <c r="D2485" s="13">
        <v>124</v>
      </c>
      <c r="E2485" s="13">
        <v>124</v>
      </c>
    </row>
    <row r="2486" spans="1:5" ht="15" customHeight="1">
      <c r="A2486" s="10" t="s">
        <v>4194</v>
      </c>
      <c r="B2486" s="10" t="s">
        <v>4195</v>
      </c>
      <c r="C2486" s="12"/>
      <c r="D2486" s="13">
        <v>0</v>
      </c>
      <c r="E2486" s="13">
        <v>10</v>
      </c>
    </row>
    <row r="2487" spans="1:5" ht="15" customHeight="1">
      <c r="A2487" s="10" t="s">
        <v>4196</v>
      </c>
      <c r="B2487" s="10" t="s">
        <v>707</v>
      </c>
      <c r="C2487" s="10" t="s">
        <v>1836</v>
      </c>
      <c r="D2487" s="13">
        <v>37</v>
      </c>
      <c r="E2487" s="13">
        <v>37</v>
      </c>
    </row>
    <row r="2488" spans="1:5" ht="15" customHeight="1">
      <c r="A2488" s="10" t="s">
        <v>4196</v>
      </c>
      <c r="B2488" s="10" t="s">
        <v>707</v>
      </c>
      <c r="C2488" s="10" t="s">
        <v>4197</v>
      </c>
      <c r="D2488" s="13">
        <v>90</v>
      </c>
      <c r="E2488" s="13">
        <v>90</v>
      </c>
    </row>
    <row r="2489" spans="1:5" ht="15" customHeight="1">
      <c r="A2489" s="10" t="s">
        <v>4196</v>
      </c>
      <c r="B2489" s="10" t="s">
        <v>707</v>
      </c>
      <c r="C2489" s="10" t="s">
        <v>1926</v>
      </c>
      <c r="D2489" s="13">
        <v>30</v>
      </c>
      <c r="E2489" s="13">
        <v>30</v>
      </c>
    </row>
    <row r="2490" spans="1:5" ht="15" customHeight="1">
      <c r="A2490" s="10" t="s">
        <v>4196</v>
      </c>
      <c r="B2490" s="10" t="s">
        <v>707</v>
      </c>
      <c r="C2490" s="10" t="s">
        <v>2246</v>
      </c>
      <c r="D2490" s="13">
        <v>95</v>
      </c>
      <c r="E2490" s="13">
        <v>95</v>
      </c>
    </row>
    <row r="2491" spans="1:5" ht="15" customHeight="1">
      <c r="A2491" s="10" t="s">
        <v>4196</v>
      </c>
      <c r="B2491" s="10" t="s">
        <v>707</v>
      </c>
      <c r="C2491" s="10" t="s">
        <v>4198</v>
      </c>
      <c r="D2491" s="13">
        <v>59</v>
      </c>
      <c r="E2491" s="13">
        <v>59</v>
      </c>
    </row>
    <row r="2492" spans="1:5" ht="15" customHeight="1">
      <c r="A2492" s="10" t="s">
        <v>4196</v>
      </c>
      <c r="B2492" s="10" t="s">
        <v>707</v>
      </c>
      <c r="C2492" s="10" t="s">
        <v>2429</v>
      </c>
      <c r="D2492" s="13">
        <v>1</v>
      </c>
      <c r="E2492" s="13">
        <v>1</v>
      </c>
    </row>
    <row r="2493" spans="1:5" ht="15" customHeight="1">
      <c r="A2493" s="10" t="s">
        <v>4196</v>
      </c>
      <c r="B2493" s="10" t="s">
        <v>4199</v>
      </c>
      <c r="C2493" s="12"/>
      <c r="D2493" s="13">
        <v>0</v>
      </c>
      <c r="E2493" s="13">
        <v>52</v>
      </c>
    </row>
    <row r="2494" spans="1:5" ht="15" customHeight="1">
      <c r="A2494" s="10" t="s">
        <v>4200</v>
      </c>
      <c r="B2494" s="10" t="s">
        <v>1331</v>
      </c>
      <c r="C2494" s="12"/>
      <c r="D2494" s="13">
        <v>0</v>
      </c>
      <c r="E2494" s="13">
        <v>0</v>
      </c>
    </row>
    <row r="2495" spans="1:5" ht="15" customHeight="1">
      <c r="A2495" s="10" t="s">
        <v>4200</v>
      </c>
      <c r="B2495" s="10" t="s">
        <v>1331</v>
      </c>
      <c r="C2495" s="10" t="s">
        <v>1957</v>
      </c>
      <c r="D2495" s="13">
        <v>116</v>
      </c>
      <c r="E2495" s="13">
        <v>116</v>
      </c>
    </row>
    <row r="2496" spans="1:5" ht="15" customHeight="1">
      <c r="A2496" s="10" t="s">
        <v>4200</v>
      </c>
      <c r="B2496" s="10" t="s">
        <v>1331</v>
      </c>
      <c r="C2496" s="10" t="s">
        <v>3327</v>
      </c>
      <c r="D2496" s="13">
        <v>108</v>
      </c>
      <c r="E2496" s="13">
        <v>108</v>
      </c>
    </row>
    <row r="2497" spans="1:5" ht="15" customHeight="1">
      <c r="A2497" s="10" t="s">
        <v>4200</v>
      </c>
      <c r="B2497" s="10" t="s">
        <v>1331</v>
      </c>
      <c r="C2497" s="10" t="s">
        <v>2246</v>
      </c>
      <c r="D2497" s="13">
        <v>179</v>
      </c>
      <c r="E2497" s="13">
        <v>179</v>
      </c>
    </row>
    <row r="2498" spans="1:5" ht="15" customHeight="1">
      <c r="A2498" s="10" t="s">
        <v>4200</v>
      </c>
      <c r="B2498" s="10" t="s">
        <v>1331</v>
      </c>
      <c r="C2498" s="10" t="s">
        <v>2429</v>
      </c>
      <c r="D2498" s="13">
        <v>1</v>
      </c>
      <c r="E2498" s="13">
        <v>1</v>
      </c>
    </row>
    <row r="2499" spans="1:5" ht="15" customHeight="1">
      <c r="A2499" s="10" t="s">
        <v>4200</v>
      </c>
      <c r="B2499" s="10" t="s">
        <v>4201</v>
      </c>
      <c r="C2499" s="12"/>
      <c r="D2499" s="13">
        <v>0</v>
      </c>
      <c r="E2499" s="13">
        <v>4</v>
      </c>
    </row>
    <row r="2500" spans="1:5" ht="15" customHeight="1">
      <c r="A2500" s="10" t="s">
        <v>4202</v>
      </c>
      <c r="B2500" s="10" t="s">
        <v>1342</v>
      </c>
      <c r="C2500" s="10" t="s">
        <v>1967</v>
      </c>
      <c r="D2500" s="13">
        <v>196</v>
      </c>
      <c r="E2500" s="13">
        <v>196</v>
      </c>
    </row>
    <row r="2501" spans="1:5" ht="15" customHeight="1">
      <c r="A2501" s="10" t="s">
        <v>4202</v>
      </c>
      <c r="B2501" s="10" t="s">
        <v>1342</v>
      </c>
      <c r="C2501" s="10" t="s">
        <v>2429</v>
      </c>
      <c r="D2501" s="13">
        <v>1</v>
      </c>
      <c r="E2501" s="13">
        <v>1</v>
      </c>
    </row>
    <row r="2502" spans="1:5" ht="15" customHeight="1">
      <c r="A2502" s="10" t="s">
        <v>4202</v>
      </c>
      <c r="B2502" s="10" t="s">
        <v>4203</v>
      </c>
      <c r="C2502" s="12"/>
      <c r="D2502" s="13">
        <v>0</v>
      </c>
      <c r="E2502" s="13">
        <v>3</v>
      </c>
    </row>
    <row r="2503" spans="1:5" ht="15" customHeight="1">
      <c r="A2503" s="10" t="s">
        <v>4204</v>
      </c>
      <c r="B2503" s="10" t="s">
        <v>4205</v>
      </c>
      <c r="C2503" s="12"/>
      <c r="D2503" s="13">
        <v>0</v>
      </c>
      <c r="E2503" s="13">
        <v>0</v>
      </c>
    </row>
    <row r="2504" spans="1:5" ht="15" customHeight="1">
      <c r="A2504" s="10" t="s">
        <v>4206</v>
      </c>
      <c r="B2504" s="10" t="s">
        <v>1069</v>
      </c>
      <c r="C2504" s="10" t="s">
        <v>1676</v>
      </c>
      <c r="D2504" s="13">
        <v>4</v>
      </c>
      <c r="E2504" s="13">
        <v>4</v>
      </c>
    </row>
    <row r="2505" spans="1:5" ht="15" customHeight="1">
      <c r="A2505" s="10" t="s">
        <v>4207</v>
      </c>
      <c r="B2505" s="10" t="s">
        <v>4208</v>
      </c>
      <c r="C2505" s="12"/>
      <c r="D2505" s="13">
        <v>0</v>
      </c>
      <c r="E2505" s="13">
        <v>32</v>
      </c>
    </row>
    <row r="2506" spans="1:5" ht="15" customHeight="1">
      <c r="A2506" s="10" t="s">
        <v>4209</v>
      </c>
      <c r="B2506" s="10" t="s">
        <v>4210</v>
      </c>
      <c r="C2506" s="12"/>
      <c r="D2506" s="13">
        <v>0</v>
      </c>
      <c r="E2506" s="13">
        <v>14</v>
      </c>
    </row>
    <row r="2507" spans="1:5" ht="15" customHeight="1">
      <c r="A2507" s="10" t="s">
        <v>4211</v>
      </c>
      <c r="B2507" s="10" t="s">
        <v>4212</v>
      </c>
      <c r="C2507" s="12"/>
      <c r="D2507" s="13">
        <v>0</v>
      </c>
      <c r="E2507" s="13">
        <v>0</v>
      </c>
    </row>
    <row r="2508" spans="1:5" ht="15" customHeight="1">
      <c r="A2508" s="10" t="s">
        <v>4213</v>
      </c>
      <c r="B2508" s="10" t="s">
        <v>1177</v>
      </c>
      <c r="C2508" s="10" t="s">
        <v>1847</v>
      </c>
      <c r="D2508" s="13">
        <v>33</v>
      </c>
      <c r="E2508" s="13">
        <v>33</v>
      </c>
    </row>
    <row r="2509" spans="1:5" ht="15" customHeight="1">
      <c r="A2509" s="10" t="s">
        <v>4214</v>
      </c>
      <c r="B2509" s="10" t="s">
        <v>1403</v>
      </c>
      <c r="C2509" s="10" t="s">
        <v>2029</v>
      </c>
      <c r="D2509" s="13">
        <v>252</v>
      </c>
      <c r="E2509" s="13">
        <v>252</v>
      </c>
    </row>
    <row r="2510" spans="1:5" ht="15" customHeight="1">
      <c r="A2510" s="10" t="s">
        <v>4215</v>
      </c>
      <c r="B2510" s="10" t="s">
        <v>15</v>
      </c>
      <c r="C2510" s="12"/>
      <c r="D2510" s="13">
        <v>0</v>
      </c>
      <c r="E2510" s="13">
        <v>0</v>
      </c>
    </row>
    <row r="2511" spans="1:5" ht="15" customHeight="1">
      <c r="A2511" s="10" t="s">
        <v>4215</v>
      </c>
      <c r="B2511" s="10" t="s">
        <v>15</v>
      </c>
      <c r="C2511" s="10" t="s">
        <v>1848</v>
      </c>
      <c r="D2511" s="13">
        <v>36</v>
      </c>
      <c r="E2511" s="13">
        <v>36</v>
      </c>
    </row>
    <row r="2512" spans="1:5" ht="15" customHeight="1">
      <c r="A2512" s="10" t="s">
        <v>4215</v>
      </c>
      <c r="B2512" s="10" t="s">
        <v>15</v>
      </c>
      <c r="C2512" s="10" t="s">
        <v>4216</v>
      </c>
      <c r="D2512" s="13">
        <v>28</v>
      </c>
      <c r="E2512" s="13">
        <v>28</v>
      </c>
    </row>
    <row r="2513" spans="1:5" ht="15" customHeight="1">
      <c r="A2513" s="10" t="s">
        <v>4215</v>
      </c>
      <c r="B2513" s="10" t="s">
        <v>15</v>
      </c>
      <c r="C2513" s="10" t="s">
        <v>2053</v>
      </c>
      <c r="D2513" s="13">
        <v>11</v>
      </c>
      <c r="E2513" s="13">
        <v>11</v>
      </c>
    </row>
    <row r="2514" spans="1:5" ht="15" customHeight="1">
      <c r="A2514" s="10" t="s">
        <v>4215</v>
      </c>
      <c r="B2514" s="10" t="s">
        <v>4217</v>
      </c>
      <c r="C2514" s="12"/>
      <c r="D2514" s="13">
        <v>0</v>
      </c>
      <c r="E2514" s="13">
        <v>18</v>
      </c>
    </row>
    <row r="2515" spans="1:5" ht="15" customHeight="1">
      <c r="A2515" s="10" t="s">
        <v>4218</v>
      </c>
      <c r="B2515" s="10" t="s">
        <v>4219</v>
      </c>
      <c r="C2515" s="12"/>
      <c r="D2515" s="13">
        <v>0</v>
      </c>
      <c r="E2515" s="13">
        <v>10</v>
      </c>
    </row>
    <row r="2516" spans="1:5" ht="15" customHeight="1">
      <c r="A2516" s="10" t="s">
        <v>4220</v>
      </c>
      <c r="B2516" s="10" t="s">
        <v>702</v>
      </c>
      <c r="C2516" s="10" t="s">
        <v>1998</v>
      </c>
      <c r="D2516" s="13">
        <v>41</v>
      </c>
      <c r="E2516" s="13">
        <v>41</v>
      </c>
    </row>
    <row r="2517" spans="1:5" ht="15" customHeight="1">
      <c r="A2517" s="10" t="s">
        <v>4220</v>
      </c>
      <c r="B2517" s="10" t="s">
        <v>702</v>
      </c>
      <c r="C2517" s="10" t="s">
        <v>4221</v>
      </c>
      <c r="D2517" s="13">
        <v>1</v>
      </c>
      <c r="E2517" s="13">
        <v>1</v>
      </c>
    </row>
    <row r="2518" spans="1:5" ht="15" customHeight="1">
      <c r="A2518" s="10" t="s">
        <v>4220</v>
      </c>
      <c r="B2518" s="10" t="s">
        <v>702</v>
      </c>
      <c r="C2518" s="10" t="s">
        <v>4222</v>
      </c>
      <c r="D2518" s="13">
        <v>98</v>
      </c>
      <c r="E2518" s="13">
        <v>98</v>
      </c>
    </row>
    <row r="2519" spans="1:5" ht="15" customHeight="1">
      <c r="A2519" s="10" t="s">
        <v>4220</v>
      </c>
      <c r="B2519" s="10" t="s">
        <v>4223</v>
      </c>
      <c r="C2519" s="12"/>
      <c r="D2519" s="13">
        <v>0</v>
      </c>
      <c r="E2519" s="13">
        <v>7</v>
      </c>
    </row>
    <row r="2520" spans="1:5" ht="15" customHeight="1">
      <c r="A2520" s="10" t="s">
        <v>4224</v>
      </c>
      <c r="B2520" s="10" t="s">
        <v>4225</v>
      </c>
      <c r="C2520" s="12"/>
      <c r="D2520" s="13">
        <v>0</v>
      </c>
      <c r="E2520" s="13">
        <v>20</v>
      </c>
    </row>
    <row r="2521" spans="1:5" ht="15" customHeight="1">
      <c r="A2521" s="10" t="s">
        <v>4226</v>
      </c>
      <c r="B2521" s="10" t="s">
        <v>489</v>
      </c>
      <c r="C2521" s="10" t="s">
        <v>1608</v>
      </c>
      <c r="D2521" s="13">
        <v>10</v>
      </c>
      <c r="E2521" s="13">
        <v>10</v>
      </c>
    </row>
    <row r="2522" spans="1:5" ht="15" customHeight="1">
      <c r="A2522" s="10" t="s">
        <v>4226</v>
      </c>
      <c r="B2522" s="10" t="s">
        <v>489</v>
      </c>
      <c r="C2522" s="10" t="s">
        <v>2292</v>
      </c>
      <c r="D2522" s="13">
        <v>39</v>
      </c>
      <c r="E2522" s="13">
        <v>39</v>
      </c>
    </row>
    <row r="2523" spans="1:5" ht="15" customHeight="1">
      <c r="A2523" s="10" t="s">
        <v>4227</v>
      </c>
      <c r="B2523" s="10" t="s">
        <v>1182</v>
      </c>
      <c r="C2523" s="10" t="s">
        <v>1855</v>
      </c>
      <c r="D2523" s="13">
        <v>67</v>
      </c>
      <c r="E2523" s="13">
        <v>67</v>
      </c>
    </row>
    <row r="2524" spans="1:5" ht="15" customHeight="1">
      <c r="A2524" s="10" t="s">
        <v>4228</v>
      </c>
      <c r="B2524" s="10" t="s">
        <v>4229</v>
      </c>
      <c r="C2524" s="12"/>
      <c r="D2524" s="13">
        <v>0</v>
      </c>
      <c r="E2524" s="13">
        <v>26</v>
      </c>
    </row>
    <row r="2525" spans="1:5" ht="15" customHeight="1">
      <c r="A2525" s="10" t="s">
        <v>4230</v>
      </c>
      <c r="B2525" s="10" t="s">
        <v>1426</v>
      </c>
      <c r="C2525" s="12"/>
      <c r="D2525" s="13">
        <v>0</v>
      </c>
      <c r="E2525" s="13">
        <v>0</v>
      </c>
    </row>
    <row r="2526" spans="1:5" ht="15" customHeight="1">
      <c r="A2526" s="10" t="s">
        <v>4230</v>
      </c>
      <c r="B2526" s="10" t="s">
        <v>1426</v>
      </c>
      <c r="C2526" s="10" t="s">
        <v>2043</v>
      </c>
      <c r="D2526" s="13">
        <v>39</v>
      </c>
      <c r="E2526" s="13">
        <v>39</v>
      </c>
    </row>
    <row r="2527" spans="1:5" ht="15" customHeight="1">
      <c r="A2527" s="10" t="s">
        <v>4231</v>
      </c>
      <c r="B2527" s="10" t="s">
        <v>1070</v>
      </c>
      <c r="C2527" s="10" t="s">
        <v>1676</v>
      </c>
      <c r="D2527" s="13">
        <v>12</v>
      </c>
      <c r="E2527" s="13">
        <v>12</v>
      </c>
    </row>
    <row r="2528" spans="1:5" ht="15" customHeight="1">
      <c r="A2528" s="10" t="s">
        <v>4232</v>
      </c>
      <c r="B2528" s="10" t="s">
        <v>680</v>
      </c>
      <c r="C2528" s="10" t="s">
        <v>2162</v>
      </c>
      <c r="D2528" s="13">
        <v>123</v>
      </c>
      <c r="E2528" s="13">
        <v>123</v>
      </c>
    </row>
    <row r="2529" spans="1:5" ht="15" customHeight="1">
      <c r="A2529" s="10" t="s">
        <v>4233</v>
      </c>
      <c r="B2529" s="10" t="s">
        <v>4234</v>
      </c>
      <c r="C2529" s="10" t="s">
        <v>1832</v>
      </c>
      <c r="D2529" s="13">
        <v>71</v>
      </c>
      <c r="E2529" s="13">
        <v>71</v>
      </c>
    </row>
    <row r="2530" spans="1:5" ht="15" customHeight="1">
      <c r="A2530" s="10" t="s">
        <v>4233</v>
      </c>
      <c r="B2530" s="10" t="s">
        <v>4234</v>
      </c>
      <c r="C2530" s="10" t="s">
        <v>4235</v>
      </c>
      <c r="D2530" s="13">
        <v>71</v>
      </c>
      <c r="E2530" s="13">
        <v>71</v>
      </c>
    </row>
    <row r="2531" spans="1:5" ht="15" customHeight="1">
      <c r="A2531" s="10" t="s">
        <v>4236</v>
      </c>
      <c r="B2531" s="10" t="s">
        <v>796</v>
      </c>
      <c r="C2531" s="10" t="s">
        <v>1857</v>
      </c>
      <c r="D2531" s="13">
        <v>396</v>
      </c>
      <c r="E2531" s="13">
        <v>396</v>
      </c>
    </row>
    <row r="2532" spans="1:5" ht="15" customHeight="1">
      <c r="A2532" s="10" t="s">
        <v>4236</v>
      </c>
      <c r="B2532" s="10" t="s">
        <v>796</v>
      </c>
      <c r="C2532" s="10" t="s">
        <v>1947</v>
      </c>
      <c r="D2532" s="13">
        <v>134</v>
      </c>
      <c r="E2532" s="13">
        <v>134</v>
      </c>
    </row>
    <row r="2533" spans="1:5" ht="15" customHeight="1">
      <c r="A2533" s="10" t="s">
        <v>4236</v>
      </c>
      <c r="B2533" s="10" t="s">
        <v>796</v>
      </c>
      <c r="C2533" s="10" t="s">
        <v>2246</v>
      </c>
      <c r="D2533" s="13">
        <v>695</v>
      </c>
      <c r="E2533" s="13">
        <v>695</v>
      </c>
    </row>
    <row r="2534" spans="1:5" ht="15" customHeight="1">
      <c r="A2534" s="10" t="s">
        <v>4236</v>
      </c>
      <c r="B2534" s="10" t="s">
        <v>796</v>
      </c>
      <c r="C2534" s="10" t="s">
        <v>2429</v>
      </c>
      <c r="D2534" s="13">
        <v>1</v>
      </c>
      <c r="E2534" s="13">
        <v>1</v>
      </c>
    </row>
    <row r="2535" spans="1:5" ht="15" customHeight="1">
      <c r="A2535" s="10" t="s">
        <v>4236</v>
      </c>
      <c r="B2535" s="10" t="s">
        <v>4237</v>
      </c>
      <c r="C2535" s="12"/>
      <c r="D2535" s="13">
        <v>0</v>
      </c>
      <c r="E2535" s="13">
        <v>102</v>
      </c>
    </row>
    <row r="2536" spans="1:5" ht="15" customHeight="1">
      <c r="A2536" s="10" t="s">
        <v>4238</v>
      </c>
      <c r="B2536" s="10" t="s">
        <v>4239</v>
      </c>
      <c r="C2536" s="12"/>
      <c r="D2536" s="13">
        <v>8.4499999999999993</v>
      </c>
      <c r="E2536" s="13">
        <v>5.95</v>
      </c>
    </row>
    <row r="2537" spans="1:5" ht="15" customHeight="1">
      <c r="A2537" s="10" t="s">
        <v>4240</v>
      </c>
      <c r="B2537" s="10" t="s">
        <v>4241</v>
      </c>
      <c r="C2537" s="10" t="s">
        <v>2251</v>
      </c>
      <c r="D2537" s="13">
        <v>246</v>
      </c>
      <c r="E2537" s="13">
        <v>246</v>
      </c>
    </row>
    <row r="2538" spans="1:5" ht="15" customHeight="1">
      <c r="A2538" s="10" t="s">
        <v>4242</v>
      </c>
      <c r="B2538" s="10" t="s">
        <v>4243</v>
      </c>
      <c r="C2538" s="12"/>
      <c r="D2538" s="13">
        <v>0</v>
      </c>
      <c r="E2538" s="13">
        <v>1</v>
      </c>
    </row>
    <row r="2539" spans="1:5" ht="15" customHeight="1">
      <c r="A2539" s="10" t="s">
        <v>4244</v>
      </c>
      <c r="B2539" s="10" t="s">
        <v>4245</v>
      </c>
      <c r="C2539" s="12"/>
      <c r="D2539" s="13">
        <v>0</v>
      </c>
      <c r="E2539" s="13">
        <v>42</v>
      </c>
    </row>
    <row r="2540" spans="1:5" ht="15" customHeight="1">
      <c r="A2540" s="10" t="s">
        <v>4246</v>
      </c>
      <c r="B2540" s="10" t="s">
        <v>913</v>
      </c>
      <c r="C2540" s="12"/>
      <c r="D2540" s="13">
        <v>0</v>
      </c>
      <c r="E2540" s="13">
        <v>0</v>
      </c>
    </row>
    <row r="2541" spans="1:5" ht="15" customHeight="1">
      <c r="A2541" s="10" t="s">
        <v>4246</v>
      </c>
      <c r="B2541" s="10" t="s">
        <v>913</v>
      </c>
      <c r="C2541" s="10" t="s">
        <v>1632</v>
      </c>
      <c r="D2541" s="13">
        <v>106</v>
      </c>
      <c r="E2541" s="13">
        <v>106</v>
      </c>
    </row>
    <row r="2542" spans="1:5" ht="15" customHeight="1">
      <c r="A2542" s="10" t="s">
        <v>4247</v>
      </c>
      <c r="B2542" s="10" t="s">
        <v>748</v>
      </c>
      <c r="C2542" s="10" t="s">
        <v>2251</v>
      </c>
      <c r="D2542" s="13">
        <v>263</v>
      </c>
      <c r="E2542" s="13">
        <v>263</v>
      </c>
    </row>
    <row r="2543" spans="1:5" ht="15" customHeight="1">
      <c r="A2543" s="10" t="s">
        <v>4248</v>
      </c>
      <c r="B2543" s="10" t="s">
        <v>4249</v>
      </c>
      <c r="C2543" s="12"/>
      <c r="D2543" s="13">
        <v>0</v>
      </c>
      <c r="E2543" s="13">
        <v>16</v>
      </c>
    </row>
    <row r="2544" spans="1:5" ht="15" customHeight="1">
      <c r="A2544" s="10" t="s">
        <v>4250</v>
      </c>
      <c r="B2544" s="10" t="s">
        <v>629</v>
      </c>
      <c r="C2544" s="10" t="s">
        <v>1974</v>
      </c>
      <c r="D2544" s="13">
        <v>33</v>
      </c>
      <c r="E2544" s="13">
        <v>33</v>
      </c>
    </row>
    <row r="2545" spans="1:5" ht="15" customHeight="1">
      <c r="A2545" s="10" t="s">
        <v>4250</v>
      </c>
      <c r="B2545" s="10" t="s">
        <v>629</v>
      </c>
      <c r="C2545" s="10" t="s">
        <v>4251</v>
      </c>
      <c r="D2545" s="13">
        <v>100</v>
      </c>
      <c r="E2545" s="13">
        <v>100</v>
      </c>
    </row>
    <row r="2546" spans="1:5" ht="15" customHeight="1">
      <c r="A2546" s="10" t="s">
        <v>4252</v>
      </c>
      <c r="B2546" s="10" t="s">
        <v>4253</v>
      </c>
      <c r="C2546" s="12"/>
      <c r="D2546" s="13">
        <v>0</v>
      </c>
      <c r="E2546" s="13">
        <v>110</v>
      </c>
    </row>
    <row r="2547" spans="1:5" ht="15" customHeight="1">
      <c r="A2547" s="10" t="s">
        <v>4254</v>
      </c>
      <c r="B2547" s="10" t="s">
        <v>1335</v>
      </c>
      <c r="C2547" s="10" t="s">
        <v>1959</v>
      </c>
      <c r="D2547" s="13">
        <v>147</v>
      </c>
      <c r="E2547" s="13">
        <v>147</v>
      </c>
    </row>
    <row r="2548" spans="1:5" ht="15" customHeight="1">
      <c r="A2548" s="10" t="s">
        <v>4255</v>
      </c>
      <c r="B2548" s="10" t="s">
        <v>4256</v>
      </c>
      <c r="C2548" s="12"/>
      <c r="D2548" s="13">
        <v>0</v>
      </c>
      <c r="E2548" s="13">
        <v>42</v>
      </c>
    </row>
    <row r="2549" spans="1:5" ht="15" customHeight="1">
      <c r="A2549" s="10" t="s">
        <v>4257</v>
      </c>
      <c r="B2549" s="10" t="s">
        <v>724</v>
      </c>
      <c r="C2549" s="12"/>
      <c r="D2549" s="13">
        <v>0</v>
      </c>
      <c r="E2549" s="13">
        <v>0</v>
      </c>
    </row>
    <row r="2550" spans="1:5" ht="15" customHeight="1">
      <c r="A2550" s="10" t="s">
        <v>4257</v>
      </c>
      <c r="B2550" s="10" t="s">
        <v>724</v>
      </c>
      <c r="C2550" s="10" t="s">
        <v>1940</v>
      </c>
      <c r="D2550" s="13">
        <v>71</v>
      </c>
      <c r="E2550" s="13">
        <v>71</v>
      </c>
    </row>
    <row r="2551" spans="1:5" ht="15" customHeight="1">
      <c r="A2551" s="10" t="s">
        <v>4257</v>
      </c>
      <c r="B2551" s="10" t="s">
        <v>724</v>
      </c>
      <c r="C2551" s="10" t="s">
        <v>2246</v>
      </c>
      <c r="D2551" s="13">
        <v>215</v>
      </c>
      <c r="E2551" s="13">
        <v>215</v>
      </c>
    </row>
    <row r="2552" spans="1:5" ht="15" customHeight="1">
      <c r="A2552" s="10" t="s">
        <v>4257</v>
      </c>
      <c r="B2552" s="10" t="s">
        <v>724</v>
      </c>
      <c r="C2552" s="10" t="s">
        <v>3094</v>
      </c>
      <c r="D2552" s="13">
        <v>213</v>
      </c>
      <c r="E2552" s="13">
        <v>213</v>
      </c>
    </row>
    <row r="2553" spans="1:5" ht="15" customHeight="1">
      <c r="A2553" s="10" t="s">
        <v>4257</v>
      </c>
      <c r="B2553" s="10" t="s">
        <v>724</v>
      </c>
      <c r="C2553" s="10" t="s">
        <v>2429</v>
      </c>
      <c r="D2553" s="13">
        <v>1</v>
      </c>
      <c r="E2553" s="13">
        <v>1</v>
      </c>
    </row>
    <row r="2554" spans="1:5" ht="15" customHeight="1">
      <c r="A2554" s="10" t="s">
        <v>4257</v>
      </c>
      <c r="B2554" s="10" t="s">
        <v>4258</v>
      </c>
      <c r="C2554" s="12"/>
      <c r="D2554" s="13">
        <v>0</v>
      </c>
      <c r="E2554" s="13">
        <v>20</v>
      </c>
    </row>
    <row r="2555" spans="1:5" ht="15" customHeight="1">
      <c r="A2555" s="10" t="s">
        <v>4259</v>
      </c>
      <c r="B2555" s="10" t="s">
        <v>594</v>
      </c>
      <c r="C2555" s="12"/>
      <c r="D2555" s="13">
        <v>0</v>
      </c>
      <c r="E2555" s="13">
        <v>0</v>
      </c>
    </row>
    <row r="2556" spans="1:5" ht="15" customHeight="1">
      <c r="A2556" s="10" t="s">
        <v>4259</v>
      </c>
      <c r="B2556" s="10" t="s">
        <v>594</v>
      </c>
      <c r="C2556" s="10" t="s">
        <v>1633</v>
      </c>
      <c r="D2556" s="13">
        <v>62</v>
      </c>
      <c r="E2556" s="13">
        <v>62</v>
      </c>
    </row>
    <row r="2557" spans="1:5" ht="15" customHeight="1">
      <c r="A2557" s="10" t="s">
        <v>4260</v>
      </c>
      <c r="B2557" s="10" t="s">
        <v>809</v>
      </c>
      <c r="C2557" s="10" t="s">
        <v>1937</v>
      </c>
      <c r="D2557" s="13">
        <v>338</v>
      </c>
      <c r="E2557" s="13">
        <v>338</v>
      </c>
    </row>
    <row r="2558" spans="1:5" ht="15" customHeight="1">
      <c r="A2558" s="10" t="s">
        <v>4260</v>
      </c>
      <c r="B2558" s="10" t="s">
        <v>809</v>
      </c>
      <c r="C2558" s="10" t="s">
        <v>4261</v>
      </c>
      <c r="D2558" s="13">
        <v>200</v>
      </c>
      <c r="E2558" s="13">
        <v>200</v>
      </c>
    </row>
    <row r="2559" spans="1:5" ht="15" customHeight="1">
      <c r="A2559" s="10" t="s">
        <v>4262</v>
      </c>
      <c r="B2559" s="10" t="s">
        <v>624</v>
      </c>
      <c r="C2559" s="12"/>
      <c r="D2559" s="13">
        <v>0</v>
      </c>
      <c r="E2559" s="13">
        <v>0</v>
      </c>
    </row>
    <row r="2560" spans="1:5" ht="15" customHeight="1">
      <c r="A2560" s="10" t="s">
        <v>4262</v>
      </c>
      <c r="B2560" s="10" t="s">
        <v>624</v>
      </c>
      <c r="C2560" s="10" t="s">
        <v>1710</v>
      </c>
      <c r="D2560" s="13">
        <v>169</v>
      </c>
      <c r="E2560" s="13">
        <v>169</v>
      </c>
    </row>
    <row r="2561" spans="1:5" ht="15" customHeight="1">
      <c r="A2561" s="10" t="s">
        <v>4262</v>
      </c>
      <c r="B2561" s="10" t="s">
        <v>624</v>
      </c>
      <c r="C2561" s="10" t="s">
        <v>2214</v>
      </c>
      <c r="D2561" s="13">
        <v>45</v>
      </c>
      <c r="E2561" s="13">
        <v>45</v>
      </c>
    </row>
    <row r="2562" spans="1:5" ht="15" customHeight="1">
      <c r="A2562" s="10" t="s">
        <v>4263</v>
      </c>
      <c r="B2562" s="10" t="s">
        <v>664</v>
      </c>
      <c r="C2562" s="10" t="s">
        <v>4264</v>
      </c>
      <c r="D2562" s="13">
        <v>64</v>
      </c>
      <c r="E2562" s="13">
        <v>64</v>
      </c>
    </row>
    <row r="2563" spans="1:5" ht="15" customHeight="1">
      <c r="A2563" s="10" t="s">
        <v>4263</v>
      </c>
      <c r="B2563" s="10" t="s">
        <v>664</v>
      </c>
      <c r="C2563" s="10" t="s">
        <v>4265</v>
      </c>
      <c r="D2563" s="13">
        <v>56</v>
      </c>
      <c r="E2563" s="13">
        <v>56</v>
      </c>
    </row>
    <row r="2564" spans="1:5" ht="15" customHeight="1">
      <c r="A2564" s="10" t="s">
        <v>4263</v>
      </c>
      <c r="B2564" s="10" t="s">
        <v>664</v>
      </c>
      <c r="C2564" s="10" t="s">
        <v>2058</v>
      </c>
      <c r="D2564" s="13">
        <v>20</v>
      </c>
      <c r="E2564" s="13">
        <v>20</v>
      </c>
    </row>
    <row r="2565" spans="1:5" ht="15" customHeight="1">
      <c r="A2565" s="10" t="s">
        <v>4263</v>
      </c>
      <c r="B2565" s="10" t="s">
        <v>4266</v>
      </c>
      <c r="C2565" s="12"/>
      <c r="D2565" s="13">
        <v>0</v>
      </c>
      <c r="E2565" s="13">
        <v>35</v>
      </c>
    </row>
    <row r="2566" spans="1:5" ht="15" customHeight="1">
      <c r="A2566" s="10" t="s">
        <v>4267</v>
      </c>
      <c r="B2566" s="10" t="s">
        <v>274</v>
      </c>
      <c r="C2566" s="10" t="s">
        <v>2515</v>
      </c>
      <c r="D2566" s="13">
        <v>6</v>
      </c>
      <c r="E2566" s="13">
        <v>6</v>
      </c>
    </row>
    <row r="2567" spans="1:5" ht="15" customHeight="1">
      <c r="A2567" s="10" t="s">
        <v>4267</v>
      </c>
      <c r="B2567" s="10" t="s">
        <v>274</v>
      </c>
      <c r="C2567" s="10" t="s">
        <v>2200</v>
      </c>
      <c r="D2567" s="13">
        <v>3</v>
      </c>
      <c r="E2567" s="13">
        <v>3</v>
      </c>
    </row>
    <row r="2568" spans="1:5" ht="15" customHeight="1">
      <c r="A2568" s="10" t="s">
        <v>4268</v>
      </c>
      <c r="B2568" s="10" t="s">
        <v>770</v>
      </c>
      <c r="C2568" s="12"/>
      <c r="D2568" s="13">
        <v>12</v>
      </c>
      <c r="E2568" s="13">
        <v>7</v>
      </c>
    </row>
    <row r="2569" spans="1:5" ht="15" customHeight="1">
      <c r="A2569" s="10" t="s">
        <v>4268</v>
      </c>
      <c r="B2569" s="10" t="s">
        <v>770</v>
      </c>
      <c r="C2569" s="10" t="s">
        <v>4269</v>
      </c>
      <c r="D2569" s="13">
        <v>117</v>
      </c>
      <c r="E2569" s="13">
        <v>117</v>
      </c>
    </row>
    <row r="2570" spans="1:5" ht="15" customHeight="1">
      <c r="A2570" s="10" t="s">
        <v>4268</v>
      </c>
      <c r="B2570" s="10" t="s">
        <v>770</v>
      </c>
      <c r="C2570" s="10" t="s">
        <v>4270</v>
      </c>
      <c r="D2570" s="13">
        <v>47</v>
      </c>
      <c r="E2570" s="13">
        <v>47</v>
      </c>
    </row>
    <row r="2571" spans="1:5" ht="15" customHeight="1">
      <c r="A2571" s="10" t="s">
        <v>4268</v>
      </c>
      <c r="B2571" s="10" t="s">
        <v>770</v>
      </c>
      <c r="C2571" s="10" t="s">
        <v>4271</v>
      </c>
      <c r="D2571" s="13">
        <v>120</v>
      </c>
      <c r="E2571" s="13">
        <v>120</v>
      </c>
    </row>
    <row r="2572" spans="1:5" ht="15" customHeight="1">
      <c r="A2572" s="10" t="s">
        <v>4268</v>
      </c>
      <c r="B2572" s="10" t="s">
        <v>770</v>
      </c>
      <c r="C2572" s="10" t="s">
        <v>4272</v>
      </c>
      <c r="D2572" s="13">
        <v>143</v>
      </c>
      <c r="E2572" s="13">
        <v>143</v>
      </c>
    </row>
    <row r="2573" spans="1:5" ht="15" customHeight="1">
      <c r="A2573" s="10" t="s">
        <v>4268</v>
      </c>
      <c r="B2573" s="10" t="s">
        <v>4273</v>
      </c>
      <c r="C2573" s="12"/>
      <c r="D2573" s="13">
        <v>0</v>
      </c>
      <c r="E2573" s="13">
        <v>43</v>
      </c>
    </row>
    <row r="2574" spans="1:5" ht="15" customHeight="1">
      <c r="A2574" s="10" t="s">
        <v>4274</v>
      </c>
      <c r="B2574" s="10" t="s">
        <v>1414</v>
      </c>
      <c r="C2574" s="10" t="s">
        <v>2035</v>
      </c>
      <c r="D2574" s="13">
        <v>180</v>
      </c>
      <c r="E2574" s="13">
        <v>180</v>
      </c>
    </row>
    <row r="2575" spans="1:5" ht="15" customHeight="1">
      <c r="A2575" s="10" t="s">
        <v>4275</v>
      </c>
      <c r="B2575" s="10" t="s">
        <v>248</v>
      </c>
      <c r="C2575" s="10" t="s">
        <v>2515</v>
      </c>
      <c r="D2575" s="13">
        <v>3</v>
      </c>
      <c r="E2575" s="13">
        <v>3</v>
      </c>
    </row>
    <row r="2576" spans="1:5" ht="15" customHeight="1">
      <c r="A2576" s="10" t="s">
        <v>4276</v>
      </c>
      <c r="B2576" s="10" t="s">
        <v>1545</v>
      </c>
      <c r="C2576" s="10" t="s">
        <v>2203</v>
      </c>
      <c r="D2576" s="13">
        <v>81</v>
      </c>
      <c r="E2576" s="13">
        <v>81</v>
      </c>
    </row>
    <row r="2577" spans="1:5" ht="15" customHeight="1">
      <c r="A2577" s="10" t="s">
        <v>4277</v>
      </c>
      <c r="B2577" s="10" t="s">
        <v>520</v>
      </c>
      <c r="C2577" s="12"/>
      <c r="D2577" s="13">
        <v>0</v>
      </c>
      <c r="E2577" s="13">
        <v>0</v>
      </c>
    </row>
    <row r="2578" spans="1:5" ht="15" customHeight="1">
      <c r="A2578" s="10" t="s">
        <v>4277</v>
      </c>
      <c r="B2578" s="10" t="s">
        <v>520</v>
      </c>
      <c r="C2578" s="10" t="s">
        <v>2144</v>
      </c>
      <c r="D2578" s="13">
        <v>146</v>
      </c>
      <c r="E2578" s="13">
        <v>146</v>
      </c>
    </row>
    <row r="2579" spans="1:5" ht="15" customHeight="1">
      <c r="A2579" s="10" t="s">
        <v>4277</v>
      </c>
      <c r="B2579" s="10" t="s">
        <v>520</v>
      </c>
      <c r="C2579" s="10" t="s">
        <v>3808</v>
      </c>
      <c r="D2579" s="13">
        <v>49</v>
      </c>
      <c r="E2579" s="13">
        <v>49</v>
      </c>
    </row>
    <row r="2580" spans="1:5" ht="15" customHeight="1">
      <c r="A2580" s="10" t="s">
        <v>4278</v>
      </c>
      <c r="B2580" s="10" t="s">
        <v>231</v>
      </c>
      <c r="C2580" s="12"/>
      <c r="D2580" s="13">
        <v>0</v>
      </c>
      <c r="E2580" s="13">
        <v>0</v>
      </c>
    </row>
    <row r="2581" spans="1:5" ht="15" customHeight="1">
      <c r="A2581" s="10" t="s">
        <v>4278</v>
      </c>
      <c r="B2581" s="10" t="s">
        <v>231</v>
      </c>
      <c r="C2581" s="10" t="s">
        <v>1972</v>
      </c>
      <c r="D2581" s="13">
        <v>49</v>
      </c>
      <c r="E2581" s="13">
        <v>49</v>
      </c>
    </row>
    <row r="2582" spans="1:5" ht="15" customHeight="1">
      <c r="A2582" s="10" t="s">
        <v>4278</v>
      </c>
      <c r="B2582" s="10" t="s">
        <v>231</v>
      </c>
      <c r="C2582" s="10" t="s">
        <v>2293</v>
      </c>
      <c r="D2582" s="13">
        <v>2</v>
      </c>
      <c r="E2582" s="13">
        <v>2</v>
      </c>
    </row>
    <row r="2583" spans="1:5" ht="15" customHeight="1">
      <c r="A2583" s="10" t="s">
        <v>4278</v>
      </c>
      <c r="B2583" s="10" t="s">
        <v>4279</v>
      </c>
      <c r="C2583" s="12"/>
      <c r="D2583" s="13">
        <v>0</v>
      </c>
      <c r="E2583" s="13">
        <v>2</v>
      </c>
    </row>
    <row r="2584" spans="1:5" ht="15" customHeight="1">
      <c r="A2584" s="10" t="s">
        <v>4280</v>
      </c>
      <c r="B2584" s="10" t="s">
        <v>619</v>
      </c>
      <c r="C2584" s="12"/>
      <c r="D2584" s="13">
        <v>0</v>
      </c>
      <c r="E2584" s="13">
        <v>-15</v>
      </c>
    </row>
    <row r="2585" spans="1:5" ht="15" customHeight="1">
      <c r="A2585" s="10" t="s">
        <v>4280</v>
      </c>
      <c r="B2585" s="10" t="s">
        <v>619</v>
      </c>
      <c r="C2585" s="10" t="s">
        <v>1711</v>
      </c>
      <c r="D2585" s="13">
        <v>141</v>
      </c>
      <c r="E2585" s="13">
        <v>141</v>
      </c>
    </row>
    <row r="2586" spans="1:5" ht="15" customHeight="1">
      <c r="A2586" s="10" t="s">
        <v>4280</v>
      </c>
      <c r="B2586" s="10" t="s">
        <v>619</v>
      </c>
      <c r="C2586" s="10" t="s">
        <v>1817</v>
      </c>
      <c r="D2586" s="13">
        <v>88</v>
      </c>
      <c r="E2586" s="13">
        <v>88</v>
      </c>
    </row>
    <row r="2587" spans="1:5" ht="15" customHeight="1">
      <c r="A2587" s="10" t="s">
        <v>4281</v>
      </c>
      <c r="B2587" s="10" t="s">
        <v>395</v>
      </c>
      <c r="C2587" s="12"/>
      <c r="D2587" s="13">
        <v>14</v>
      </c>
      <c r="E2587" s="13">
        <v>14</v>
      </c>
    </row>
    <row r="2588" spans="1:5" ht="15" customHeight="1">
      <c r="A2588" s="10" t="s">
        <v>4281</v>
      </c>
      <c r="B2588" s="10" t="s">
        <v>395</v>
      </c>
      <c r="C2588" s="10" t="s">
        <v>2251</v>
      </c>
      <c r="D2588" s="13">
        <v>13.5</v>
      </c>
      <c r="E2588" s="13">
        <v>13.5</v>
      </c>
    </row>
    <row r="2589" spans="1:5" ht="15" customHeight="1">
      <c r="A2589" s="10" t="s">
        <v>4282</v>
      </c>
      <c r="B2589" s="10" t="s">
        <v>627</v>
      </c>
      <c r="C2589" s="10" t="s">
        <v>2801</v>
      </c>
      <c r="D2589" s="13">
        <v>100</v>
      </c>
      <c r="E2589" s="13">
        <v>100</v>
      </c>
    </row>
    <row r="2590" spans="1:5" ht="15" customHeight="1">
      <c r="A2590" s="10" t="s">
        <v>4282</v>
      </c>
      <c r="B2590" s="10" t="s">
        <v>627</v>
      </c>
      <c r="C2590" s="10" t="s">
        <v>1718</v>
      </c>
      <c r="D2590" s="13">
        <v>29</v>
      </c>
      <c r="E2590" s="13">
        <v>29</v>
      </c>
    </row>
    <row r="2591" spans="1:5" ht="15" customHeight="1">
      <c r="A2591" s="10" t="s">
        <v>4283</v>
      </c>
      <c r="B2591" s="10" t="s">
        <v>283</v>
      </c>
      <c r="C2591" s="10" t="s">
        <v>2515</v>
      </c>
      <c r="D2591" s="13">
        <v>2</v>
      </c>
      <c r="E2591" s="13">
        <v>2</v>
      </c>
    </row>
    <row r="2592" spans="1:5" ht="15" customHeight="1">
      <c r="A2592" s="10" t="s">
        <v>4283</v>
      </c>
      <c r="B2592" s="10" t="s">
        <v>283</v>
      </c>
      <c r="C2592" s="10" t="s">
        <v>2200</v>
      </c>
      <c r="D2592" s="13">
        <v>5</v>
      </c>
      <c r="E2592" s="13">
        <v>5</v>
      </c>
    </row>
    <row r="2593" spans="1:5" ht="15" customHeight="1">
      <c r="A2593" s="10" t="s">
        <v>4284</v>
      </c>
      <c r="B2593" s="10" t="s">
        <v>4285</v>
      </c>
      <c r="C2593" s="12"/>
      <c r="D2593" s="13">
        <v>0</v>
      </c>
      <c r="E2593" s="13">
        <v>6</v>
      </c>
    </row>
    <row r="2594" spans="1:5" ht="15" customHeight="1">
      <c r="A2594" s="10" t="s">
        <v>4286</v>
      </c>
      <c r="B2594" s="10" t="s">
        <v>1427</v>
      </c>
      <c r="C2594" s="10" t="s">
        <v>2043</v>
      </c>
      <c r="D2594" s="13">
        <v>67</v>
      </c>
      <c r="E2594" s="13">
        <v>67</v>
      </c>
    </row>
    <row r="2595" spans="1:5" ht="15" customHeight="1">
      <c r="A2595" s="10" t="s">
        <v>4287</v>
      </c>
      <c r="B2595" s="10" t="s">
        <v>590</v>
      </c>
      <c r="C2595" s="10" t="s">
        <v>2182</v>
      </c>
      <c r="D2595" s="13">
        <v>82</v>
      </c>
      <c r="E2595" s="13">
        <v>82</v>
      </c>
    </row>
    <row r="2596" spans="1:5" ht="15" customHeight="1">
      <c r="A2596" s="10" t="s">
        <v>4287</v>
      </c>
      <c r="B2596" s="10" t="s">
        <v>590</v>
      </c>
      <c r="C2596" s="10" t="s">
        <v>2190</v>
      </c>
      <c r="D2596" s="13">
        <v>200</v>
      </c>
      <c r="E2596" s="13">
        <v>200</v>
      </c>
    </row>
    <row r="2597" spans="1:5" ht="15" customHeight="1">
      <c r="A2597" s="10" t="s">
        <v>4287</v>
      </c>
      <c r="B2597" s="10" t="s">
        <v>590</v>
      </c>
      <c r="C2597" s="10" t="s">
        <v>2199</v>
      </c>
      <c r="D2597" s="13">
        <v>3</v>
      </c>
      <c r="E2597" s="13">
        <v>3</v>
      </c>
    </row>
    <row r="2598" spans="1:5" ht="15" customHeight="1">
      <c r="A2598" s="10" t="s">
        <v>4288</v>
      </c>
      <c r="B2598" s="10" t="s">
        <v>773</v>
      </c>
      <c r="C2598" s="12"/>
      <c r="D2598" s="13">
        <v>0</v>
      </c>
      <c r="E2598" s="13">
        <v>-20</v>
      </c>
    </row>
    <row r="2599" spans="1:5" ht="15" customHeight="1">
      <c r="A2599" s="10" t="s">
        <v>4288</v>
      </c>
      <c r="B2599" s="10" t="s">
        <v>773</v>
      </c>
      <c r="C2599" s="10" t="s">
        <v>2988</v>
      </c>
      <c r="D2599" s="13">
        <v>168</v>
      </c>
      <c r="E2599" s="13">
        <v>168</v>
      </c>
    </row>
    <row r="2600" spans="1:5" ht="15" customHeight="1">
      <c r="A2600" s="10" t="s">
        <v>4288</v>
      </c>
      <c r="B2600" s="10" t="s">
        <v>773</v>
      </c>
      <c r="C2600" s="10" t="s">
        <v>1972</v>
      </c>
      <c r="D2600" s="13">
        <v>69</v>
      </c>
      <c r="E2600" s="13">
        <v>69</v>
      </c>
    </row>
    <row r="2601" spans="1:5" ht="15" customHeight="1">
      <c r="A2601" s="10" t="s">
        <v>4288</v>
      </c>
      <c r="B2601" s="10" t="s">
        <v>773</v>
      </c>
      <c r="C2601" s="10" t="s">
        <v>4289</v>
      </c>
      <c r="D2601" s="13">
        <v>202</v>
      </c>
      <c r="E2601" s="13">
        <v>202</v>
      </c>
    </row>
    <row r="2602" spans="1:5" ht="15" customHeight="1">
      <c r="A2602" s="10" t="s">
        <v>4288</v>
      </c>
      <c r="B2602" s="10" t="s">
        <v>773</v>
      </c>
      <c r="C2602" s="10" t="s">
        <v>2293</v>
      </c>
      <c r="D2602" s="13">
        <v>5</v>
      </c>
      <c r="E2602" s="13">
        <v>5</v>
      </c>
    </row>
    <row r="2603" spans="1:5" ht="15" customHeight="1">
      <c r="A2603" s="10" t="s">
        <v>4288</v>
      </c>
      <c r="B2603" s="10" t="s">
        <v>4290</v>
      </c>
      <c r="C2603" s="12"/>
      <c r="D2603" s="13">
        <v>0</v>
      </c>
      <c r="E2603" s="13">
        <v>17</v>
      </c>
    </row>
    <row r="2604" spans="1:5" ht="15" customHeight="1">
      <c r="A2604" s="10" t="s">
        <v>4291</v>
      </c>
      <c r="B2604" s="10" t="s">
        <v>559</v>
      </c>
      <c r="C2604" s="10" t="s">
        <v>2207</v>
      </c>
      <c r="D2604" s="13">
        <v>73</v>
      </c>
      <c r="E2604" s="13">
        <v>73</v>
      </c>
    </row>
    <row r="2605" spans="1:5" ht="15" customHeight="1">
      <c r="A2605" s="10" t="s">
        <v>4292</v>
      </c>
      <c r="B2605" s="10" t="s">
        <v>322</v>
      </c>
      <c r="C2605" s="10" t="s">
        <v>1706</v>
      </c>
      <c r="D2605" s="13">
        <v>13</v>
      </c>
      <c r="E2605" s="13">
        <v>13</v>
      </c>
    </row>
    <row r="2606" spans="1:5" ht="15" customHeight="1">
      <c r="A2606" s="10" t="s">
        <v>4292</v>
      </c>
      <c r="B2606" s="10" t="s">
        <v>322</v>
      </c>
      <c r="C2606" s="10" t="s">
        <v>1707</v>
      </c>
      <c r="D2606" s="13">
        <v>63</v>
      </c>
      <c r="E2606" s="13">
        <v>63</v>
      </c>
    </row>
    <row r="2607" spans="1:5" ht="15" customHeight="1">
      <c r="A2607" s="10" t="s">
        <v>4293</v>
      </c>
      <c r="B2607" s="10" t="s">
        <v>706</v>
      </c>
      <c r="C2607" s="10" t="s">
        <v>1633</v>
      </c>
      <c r="D2607" s="13">
        <v>19</v>
      </c>
      <c r="E2607" s="13">
        <v>19</v>
      </c>
    </row>
    <row r="2608" spans="1:5" ht="15" customHeight="1">
      <c r="A2608" s="10" t="s">
        <v>4293</v>
      </c>
      <c r="B2608" s="10" t="s">
        <v>706</v>
      </c>
      <c r="C2608" s="10" t="s">
        <v>2292</v>
      </c>
      <c r="D2608" s="13">
        <v>179</v>
      </c>
      <c r="E2608" s="13">
        <v>179</v>
      </c>
    </row>
    <row r="2609" spans="1:5" ht="15" customHeight="1">
      <c r="A2609" s="10" t="s">
        <v>4293</v>
      </c>
      <c r="B2609" s="10" t="s">
        <v>706</v>
      </c>
      <c r="C2609" s="10" t="s">
        <v>2293</v>
      </c>
      <c r="D2609" s="13">
        <v>1</v>
      </c>
      <c r="E2609" s="13">
        <v>1</v>
      </c>
    </row>
    <row r="2610" spans="1:5" ht="15" customHeight="1">
      <c r="A2610" s="10" t="s">
        <v>4294</v>
      </c>
      <c r="B2610" s="10" t="s">
        <v>573</v>
      </c>
      <c r="C2610" s="10" t="s">
        <v>1718</v>
      </c>
      <c r="D2610" s="13">
        <v>21</v>
      </c>
      <c r="E2610" s="13">
        <v>21</v>
      </c>
    </row>
    <row r="2611" spans="1:5" ht="15" customHeight="1">
      <c r="A2611" s="10" t="s">
        <v>4294</v>
      </c>
      <c r="B2611" s="10" t="s">
        <v>573</v>
      </c>
      <c r="C2611" s="10" t="s">
        <v>1817</v>
      </c>
      <c r="D2611" s="13">
        <v>80</v>
      </c>
      <c r="E2611" s="13">
        <v>80</v>
      </c>
    </row>
    <row r="2612" spans="1:5" ht="15" customHeight="1">
      <c r="A2612" s="10" t="s">
        <v>4295</v>
      </c>
      <c r="B2612" s="10" t="s">
        <v>535</v>
      </c>
      <c r="C2612" s="10" t="s">
        <v>2200</v>
      </c>
      <c r="D2612" s="13">
        <v>64</v>
      </c>
      <c r="E2612" s="13">
        <v>64</v>
      </c>
    </row>
    <row r="2613" spans="1:5" ht="15" customHeight="1">
      <c r="A2613" s="10" t="s">
        <v>4296</v>
      </c>
      <c r="B2613" s="10" t="s">
        <v>566</v>
      </c>
      <c r="C2613" s="12"/>
      <c r="D2613" s="13">
        <v>0</v>
      </c>
      <c r="E2613" s="13">
        <v>-2</v>
      </c>
    </row>
    <row r="2614" spans="1:5" ht="15" customHeight="1">
      <c r="A2614" s="10" t="s">
        <v>4296</v>
      </c>
      <c r="B2614" s="10" t="s">
        <v>566</v>
      </c>
      <c r="C2614" s="10" t="s">
        <v>2204</v>
      </c>
      <c r="D2614" s="13">
        <v>13</v>
      </c>
      <c r="E2614" s="13">
        <v>13</v>
      </c>
    </row>
    <row r="2615" spans="1:5" ht="15" customHeight="1">
      <c r="A2615" s="10" t="s">
        <v>4296</v>
      </c>
      <c r="B2615" s="10" t="s">
        <v>566</v>
      </c>
      <c r="C2615" s="10" t="s">
        <v>2208</v>
      </c>
      <c r="D2615" s="13">
        <v>76</v>
      </c>
      <c r="E2615" s="13">
        <v>76</v>
      </c>
    </row>
    <row r="2616" spans="1:5" ht="15" customHeight="1">
      <c r="A2616" s="10" t="s">
        <v>4297</v>
      </c>
      <c r="B2616" s="10" t="s">
        <v>1344</v>
      </c>
      <c r="C2616" s="12"/>
      <c r="D2616" s="13">
        <v>0</v>
      </c>
      <c r="E2616" s="13">
        <v>-10</v>
      </c>
    </row>
    <row r="2617" spans="1:5" ht="15" customHeight="1">
      <c r="A2617" s="10" t="s">
        <v>4297</v>
      </c>
      <c r="B2617" s="10" t="s">
        <v>1344</v>
      </c>
      <c r="C2617" s="10" t="s">
        <v>1968</v>
      </c>
      <c r="D2617" s="13">
        <v>170</v>
      </c>
      <c r="E2617" s="13">
        <v>170</v>
      </c>
    </row>
    <row r="2618" spans="1:5" ht="15" customHeight="1">
      <c r="A2618" s="10" t="s">
        <v>4298</v>
      </c>
      <c r="B2618" s="10" t="s">
        <v>1183</v>
      </c>
      <c r="C2618" s="10" t="s">
        <v>1855</v>
      </c>
      <c r="D2618" s="13">
        <v>56</v>
      </c>
      <c r="E2618" s="13">
        <v>56</v>
      </c>
    </row>
    <row r="2619" spans="1:5" ht="15" customHeight="1">
      <c r="A2619" s="10" t="s">
        <v>4299</v>
      </c>
      <c r="B2619" s="10" t="s">
        <v>1510</v>
      </c>
      <c r="C2619" s="12"/>
      <c r="D2619" s="13">
        <v>0</v>
      </c>
      <c r="E2619" s="13">
        <v>0</v>
      </c>
    </row>
    <row r="2620" spans="1:5" ht="15" customHeight="1">
      <c r="A2620" s="10" t="s">
        <v>4300</v>
      </c>
      <c r="B2620" s="10" t="s">
        <v>4301</v>
      </c>
      <c r="C2620" s="12"/>
      <c r="D2620" s="13">
        <v>0</v>
      </c>
      <c r="E2620" s="13">
        <v>14</v>
      </c>
    </row>
    <row r="2621" spans="1:5" ht="15" customHeight="1">
      <c r="A2621" s="10" t="s">
        <v>4302</v>
      </c>
      <c r="B2621" s="10" t="s">
        <v>1343</v>
      </c>
      <c r="C2621" s="10" t="s">
        <v>1967</v>
      </c>
      <c r="D2621" s="13">
        <v>117</v>
      </c>
      <c r="E2621" s="13">
        <v>117</v>
      </c>
    </row>
    <row r="2622" spans="1:5" ht="15" customHeight="1">
      <c r="A2622" s="10" t="s">
        <v>4303</v>
      </c>
      <c r="B2622" s="10" t="s">
        <v>1105</v>
      </c>
      <c r="C2622" s="12"/>
      <c r="D2622" s="13">
        <v>0</v>
      </c>
      <c r="E2622" s="13">
        <v>0</v>
      </c>
    </row>
    <row r="2623" spans="1:5" ht="15" customHeight="1">
      <c r="A2623" s="10" t="s">
        <v>4303</v>
      </c>
      <c r="B2623" s="10" t="s">
        <v>1105</v>
      </c>
      <c r="C2623" s="10" t="s">
        <v>1719</v>
      </c>
      <c r="D2623" s="13">
        <v>2</v>
      </c>
      <c r="E2623" s="13">
        <v>2</v>
      </c>
    </row>
    <row r="2624" spans="1:5" ht="15" customHeight="1">
      <c r="A2624" s="10" t="s">
        <v>4304</v>
      </c>
      <c r="B2624" s="10" t="s">
        <v>527</v>
      </c>
      <c r="C2624" s="10" t="s">
        <v>2205</v>
      </c>
      <c r="D2624" s="13">
        <v>61</v>
      </c>
      <c r="E2624" s="13">
        <v>61</v>
      </c>
    </row>
    <row r="2625" spans="1:5" ht="15" customHeight="1">
      <c r="A2625" s="10" t="s">
        <v>4304</v>
      </c>
      <c r="B2625" s="10" t="s">
        <v>527</v>
      </c>
      <c r="C2625" s="10" t="s">
        <v>2207</v>
      </c>
      <c r="D2625" s="13">
        <v>60</v>
      </c>
      <c r="E2625" s="13">
        <v>60</v>
      </c>
    </row>
    <row r="2626" spans="1:5" ht="15" customHeight="1">
      <c r="A2626" s="10" t="s">
        <v>4305</v>
      </c>
      <c r="B2626" s="10" t="s">
        <v>836</v>
      </c>
      <c r="C2626" s="12"/>
      <c r="D2626" s="13">
        <v>0</v>
      </c>
      <c r="E2626" s="13">
        <v>-11</v>
      </c>
    </row>
    <row r="2627" spans="1:5" ht="15" customHeight="1">
      <c r="A2627" s="10" t="s">
        <v>4305</v>
      </c>
      <c r="B2627" s="10" t="s">
        <v>836</v>
      </c>
      <c r="C2627" s="10" t="s">
        <v>4306</v>
      </c>
      <c r="D2627" s="13">
        <v>932</v>
      </c>
      <c r="E2627" s="13">
        <v>932</v>
      </c>
    </row>
    <row r="2628" spans="1:5" ht="15" customHeight="1">
      <c r="A2628" s="10" t="s">
        <v>4305</v>
      </c>
      <c r="B2628" s="10" t="s">
        <v>836</v>
      </c>
      <c r="C2628" s="10" t="s">
        <v>1968</v>
      </c>
      <c r="D2628" s="13">
        <v>167</v>
      </c>
      <c r="E2628" s="13">
        <v>167</v>
      </c>
    </row>
    <row r="2629" spans="1:5" ht="15" customHeight="1">
      <c r="A2629" s="10" t="s">
        <v>4307</v>
      </c>
      <c r="B2629" s="10" t="s">
        <v>4308</v>
      </c>
      <c r="C2629" s="12"/>
      <c r="D2629" s="13">
        <v>0</v>
      </c>
      <c r="E2629" s="13">
        <v>34</v>
      </c>
    </row>
    <row r="2630" spans="1:5" ht="15" customHeight="1">
      <c r="A2630" s="10" t="s">
        <v>4309</v>
      </c>
      <c r="B2630" s="10" t="s">
        <v>4310</v>
      </c>
      <c r="C2630" s="10" t="s">
        <v>1960</v>
      </c>
      <c r="D2630" s="13">
        <v>111</v>
      </c>
      <c r="E2630" s="13">
        <v>111</v>
      </c>
    </row>
    <row r="2631" spans="1:5" ht="15" customHeight="1">
      <c r="A2631" s="10" t="s">
        <v>4311</v>
      </c>
      <c r="B2631" s="10" t="s">
        <v>386</v>
      </c>
      <c r="C2631" s="10" t="s">
        <v>2162</v>
      </c>
      <c r="D2631" s="13">
        <v>22</v>
      </c>
      <c r="E2631" s="13">
        <v>22</v>
      </c>
    </row>
    <row r="2632" spans="1:5" ht="15" customHeight="1">
      <c r="A2632" s="10" t="s">
        <v>4312</v>
      </c>
      <c r="B2632" s="10" t="s">
        <v>509</v>
      </c>
      <c r="C2632" s="10" t="s">
        <v>1719</v>
      </c>
      <c r="D2632" s="13">
        <v>1</v>
      </c>
      <c r="E2632" s="13">
        <v>1</v>
      </c>
    </row>
    <row r="2633" spans="1:5" ht="15" customHeight="1">
      <c r="A2633" s="10" t="s">
        <v>4312</v>
      </c>
      <c r="B2633" s="10" t="s">
        <v>509</v>
      </c>
      <c r="C2633" s="10" t="s">
        <v>4313</v>
      </c>
      <c r="D2633" s="13">
        <v>54</v>
      </c>
      <c r="E2633" s="13">
        <v>54</v>
      </c>
    </row>
    <row r="2634" spans="1:5" ht="15" customHeight="1">
      <c r="A2634" s="10" t="s">
        <v>4314</v>
      </c>
      <c r="B2634" s="10" t="s">
        <v>337</v>
      </c>
      <c r="C2634" s="10" t="s">
        <v>2205</v>
      </c>
      <c r="D2634" s="13">
        <v>8</v>
      </c>
      <c r="E2634" s="13">
        <v>8</v>
      </c>
    </row>
    <row r="2635" spans="1:5" ht="15" customHeight="1">
      <c r="A2635" s="10" t="s">
        <v>4314</v>
      </c>
      <c r="B2635" s="10" t="s">
        <v>337</v>
      </c>
      <c r="C2635" s="10" t="s">
        <v>2251</v>
      </c>
      <c r="D2635" s="13">
        <v>15</v>
      </c>
      <c r="E2635" s="13">
        <v>15</v>
      </c>
    </row>
    <row r="2636" spans="1:5" ht="15" customHeight="1">
      <c r="A2636" s="10" t="s">
        <v>4315</v>
      </c>
      <c r="B2636" s="10" t="s">
        <v>486</v>
      </c>
      <c r="C2636" s="10" t="s">
        <v>2000</v>
      </c>
      <c r="D2636" s="13">
        <v>10</v>
      </c>
      <c r="E2636" s="13">
        <v>10</v>
      </c>
    </row>
    <row r="2637" spans="1:5" ht="15" customHeight="1">
      <c r="A2637" s="10" t="s">
        <v>4315</v>
      </c>
      <c r="B2637" s="10" t="s">
        <v>486</v>
      </c>
      <c r="C2637" s="10" t="s">
        <v>2006</v>
      </c>
      <c r="D2637" s="13">
        <v>39</v>
      </c>
      <c r="E2637" s="13">
        <v>39</v>
      </c>
    </row>
    <row r="2638" spans="1:5" ht="15" customHeight="1">
      <c r="A2638" s="10" t="s">
        <v>4315</v>
      </c>
      <c r="B2638" s="10" t="s">
        <v>4316</v>
      </c>
      <c r="C2638" s="12"/>
      <c r="D2638" s="13">
        <v>0</v>
      </c>
      <c r="E2638" s="13">
        <v>4</v>
      </c>
    </row>
    <row r="2639" spans="1:5" ht="15" customHeight="1">
      <c r="A2639" s="10" t="s">
        <v>4317</v>
      </c>
      <c r="B2639" s="10" t="s">
        <v>840</v>
      </c>
      <c r="C2639" s="10" t="s">
        <v>2515</v>
      </c>
      <c r="D2639" s="13">
        <v>8</v>
      </c>
      <c r="E2639" s="13">
        <v>8</v>
      </c>
    </row>
    <row r="2640" spans="1:5" ht="15" customHeight="1">
      <c r="A2640" s="10" t="s">
        <v>4317</v>
      </c>
      <c r="B2640" s="10" t="s">
        <v>840</v>
      </c>
      <c r="C2640" s="10" t="s">
        <v>4318</v>
      </c>
      <c r="D2640" s="13">
        <v>999</v>
      </c>
      <c r="E2640" s="13">
        <v>999</v>
      </c>
    </row>
    <row r="2641" spans="1:5" ht="15" customHeight="1">
      <c r="A2641" s="10" t="s">
        <v>4317</v>
      </c>
      <c r="B2641" s="10" t="s">
        <v>840</v>
      </c>
      <c r="C2641" s="10" t="s">
        <v>2200</v>
      </c>
      <c r="D2641" s="13">
        <v>124</v>
      </c>
      <c r="E2641" s="13">
        <v>124</v>
      </c>
    </row>
    <row r="2642" spans="1:5" ht="15" customHeight="1">
      <c r="A2642" s="10" t="s">
        <v>4319</v>
      </c>
      <c r="B2642" s="10" t="s">
        <v>808</v>
      </c>
      <c r="C2642" s="10" t="s">
        <v>4320</v>
      </c>
      <c r="D2642" s="13">
        <v>200</v>
      </c>
      <c r="E2642" s="13">
        <v>200</v>
      </c>
    </row>
    <row r="2643" spans="1:5" ht="15" customHeight="1">
      <c r="A2643" s="10" t="s">
        <v>4319</v>
      </c>
      <c r="B2643" s="10" t="s">
        <v>808</v>
      </c>
      <c r="C2643" s="10" t="s">
        <v>1960</v>
      </c>
      <c r="D2643" s="13">
        <v>247</v>
      </c>
      <c r="E2643" s="13">
        <v>247</v>
      </c>
    </row>
    <row r="2644" spans="1:5" ht="15" customHeight="1">
      <c r="A2644" s="10" t="s">
        <v>4319</v>
      </c>
      <c r="B2644" s="10" t="s">
        <v>808</v>
      </c>
      <c r="C2644" s="10" t="s">
        <v>4321</v>
      </c>
      <c r="D2644" s="13">
        <v>398</v>
      </c>
      <c r="E2644" s="13">
        <v>398</v>
      </c>
    </row>
    <row r="2645" spans="1:5" ht="15" customHeight="1">
      <c r="A2645" s="10" t="s">
        <v>4322</v>
      </c>
      <c r="B2645" s="10" t="s">
        <v>215</v>
      </c>
      <c r="C2645" s="10" t="s">
        <v>2200</v>
      </c>
      <c r="D2645" s="13">
        <v>1</v>
      </c>
      <c r="E2645" s="13">
        <v>1</v>
      </c>
    </row>
    <row r="2646" spans="1:5" ht="15" customHeight="1">
      <c r="A2646" s="10" t="s">
        <v>4323</v>
      </c>
      <c r="B2646" s="10" t="s">
        <v>839</v>
      </c>
      <c r="C2646" s="10" t="s">
        <v>2475</v>
      </c>
      <c r="D2646" s="13">
        <v>192</v>
      </c>
      <c r="E2646" s="13">
        <v>192</v>
      </c>
    </row>
    <row r="2647" spans="1:5" ht="15" customHeight="1">
      <c r="A2647" s="10" t="s">
        <v>4323</v>
      </c>
      <c r="B2647" s="10" t="s">
        <v>839</v>
      </c>
      <c r="C2647" s="10" t="s">
        <v>4018</v>
      </c>
      <c r="D2647" s="13">
        <v>282</v>
      </c>
      <c r="E2647" s="13">
        <v>282</v>
      </c>
    </row>
    <row r="2648" spans="1:5" ht="15" customHeight="1">
      <c r="A2648" s="10" t="s">
        <v>4323</v>
      </c>
      <c r="B2648" s="10" t="s">
        <v>839</v>
      </c>
      <c r="C2648" s="10" t="s">
        <v>1948</v>
      </c>
      <c r="D2648" s="13">
        <v>157</v>
      </c>
      <c r="E2648" s="13">
        <v>157</v>
      </c>
    </row>
    <row r="2649" spans="1:5" ht="15" customHeight="1">
      <c r="A2649" s="10" t="s">
        <v>4323</v>
      </c>
      <c r="B2649" s="10" t="s">
        <v>839</v>
      </c>
      <c r="C2649" s="10" t="s">
        <v>4324</v>
      </c>
      <c r="D2649" s="13">
        <v>531</v>
      </c>
      <c r="E2649" s="13">
        <v>531</v>
      </c>
    </row>
    <row r="2650" spans="1:5" ht="15" customHeight="1">
      <c r="A2650" s="10" t="s">
        <v>4325</v>
      </c>
      <c r="B2650" s="10" t="s">
        <v>697</v>
      </c>
      <c r="C2650" s="12"/>
      <c r="D2650" s="13">
        <v>1</v>
      </c>
      <c r="E2650" s="13">
        <v>1</v>
      </c>
    </row>
    <row r="2651" spans="1:5" ht="15" customHeight="1">
      <c r="A2651" s="10" t="s">
        <v>4325</v>
      </c>
      <c r="B2651" s="10" t="s">
        <v>697</v>
      </c>
      <c r="C2651" s="10" t="s">
        <v>3994</v>
      </c>
      <c r="D2651" s="13">
        <v>92</v>
      </c>
      <c r="E2651" s="13">
        <v>92</v>
      </c>
    </row>
    <row r="2652" spans="1:5" ht="15" customHeight="1">
      <c r="A2652" s="10" t="s">
        <v>4325</v>
      </c>
      <c r="B2652" s="10" t="s">
        <v>697</v>
      </c>
      <c r="C2652" s="10" t="s">
        <v>1972</v>
      </c>
      <c r="D2652" s="13">
        <v>70</v>
      </c>
      <c r="E2652" s="13">
        <v>70</v>
      </c>
    </row>
    <row r="2653" spans="1:5" ht="15" customHeight="1">
      <c r="A2653" s="10" t="s">
        <v>4325</v>
      </c>
      <c r="B2653" s="10" t="s">
        <v>4326</v>
      </c>
      <c r="C2653" s="12"/>
      <c r="D2653" s="13">
        <v>0</v>
      </c>
      <c r="E2653" s="13">
        <v>13</v>
      </c>
    </row>
    <row r="2654" spans="1:5" ht="15" customHeight="1">
      <c r="A2654" s="10" t="s">
        <v>4327</v>
      </c>
      <c r="B2654" s="10" t="s">
        <v>4328</v>
      </c>
      <c r="C2654" s="12"/>
      <c r="D2654" s="13">
        <v>0</v>
      </c>
      <c r="E2654" s="13">
        <v>42</v>
      </c>
    </row>
    <row r="2655" spans="1:5" ht="15" customHeight="1">
      <c r="A2655" s="10" t="s">
        <v>4329</v>
      </c>
      <c r="B2655" s="10" t="s">
        <v>997</v>
      </c>
      <c r="C2655" s="12"/>
      <c r="D2655" s="13">
        <v>0</v>
      </c>
      <c r="E2655" s="13">
        <v>0</v>
      </c>
    </row>
    <row r="2656" spans="1:5" ht="15" customHeight="1">
      <c r="A2656" s="10" t="s">
        <v>4329</v>
      </c>
      <c r="B2656" s="10" t="s">
        <v>997</v>
      </c>
      <c r="C2656" s="10" t="s">
        <v>1633</v>
      </c>
      <c r="D2656" s="13">
        <v>27</v>
      </c>
      <c r="E2656" s="13">
        <v>27</v>
      </c>
    </row>
    <row r="2657" spans="1:5" ht="15" customHeight="1">
      <c r="A2657" s="10" t="s">
        <v>4330</v>
      </c>
      <c r="B2657" s="10" t="s">
        <v>4331</v>
      </c>
      <c r="C2657" s="10" t="s">
        <v>4332</v>
      </c>
      <c r="D2657" s="13">
        <v>49</v>
      </c>
      <c r="E2657" s="13">
        <v>49</v>
      </c>
    </row>
    <row r="2658" spans="1:5" ht="15" customHeight="1">
      <c r="A2658" s="10" t="s">
        <v>4333</v>
      </c>
      <c r="B2658" s="10" t="s">
        <v>1534</v>
      </c>
      <c r="C2658" s="10" t="s">
        <v>2199</v>
      </c>
      <c r="D2658" s="13">
        <v>300</v>
      </c>
      <c r="E2658" s="13">
        <v>300</v>
      </c>
    </row>
    <row r="2659" spans="1:5" ht="15" customHeight="1">
      <c r="A2659" s="10" t="s">
        <v>4334</v>
      </c>
      <c r="B2659" s="10" t="s">
        <v>4335</v>
      </c>
      <c r="C2659" s="10" t="s">
        <v>2206</v>
      </c>
      <c r="D2659" s="13">
        <v>45</v>
      </c>
      <c r="E2659" s="13">
        <v>45</v>
      </c>
    </row>
    <row r="2660" spans="1:5" ht="15" customHeight="1">
      <c r="A2660" s="10" t="s">
        <v>4336</v>
      </c>
      <c r="B2660" s="10" t="s">
        <v>4337</v>
      </c>
      <c r="C2660" s="12"/>
      <c r="D2660" s="13">
        <v>0</v>
      </c>
      <c r="E2660" s="13">
        <v>16</v>
      </c>
    </row>
    <row r="2661" spans="1:5" ht="15" customHeight="1">
      <c r="A2661" s="10" t="s">
        <v>4338</v>
      </c>
      <c r="B2661" s="10" t="s">
        <v>1417</v>
      </c>
      <c r="C2661" s="10" t="s">
        <v>2036</v>
      </c>
      <c r="D2661" s="13">
        <v>59</v>
      </c>
      <c r="E2661" s="13">
        <v>59</v>
      </c>
    </row>
    <row r="2662" spans="1:5" ht="15" customHeight="1">
      <c r="A2662" s="10" t="s">
        <v>4339</v>
      </c>
      <c r="B2662" s="10" t="s">
        <v>858</v>
      </c>
      <c r="C2662" s="12"/>
      <c r="D2662" s="13">
        <v>0</v>
      </c>
      <c r="E2662" s="13">
        <v>-25</v>
      </c>
    </row>
    <row r="2663" spans="1:5" ht="15" customHeight="1">
      <c r="A2663" s="10" t="s">
        <v>4339</v>
      </c>
      <c r="B2663" s="10" t="s">
        <v>858</v>
      </c>
      <c r="C2663" s="10" t="s">
        <v>1858</v>
      </c>
      <c r="D2663" s="13">
        <v>368</v>
      </c>
      <c r="E2663" s="13">
        <v>368</v>
      </c>
    </row>
    <row r="2664" spans="1:5" ht="15" customHeight="1">
      <c r="A2664" s="10" t="s">
        <v>4339</v>
      </c>
      <c r="B2664" s="10" t="s">
        <v>858</v>
      </c>
      <c r="C2664" s="10" t="s">
        <v>2476</v>
      </c>
      <c r="D2664" s="13">
        <v>1151</v>
      </c>
      <c r="E2664" s="13">
        <v>1151</v>
      </c>
    </row>
    <row r="2665" spans="1:5" ht="15" customHeight="1">
      <c r="A2665" s="10" t="s">
        <v>4340</v>
      </c>
      <c r="B2665" s="10" t="s">
        <v>873</v>
      </c>
      <c r="C2665" s="10" t="s">
        <v>2515</v>
      </c>
      <c r="D2665" s="13">
        <v>10</v>
      </c>
      <c r="E2665" s="13">
        <v>10</v>
      </c>
    </row>
    <row r="2666" spans="1:5" ht="15" customHeight="1">
      <c r="A2666" s="10" t="s">
        <v>4340</v>
      </c>
      <c r="B2666" s="10" t="s">
        <v>873</v>
      </c>
      <c r="C2666" s="10" t="s">
        <v>4341</v>
      </c>
      <c r="D2666" s="13">
        <v>2999</v>
      </c>
      <c r="E2666" s="13">
        <v>2999</v>
      </c>
    </row>
    <row r="2667" spans="1:5" ht="15" customHeight="1">
      <c r="A2667" s="10" t="s">
        <v>4340</v>
      </c>
      <c r="B2667" s="10" t="s">
        <v>873</v>
      </c>
      <c r="C2667" s="10" t="s">
        <v>4342</v>
      </c>
      <c r="D2667" s="13">
        <v>1800</v>
      </c>
      <c r="E2667" s="13">
        <v>1800</v>
      </c>
    </row>
    <row r="2668" spans="1:5" ht="15" customHeight="1">
      <c r="A2668" s="10" t="s">
        <v>4340</v>
      </c>
      <c r="B2668" s="10" t="s">
        <v>873</v>
      </c>
      <c r="C2668" s="10" t="s">
        <v>4343</v>
      </c>
      <c r="D2668" s="13">
        <v>2600</v>
      </c>
      <c r="E2668" s="13">
        <v>2600</v>
      </c>
    </row>
    <row r="2669" spans="1:5" ht="15" customHeight="1">
      <c r="A2669" s="10" t="s">
        <v>4340</v>
      </c>
      <c r="B2669" s="10" t="s">
        <v>873</v>
      </c>
      <c r="C2669" s="10" t="s">
        <v>2199</v>
      </c>
      <c r="D2669" s="13">
        <v>36</v>
      </c>
      <c r="E2669" s="13">
        <v>36</v>
      </c>
    </row>
    <row r="2670" spans="1:5" ht="15" customHeight="1">
      <c r="A2670" s="10" t="s">
        <v>4340</v>
      </c>
      <c r="B2670" s="10" t="s">
        <v>873</v>
      </c>
      <c r="C2670" s="10" t="s">
        <v>2200</v>
      </c>
      <c r="D2670" s="13">
        <v>49</v>
      </c>
      <c r="E2670" s="13">
        <v>49</v>
      </c>
    </row>
    <row r="2671" spans="1:5" ht="15" customHeight="1">
      <c r="A2671" s="10" t="s">
        <v>4344</v>
      </c>
      <c r="B2671" s="10" t="s">
        <v>1333</v>
      </c>
      <c r="C2671" s="12"/>
      <c r="D2671" s="13">
        <v>0</v>
      </c>
      <c r="E2671" s="13">
        <v>0</v>
      </c>
    </row>
    <row r="2672" spans="1:5" ht="15" customHeight="1">
      <c r="A2672" s="10" t="s">
        <v>4344</v>
      </c>
      <c r="B2672" s="10" t="s">
        <v>1333</v>
      </c>
      <c r="C2672" s="10" t="s">
        <v>1958</v>
      </c>
      <c r="D2672" s="13">
        <v>39</v>
      </c>
      <c r="E2672" s="13">
        <v>39</v>
      </c>
    </row>
    <row r="2673" spans="1:5" ht="15" customHeight="1">
      <c r="A2673" s="10" t="s">
        <v>4345</v>
      </c>
      <c r="B2673" s="10" t="s">
        <v>4346</v>
      </c>
      <c r="C2673" s="12"/>
      <c r="D2673" s="13">
        <v>0</v>
      </c>
      <c r="E2673" s="13">
        <v>21</v>
      </c>
    </row>
    <row r="2674" spans="1:5" ht="15" customHeight="1">
      <c r="A2674" s="10" t="s">
        <v>4347</v>
      </c>
      <c r="B2674" s="10" t="s">
        <v>378</v>
      </c>
      <c r="C2674" s="10" t="s">
        <v>2801</v>
      </c>
      <c r="D2674" s="13">
        <v>20</v>
      </c>
      <c r="E2674" s="13">
        <v>20</v>
      </c>
    </row>
    <row r="2675" spans="1:5" ht="15" customHeight="1">
      <c r="A2675" s="10" t="s">
        <v>4347</v>
      </c>
      <c r="B2675" s="10" t="s">
        <v>378</v>
      </c>
      <c r="C2675" s="10" t="s">
        <v>3530</v>
      </c>
      <c r="D2675" s="13">
        <v>2</v>
      </c>
      <c r="E2675" s="13">
        <v>2</v>
      </c>
    </row>
    <row r="2676" spans="1:5" ht="15" customHeight="1">
      <c r="A2676" s="10" t="s">
        <v>4348</v>
      </c>
      <c r="B2676" s="10" t="s">
        <v>1366</v>
      </c>
      <c r="C2676" s="10" t="s">
        <v>2007</v>
      </c>
      <c r="D2676" s="13">
        <v>73</v>
      </c>
      <c r="E2676" s="13">
        <v>73</v>
      </c>
    </row>
    <row r="2677" spans="1:5" ht="15" customHeight="1">
      <c r="A2677" s="10" t="s">
        <v>4348</v>
      </c>
      <c r="B2677" s="10" t="s">
        <v>4349</v>
      </c>
      <c r="C2677" s="12"/>
      <c r="D2677" s="13">
        <v>0</v>
      </c>
      <c r="E2677" s="13">
        <v>7</v>
      </c>
    </row>
    <row r="2678" spans="1:5" ht="15" customHeight="1">
      <c r="A2678" s="10" t="s">
        <v>4350</v>
      </c>
      <c r="B2678" s="10" t="s">
        <v>1481</v>
      </c>
      <c r="C2678" s="12"/>
      <c r="D2678" s="13">
        <v>0</v>
      </c>
      <c r="E2678" s="13">
        <v>-5</v>
      </c>
    </row>
    <row r="2679" spans="1:5" ht="15" customHeight="1">
      <c r="A2679" s="10" t="s">
        <v>4350</v>
      </c>
      <c r="B2679" s="10" t="s">
        <v>1481</v>
      </c>
      <c r="C2679" s="10" t="s">
        <v>2105</v>
      </c>
      <c r="D2679" s="13">
        <v>8</v>
      </c>
      <c r="E2679" s="13">
        <v>8</v>
      </c>
    </row>
    <row r="2680" spans="1:5" ht="15" customHeight="1">
      <c r="A2680" s="10" t="s">
        <v>4351</v>
      </c>
      <c r="B2680" s="10" t="s">
        <v>258</v>
      </c>
      <c r="C2680" s="10" t="s">
        <v>2515</v>
      </c>
      <c r="D2680" s="13">
        <v>4</v>
      </c>
      <c r="E2680" s="13">
        <v>4</v>
      </c>
    </row>
    <row r="2681" spans="1:5" ht="15" customHeight="1">
      <c r="A2681" s="10" t="s">
        <v>4352</v>
      </c>
      <c r="B2681" s="10" t="s">
        <v>698</v>
      </c>
      <c r="C2681" s="10" t="s">
        <v>1960</v>
      </c>
      <c r="D2681" s="13">
        <v>110</v>
      </c>
      <c r="E2681" s="13">
        <v>110</v>
      </c>
    </row>
    <row r="2682" spans="1:5" ht="15" customHeight="1">
      <c r="A2682" s="10" t="s">
        <v>4352</v>
      </c>
      <c r="B2682" s="10" t="s">
        <v>698</v>
      </c>
      <c r="C2682" s="10" t="s">
        <v>4321</v>
      </c>
      <c r="D2682" s="13">
        <v>152</v>
      </c>
      <c r="E2682" s="13">
        <v>152</v>
      </c>
    </row>
    <row r="2683" spans="1:5" ht="15" customHeight="1">
      <c r="A2683" s="10" t="s">
        <v>4353</v>
      </c>
      <c r="B2683" s="10" t="s">
        <v>607</v>
      </c>
      <c r="C2683" s="12"/>
      <c r="D2683" s="13">
        <v>0</v>
      </c>
      <c r="E2683" s="13">
        <v>0</v>
      </c>
    </row>
    <row r="2684" spans="1:5" ht="15" customHeight="1">
      <c r="A2684" s="10" t="s">
        <v>4353</v>
      </c>
      <c r="B2684" s="10" t="s">
        <v>607</v>
      </c>
      <c r="C2684" s="10" t="s">
        <v>3930</v>
      </c>
      <c r="D2684" s="13">
        <v>95</v>
      </c>
      <c r="E2684" s="13">
        <v>95</v>
      </c>
    </row>
    <row r="2685" spans="1:5" ht="15" customHeight="1">
      <c r="A2685" s="10" t="s">
        <v>4353</v>
      </c>
      <c r="B2685" s="10" t="s">
        <v>607</v>
      </c>
      <c r="C2685" s="10" t="s">
        <v>1972</v>
      </c>
      <c r="D2685" s="13">
        <v>61</v>
      </c>
      <c r="E2685" s="13">
        <v>61</v>
      </c>
    </row>
    <row r="2686" spans="1:5" ht="15" customHeight="1">
      <c r="A2686" s="10" t="s">
        <v>4353</v>
      </c>
      <c r="B2686" s="10" t="s">
        <v>4354</v>
      </c>
      <c r="C2686" s="12"/>
      <c r="D2686" s="13">
        <v>0</v>
      </c>
      <c r="E2686" s="13">
        <v>13</v>
      </c>
    </row>
    <row r="2687" spans="1:5" ht="15" customHeight="1">
      <c r="A2687" s="10" t="s">
        <v>4355</v>
      </c>
      <c r="B2687" s="10" t="s">
        <v>630</v>
      </c>
      <c r="C2687" s="10" t="s">
        <v>3483</v>
      </c>
      <c r="D2687" s="13">
        <v>100</v>
      </c>
      <c r="E2687" s="13">
        <v>100</v>
      </c>
    </row>
    <row r="2688" spans="1:5" ht="15" customHeight="1">
      <c r="A2688" s="10" t="s">
        <v>4355</v>
      </c>
      <c r="B2688" s="10" t="s">
        <v>630</v>
      </c>
      <c r="C2688" s="10" t="s">
        <v>1994</v>
      </c>
      <c r="D2688" s="13">
        <v>48</v>
      </c>
      <c r="E2688" s="13">
        <v>48</v>
      </c>
    </row>
    <row r="2689" spans="1:5" ht="15" customHeight="1">
      <c r="A2689" s="10" t="s">
        <v>4355</v>
      </c>
      <c r="B2689" s="10" t="s">
        <v>4356</v>
      </c>
      <c r="C2689" s="12"/>
      <c r="D2689" s="13">
        <v>0</v>
      </c>
      <c r="E2689" s="13">
        <v>7</v>
      </c>
    </row>
    <row r="2690" spans="1:5" ht="15" customHeight="1">
      <c r="A2690" s="10" t="s">
        <v>4357</v>
      </c>
      <c r="B2690" s="10" t="s">
        <v>366</v>
      </c>
      <c r="C2690" s="12"/>
      <c r="D2690" s="13">
        <v>0</v>
      </c>
      <c r="E2690" s="13">
        <v>-10</v>
      </c>
    </row>
    <row r="2691" spans="1:5" ht="15" customHeight="1">
      <c r="A2691" s="10" t="s">
        <v>4357</v>
      </c>
      <c r="B2691" s="10" t="s">
        <v>366</v>
      </c>
      <c r="C2691" s="10" t="s">
        <v>1994</v>
      </c>
      <c r="D2691" s="13">
        <v>56</v>
      </c>
      <c r="E2691" s="13">
        <v>56</v>
      </c>
    </row>
    <row r="2692" spans="1:5" ht="15" customHeight="1">
      <c r="A2692" s="10" t="s">
        <v>4358</v>
      </c>
      <c r="B2692" s="10" t="s">
        <v>575</v>
      </c>
      <c r="C2692" s="10" t="s">
        <v>4320</v>
      </c>
      <c r="D2692" s="13">
        <v>80</v>
      </c>
      <c r="E2692" s="13">
        <v>80</v>
      </c>
    </row>
    <row r="2693" spans="1:5" ht="15" customHeight="1">
      <c r="A2693" s="10" t="s">
        <v>4358</v>
      </c>
      <c r="B2693" s="10" t="s">
        <v>575</v>
      </c>
      <c r="C2693" s="10" t="s">
        <v>1961</v>
      </c>
      <c r="D2693" s="13">
        <v>124</v>
      </c>
      <c r="E2693" s="13">
        <v>124</v>
      </c>
    </row>
    <row r="2694" spans="1:5" ht="15" customHeight="1">
      <c r="A2694" s="10" t="s">
        <v>4359</v>
      </c>
      <c r="B2694" s="10" t="s">
        <v>738</v>
      </c>
      <c r="C2694" s="10" t="s">
        <v>4360</v>
      </c>
      <c r="D2694" s="13">
        <v>200</v>
      </c>
      <c r="E2694" s="13">
        <v>200</v>
      </c>
    </row>
    <row r="2695" spans="1:5" ht="15" customHeight="1">
      <c r="A2695" s="10" t="s">
        <v>4359</v>
      </c>
      <c r="B2695" s="10" t="s">
        <v>738</v>
      </c>
      <c r="C2695" s="10" t="s">
        <v>2190</v>
      </c>
      <c r="D2695" s="13">
        <v>100</v>
      </c>
      <c r="E2695" s="13">
        <v>100</v>
      </c>
    </row>
    <row r="2696" spans="1:5" ht="15" customHeight="1">
      <c r="A2696" s="10" t="s">
        <v>4359</v>
      </c>
      <c r="B2696" s="10" t="s">
        <v>738</v>
      </c>
      <c r="C2696" s="10" t="s">
        <v>2200</v>
      </c>
      <c r="D2696" s="13">
        <v>38</v>
      </c>
      <c r="E2696" s="13">
        <v>38</v>
      </c>
    </row>
    <row r="2697" spans="1:5" ht="15" customHeight="1">
      <c r="A2697" s="10" t="s">
        <v>4361</v>
      </c>
      <c r="B2697" s="10" t="s">
        <v>599</v>
      </c>
      <c r="C2697" s="10" t="s">
        <v>1713</v>
      </c>
      <c r="D2697" s="13">
        <v>23</v>
      </c>
      <c r="E2697" s="13">
        <v>23</v>
      </c>
    </row>
    <row r="2698" spans="1:5" ht="15" customHeight="1">
      <c r="A2698" s="10" t="s">
        <v>4361</v>
      </c>
      <c r="B2698" s="10" t="s">
        <v>599</v>
      </c>
      <c r="C2698" s="10" t="s">
        <v>1817</v>
      </c>
      <c r="D2698" s="13">
        <v>57</v>
      </c>
      <c r="E2698" s="13">
        <v>57</v>
      </c>
    </row>
    <row r="2699" spans="1:5" ht="15" customHeight="1">
      <c r="A2699" s="10" t="s">
        <v>4361</v>
      </c>
      <c r="B2699" s="10" t="s">
        <v>4362</v>
      </c>
      <c r="C2699" s="12"/>
      <c r="D2699" s="13">
        <v>0</v>
      </c>
      <c r="E2699" s="13">
        <v>2</v>
      </c>
    </row>
    <row r="2700" spans="1:5" ht="15" customHeight="1">
      <c r="A2700" s="10" t="s">
        <v>4363</v>
      </c>
      <c r="B2700" s="10" t="s">
        <v>4364</v>
      </c>
      <c r="C2700" s="12"/>
      <c r="D2700" s="13">
        <v>0</v>
      </c>
      <c r="E2700" s="13">
        <v>14</v>
      </c>
    </row>
    <row r="2701" spans="1:5" ht="15" customHeight="1">
      <c r="A2701" s="10" t="s">
        <v>4365</v>
      </c>
      <c r="B2701" s="10" t="s">
        <v>721</v>
      </c>
      <c r="C2701" s="10" t="s">
        <v>2515</v>
      </c>
      <c r="D2701" s="13">
        <v>4</v>
      </c>
      <c r="E2701" s="13">
        <v>4</v>
      </c>
    </row>
    <row r="2702" spans="1:5" ht="15" customHeight="1">
      <c r="A2702" s="10" t="s">
        <v>4365</v>
      </c>
      <c r="B2702" s="10" t="s">
        <v>721</v>
      </c>
      <c r="C2702" s="10" t="s">
        <v>4360</v>
      </c>
      <c r="D2702" s="13">
        <v>99</v>
      </c>
      <c r="E2702" s="13">
        <v>99</v>
      </c>
    </row>
    <row r="2703" spans="1:5" ht="15" customHeight="1">
      <c r="A2703" s="10" t="s">
        <v>4365</v>
      </c>
      <c r="B2703" s="10" t="s">
        <v>721</v>
      </c>
      <c r="C2703" s="10" t="s">
        <v>2173</v>
      </c>
      <c r="D2703" s="13">
        <v>100</v>
      </c>
      <c r="E2703" s="13">
        <v>100</v>
      </c>
    </row>
    <row r="2704" spans="1:5" ht="15" customHeight="1">
      <c r="A2704" s="10" t="s">
        <v>4365</v>
      </c>
      <c r="B2704" s="10" t="s">
        <v>721</v>
      </c>
      <c r="C2704" s="10" t="s">
        <v>2200</v>
      </c>
      <c r="D2704" s="13">
        <v>104</v>
      </c>
      <c r="E2704" s="13">
        <v>104</v>
      </c>
    </row>
    <row r="2705" spans="1:5" ht="15" customHeight="1">
      <c r="A2705" s="10" t="s">
        <v>4366</v>
      </c>
      <c r="B2705" s="10" t="s">
        <v>811</v>
      </c>
      <c r="C2705" s="12"/>
      <c r="D2705" s="13">
        <v>0</v>
      </c>
      <c r="E2705" s="13">
        <v>-8</v>
      </c>
    </row>
    <row r="2706" spans="1:5" ht="15" customHeight="1">
      <c r="A2706" s="10" t="s">
        <v>4366</v>
      </c>
      <c r="B2706" s="10" t="s">
        <v>811</v>
      </c>
      <c r="C2706" s="10" t="s">
        <v>4367</v>
      </c>
      <c r="D2706" s="13">
        <v>240</v>
      </c>
      <c r="E2706" s="13">
        <v>240</v>
      </c>
    </row>
    <row r="2707" spans="1:5" ht="15" customHeight="1">
      <c r="A2707" s="10" t="s">
        <v>4366</v>
      </c>
      <c r="B2707" s="10" t="s">
        <v>811</v>
      </c>
      <c r="C2707" s="10" t="s">
        <v>4368</v>
      </c>
      <c r="D2707" s="13">
        <v>209</v>
      </c>
      <c r="E2707" s="13">
        <v>209</v>
      </c>
    </row>
    <row r="2708" spans="1:5" ht="15" customHeight="1">
      <c r="A2708" s="10" t="s">
        <v>4366</v>
      </c>
      <c r="B2708" s="10" t="s">
        <v>4369</v>
      </c>
      <c r="C2708" s="12"/>
      <c r="D2708" s="13">
        <v>0</v>
      </c>
      <c r="E2708" s="13">
        <v>22</v>
      </c>
    </row>
    <row r="2709" spans="1:5" ht="15" customHeight="1">
      <c r="A2709" s="10" t="s">
        <v>4370</v>
      </c>
      <c r="B2709" s="10" t="s">
        <v>886</v>
      </c>
      <c r="C2709" s="12"/>
      <c r="D2709" s="13">
        <v>0</v>
      </c>
      <c r="E2709" s="13">
        <v>-6</v>
      </c>
    </row>
    <row r="2710" spans="1:5" ht="15" customHeight="1">
      <c r="A2710" s="10" t="s">
        <v>4370</v>
      </c>
      <c r="B2710" s="10" t="s">
        <v>886</v>
      </c>
      <c r="C2710" s="10" t="s">
        <v>2204</v>
      </c>
      <c r="D2710" s="13">
        <v>3</v>
      </c>
      <c r="E2710" s="13">
        <v>3</v>
      </c>
    </row>
    <row r="2711" spans="1:5" ht="15" customHeight="1">
      <c r="A2711" s="10" t="s">
        <v>4371</v>
      </c>
      <c r="B2711" s="10" t="s">
        <v>1340</v>
      </c>
      <c r="C2711" s="12"/>
      <c r="D2711" s="13">
        <v>1</v>
      </c>
      <c r="E2711" s="13">
        <v>1</v>
      </c>
    </row>
    <row r="2712" spans="1:5" ht="15" customHeight="1">
      <c r="A2712" s="10" t="s">
        <v>4371</v>
      </c>
      <c r="B2712" s="10" t="s">
        <v>1340</v>
      </c>
      <c r="C2712" s="10" t="s">
        <v>1965</v>
      </c>
      <c r="D2712" s="13">
        <v>34</v>
      </c>
      <c r="E2712" s="13">
        <v>34</v>
      </c>
    </row>
    <row r="2713" spans="1:5" ht="15" customHeight="1">
      <c r="A2713" s="10" t="s">
        <v>4372</v>
      </c>
      <c r="B2713" s="10" t="s">
        <v>919</v>
      </c>
      <c r="C2713" s="12"/>
      <c r="D2713" s="13">
        <v>0</v>
      </c>
      <c r="E2713" s="13">
        <v>-1</v>
      </c>
    </row>
    <row r="2714" spans="1:5" ht="15" customHeight="1">
      <c r="A2714" s="10" t="s">
        <v>4372</v>
      </c>
      <c r="B2714" s="10" t="s">
        <v>919</v>
      </c>
      <c r="C2714" s="10" t="s">
        <v>1961</v>
      </c>
      <c r="D2714" s="13">
        <v>145</v>
      </c>
      <c r="E2714" s="13">
        <v>145</v>
      </c>
    </row>
    <row r="2715" spans="1:5" ht="15" customHeight="1">
      <c r="A2715" s="10" t="s">
        <v>4373</v>
      </c>
      <c r="B2715" s="10" t="s">
        <v>4374</v>
      </c>
      <c r="C2715" s="10" t="s">
        <v>3933</v>
      </c>
      <c r="D2715" s="13">
        <v>13</v>
      </c>
      <c r="E2715" s="13">
        <v>13</v>
      </c>
    </row>
    <row r="2716" spans="1:5" ht="15" customHeight="1">
      <c r="A2716" s="10" t="s">
        <v>4375</v>
      </c>
      <c r="B2716" s="10" t="s">
        <v>774</v>
      </c>
      <c r="C2716" s="12"/>
      <c r="D2716" s="13">
        <v>1</v>
      </c>
      <c r="E2716" s="13">
        <v>-31</v>
      </c>
    </row>
    <row r="2717" spans="1:5" ht="15" customHeight="1">
      <c r="A2717" s="10" t="s">
        <v>4375</v>
      </c>
      <c r="B2717" s="10" t="s">
        <v>774</v>
      </c>
      <c r="C2717" s="10" t="s">
        <v>2474</v>
      </c>
      <c r="D2717" s="13">
        <v>34</v>
      </c>
      <c r="E2717" s="13">
        <v>34</v>
      </c>
    </row>
    <row r="2718" spans="1:5" ht="15" customHeight="1">
      <c r="A2718" s="10" t="s">
        <v>4375</v>
      </c>
      <c r="B2718" s="10" t="s">
        <v>774</v>
      </c>
      <c r="C2718" s="10" t="s">
        <v>1979</v>
      </c>
      <c r="D2718" s="13">
        <v>87</v>
      </c>
      <c r="E2718" s="13">
        <v>87</v>
      </c>
    </row>
    <row r="2719" spans="1:5" ht="15" customHeight="1">
      <c r="A2719" s="10" t="s">
        <v>4375</v>
      </c>
      <c r="B2719" s="10" t="s">
        <v>774</v>
      </c>
      <c r="C2719" s="10" t="s">
        <v>4376</v>
      </c>
      <c r="D2719" s="13">
        <v>72</v>
      </c>
      <c r="E2719" s="13">
        <v>72</v>
      </c>
    </row>
    <row r="2720" spans="1:5" ht="15" customHeight="1">
      <c r="A2720" s="10" t="s">
        <v>4375</v>
      </c>
      <c r="B2720" s="10" t="s">
        <v>774</v>
      </c>
      <c r="C2720" s="10" t="s">
        <v>4377</v>
      </c>
      <c r="D2720" s="13">
        <v>90</v>
      </c>
      <c r="E2720" s="13">
        <v>90</v>
      </c>
    </row>
    <row r="2721" spans="1:5" ht="15" customHeight="1">
      <c r="A2721" s="10" t="s">
        <v>4375</v>
      </c>
      <c r="B2721" s="10" t="s">
        <v>774</v>
      </c>
      <c r="C2721" s="10" t="s">
        <v>2062</v>
      </c>
      <c r="D2721" s="13">
        <v>133</v>
      </c>
      <c r="E2721" s="13">
        <v>133</v>
      </c>
    </row>
    <row r="2722" spans="1:5" ht="15" customHeight="1">
      <c r="A2722" s="10" t="s">
        <v>4375</v>
      </c>
      <c r="B2722" s="10" t="s">
        <v>774</v>
      </c>
      <c r="C2722" s="10" t="s">
        <v>4378</v>
      </c>
      <c r="D2722" s="13">
        <v>89</v>
      </c>
      <c r="E2722" s="13">
        <v>89</v>
      </c>
    </row>
    <row r="2723" spans="1:5" ht="15" customHeight="1">
      <c r="A2723" s="10" t="s">
        <v>4375</v>
      </c>
      <c r="B2723" s="10" t="s">
        <v>4379</v>
      </c>
      <c r="C2723" s="12"/>
      <c r="D2723" s="13">
        <v>0</v>
      </c>
      <c r="E2723" s="13">
        <v>79</v>
      </c>
    </row>
    <row r="2724" spans="1:5" ht="15" customHeight="1">
      <c r="A2724" s="10" t="s">
        <v>4380</v>
      </c>
      <c r="B2724" s="10" t="s">
        <v>4381</v>
      </c>
      <c r="C2724" s="12"/>
      <c r="D2724" s="13">
        <v>0</v>
      </c>
      <c r="E2724" s="13">
        <v>1</v>
      </c>
    </row>
    <row r="2725" spans="1:5" ht="15" customHeight="1">
      <c r="A2725" s="10" t="s">
        <v>4382</v>
      </c>
      <c r="B2725" s="10" t="s">
        <v>1184</v>
      </c>
      <c r="C2725" s="10" t="s">
        <v>1855</v>
      </c>
      <c r="D2725" s="13">
        <v>30</v>
      </c>
      <c r="E2725" s="13">
        <v>30</v>
      </c>
    </row>
    <row r="2726" spans="1:5" ht="15" customHeight="1">
      <c r="A2726" s="10" t="s">
        <v>4383</v>
      </c>
      <c r="B2726" s="10" t="s">
        <v>4384</v>
      </c>
      <c r="C2726" s="12"/>
      <c r="D2726" s="13">
        <v>0</v>
      </c>
      <c r="E2726" s="13">
        <v>0</v>
      </c>
    </row>
    <row r="2727" spans="1:5" ht="15" customHeight="1">
      <c r="A2727" s="10" t="s">
        <v>4383</v>
      </c>
      <c r="B2727" s="10" t="s">
        <v>4384</v>
      </c>
      <c r="C2727" s="10" t="s">
        <v>1993</v>
      </c>
      <c r="D2727" s="13">
        <v>51</v>
      </c>
      <c r="E2727" s="13">
        <v>51</v>
      </c>
    </row>
    <row r="2728" spans="1:5" ht="15" customHeight="1">
      <c r="A2728" s="10" t="s">
        <v>4385</v>
      </c>
      <c r="B2728" s="10" t="s">
        <v>4386</v>
      </c>
      <c r="C2728" s="12"/>
      <c r="D2728" s="13">
        <v>0</v>
      </c>
      <c r="E2728" s="13">
        <v>-15</v>
      </c>
    </row>
    <row r="2729" spans="1:5" ht="15" customHeight="1">
      <c r="A2729" s="10" t="s">
        <v>4387</v>
      </c>
      <c r="B2729" s="10" t="s">
        <v>371</v>
      </c>
      <c r="C2729" s="10" t="s">
        <v>4388</v>
      </c>
      <c r="D2729" s="13">
        <v>20</v>
      </c>
      <c r="E2729" s="13">
        <v>20</v>
      </c>
    </row>
    <row r="2730" spans="1:5" ht="15" customHeight="1">
      <c r="A2730" s="10" t="s">
        <v>4387</v>
      </c>
      <c r="B2730" s="10" t="s">
        <v>371</v>
      </c>
      <c r="C2730" s="10" t="s">
        <v>2148</v>
      </c>
      <c r="D2730" s="13">
        <v>88</v>
      </c>
      <c r="E2730" s="13">
        <v>88</v>
      </c>
    </row>
    <row r="2731" spans="1:5" ht="15" customHeight="1">
      <c r="A2731" s="10" t="s">
        <v>4389</v>
      </c>
      <c r="B2731" s="10" t="s">
        <v>545</v>
      </c>
      <c r="C2731" s="12"/>
      <c r="D2731" s="13">
        <v>0</v>
      </c>
      <c r="E2731" s="13">
        <v>0</v>
      </c>
    </row>
    <row r="2732" spans="1:5" ht="15" customHeight="1">
      <c r="A2732" s="10" t="s">
        <v>4389</v>
      </c>
      <c r="B2732" s="10" t="s">
        <v>545</v>
      </c>
      <c r="C2732" s="10" t="s">
        <v>2004</v>
      </c>
      <c r="D2732" s="13">
        <v>11</v>
      </c>
      <c r="E2732" s="13">
        <v>11</v>
      </c>
    </row>
    <row r="2733" spans="1:5" ht="15" customHeight="1">
      <c r="A2733" s="10" t="s">
        <v>4389</v>
      </c>
      <c r="B2733" s="10" t="s">
        <v>545</v>
      </c>
      <c r="C2733" s="10" t="s">
        <v>3582</v>
      </c>
      <c r="D2733" s="13">
        <v>69</v>
      </c>
      <c r="E2733" s="13">
        <v>69</v>
      </c>
    </row>
    <row r="2734" spans="1:5" ht="15" customHeight="1">
      <c r="A2734" s="10" t="s">
        <v>4389</v>
      </c>
      <c r="B2734" s="10" t="s">
        <v>4390</v>
      </c>
      <c r="C2734" s="12"/>
      <c r="D2734" s="13">
        <v>0</v>
      </c>
      <c r="E2734" s="13">
        <v>8</v>
      </c>
    </row>
    <row r="2735" spans="1:5" ht="15" customHeight="1">
      <c r="A2735" s="10" t="s">
        <v>4391</v>
      </c>
      <c r="B2735" s="10" t="s">
        <v>638</v>
      </c>
      <c r="C2735" s="12"/>
      <c r="D2735" s="13">
        <v>0</v>
      </c>
      <c r="E2735" s="13">
        <v>-14</v>
      </c>
    </row>
    <row r="2736" spans="1:5" ht="15" customHeight="1">
      <c r="A2736" s="10" t="s">
        <v>4391</v>
      </c>
      <c r="B2736" s="10" t="s">
        <v>638</v>
      </c>
      <c r="C2736" s="10" t="s">
        <v>3930</v>
      </c>
      <c r="D2736" s="13">
        <v>99</v>
      </c>
      <c r="E2736" s="13">
        <v>99</v>
      </c>
    </row>
    <row r="2737" spans="1:5" ht="15" customHeight="1">
      <c r="A2737" s="10" t="s">
        <v>4391</v>
      </c>
      <c r="B2737" s="10" t="s">
        <v>638</v>
      </c>
      <c r="C2737" s="10" t="s">
        <v>1991</v>
      </c>
      <c r="D2737" s="13">
        <v>148</v>
      </c>
      <c r="E2737" s="13">
        <v>148</v>
      </c>
    </row>
    <row r="2738" spans="1:5" ht="15" customHeight="1">
      <c r="A2738" s="10" t="s">
        <v>4391</v>
      </c>
      <c r="B2738" s="10" t="s">
        <v>638</v>
      </c>
      <c r="C2738" s="10" t="s">
        <v>2293</v>
      </c>
      <c r="D2738" s="13">
        <v>6</v>
      </c>
      <c r="E2738" s="13">
        <v>6</v>
      </c>
    </row>
    <row r="2739" spans="1:5" ht="15" customHeight="1">
      <c r="A2739" s="10" t="s">
        <v>4391</v>
      </c>
      <c r="B2739" s="10" t="s">
        <v>4392</v>
      </c>
      <c r="C2739" s="12"/>
      <c r="D2739" s="13">
        <v>0</v>
      </c>
      <c r="E2739" s="13">
        <v>4</v>
      </c>
    </row>
    <row r="2740" spans="1:5" ht="15" customHeight="1">
      <c r="A2740" s="10" t="s">
        <v>4393</v>
      </c>
      <c r="B2740" s="10" t="s">
        <v>4394</v>
      </c>
      <c r="C2740" s="12"/>
      <c r="D2740" s="13">
        <v>0</v>
      </c>
      <c r="E2740" s="13">
        <v>-1</v>
      </c>
    </row>
    <row r="2741" spans="1:5" ht="15" customHeight="1">
      <c r="A2741" s="10" t="s">
        <v>4393</v>
      </c>
      <c r="B2741" s="10" t="s">
        <v>4394</v>
      </c>
      <c r="C2741" s="10" t="s">
        <v>1680</v>
      </c>
      <c r="D2741" s="13">
        <v>9</v>
      </c>
      <c r="E2741" s="13">
        <v>9</v>
      </c>
    </row>
    <row r="2742" spans="1:5" ht="15" customHeight="1">
      <c r="A2742" s="10" t="s">
        <v>4395</v>
      </c>
      <c r="B2742" s="10" t="s">
        <v>4396</v>
      </c>
      <c r="C2742" s="12"/>
      <c r="D2742" s="13">
        <v>0</v>
      </c>
      <c r="E2742" s="13">
        <v>0</v>
      </c>
    </row>
    <row r="2743" spans="1:5" ht="15" customHeight="1">
      <c r="A2743" s="10" t="s">
        <v>4397</v>
      </c>
      <c r="B2743" s="10" t="s">
        <v>1336</v>
      </c>
      <c r="C2743" s="10" t="s">
        <v>1959</v>
      </c>
      <c r="D2743" s="13">
        <v>55</v>
      </c>
      <c r="E2743" s="13">
        <v>55</v>
      </c>
    </row>
    <row r="2744" spans="1:5" ht="15" customHeight="1">
      <c r="A2744" s="10" t="s">
        <v>4398</v>
      </c>
      <c r="B2744" s="10" t="s">
        <v>4399</v>
      </c>
      <c r="C2744" s="12"/>
      <c r="D2744" s="13">
        <v>0</v>
      </c>
      <c r="E2744" s="13">
        <v>118</v>
      </c>
    </row>
    <row r="2745" spans="1:5" ht="15" customHeight="1">
      <c r="A2745" s="10" t="s">
        <v>4400</v>
      </c>
      <c r="B2745" s="10" t="s">
        <v>1359</v>
      </c>
      <c r="C2745" s="12"/>
      <c r="D2745" s="13">
        <v>0</v>
      </c>
      <c r="E2745" s="13">
        <v>0</v>
      </c>
    </row>
    <row r="2746" spans="1:5" ht="15" customHeight="1">
      <c r="A2746" s="10" t="s">
        <v>4400</v>
      </c>
      <c r="B2746" s="10" t="s">
        <v>1359</v>
      </c>
      <c r="C2746" s="10" t="s">
        <v>1990</v>
      </c>
      <c r="D2746" s="13">
        <v>179</v>
      </c>
      <c r="E2746" s="13">
        <v>179</v>
      </c>
    </row>
    <row r="2747" spans="1:5" ht="15" customHeight="1">
      <c r="A2747" s="10" t="s">
        <v>4400</v>
      </c>
      <c r="B2747" s="10" t="s">
        <v>1359</v>
      </c>
      <c r="C2747" s="10" t="s">
        <v>2429</v>
      </c>
      <c r="D2747" s="13">
        <v>1</v>
      </c>
      <c r="E2747" s="13">
        <v>1</v>
      </c>
    </row>
    <row r="2748" spans="1:5" ht="15" customHeight="1">
      <c r="A2748" s="10" t="s">
        <v>4400</v>
      </c>
      <c r="B2748" s="10" t="s">
        <v>4401</v>
      </c>
      <c r="C2748" s="12"/>
      <c r="D2748" s="13">
        <v>0</v>
      </c>
      <c r="E2748" s="13">
        <v>3</v>
      </c>
    </row>
    <row r="2749" spans="1:5" ht="15" customHeight="1">
      <c r="A2749" s="10" t="s">
        <v>4402</v>
      </c>
      <c r="B2749" s="10" t="s">
        <v>1428</v>
      </c>
      <c r="C2749" s="12"/>
      <c r="D2749" s="13">
        <v>0</v>
      </c>
      <c r="E2749" s="13">
        <v>0</v>
      </c>
    </row>
    <row r="2750" spans="1:5" ht="15" customHeight="1">
      <c r="A2750" s="10" t="s">
        <v>4402</v>
      </c>
      <c r="B2750" s="10" t="s">
        <v>1428</v>
      </c>
      <c r="C2750" s="10" t="s">
        <v>2044</v>
      </c>
      <c r="D2750" s="13">
        <v>92</v>
      </c>
      <c r="E2750" s="13">
        <v>92</v>
      </c>
    </row>
    <row r="2751" spans="1:5" ht="15" customHeight="1">
      <c r="A2751" s="10" t="s">
        <v>4403</v>
      </c>
      <c r="B2751" s="10" t="s">
        <v>4404</v>
      </c>
      <c r="C2751" s="12"/>
      <c r="D2751" s="13">
        <v>0</v>
      </c>
      <c r="E2751" s="13">
        <v>1</v>
      </c>
    </row>
    <row r="2752" spans="1:5" ht="15" customHeight="1">
      <c r="A2752" s="10" t="s">
        <v>4405</v>
      </c>
      <c r="B2752" s="10" t="s">
        <v>565</v>
      </c>
      <c r="C2752" s="12"/>
      <c r="D2752" s="13">
        <v>0</v>
      </c>
      <c r="E2752" s="13">
        <v>0</v>
      </c>
    </row>
    <row r="2753" spans="1:5" ht="15" customHeight="1">
      <c r="A2753" s="10" t="s">
        <v>4405</v>
      </c>
      <c r="B2753" s="10" t="s">
        <v>565</v>
      </c>
      <c r="C2753" s="10" t="s">
        <v>2045</v>
      </c>
      <c r="D2753" s="13">
        <v>74</v>
      </c>
      <c r="E2753" s="13">
        <v>74</v>
      </c>
    </row>
    <row r="2754" spans="1:5" ht="15" customHeight="1">
      <c r="A2754" s="10" t="s">
        <v>4406</v>
      </c>
      <c r="B2754" s="10" t="s">
        <v>866</v>
      </c>
      <c r="C2754" s="10" t="s">
        <v>4407</v>
      </c>
      <c r="D2754" s="13">
        <v>2950</v>
      </c>
      <c r="E2754" s="13">
        <v>2950</v>
      </c>
    </row>
    <row r="2755" spans="1:5" ht="15" customHeight="1">
      <c r="A2755" s="10" t="s">
        <v>4406</v>
      </c>
      <c r="B2755" s="10" t="s">
        <v>866</v>
      </c>
      <c r="C2755" s="10" t="s">
        <v>1969</v>
      </c>
      <c r="D2755" s="13">
        <v>740</v>
      </c>
      <c r="E2755" s="13">
        <v>740</v>
      </c>
    </row>
    <row r="2756" spans="1:5" ht="15" customHeight="1">
      <c r="A2756" s="10" t="s">
        <v>4408</v>
      </c>
      <c r="B2756" s="10" t="s">
        <v>481</v>
      </c>
      <c r="C2756" s="10" t="s">
        <v>2003</v>
      </c>
      <c r="D2756" s="13">
        <v>23</v>
      </c>
      <c r="E2756" s="13">
        <v>23</v>
      </c>
    </row>
    <row r="2757" spans="1:5" ht="15" customHeight="1">
      <c r="A2757" s="10" t="s">
        <v>4408</v>
      </c>
      <c r="B2757" s="10" t="s">
        <v>481</v>
      </c>
      <c r="C2757" s="10" t="s">
        <v>4409</v>
      </c>
      <c r="D2757" s="13">
        <v>48</v>
      </c>
      <c r="E2757" s="13">
        <v>48</v>
      </c>
    </row>
    <row r="2758" spans="1:5" ht="15" customHeight="1">
      <c r="A2758" s="10" t="s">
        <v>4408</v>
      </c>
      <c r="B2758" s="10" t="s">
        <v>4410</v>
      </c>
      <c r="C2758" s="12"/>
      <c r="D2758" s="13">
        <v>0</v>
      </c>
      <c r="E2758" s="13">
        <v>5</v>
      </c>
    </row>
    <row r="2759" spans="1:5" ht="15" customHeight="1">
      <c r="A2759" s="10" t="s">
        <v>4411</v>
      </c>
      <c r="B2759" s="10" t="s">
        <v>828</v>
      </c>
      <c r="C2759" s="10" t="s">
        <v>4412</v>
      </c>
      <c r="D2759" s="13">
        <v>600</v>
      </c>
      <c r="E2759" s="13">
        <v>600</v>
      </c>
    </row>
    <row r="2760" spans="1:5" ht="15" customHeight="1">
      <c r="A2760" s="10" t="s">
        <v>4411</v>
      </c>
      <c r="B2760" s="10" t="s">
        <v>828</v>
      </c>
      <c r="C2760" s="10" t="s">
        <v>1970</v>
      </c>
      <c r="D2760" s="13">
        <v>164</v>
      </c>
      <c r="E2760" s="13">
        <v>164</v>
      </c>
    </row>
    <row r="2761" spans="1:5" ht="15" customHeight="1">
      <c r="A2761" s="10" t="s">
        <v>4413</v>
      </c>
      <c r="B2761" s="10" t="s">
        <v>801</v>
      </c>
      <c r="C2761" s="12"/>
      <c r="D2761" s="13">
        <v>0</v>
      </c>
      <c r="E2761" s="13">
        <v>0</v>
      </c>
    </row>
    <row r="2762" spans="1:5" ht="15" customHeight="1">
      <c r="A2762" s="10" t="s">
        <v>4413</v>
      </c>
      <c r="B2762" s="10" t="s">
        <v>801</v>
      </c>
      <c r="C2762" s="10" t="s">
        <v>4414</v>
      </c>
      <c r="D2762" s="13">
        <v>96</v>
      </c>
      <c r="E2762" s="13">
        <v>96</v>
      </c>
    </row>
    <row r="2763" spans="1:5" ht="15" customHeight="1">
      <c r="A2763" s="10" t="s">
        <v>4413</v>
      </c>
      <c r="B2763" s="10" t="s">
        <v>801</v>
      </c>
      <c r="C2763" s="10" t="s">
        <v>4415</v>
      </c>
      <c r="D2763" s="13">
        <v>130</v>
      </c>
      <c r="E2763" s="13">
        <v>130</v>
      </c>
    </row>
    <row r="2764" spans="1:5" ht="15" customHeight="1">
      <c r="A2764" s="10" t="s">
        <v>4413</v>
      </c>
      <c r="B2764" s="10" t="s">
        <v>801</v>
      </c>
      <c r="C2764" s="10" t="s">
        <v>4416</v>
      </c>
      <c r="D2764" s="13">
        <v>130</v>
      </c>
      <c r="E2764" s="13">
        <v>130</v>
      </c>
    </row>
    <row r="2765" spans="1:5" ht="15" customHeight="1">
      <c r="A2765" s="10" t="s">
        <v>4413</v>
      </c>
      <c r="B2765" s="10" t="s">
        <v>801</v>
      </c>
      <c r="C2765" s="10" t="s">
        <v>2216</v>
      </c>
      <c r="D2765" s="13">
        <v>156</v>
      </c>
      <c r="E2765" s="13">
        <v>156</v>
      </c>
    </row>
    <row r="2766" spans="1:5" ht="15" customHeight="1">
      <c r="A2766" s="10" t="s">
        <v>4413</v>
      </c>
      <c r="B2766" s="10" t="s">
        <v>4417</v>
      </c>
      <c r="C2766" s="12"/>
      <c r="D2766" s="13">
        <v>0</v>
      </c>
      <c r="E2766" s="13">
        <v>51</v>
      </c>
    </row>
    <row r="2767" spans="1:5" ht="15" customHeight="1">
      <c r="A2767" s="10" t="s">
        <v>4418</v>
      </c>
      <c r="B2767" s="10" t="s">
        <v>1363</v>
      </c>
      <c r="C2767" s="12"/>
      <c r="D2767" s="13">
        <v>0</v>
      </c>
      <c r="E2767" s="13">
        <v>0</v>
      </c>
    </row>
    <row r="2768" spans="1:5" ht="15" customHeight="1">
      <c r="A2768" s="10" t="s">
        <v>4418</v>
      </c>
      <c r="B2768" s="10" t="s">
        <v>1363</v>
      </c>
      <c r="C2768" s="10" t="s">
        <v>2003</v>
      </c>
      <c r="D2768" s="13">
        <v>29</v>
      </c>
      <c r="E2768" s="13">
        <v>29</v>
      </c>
    </row>
    <row r="2769" spans="1:5" ht="15" customHeight="1">
      <c r="A2769" s="10" t="s">
        <v>4418</v>
      </c>
      <c r="B2769" s="10" t="s">
        <v>1363</v>
      </c>
      <c r="C2769" s="10" t="s">
        <v>3995</v>
      </c>
      <c r="D2769" s="13">
        <v>9</v>
      </c>
      <c r="E2769" s="13">
        <v>9</v>
      </c>
    </row>
    <row r="2770" spans="1:5" ht="15" customHeight="1">
      <c r="A2770" s="10" t="s">
        <v>4419</v>
      </c>
      <c r="B2770" s="10" t="s">
        <v>333</v>
      </c>
      <c r="C2770" s="10" t="s">
        <v>1681</v>
      </c>
      <c r="D2770" s="13">
        <v>15</v>
      </c>
      <c r="E2770" s="13">
        <v>15</v>
      </c>
    </row>
    <row r="2771" spans="1:5" ht="15" customHeight="1">
      <c r="A2771" s="10" t="s">
        <v>4420</v>
      </c>
      <c r="B2771" s="10" t="s">
        <v>1418</v>
      </c>
      <c r="C2771" s="10" t="s">
        <v>2246</v>
      </c>
      <c r="D2771" s="13">
        <v>89</v>
      </c>
      <c r="E2771" s="13">
        <v>89</v>
      </c>
    </row>
    <row r="2772" spans="1:5" ht="15" customHeight="1">
      <c r="A2772" s="10" t="s">
        <v>4420</v>
      </c>
      <c r="B2772" s="10" t="s">
        <v>1418</v>
      </c>
      <c r="C2772" s="10" t="s">
        <v>2037</v>
      </c>
      <c r="D2772" s="13">
        <v>110</v>
      </c>
      <c r="E2772" s="13">
        <v>110</v>
      </c>
    </row>
    <row r="2773" spans="1:5" ht="15" customHeight="1">
      <c r="A2773" s="10" t="s">
        <v>4420</v>
      </c>
      <c r="B2773" s="10" t="s">
        <v>1418</v>
      </c>
      <c r="C2773" s="10" t="s">
        <v>2429</v>
      </c>
      <c r="D2773" s="13">
        <v>1</v>
      </c>
      <c r="E2773" s="13">
        <v>1</v>
      </c>
    </row>
    <row r="2774" spans="1:5" ht="15" customHeight="1">
      <c r="A2774" s="10" t="s">
        <v>4420</v>
      </c>
      <c r="B2774" s="10" t="s">
        <v>4421</v>
      </c>
      <c r="C2774" s="12"/>
      <c r="D2774" s="13">
        <v>0</v>
      </c>
      <c r="E2774" s="13">
        <v>11</v>
      </c>
    </row>
    <row r="2775" spans="1:5" ht="15" customHeight="1">
      <c r="A2775" s="10" t="s">
        <v>4422</v>
      </c>
      <c r="B2775" s="10" t="s">
        <v>837</v>
      </c>
      <c r="C2775" s="10" t="s">
        <v>1971</v>
      </c>
      <c r="D2775" s="13">
        <v>105</v>
      </c>
      <c r="E2775" s="13">
        <v>105</v>
      </c>
    </row>
    <row r="2776" spans="1:5" ht="15" customHeight="1">
      <c r="A2776" s="10" t="s">
        <v>4422</v>
      </c>
      <c r="B2776" s="10" t="s">
        <v>837</v>
      </c>
      <c r="C2776" s="10" t="s">
        <v>4423</v>
      </c>
      <c r="D2776" s="13">
        <v>1000</v>
      </c>
      <c r="E2776" s="13">
        <v>1000</v>
      </c>
    </row>
    <row r="2777" spans="1:5" ht="15" customHeight="1">
      <c r="A2777" s="10" t="s">
        <v>4424</v>
      </c>
      <c r="B2777" s="10" t="s">
        <v>4425</v>
      </c>
      <c r="C2777" s="12"/>
      <c r="D2777" s="13">
        <v>0</v>
      </c>
      <c r="E2777" s="13">
        <v>23</v>
      </c>
    </row>
    <row r="2778" spans="1:5" ht="15" customHeight="1">
      <c r="A2778" s="10" t="s">
        <v>4426</v>
      </c>
      <c r="B2778" s="10" t="s">
        <v>4427</v>
      </c>
      <c r="C2778" s="12"/>
      <c r="D2778" s="13">
        <v>0</v>
      </c>
      <c r="E2778" s="13">
        <v>-2</v>
      </c>
    </row>
    <row r="2779" spans="1:5" ht="15" customHeight="1">
      <c r="A2779" s="10" t="s">
        <v>4426</v>
      </c>
      <c r="B2779" s="10" t="s">
        <v>4427</v>
      </c>
      <c r="C2779" s="10" t="s">
        <v>2031</v>
      </c>
      <c r="D2779" s="13">
        <v>75</v>
      </c>
      <c r="E2779" s="13">
        <v>75</v>
      </c>
    </row>
    <row r="2780" spans="1:5" ht="15" customHeight="1">
      <c r="A2780" s="10" t="s">
        <v>4426</v>
      </c>
      <c r="B2780" s="10" t="s">
        <v>4427</v>
      </c>
      <c r="C2780" s="10" t="s">
        <v>2083</v>
      </c>
      <c r="D2780" s="13">
        <v>108</v>
      </c>
      <c r="E2780" s="13">
        <v>108</v>
      </c>
    </row>
    <row r="2781" spans="1:5" ht="15" customHeight="1">
      <c r="A2781" s="10" t="s">
        <v>4428</v>
      </c>
      <c r="B2781" s="10" t="s">
        <v>217</v>
      </c>
      <c r="C2781" s="10" t="s">
        <v>2515</v>
      </c>
      <c r="D2781" s="13">
        <v>1</v>
      </c>
      <c r="E2781" s="13">
        <v>1</v>
      </c>
    </row>
    <row r="2782" spans="1:5" ht="15" customHeight="1">
      <c r="A2782" s="10" t="s">
        <v>4429</v>
      </c>
      <c r="B2782" s="10" t="s">
        <v>255</v>
      </c>
      <c r="C2782" s="12"/>
      <c r="D2782" s="13">
        <v>0</v>
      </c>
      <c r="E2782" s="13">
        <v>-12</v>
      </c>
    </row>
    <row r="2783" spans="1:5" ht="15" customHeight="1">
      <c r="A2783" s="10" t="s">
        <v>4429</v>
      </c>
      <c r="B2783" s="10" t="s">
        <v>255</v>
      </c>
      <c r="C2783" s="10" t="s">
        <v>2037</v>
      </c>
      <c r="D2783" s="13">
        <v>83</v>
      </c>
      <c r="E2783" s="13">
        <v>83</v>
      </c>
    </row>
    <row r="2784" spans="1:5" ht="15" customHeight="1">
      <c r="A2784" s="10" t="s">
        <v>4429</v>
      </c>
      <c r="B2784" s="10" t="s">
        <v>255</v>
      </c>
      <c r="C2784" s="10" t="s">
        <v>4430</v>
      </c>
      <c r="D2784" s="13">
        <v>53</v>
      </c>
      <c r="E2784" s="13">
        <v>53</v>
      </c>
    </row>
    <row r="2785" spans="1:5" ht="15" customHeight="1">
      <c r="A2785" s="10" t="s">
        <v>4429</v>
      </c>
      <c r="B2785" s="10" t="s">
        <v>255</v>
      </c>
      <c r="C2785" s="10" t="s">
        <v>2293</v>
      </c>
      <c r="D2785" s="13">
        <v>4</v>
      </c>
      <c r="E2785" s="13">
        <v>4</v>
      </c>
    </row>
    <row r="2786" spans="1:5" ht="15" customHeight="1">
      <c r="A2786" s="10" t="s">
        <v>4429</v>
      </c>
      <c r="B2786" s="10" t="s">
        <v>255</v>
      </c>
      <c r="C2786" s="10" t="s">
        <v>2429</v>
      </c>
      <c r="D2786" s="13">
        <v>1</v>
      </c>
      <c r="E2786" s="13">
        <v>1</v>
      </c>
    </row>
    <row r="2787" spans="1:5" ht="15" customHeight="1">
      <c r="A2787" s="10" t="s">
        <v>4429</v>
      </c>
      <c r="B2787" s="10" t="s">
        <v>4431</v>
      </c>
      <c r="C2787" s="12"/>
      <c r="D2787" s="13">
        <v>0</v>
      </c>
      <c r="E2787" s="13">
        <v>7</v>
      </c>
    </row>
    <row r="2788" spans="1:5" ht="15" customHeight="1">
      <c r="A2788" s="10" t="s">
        <v>4432</v>
      </c>
      <c r="B2788" s="10" t="s">
        <v>4433</v>
      </c>
      <c r="C2788" s="12"/>
      <c r="D2788" s="13">
        <v>0</v>
      </c>
      <c r="E2788" s="13">
        <v>77</v>
      </c>
    </row>
    <row r="2789" spans="1:5" ht="15" customHeight="1">
      <c r="A2789" s="10" t="s">
        <v>4434</v>
      </c>
      <c r="B2789" s="10" t="s">
        <v>641</v>
      </c>
      <c r="C2789" s="12"/>
      <c r="D2789" s="13">
        <v>0</v>
      </c>
      <c r="E2789" s="13">
        <v>-1</v>
      </c>
    </row>
    <row r="2790" spans="1:5" ht="15" customHeight="1">
      <c r="A2790" s="10" t="s">
        <v>4434</v>
      </c>
      <c r="B2790" s="10" t="s">
        <v>641</v>
      </c>
      <c r="C2790" s="10" t="s">
        <v>2037</v>
      </c>
      <c r="D2790" s="13">
        <v>53</v>
      </c>
      <c r="E2790" s="13">
        <v>53</v>
      </c>
    </row>
    <row r="2791" spans="1:5" ht="15" customHeight="1">
      <c r="A2791" s="10" t="s">
        <v>4434</v>
      </c>
      <c r="B2791" s="10" t="s">
        <v>641</v>
      </c>
      <c r="C2791" s="10" t="s">
        <v>4409</v>
      </c>
      <c r="D2791" s="13">
        <v>107</v>
      </c>
      <c r="E2791" s="13">
        <v>107</v>
      </c>
    </row>
    <row r="2792" spans="1:5" ht="15" customHeight="1">
      <c r="A2792" s="10" t="s">
        <v>4434</v>
      </c>
      <c r="B2792" s="10" t="s">
        <v>4435</v>
      </c>
      <c r="C2792" s="12"/>
      <c r="D2792" s="13">
        <v>0</v>
      </c>
      <c r="E2792" s="13">
        <v>8</v>
      </c>
    </row>
    <row r="2793" spans="1:5" ht="15" customHeight="1">
      <c r="A2793" s="10" t="s">
        <v>4436</v>
      </c>
      <c r="B2793" s="10" t="s">
        <v>1364</v>
      </c>
      <c r="C2793" s="10" t="s">
        <v>2005</v>
      </c>
      <c r="D2793" s="13">
        <v>20</v>
      </c>
      <c r="E2793" s="13">
        <v>20</v>
      </c>
    </row>
    <row r="2794" spans="1:5" ht="15" customHeight="1">
      <c r="A2794" s="10" t="s">
        <v>4436</v>
      </c>
      <c r="B2794" s="10" t="s">
        <v>4437</v>
      </c>
      <c r="C2794" s="12"/>
      <c r="D2794" s="13">
        <v>0</v>
      </c>
      <c r="E2794" s="13">
        <v>2</v>
      </c>
    </row>
    <row r="2795" spans="1:5" ht="15" customHeight="1">
      <c r="A2795" s="10" t="s">
        <v>4438</v>
      </c>
      <c r="B2795" s="10" t="s">
        <v>4439</v>
      </c>
      <c r="C2795" s="12"/>
      <c r="D2795" s="13">
        <v>0</v>
      </c>
      <c r="E2795" s="13">
        <v>0</v>
      </c>
    </row>
    <row r="2796" spans="1:5" ht="15" customHeight="1">
      <c r="A2796" s="10" t="s">
        <v>4438</v>
      </c>
      <c r="B2796" s="10" t="s">
        <v>4439</v>
      </c>
      <c r="C2796" s="10" t="s">
        <v>1756</v>
      </c>
      <c r="D2796" s="13">
        <v>26</v>
      </c>
      <c r="E2796" s="13">
        <v>26</v>
      </c>
    </row>
    <row r="2797" spans="1:5" ht="15" customHeight="1">
      <c r="A2797" s="10" t="s">
        <v>4438</v>
      </c>
      <c r="B2797" s="10" t="s">
        <v>4439</v>
      </c>
      <c r="C2797" s="10" t="s">
        <v>2923</v>
      </c>
      <c r="D2797" s="13">
        <v>79</v>
      </c>
      <c r="E2797" s="13">
        <v>79</v>
      </c>
    </row>
    <row r="2798" spans="1:5" ht="15" customHeight="1">
      <c r="A2798" s="10" t="s">
        <v>4440</v>
      </c>
      <c r="B2798" s="10" t="s">
        <v>4441</v>
      </c>
      <c r="C2798" s="12"/>
      <c r="D2798" s="13">
        <v>0</v>
      </c>
      <c r="E2798" s="13">
        <v>0</v>
      </c>
    </row>
    <row r="2799" spans="1:5" ht="15" customHeight="1">
      <c r="A2799" s="10" t="s">
        <v>4442</v>
      </c>
      <c r="B2799" s="10" t="s">
        <v>1580</v>
      </c>
      <c r="C2799" s="12"/>
      <c r="D2799" s="13">
        <v>0</v>
      </c>
      <c r="E2799" s="13">
        <v>-35</v>
      </c>
    </row>
    <row r="2800" spans="1:5" ht="15" customHeight="1">
      <c r="A2800" s="10" t="s">
        <v>4442</v>
      </c>
      <c r="B2800" s="10" t="s">
        <v>1580</v>
      </c>
      <c r="C2800" s="10" t="s">
        <v>2220</v>
      </c>
      <c r="D2800" s="13">
        <v>19</v>
      </c>
      <c r="E2800" s="13">
        <v>19</v>
      </c>
    </row>
    <row r="2801" spans="1:5" ht="15" customHeight="1">
      <c r="A2801" s="10" t="s">
        <v>4443</v>
      </c>
      <c r="B2801" s="10" t="s">
        <v>4444</v>
      </c>
      <c r="C2801" s="12"/>
      <c r="D2801" s="13">
        <v>1</v>
      </c>
      <c r="E2801" s="13">
        <v>2</v>
      </c>
    </row>
    <row r="2802" spans="1:5" ht="15" customHeight="1">
      <c r="A2802" s="10" t="s">
        <v>4445</v>
      </c>
      <c r="B2802" s="10" t="s">
        <v>865</v>
      </c>
      <c r="C2802" s="12"/>
      <c r="D2802" s="13">
        <v>0</v>
      </c>
      <c r="E2802" s="13">
        <v>-50</v>
      </c>
    </row>
    <row r="2803" spans="1:5" ht="15" customHeight="1">
      <c r="A2803" s="10" t="s">
        <v>4445</v>
      </c>
      <c r="B2803" s="10" t="s">
        <v>865</v>
      </c>
      <c r="C2803" s="10" t="s">
        <v>4407</v>
      </c>
      <c r="D2803" s="13">
        <v>2925</v>
      </c>
      <c r="E2803" s="13">
        <v>2925</v>
      </c>
    </row>
    <row r="2804" spans="1:5" ht="15" customHeight="1">
      <c r="A2804" s="10" t="s">
        <v>4445</v>
      </c>
      <c r="B2804" s="10" t="s">
        <v>865</v>
      </c>
      <c r="C2804" s="10" t="s">
        <v>1969</v>
      </c>
      <c r="D2804" s="13">
        <v>408</v>
      </c>
      <c r="E2804" s="13">
        <v>408</v>
      </c>
    </row>
    <row r="2805" spans="1:5" ht="15" customHeight="1">
      <c r="A2805" s="10" t="s">
        <v>4446</v>
      </c>
      <c r="B2805" s="10" t="s">
        <v>4447</v>
      </c>
      <c r="C2805" s="12"/>
      <c r="D2805" s="13">
        <v>0</v>
      </c>
      <c r="E2805" s="13">
        <v>3</v>
      </c>
    </row>
    <row r="2806" spans="1:5" ht="15" customHeight="1">
      <c r="A2806" s="10" t="s">
        <v>4448</v>
      </c>
      <c r="B2806" s="10" t="s">
        <v>633</v>
      </c>
      <c r="C2806" s="10" t="s">
        <v>1798</v>
      </c>
      <c r="D2806" s="13">
        <v>102</v>
      </c>
      <c r="E2806" s="13">
        <v>102</v>
      </c>
    </row>
    <row r="2807" spans="1:5" ht="15" customHeight="1">
      <c r="A2807" s="10" t="s">
        <v>4449</v>
      </c>
      <c r="B2807" s="10" t="s">
        <v>4450</v>
      </c>
      <c r="C2807" s="12"/>
      <c r="D2807" s="13">
        <v>0</v>
      </c>
      <c r="E2807" s="13">
        <v>98</v>
      </c>
    </row>
    <row r="2808" spans="1:5" ht="15" customHeight="1">
      <c r="A2808" s="10" t="s">
        <v>4451</v>
      </c>
      <c r="B2808" s="10" t="s">
        <v>1341</v>
      </c>
      <c r="C2808" s="10" t="s">
        <v>1966</v>
      </c>
      <c r="D2808" s="13">
        <v>88</v>
      </c>
      <c r="E2808" s="13">
        <v>88</v>
      </c>
    </row>
    <row r="2809" spans="1:5" ht="15" customHeight="1">
      <c r="A2809" s="10" t="s">
        <v>4452</v>
      </c>
      <c r="B2809" s="10" t="s">
        <v>356</v>
      </c>
      <c r="C2809" s="10" t="s">
        <v>2081</v>
      </c>
      <c r="D2809" s="13">
        <v>19</v>
      </c>
      <c r="E2809" s="13">
        <v>19</v>
      </c>
    </row>
    <row r="2810" spans="1:5" ht="15" customHeight="1">
      <c r="A2810" s="10" t="s">
        <v>4452</v>
      </c>
      <c r="B2810" s="10" t="s">
        <v>356</v>
      </c>
      <c r="C2810" s="10" t="s">
        <v>4453</v>
      </c>
      <c r="D2810" s="13">
        <v>28</v>
      </c>
      <c r="E2810" s="13">
        <v>28</v>
      </c>
    </row>
    <row r="2811" spans="1:5" ht="15" customHeight="1">
      <c r="A2811" s="10" t="s">
        <v>4454</v>
      </c>
      <c r="B2811" s="10" t="s">
        <v>4455</v>
      </c>
      <c r="C2811" s="12"/>
      <c r="D2811" s="13">
        <v>0</v>
      </c>
      <c r="E2811" s="13">
        <v>7</v>
      </c>
    </row>
    <row r="2812" spans="1:5" ht="15" customHeight="1">
      <c r="A2812" s="10" t="s">
        <v>4456</v>
      </c>
      <c r="B2812" s="10" t="s">
        <v>775</v>
      </c>
      <c r="C2812" s="12"/>
      <c r="D2812" s="13">
        <v>0</v>
      </c>
      <c r="E2812" s="13">
        <v>0</v>
      </c>
    </row>
    <row r="2813" spans="1:5" ht="15" customHeight="1">
      <c r="A2813" s="10" t="s">
        <v>4456</v>
      </c>
      <c r="B2813" s="10" t="s">
        <v>775</v>
      </c>
      <c r="C2813" s="10" t="s">
        <v>4457</v>
      </c>
      <c r="D2813" s="13">
        <v>100</v>
      </c>
      <c r="E2813" s="13">
        <v>100</v>
      </c>
    </row>
    <row r="2814" spans="1:5" ht="15" customHeight="1">
      <c r="A2814" s="10" t="s">
        <v>4456</v>
      </c>
      <c r="B2814" s="10" t="s">
        <v>775</v>
      </c>
      <c r="C2814" s="10" t="s">
        <v>4458</v>
      </c>
      <c r="D2814" s="13">
        <v>205</v>
      </c>
      <c r="E2814" s="13">
        <v>205</v>
      </c>
    </row>
    <row r="2815" spans="1:5" ht="15" customHeight="1">
      <c r="A2815" s="10" t="s">
        <v>4456</v>
      </c>
      <c r="B2815" s="10" t="s">
        <v>775</v>
      </c>
      <c r="C2815" s="10" t="s">
        <v>2144</v>
      </c>
      <c r="D2815" s="13">
        <v>50</v>
      </c>
      <c r="E2815" s="13">
        <v>50</v>
      </c>
    </row>
    <row r="2816" spans="1:5" ht="15" customHeight="1">
      <c r="A2816" s="10" t="s">
        <v>4456</v>
      </c>
      <c r="B2816" s="10" t="s">
        <v>775</v>
      </c>
      <c r="C2816" s="10" t="s">
        <v>4388</v>
      </c>
      <c r="D2816" s="13">
        <v>76</v>
      </c>
      <c r="E2816" s="13">
        <v>76</v>
      </c>
    </row>
    <row r="2817" spans="1:5" ht="15" customHeight="1">
      <c r="A2817" s="10" t="s">
        <v>4459</v>
      </c>
      <c r="B2817" s="10" t="s">
        <v>869</v>
      </c>
      <c r="C2817" s="10" t="s">
        <v>4460</v>
      </c>
      <c r="D2817" s="13">
        <v>3591</v>
      </c>
      <c r="E2817" s="13">
        <v>3591</v>
      </c>
    </row>
    <row r="2818" spans="1:5" ht="15" customHeight="1">
      <c r="A2818" s="10" t="s">
        <v>4461</v>
      </c>
      <c r="B2818" s="10" t="s">
        <v>4462</v>
      </c>
      <c r="C2818" s="10" t="s">
        <v>1959</v>
      </c>
      <c r="D2818" s="13">
        <v>156</v>
      </c>
      <c r="E2818" s="13">
        <v>156</v>
      </c>
    </row>
    <row r="2819" spans="1:5" ht="15" customHeight="1">
      <c r="A2819" s="10" t="s">
        <v>4463</v>
      </c>
      <c r="B2819" s="10" t="s">
        <v>315</v>
      </c>
      <c r="C2819" s="10" t="s">
        <v>2515</v>
      </c>
      <c r="D2819" s="13">
        <v>12</v>
      </c>
      <c r="E2819" s="13">
        <v>12</v>
      </c>
    </row>
    <row r="2820" spans="1:5" ht="15" customHeight="1">
      <c r="A2820" s="10" t="s">
        <v>4464</v>
      </c>
      <c r="B2820" s="10" t="s">
        <v>890</v>
      </c>
      <c r="C2820" s="12"/>
      <c r="D2820" s="13">
        <v>0</v>
      </c>
      <c r="E2820" s="13">
        <v>-3</v>
      </c>
    </row>
    <row r="2821" spans="1:5" ht="15" customHeight="1">
      <c r="A2821" s="10" t="s">
        <v>4464</v>
      </c>
      <c r="B2821" s="10" t="s">
        <v>890</v>
      </c>
      <c r="C2821" s="10" t="s">
        <v>2038</v>
      </c>
      <c r="D2821" s="13">
        <v>43</v>
      </c>
      <c r="E2821" s="13">
        <v>43</v>
      </c>
    </row>
    <row r="2822" spans="1:5" ht="15" customHeight="1">
      <c r="A2822" s="10" t="s">
        <v>4465</v>
      </c>
      <c r="B2822" s="10" t="s">
        <v>1419</v>
      </c>
      <c r="C2822" s="12"/>
      <c r="D2822" s="13">
        <v>0</v>
      </c>
      <c r="E2822" s="13">
        <v>-19</v>
      </c>
    </row>
    <row r="2823" spans="1:5" ht="15" customHeight="1">
      <c r="A2823" s="10" t="s">
        <v>4465</v>
      </c>
      <c r="B2823" s="10" t="s">
        <v>1419</v>
      </c>
      <c r="C2823" s="10" t="s">
        <v>2038</v>
      </c>
      <c r="D2823" s="13">
        <v>107</v>
      </c>
      <c r="E2823" s="13">
        <v>107</v>
      </c>
    </row>
    <row r="2824" spans="1:5" ht="15" customHeight="1">
      <c r="A2824" s="10" t="s">
        <v>4465</v>
      </c>
      <c r="B2824" s="10" t="s">
        <v>1419</v>
      </c>
      <c r="C2824" s="10" t="s">
        <v>2429</v>
      </c>
      <c r="D2824" s="13">
        <v>1</v>
      </c>
      <c r="E2824" s="13">
        <v>1</v>
      </c>
    </row>
    <row r="2825" spans="1:5" ht="15" customHeight="1">
      <c r="A2825" s="10" t="s">
        <v>4465</v>
      </c>
      <c r="B2825" s="10" t="s">
        <v>4466</v>
      </c>
      <c r="C2825" s="12"/>
      <c r="D2825" s="13">
        <v>0</v>
      </c>
      <c r="E2825" s="13">
        <v>4</v>
      </c>
    </row>
    <row r="2826" spans="1:5" ht="15" customHeight="1">
      <c r="A2826" s="10" t="s">
        <v>4467</v>
      </c>
      <c r="B2826" s="10" t="s">
        <v>582</v>
      </c>
      <c r="C2826" s="12"/>
      <c r="D2826" s="13">
        <v>0</v>
      </c>
      <c r="E2826" s="13">
        <v>-30</v>
      </c>
    </row>
    <row r="2827" spans="1:5" ht="15" customHeight="1">
      <c r="A2827" s="10" t="s">
        <v>4467</v>
      </c>
      <c r="B2827" s="10" t="s">
        <v>582</v>
      </c>
      <c r="C2827" s="10" t="s">
        <v>1983</v>
      </c>
      <c r="D2827" s="13">
        <v>292</v>
      </c>
      <c r="E2827" s="13">
        <v>292</v>
      </c>
    </row>
    <row r="2828" spans="1:5" ht="15" customHeight="1">
      <c r="A2828" s="10" t="s">
        <v>4467</v>
      </c>
      <c r="B2828" s="10" t="s">
        <v>582</v>
      </c>
      <c r="C2828" s="10" t="s">
        <v>2394</v>
      </c>
      <c r="D2828" s="13">
        <v>288</v>
      </c>
      <c r="E2828" s="13">
        <v>288</v>
      </c>
    </row>
    <row r="2829" spans="1:5" ht="15" customHeight="1">
      <c r="A2829" s="10" t="s">
        <v>4467</v>
      </c>
      <c r="B2829" s="10" t="s">
        <v>582</v>
      </c>
      <c r="C2829" s="10" t="s">
        <v>4468</v>
      </c>
      <c r="D2829" s="13">
        <v>288</v>
      </c>
      <c r="E2829" s="13">
        <v>288</v>
      </c>
    </row>
    <row r="2830" spans="1:5" ht="15" customHeight="1">
      <c r="A2830" s="10" t="s">
        <v>4467</v>
      </c>
      <c r="B2830" s="10" t="s">
        <v>4469</v>
      </c>
      <c r="C2830" s="12"/>
      <c r="D2830" s="13">
        <v>0</v>
      </c>
      <c r="E2830" s="13">
        <v>104</v>
      </c>
    </row>
    <row r="2831" spans="1:5" ht="15" customHeight="1">
      <c r="A2831" s="10" t="s">
        <v>4470</v>
      </c>
      <c r="B2831" s="10" t="s">
        <v>4471</v>
      </c>
      <c r="C2831" s="12"/>
      <c r="D2831" s="13">
        <v>6</v>
      </c>
      <c r="E2831" s="13">
        <v>283</v>
      </c>
    </row>
    <row r="2832" spans="1:5" ht="15" customHeight="1">
      <c r="A2832" s="10" t="s">
        <v>4472</v>
      </c>
      <c r="B2832" s="10" t="s">
        <v>422</v>
      </c>
      <c r="C2832" s="12"/>
      <c r="D2832" s="13">
        <v>0</v>
      </c>
      <c r="E2832" s="13">
        <v>-7</v>
      </c>
    </row>
    <row r="2833" spans="1:5" ht="15" customHeight="1">
      <c r="A2833" s="10" t="s">
        <v>4472</v>
      </c>
      <c r="B2833" s="10" t="s">
        <v>422</v>
      </c>
      <c r="C2833" s="10" t="s">
        <v>2246</v>
      </c>
      <c r="D2833" s="13">
        <v>95</v>
      </c>
      <c r="E2833" s="13">
        <v>95</v>
      </c>
    </row>
    <row r="2834" spans="1:5" ht="15" customHeight="1">
      <c r="A2834" s="10" t="s">
        <v>4472</v>
      </c>
      <c r="B2834" s="10" t="s">
        <v>422</v>
      </c>
      <c r="C2834" s="10" t="s">
        <v>4251</v>
      </c>
      <c r="D2834" s="13">
        <v>32</v>
      </c>
      <c r="E2834" s="13">
        <v>32</v>
      </c>
    </row>
    <row r="2835" spans="1:5" ht="15" customHeight="1">
      <c r="A2835" s="10" t="s">
        <v>4472</v>
      </c>
      <c r="B2835" s="10" t="s">
        <v>422</v>
      </c>
      <c r="C2835" s="10" t="s">
        <v>2044</v>
      </c>
      <c r="D2835" s="13">
        <v>22</v>
      </c>
      <c r="E2835" s="13">
        <v>22</v>
      </c>
    </row>
    <row r="2836" spans="1:5" ht="15" customHeight="1">
      <c r="A2836" s="10" t="s">
        <v>4472</v>
      </c>
      <c r="B2836" s="10" t="s">
        <v>422</v>
      </c>
      <c r="C2836" s="10" t="s">
        <v>2293</v>
      </c>
      <c r="D2836" s="13">
        <v>1</v>
      </c>
      <c r="E2836" s="13">
        <v>1</v>
      </c>
    </row>
    <row r="2837" spans="1:5" ht="15" customHeight="1">
      <c r="A2837" s="10" t="s">
        <v>4472</v>
      </c>
      <c r="B2837" s="10" t="s">
        <v>422</v>
      </c>
      <c r="C2837" s="10" t="s">
        <v>2429</v>
      </c>
      <c r="D2837" s="13">
        <v>1</v>
      </c>
      <c r="E2837" s="13">
        <v>1</v>
      </c>
    </row>
    <row r="2838" spans="1:5" ht="15" customHeight="1">
      <c r="A2838" s="10" t="s">
        <v>4472</v>
      </c>
      <c r="B2838" s="10" t="s">
        <v>4473</v>
      </c>
      <c r="C2838" s="12"/>
      <c r="D2838" s="13">
        <v>0</v>
      </c>
      <c r="E2838" s="13">
        <v>12</v>
      </c>
    </row>
    <row r="2839" spans="1:5" ht="15" customHeight="1">
      <c r="A2839" s="10" t="s">
        <v>4474</v>
      </c>
      <c r="B2839" s="10" t="s">
        <v>870</v>
      </c>
      <c r="C2839" s="10" t="s">
        <v>4475</v>
      </c>
      <c r="D2839" s="13">
        <v>4050</v>
      </c>
      <c r="E2839" s="13">
        <v>4050</v>
      </c>
    </row>
    <row r="2840" spans="1:5" ht="15" customHeight="1">
      <c r="A2840" s="10" t="s">
        <v>4474</v>
      </c>
      <c r="B2840" s="10" t="s">
        <v>870</v>
      </c>
      <c r="C2840" s="10" t="s">
        <v>1963</v>
      </c>
      <c r="D2840" s="13">
        <v>115</v>
      </c>
      <c r="E2840" s="13">
        <v>115</v>
      </c>
    </row>
    <row r="2841" spans="1:5" ht="15" customHeight="1">
      <c r="A2841" s="10" t="s">
        <v>4474</v>
      </c>
      <c r="B2841" s="10" t="s">
        <v>870</v>
      </c>
      <c r="C2841" s="10" t="s">
        <v>4476</v>
      </c>
      <c r="D2841" s="13">
        <v>450</v>
      </c>
      <c r="E2841" s="13">
        <v>450</v>
      </c>
    </row>
    <row r="2842" spans="1:5" ht="15" customHeight="1">
      <c r="A2842" s="10" t="s">
        <v>4477</v>
      </c>
      <c r="B2842" s="10" t="s">
        <v>496</v>
      </c>
      <c r="C2842" s="10" t="s">
        <v>2970</v>
      </c>
      <c r="D2842" s="13">
        <v>50</v>
      </c>
      <c r="E2842" s="13">
        <v>50</v>
      </c>
    </row>
    <row r="2843" spans="1:5" ht="15" customHeight="1">
      <c r="A2843" s="10" t="s">
        <v>4477</v>
      </c>
      <c r="B2843" s="10" t="s">
        <v>496</v>
      </c>
      <c r="C2843" s="10" t="s">
        <v>4478</v>
      </c>
      <c r="D2843" s="13">
        <v>10</v>
      </c>
      <c r="E2843" s="13">
        <v>10</v>
      </c>
    </row>
    <row r="2844" spans="1:5" ht="15" customHeight="1">
      <c r="A2844" s="10" t="s">
        <v>4477</v>
      </c>
      <c r="B2844" s="10" t="s">
        <v>496</v>
      </c>
      <c r="C2844" s="10" t="s">
        <v>2220</v>
      </c>
      <c r="D2844" s="13">
        <v>14</v>
      </c>
      <c r="E2844" s="13">
        <v>14</v>
      </c>
    </row>
    <row r="2845" spans="1:5" ht="15" customHeight="1">
      <c r="A2845" s="10" t="s">
        <v>4477</v>
      </c>
      <c r="B2845" s="10" t="s">
        <v>4479</v>
      </c>
      <c r="C2845" s="12"/>
      <c r="D2845" s="13">
        <v>0</v>
      </c>
      <c r="E2845" s="13">
        <v>3</v>
      </c>
    </row>
    <row r="2846" spans="1:5" ht="15" customHeight="1">
      <c r="A2846" s="10" t="s">
        <v>4480</v>
      </c>
      <c r="B2846" s="10" t="s">
        <v>4481</v>
      </c>
      <c r="C2846" s="10" t="s">
        <v>2200</v>
      </c>
      <c r="D2846" s="13">
        <v>239</v>
      </c>
      <c r="E2846" s="13">
        <v>239</v>
      </c>
    </row>
    <row r="2847" spans="1:5" ht="15" customHeight="1">
      <c r="A2847" s="10" t="s">
        <v>4482</v>
      </c>
      <c r="B2847" s="10" t="s">
        <v>4483</v>
      </c>
      <c r="C2847" s="12"/>
      <c r="D2847" s="13">
        <v>0</v>
      </c>
      <c r="E2847" s="13">
        <v>32</v>
      </c>
    </row>
    <row r="2848" spans="1:5" ht="15" customHeight="1">
      <c r="A2848" s="10" t="s">
        <v>4484</v>
      </c>
      <c r="B2848" s="10" t="s">
        <v>899</v>
      </c>
      <c r="C2848" s="12"/>
      <c r="D2848" s="13">
        <v>0</v>
      </c>
      <c r="E2848" s="13">
        <v>0</v>
      </c>
    </row>
    <row r="2849" spans="1:5" ht="15" customHeight="1">
      <c r="A2849" s="10" t="s">
        <v>4484</v>
      </c>
      <c r="B2849" s="10" t="s">
        <v>899</v>
      </c>
      <c r="C2849" s="10" t="s">
        <v>2038</v>
      </c>
      <c r="D2849" s="13">
        <v>6</v>
      </c>
      <c r="E2849" s="13">
        <v>6</v>
      </c>
    </row>
    <row r="2850" spans="1:5" ht="15" customHeight="1">
      <c r="A2850" s="10" t="s">
        <v>4484</v>
      </c>
      <c r="B2850" s="10" t="s">
        <v>899</v>
      </c>
      <c r="C2850" s="10" t="s">
        <v>3911</v>
      </c>
      <c r="D2850" s="13">
        <v>83</v>
      </c>
      <c r="E2850" s="13">
        <v>83</v>
      </c>
    </row>
    <row r="2851" spans="1:5" ht="15" customHeight="1">
      <c r="A2851" s="10" t="s">
        <v>4484</v>
      </c>
      <c r="B2851" s="10" t="s">
        <v>899</v>
      </c>
      <c r="C2851" s="10" t="s">
        <v>2429</v>
      </c>
      <c r="D2851" s="13">
        <v>1</v>
      </c>
      <c r="E2851" s="13">
        <v>1</v>
      </c>
    </row>
    <row r="2852" spans="1:5" ht="15" customHeight="1">
      <c r="A2852" s="10" t="s">
        <v>4484</v>
      </c>
      <c r="B2852" s="10" t="s">
        <v>4485</v>
      </c>
      <c r="C2852" s="12"/>
      <c r="D2852" s="13">
        <v>0</v>
      </c>
      <c r="E2852" s="13">
        <v>7</v>
      </c>
    </row>
    <row r="2853" spans="1:5" ht="15" customHeight="1">
      <c r="A2853" s="10" t="s">
        <v>4486</v>
      </c>
      <c r="B2853" s="10" t="s">
        <v>1334</v>
      </c>
      <c r="C2853" s="10" t="s">
        <v>1958</v>
      </c>
      <c r="D2853" s="13">
        <v>101</v>
      </c>
      <c r="E2853" s="13">
        <v>101</v>
      </c>
    </row>
    <row r="2854" spans="1:5" ht="15" customHeight="1">
      <c r="A2854" s="10" t="s">
        <v>4487</v>
      </c>
      <c r="B2854" s="10" t="s">
        <v>1405</v>
      </c>
      <c r="C2854" s="12"/>
      <c r="D2854" s="13">
        <v>0</v>
      </c>
      <c r="E2854" s="13">
        <v>0</v>
      </c>
    </row>
    <row r="2855" spans="1:5" ht="15" customHeight="1">
      <c r="A2855" s="10" t="s">
        <v>4488</v>
      </c>
      <c r="B2855" s="10" t="s">
        <v>4489</v>
      </c>
      <c r="C2855" s="12"/>
      <c r="D2855" s="13">
        <v>0</v>
      </c>
      <c r="E2855" s="13">
        <v>0</v>
      </c>
    </row>
    <row r="2856" spans="1:5" ht="15" customHeight="1">
      <c r="A2856" s="10" t="s">
        <v>4488</v>
      </c>
      <c r="B2856" s="10" t="s">
        <v>4489</v>
      </c>
      <c r="C2856" s="10" t="s">
        <v>2088</v>
      </c>
      <c r="D2856" s="13">
        <v>2</v>
      </c>
      <c r="E2856" s="13">
        <v>2</v>
      </c>
    </row>
    <row r="2857" spans="1:5" ht="15" customHeight="1">
      <c r="A2857" s="10" t="s">
        <v>4490</v>
      </c>
      <c r="B2857" s="10" t="s">
        <v>872</v>
      </c>
      <c r="C2857" s="10" t="s">
        <v>4491</v>
      </c>
      <c r="D2857" s="13">
        <v>2320</v>
      </c>
      <c r="E2857" s="13">
        <v>2320</v>
      </c>
    </row>
    <row r="2858" spans="1:5" ht="15" customHeight="1">
      <c r="A2858" s="10" t="s">
        <v>4490</v>
      </c>
      <c r="B2858" s="10" t="s">
        <v>872</v>
      </c>
      <c r="C2858" s="10" t="s">
        <v>1969</v>
      </c>
      <c r="D2858" s="13">
        <v>573</v>
      </c>
      <c r="E2858" s="13">
        <v>573</v>
      </c>
    </row>
    <row r="2859" spans="1:5" ht="15" customHeight="1">
      <c r="A2859" s="10" t="s">
        <v>4490</v>
      </c>
      <c r="B2859" s="10" t="s">
        <v>872</v>
      </c>
      <c r="C2859" s="10" t="s">
        <v>4423</v>
      </c>
      <c r="D2859" s="13">
        <v>5000</v>
      </c>
      <c r="E2859" s="13">
        <v>5000</v>
      </c>
    </row>
    <row r="2860" spans="1:5" ht="15" customHeight="1">
      <c r="A2860" s="10" t="s">
        <v>4492</v>
      </c>
      <c r="B2860" s="10" t="s">
        <v>1185</v>
      </c>
      <c r="C2860" s="10" t="s">
        <v>1855</v>
      </c>
      <c r="D2860" s="13">
        <v>33</v>
      </c>
      <c r="E2860" s="13">
        <v>33</v>
      </c>
    </row>
    <row r="2861" spans="1:5" ht="15" customHeight="1">
      <c r="A2861" s="10" t="s">
        <v>4493</v>
      </c>
      <c r="B2861" s="10" t="s">
        <v>615</v>
      </c>
      <c r="C2861" s="12"/>
      <c r="D2861" s="13">
        <v>4</v>
      </c>
      <c r="E2861" s="13">
        <v>4</v>
      </c>
    </row>
    <row r="2862" spans="1:5" ht="15" customHeight="1">
      <c r="A2862" s="10" t="s">
        <v>4493</v>
      </c>
      <c r="B2862" s="10" t="s">
        <v>615</v>
      </c>
      <c r="C2862" s="10" t="s">
        <v>1998</v>
      </c>
      <c r="D2862" s="13">
        <v>48</v>
      </c>
      <c r="E2862" s="13">
        <v>48</v>
      </c>
    </row>
    <row r="2863" spans="1:5" ht="15" customHeight="1">
      <c r="A2863" s="10" t="s">
        <v>4493</v>
      </c>
      <c r="B2863" s="10" t="s">
        <v>615</v>
      </c>
      <c r="C2863" s="10" t="s">
        <v>4494</v>
      </c>
      <c r="D2863" s="13">
        <v>75</v>
      </c>
      <c r="E2863" s="13">
        <v>75</v>
      </c>
    </row>
    <row r="2864" spans="1:5" ht="15" customHeight="1">
      <c r="A2864" s="10" t="s">
        <v>4493</v>
      </c>
      <c r="B2864" s="10" t="s">
        <v>615</v>
      </c>
      <c r="C2864" s="10" t="s">
        <v>2293</v>
      </c>
      <c r="D2864" s="13">
        <v>1</v>
      </c>
      <c r="E2864" s="13">
        <v>1</v>
      </c>
    </row>
    <row r="2865" spans="1:5" ht="15" customHeight="1">
      <c r="A2865" s="10" t="s">
        <v>4493</v>
      </c>
      <c r="B2865" s="10" t="s">
        <v>4495</v>
      </c>
      <c r="C2865" s="12"/>
      <c r="D2865" s="13">
        <v>0</v>
      </c>
      <c r="E2865" s="13">
        <v>6</v>
      </c>
    </row>
    <row r="2866" spans="1:5" ht="15" customHeight="1">
      <c r="A2866" s="10" t="s">
        <v>4496</v>
      </c>
      <c r="B2866" s="10" t="s">
        <v>4497</v>
      </c>
      <c r="C2866" s="12"/>
      <c r="D2866" s="13">
        <v>0</v>
      </c>
      <c r="E2866" s="13">
        <v>262</v>
      </c>
    </row>
    <row r="2867" spans="1:5" ht="15" customHeight="1">
      <c r="A2867" s="10" t="s">
        <v>4498</v>
      </c>
      <c r="B2867" s="10" t="s">
        <v>351</v>
      </c>
      <c r="C2867" s="12"/>
      <c r="D2867" s="13">
        <v>0</v>
      </c>
      <c r="E2867" s="13">
        <v>0</v>
      </c>
    </row>
    <row r="2868" spans="1:5" ht="15" customHeight="1">
      <c r="A2868" s="10" t="s">
        <v>4498</v>
      </c>
      <c r="B2868" s="10" t="s">
        <v>351</v>
      </c>
      <c r="C2868" s="10" t="s">
        <v>3533</v>
      </c>
      <c r="D2868" s="13">
        <v>18</v>
      </c>
      <c r="E2868" s="13">
        <v>18</v>
      </c>
    </row>
    <row r="2869" spans="1:5" ht="15" customHeight="1">
      <c r="A2869" s="10" t="s">
        <v>4498</v>
      </c>
      <c r="B2869" s="10" t="s">
        <v>351</v>
      </c>
      <c r="C2869" s="10" t="s">
        <v>2024</v>
      </c>
      <c r="D2869" s="13">
        <v>20</v>
      </c>
      <c r="E2869" s="13">
        <v>20</v>
      </c>
    </row>
    <row r="2870" spans="1:5" ht="15" customHeight="1">
      <c r="A2870" s="10" t="s">
        <v>4499</v>
      </c>
      <c r="B2870" s="10" t="s">
        <v>4500</v>
      </c>
      <c r="C2870" s="12"/>
      <c r="D2870" s="13">
        <v>0</v>
      </c>
      <c r="E2870" s="13">
        <v>283</v>
      </c>
    </row>
    <row r="2871" spans="1:5" ht="15" customHeight="1">
      <c r="A2871" s="10" t="s">
        <v>4501</v>
      </c>
      <c r="B2871" s="10" t="s">
        <v>1186</v>
      </c>
      <c r="C2871" s="10" t="s">
        <v>1856</v>
      </c>
      <c r="D2871" s="13">
        <v>38</v>
      </c>
      <c r="E2871" s="13">
        <v>38</v>
      </c>
    </row>
    <row r="2872" spans="1:5" ht="15" customHeight="1">
      <c r="A2872" s="10" t="s">
        <v>4502</v>
      </c>
      <c r="B2872" s="10" t="s">
        <v>4503</v>
      </c>
      <c r="C2872" s="12"/>
      <c r="D2872" s="13">
        <v>4</v>
      </c>
      <c r="E2872" s="13">
        <v>813</v>
      </c>
    </row>
    <row r="2873" spans="1:5" ht="15" customHeight="1">
      <c r="A2873" s="10" t="s">
        <v>4504</v>
      </c>
      <c r="B2873" s="10" t="s">
        <v>4505</v>
      </c>
      <c r="C2873" s="12"/>
      <c r="D2873" s="13">
        <v>0</v>
      </c>
      <c r="E2873" s="13">
        <v>118</v>
      </c>
    </row>
    <row r="2874" spans="1:5" ht="15" customHeight="1">
      <c r="A2874" s="10" t="s">
        <v>4506</v>
      </c>
      <c r="B2874" s="10" t="s">
        <v>4507</v>
      </c>
      <c r="C2874" s="12"/>
      <c r="D2874" s="13">
        <v>0</v>
      </c>
      <c r="E2874" s="13">
        <v>238</v>
      </c>
    </row>
    <row r="2875" spans="1:5" ht="15" customHeight="1">
      <c r="A2875" s="10" t="s">
        <v>4508</v>
      </c>
      <c r="B2875" s="10" t="s">
        <v>85</v>
      </c>
      <c r="C2875" s="12"/>
      <c r="D2875" s="13">
        <v>0</v>
      </c>
      <c r="E2875" s="13">
        <v>-18</v>
      </c>
    </row>
    <row r="2876" spans="1:5" ht="15" customHeight="1">
      <c r="A2876" s="10" t="s">
        <v>4508</v>
      </c>
      <c r="B2876" s="10" t="s">
        <v>85</v>
      </c>
      <c r="C2876" s="10" t="s">
        <v>1589</v>
      </c>
      <c r="D2876" s="13">
        <v>105</v>
      </c>
      <c r="E2876" s="13">
        <v>105</v>
      </c>
    </row>
    <row r="2877" spans="1:5" ht="15" customHeight="1">
      <c r="A2877" s="10" t="s">
        <v>4508</v>
      </c>
      <c r="B2877" s="10" t="s">
        <v>85</v>
      </c>
      <c r="C2877" s="10" t="s">
        <v>4509</v>
      </c>
      <c r="D2877" s="13">
        <v>878</v>
      </c>
      <c r="E2877" s="13">
        <v>878</v>
      </c>
    </row>
    <row r="2878" spans="1:5" ht="15" customHeight="1">
      <c r="A2878" s="10" t="s">
        <v>4508</v>
      </c>
      <c r="B2878" s="10" t="s">
        <v>85</v>
      </c>
      <c r="C2878" s="10" t="s">
        <v>4510</v>
      </c>
      <c r="D2878" s="13">
        <v>328</v>
      </c>
      <c r="E2878" s="13">
        <v>328</v>
      </c>
    </row>
    <row r="2879" spans="1:5" ht="15" customHeight="1">
      <c r="A2879" s="10" t="s">
        <v>4511</v>
      </c>
      <c r="B2879" s="10" t="s">
        <v>4512</v>
      </c>
      <c r="C2879" s="12"/>
      <c r="D2879" s="13">
        <v>0</v>
      </c>
      <c r="E2879" s="13">
        <v>-1</v>
      </c>
    </row>
    <row r="2880" spans="1:5" ht="15" customHeight="1">
      <c r="A2880" s="10" t="s">
        <v>4511</v>
      </c>
      <c r="B2880" s="10" t="s">
        <v>4512</v>
      </c>
      <c r="C2880" s="10" t="s">
        <v>2018</v>
      </c>
      <c r="D2880" s="13">
        <v>24</v>
      </c>
      <c r="E2880" s="13">
        <v>24</v>
      </c>
    </row>
    <row r="2881" spans="1:5" ht="15" customHeight="1">
      <c r="A2881" s="10" t="s">
        <v>4511</v>
      </c>
      <c r="B2881" s="10" t="s">
        <v>4512</v>
      </c>
      <c r="C2881" s="10" t="s">
        <v>2030</v>
      </c>
      <c r="D2881" s="13">
        <v>24</v>
      </c>
      <c r="E2881" s="13">
        <v>24</v>
      </c>
    </row>
    <row r="2882" spans="1:5" ht="15" customHeight="1">
      <c r="A2882" s="10" t="s">
        <v>4513</v>
      </c>
      <c r="B2882" s="10" t="s">
        <v>4514</v>
      </c>
      <c r="C2882" s="12"/>
      <c r="D2882" s="13">
        <v>13</v>
      </c>
      <c r="E2882" s="13">
        <v>264</v>
      </c>
    </row>
    <row r="2883" spans="1:5" ht="15" customHeight="1">
      <c r="A2883" s="10" t="s">
        <v>4515</v>
      </c>
      <c r="B2883" s="10" t="s">
        <v>447</v>
      </c>
      <c r="C2883" s="10" t="s">
        <v>1966</v>
      </c>
      <c r="D2883" s="13">
        <v>138</v>
      </c>
      <c r="E2883" s="13">
        <v>138</v>
      </c>
    </row>
    <row r="2884" spans="1:5" ht="15" customHeight="1">
      <c r="A2884" s="10" t="s">
        <v>4515</v>
      </c>
      <c r="B2884" s="10" t="s">
        <v>447</v>
      </c>
      <c r="C2884" s="10" t="s">
        <v>2429</v>
      </c>
      <c r="D2884" s="13">
        <v>1</v>
      </c>
      <c r="E2884" s="13">
        <v>1</v>
      </c>
    </row>
    <row r="2885" spans="1:5" ht="15" customHeight="1">
      <c r="A2885" s="10" t="s">
        <v>4515</v>
      </c>
      <c r="B2885" s="10" t="s">
        <v>4516</v>
      </c>
      <c r="C2885" s="12"/>
      <c r="D2885" s="13">
        <v>0</v>
      </c>
      <c r="E2885" s="13">
        <v>1</v>
      </c>
    </row>
    <row r="2886" spans="1:5" ht="15" customHeight="1">
      <c r="A2886" s="10" t="s">
        <v>4517</v>
      </c>
      <c r="B2886" s="10" t="s">
        <v>4518</v>
      </c>
      <c r="C2886" s="12"/>
      <c r="D2886" s="13">
        <v>0</v>
      </c>
      <c r="E2886" s="13">
        <v>126</v>
      </c>
    </row>
    <row r="2887" spans="1:5" ht="15" customHeight="1">
      <c r="A2887" s="10" t="s">
        <v>4519</v>
      </c>
      <c r="B2887" s="10" t="s">
        <v>1393</v>
      </c>
      <c r="C2887" s="12"/>
      <c r="D2887" s="13">
        <v>0</v>
      </c>
      <c r="E2887" s="13">
        <v>0</v>
      </c>
    </row>
    <row r="2888" spans="1:5" ht="15" customHeight="1">
      <c r="A2888" s="10" t="s">
        <v>4519</v>
      </c>
      <c r="B2888" s="10" t="s">
        <v>1393</v>
      </c>
      <c r="C2888" s="10" t="s">
        <v>2023</v>
      </c>
      <c r="D2888" s="13">
        <v>92</v>
      </c>
      <c r="E2888" s="13">
        <v>92</v>
      </c>
    </row>
    <row r="2889" spans="1:5" ht="15" customHeight="1">
      <c r="A2889" s="10" t="s">
        <v>4520</v>
      </c>
      <c r="B2889" s="10" t="s">
        <v>419</v>
      </c>
      <c r="C2889" s="10" t="s">
        <v>1855</v>
      </c>
      <c r="D2889" s="13">
        <v>31</v>
      </c>
      <c r="E2889" s="13">
        <v>31</v>
      </c>
    </row>
    <row r="2890" spans="1:5" ht="15" customHeight="1">
      <c r="A2890" s="10" t="s">
        <v>4521</v>
      </c>
      <c r="B2890" s="10" t="s">
        <v>1110</v>
      </c>
      <c r="C2890" s="12"/>
      <c r="D2890" s="13">
        <v>0</v>
      </c>
      <c r="E2890" s="13">
        <v>-4</v>
      </c>
    </row>
    <row r="2891" spans="1:5" ht="15" customHeight="1">
      <c r="A2891" s="10" t="s">
        <v>4522</v>
      </c>
      <c r="B2891" s="10" t="s">
        <v>1394</v>
      </c>
      <c r="C2891" s="12"/>
      <c r="D2891" s="13">
        <v>0</v>
      </c>
      <c r="E2891" s="13">
        <v>-6</v>
      </c>
    </row>
    <row r="2892" spans="1:5" ht="15" customHeight="1">
      <c r="A2892" s="10" t="s">
        <v>4522</v>
      </c>
      <c r="B2892" s="10" t="s">
        <v>1394</v>
      </c>
      <c r="C2892" s="10" t="s">
        <v>2023</v>
      </c>
      <c r="D2892" s="13">
        <v>117</v>
      </c>
      <c r="E2892" s="13">
        <v>117</v>
      </c>
    </row>
    <row r="2893" spans="1:5" ht="15" customHeight="1">
      <c r="A2893" s="10" t="s">
        <v>4523</v>
      </c>
      <c r="B2893" s="10" t="s">
        <v>850</v>
      </c>
      <c r="C2893" s="10" t="s">
        <v>2173</v>
      </c>
      <c r="D2893" s="13">
        <v>1200</v>
      </c>
      <c r="E2893" s="13">
        <v>1200</v>
      </c>
    </row>
    <row r="2894" spans="1:5" ht="15" customHeight="1">
      <c r="A2894" s="10" t="s">
        <v>4523</v>
      </c>
      <c r="B2894" s="10" t="s">
        <v>850</v>
      </c>
      <c r="C2894" s="10" t="s">
        <v>2181</v>
      </c>
      <c r="D2894" s="13">
        <v>1379</v>
      </c>
      <c r="E2894" s="13">
        <v>1379</v>
      </c>
    </row>
    <row r="2895" spans="1:5" ht="15" customHeight="1">
      <c r="A2895" s="10" t="s">
        <v>4524</v>
      </c>
      <c r="B2895" s="10" t="s">
        <v>645</v>
      </c>
      <c r="C2895" s="10" t="s">
        <v>4457</v>
      </c>
      <c r="D2895" s="13">
        <v>37</v>
      </c>
      <c r="E2895" s="13">
        <v>37</v>
      </c>
    </row>
    <row r="2896" spans="1:5" ht="15" customHeight="1">
      <c r="A2896" s="10" t="s">
        <v>4524</v>
      </c>
      <c r="B2896" s="10" t="s">
        <v>645</v>
      </c>
      <c r="C2896" s="10" t="s">
        <v>2145</v>
      </c>
      <c r="D2896" s="13">
        <v>35</v>
      </c>
      <c r="E2896" s="13">
        <v>35</v>
      </c>
    </row>
    <row r="2897" spans="1:5" ht="15" customHeight="1">
      <c r="A2897" s="10" t="s">
        <v>4524</v>
      </c>
      <c r="B2897" s="10" t="s">
        <v>645</v>
      </c>
      <c r="C2897" s="10" t="s">
        <v>4388</v>
      </c>
      <c r="D2897" s="13">
        <v>71</v>
      </c>
      <c r="E2897" s="13">
        <v>71</v>
      </c>
    </row>
    <row r="2898" spans="1:5" ht="15" customHeight="1">
      <c r="A2898" s="10" t="s">
        <v>4525</v>
      </c>
      <c r="B2898" s="10" t="s">
        <v>1372</v>
      </c>
      <c r="C2898" s="10" t="s">
        <v>2012</v>
      </c>
      <c r="D2898" s="13">
        <v>32</v>
      </c>
      <c r="E2898" s="13">
        <v>32</v>
      </c>
    </row>
    <row r="2899" spans="1:5" ht="15" customHeight="1">
      <c r="A2899" s="10" t="s">
        <v>4525</v>
      </c>
      <c r="B2899" s="10" t="s">
        <v>1372</v>
      </c>
      <c r="C2899" s="10" t="s">
        <v>4430</v>
      </c>
      <c r="D2899" s="13">
        <v>71</v>
      </c>
      <c r="E2899" s="13">
        <v>71</v>
      </c>
    </row>
    <row r="2900" spans="1:5" ht="15" customHeight="1">
      <c r="A2900" s="10" t="s">
        <v>4525</v>
      </c>
      <c r="B2900" s="10" t="s">
        <v>1372</v>
      </c>
      <c r="C2900" s="10" t="s">
        <v>2429</v>
      </c>
      <c r="D2900" s="13">
        <v>1</v>
      </c>
      <c r="E2900" s="13">
        <v>1</v>
      </c>
    </row>
    <row r="2901" spans="1:5" ht="15" customHeight="1">
      <c r="A2901" s="10" t="s">
        <v>4525</v>
      </c>
      <c r="B2901" s="10" t="s">
        <v>4526</v>
      </c>
      <c r="C2901" s="12"/>
      <c r="D2901" s="13">
        <v>0</v>
      </c>
      <c r="E2901" s="13">
        <v>4</v>
      </c>
    </row>
    <row r="2902" spans="1:5" ht="15" customHeight="1">
      <c r="A2902" s="10" t="s">
        <v>4527</v>
      </c>
      <c r="B2902" s="10" t="s">
        <v>585</v>
      </c>
      <c r="C2902" s="12"/>
      <c r="D2902" s="13">
        <v>0</v>
      </c>
      <c r="E2902" s="13">
        <v>-4</v>
      </c>
    </row>
    <row r="2903" spans="1:5" ht="15" customHeight="1">
      <c r="A2903" s="10" t="s">
        <v>4527</v>
      </c>
      <c r="B2903" s="10" t="s">
        <v>585</v>
      </c>
      <c r="C2903" s="10" t="s">
        <v>4528</v>
      </c>
      <c r="D2903" s="13">
        <v>128</v>
      </c>
      <c r="E2903" s="13">
        <v>128</v>
      </c>
    </row>
    <row r="2904" spans="1:5" ht="15" customHeight="1">
      <c r="A2904" s="10" t="s">
        <v>4527</v>
      </c>
      <c r="B2904" s="10" t="s">
        <v>585</v>
      </c>
      <c r="C2904" s="10" t="s">
        <v>4529</v>
      </c>
      <c r="D2904" s="13">
        <v>128</v>
      </c>
      <c r="E2904" s="13">
        <v>128</v>
      </c>
    </row>
    <row r="2905" spans="1:5" ht="15" customHeight="1">
      <c r="A2905" s="10" t="s">
        <v>4527</v>
      </c>
      <c r="B2905" s="10" t="s">
        <v>585</v>
      </c>
      <c r="C2905" s="10" t="s">
        <v>4530</v>
      </c>
      <c r="D2905" s="13">
        <v>128</v>
      </c>
      <c r="E2905" s="13">
        <v>128</v>
      </c>
    </row>
    <row r="2906" spans="1:5" ht="15" customHeight="1">
      <c r="A2906" s="10" t="s">
        <v>4527</v>
      </c>
      <c r="B2906" s="10" t="s">
        <v>585</v>
      </c>
      <c r="C2906" s="10" t="s">
        <v>2063</v>
      </c>
      <c r="D2906" s="13">
        <v>143</v>
      </c>
      <c r="E2906" s="13">
        <v>143</v>
      </c>
    </row>
    <row r="2907" spans="1:5" ht="15" customHeight="1">
      <c r="A2907" s="10" t="s">
        <v>4527</v>
      </c>
      <c r="B2907" s="10" t="s">
        <v>585</v>
      </c>
      <c r="C2907" s="10" t="s">
        <v>4531</v>
      </c>
      <c r="D2907" s="13">
        <v>128</v>
      </c>
      <c r="E2907" s="13">
        <v>128</v>
      </c>
    </row>
    <row r="2908" spans="1:5" ht="15" customHeight="1">
      <c r="A2908" s="10" t="s">
        <v>4527</v>
      </c>
      <c r="B2908" s="10" t="s">
        <v>585</v>
      </c>
      <c r="C2908" s="10" t="s">
        <v>4532</v>
      </c>
      <c r="D2908" s="13">
        <v>128</v>
      </c>
      <c r="E2908" s="13">
        <v>128</v>
      </c>
    </row>
    <row r="2909" spans="1:5" ht="15" customHeight="1">
      <c r="A2909" s="10" t="s">
        <v>4527</v>
      </c>
      <c r="B2909" s="10" t="s">
        <v>4533</v>
      </c>
      <c r="C2909" s="12"/>
      <c r="D2909" s="13">
        <v>0</v>
      </c>
      <c r="E2909" s="13">
        <v>97</v>
      </c>
    </row>
    <row r="2910" spans="1:5" ht="15" customHeight="1">
      <c r="A2910" s="10" t="s">
        <v>4534</v>
      </c>
      <c r="B2910" s="10" t="s">
        <v>4535</v>
      </c>
      <c r="C2910" s="12"/>
      <c r="D2910" s="13">
        <v>0</v>
      </c>
      <c r="E2910" s="13">
        <v>122</v>
      </c>
    </row>
    <row r="2911" spans="1:5" ht="15" customHeight="1">
      <c r="A2911" s="10" t="s">
        <v>4536</v>
      </c>
      <c r="B2911" s="10" t="s">
        <v>1374</v>
      </c>
      <c r="C2911" s="10" t="s">
        <v>2013</v>
      </c>
      <c r="D2911" s="13">
        <v>24</v>
      </c>
      <c r="E2911" s="13">
        <v>24</v>
      </c>
    </row>
    <row r="2912" spans="1:5" ht="15" customHeight="1">
      <c r="A2912" s="10" t="s">
        <v>4537</v>
      </c>
      <c r="B2912" s="10" t="s">
        <v>4538</v>
      </c>
      <c r="C2912" s="12"/>
      <c r="D2912" s="13">
        <v>0</v>
      </c>
      <c r="E2912" s="13">
        <v>52</v>
      </c>
    </row>
    <row r="2913" spans="1:5" ht="15" customHeight="1">
      <c r="A2913" s="10" t="s">
        <v>4539</v>
      </c>
      <c r="B2913" s="10" t="s">
        <v>1000</v>
      </c>
      <c r="C2913" s="10" t="s">
        <v>1635</v>
      </c>
      <c r="D2913" s="13">
        <v>2</v>
      </c>
      <c r="E2913" s="13">
        <v>2</v>
      </c>
    </row>
    <row r="2914" spans="1:5" ht="15" customHeight="1">
      <c r="A2914" s="10" t="s">
        <v>4540</v>
      </c>
      <c r="B2914" s="10" t="s">
        <v>1375</v>
      </c>
      <c r="C2914" s="10" t="s">
        <v>2013</v>
      </c>
      <c r="D2914" s="13">
        <v>23</v>
      </c>
      <c r="E2914" s="13">
        <v>23</v>
      </c>
    </row>
    <row r="2915" spans="1:5" ht="15" customHeight="1">
      <c r="A2915" s="10" t="s">
        <v>4541</v>
      </c>
      <c r="B2915" s="10" t="s">
        <v>856</v>
      </c>
      <c r="C2915" s="10" t="s">
        <v>2515</v>
      </c>
      <c r="D2915" s="13">
        <v>1</v>
      </c>
      <c r="E2915" s="13">
        <v>1</v>
      </c>
    </row>
    <row r="2916" spans="1:5" ht="15" customHeight="1">
      <c r="A2916" s="10" t="s">
        <v>4541</v>
      </c>
      <c r="B2916" s="10" t="s">
        <v>856</v>
      </c>
      <c r="C2916" s="10" t="s">
        <v>2173</v>
      </c>
      <c r="D2916" s="13">
        <v>1400</v>
      </c>
      <c r="E2916" s="13">
        <v>1400</v>
      </c>
    </row>
    <row r="2917" spans="1:5" ht="15" customHeight="1">
      <c r="A2917" s="10" t="s">
        <v>4541</v>
      </c>
      <c r="B2917" s="10" t="s">
        <v>856</v>
      </c>
      <c r="C2917" s="10" t="s">
        <v>2181</v>
      </c>
      <c r="D2917" s="13">
        <v>1480</v>
      </c>
      <c r="E2917" s="13">
        <v>1480</v>
      </c>
    </row>
    <row r="2918" spans="1:5" ht="15" customHeight="1">
      <c r="A2918" s="10" t="s">
        <v>4542</v>
      </c>
      <c r="B2918" s="10" t="s">
        <v>1187</v>
      </c>
      <c r="C2918" s="10" t="s">
        <v>1856</v>
      </c>
      <c r="D2918" s="13">
        <v>20</v>
      </c>
      <c r="E2918" s="13">
        <v>20</v>
      </c>
    </row>
    <row r="2919" spans="1:5" ht="15" customHeight="1">
      <c r="A2919" s="10" t="s">
        <v>4543</v>
      </c>
      <c r="B2919" s="10" t="s">
        <v>1376</v>
      </c>
      <c r="C2919" s="10" t="s">
        <v>2013</v>
      </c>
      <c r="D2919" s="13">
        <v>39</v>
      </c>
      <c r="E2919" s="13">
        <v>39</v>
      </c>
    </row>
    <row r="2920" spans="1:5" ht="15" customHeight="1">
      <c r="A2920" s="10" t="s">
        <v>4544</v>
      </c>
      <c r="B2920" s="10" t="s">
        <v>577</v>
      </c>
      <c r="C2920" s="10" t="s">
        <v>2181</v>
      </c>
      <c r="D2920" s="13">
        <v>1300</v>
      </c>
      <c r="E2920" s="13">
        <v>1300</v>
      </c>
    </row>
    <row r="2921" spans="1:5" ht="15" customHeight="1">
      <c r="A2921" s="10" t="s">
        <v>4544</v>
      </c>
      <c r="B2921" s="10" t="s">
        <v>577</v>
      </c>
      <c r="C2921" s="10" t="s">
        <v>2201</v>
      </c>
      <c r="D2921" s="13">
        <v>80</v>
      </c>
      <c r="E2921" s="13">
        <v>80</v>
      </c>
    </row>
    <row r="2922" spans="1:5" ht="15" customHeight="1">
      <c r="A2922" s="10" t="s">
        <v>4545</v>
      </c>
      <c r="B2922" s="10" t="s">
        <v>385</v>
      </c>
      <c r="C2922" s="10" t="s">
        <v>4222</v>
      </c>
      <c r="D2922" s="13">
        <v>24</v>
      </c>
      <c r="E2922" s="13">
        <v>24</v>
      </c>
    </row>
    <row r="2923" spans="1:5" ht="15" customHeight="1">
      <c r="A2923" s="10" t="s">
        <v>4545</v>
      </c>
      <c r="B2923" s="10" t="s">
        <v>385</v>
      </c>
      <c r="C2923" s="10" t="s">
        <v>2019</v>
      </c>
      <c r="D2923" s="13">
        <v>15</v>
      </c>
      <c r="E2923" s="13">
        <v>15</v>
      </c>
    </row>
    <row r="2924" spans="1:5" ht="15" customHeight="1">
      <c r="A2924" s="10" t="s">
        <v>4546</v>
      </c>
      <c r="B2924" s="10" t="s">
        <v>1352</v>
      </c>
      <c r="C2924" s="10" t="s">
        <v>1973</v>
      </c>
      <c r="D2924" s="13">
        <v>97</v>
      </c>
      <c r="E2924" s="13">
        <v>97</v>
      </c>
    </row>
    <row r="2925" spans="1:5" ht="15" customHeight="1">
      <c r="A2925" s="10" t="s">
        <v>4547</v>
      </c>
      <c r="B2925" s="10" t="s">
        <v>1386</v>
      </c>
      <c r="C2925" s="12"/>
      <c r="D2925" s="13">
        <v>0</v>
      </c>
      <c r="E2925" s="13">
        <v>-5</v>
      </c>
    </row>
    <row r="2926" spans="1:5" ht="15" customHeight="1">
      <c r="A2926" s="10" t="s">
        <v>4547</v>
      </c>
      <c r="B2926" s="10" t="s">
        <v>1386</v>
      </c>
      <c r="C2926" s="10" t="s">
        <v>2019</v>
      </c>
      <c r="D2926" s="13">
        <v>21</v>
      </c>
      <c r="E2926" s="13">
        <v>21</v>
      </c>
    </row>
    <row r="2927" spans="1:5" ht="15" customHeight="1">
      <c r="A2927" s="10" t="s">
        <v>4548</v>
      </c>
      <c r="B2927" s="10" t="s">
        <v>4549</v>
      </c>
      <c r="C2927" s="12"/>
      <c r="D2927" s="13">
        <v>0</v>
      </c>
      <c r="E2927" s="13">
        <v>80</v>
      </c>
    </row>
    <row r="2928" spans="1:5" ht="15" customHeight="1">
      <c r="A2928" s="10" t="s">
        <v>4550</v>
      </c>
      <c r="B2928" s="10" t="s">
        <v>669</v>
      </c>
      <c r="C2928" s="12"/>
      <c r="D2928" s="13">
        <v>0</v>
      </c>
      <c r="E2928" s="13">
        <v>0</v>
      </c>
    </row>
    <row r="2929" spans="1:5" ht="15" customHeight="1">
      <c r="A2929" s="10" t="s">
        <v>4550</v>
      </c>
      <c r="B2929" s="10" t="s">
        <v>669</v>
      </c>
      <c r="C2929" s="10" t="s">
        <v>1994</v>
      </c>
      <c r="D2929" s="13">
        <v>39</v>
      </c>
      <c r="E2929" s="13">
        <v>39</v>
      </c>
    </row>
    <row r="2930" spans="1:5" ht="15" customHeight="1">
      <c r="A2930" s="10" t="s">
        <v>4550</v>
      </c>
      <c r="B2930" s="10" t="s">
        <v>669</v>
      </c>
      <c r="C2930" s="10" t="s">
        <v>4494</v>
      </c>
      <c r="D2930" s="13">
        <v>40</v>
      </c>
      <c r="E2930" s="13">
        <v>40</v>
      </c>
    </row>
    <row r="2931" spans="1:5" ht="15" customHeight="1">
      <c r="A2931" s="10" t="s">
        <v>4551</v>
      </c>
      <c r="B2931" s="10" t="s">
        <v>841</v>
      </c>
      <c r="C2931" s="10" t="s">
        <v>1970</v>
      </c>
      <c r="D2931" s="13">
        <v>110</v>
      </c>
      <c r="E2931" s="13">
        <v>110</v>
      </c>
    </row>
    <row r="2932" spans="1:5" ht="15" customHeight="1">
      <c r="A2932" s="10" t="s">
        <v>4551</v>
      </c>
      <c r="B2932" s="10" t="s">
        <v>841</v>
      </c>
      <c r="C2932" s="10" t="s">
        <v>4476</v>
      </c>
      <c r="D2932" s="13">
        <v>1010</v>
      </c>
      <c r="E2932" s="13">
        <v>1010</v>
      </c>
    </row>
    <row r="2933" spans="1:5" ht="15" customHeight="1">
      <c r="A2933" s="10" t="s">
        <v>4552</v>
      </c>
      <c r="B2933" s="10" t="s">
        <v>292</v>
      </c>
      <c r="C2933" s="10" t="s">
        <v>2018</v>
      </c>
      <c r="D2933" s="13">
        <v>60</v>
      </c>
      <c r="E2933" s="13">
        <v>60</v>
      </c>
    </row>
    <row r="2934" spans="1:5" ht="15" customHeight="1">
      <c r="A2934" s="10" t="s">
        <v>4552</v>
      </c>
      <c r="B2934" s="10" t="s">
        <v>292</v>
      </c>
      <c r="C2934" s="10" t="s">
        <v>2021</v>
      </c>
      <c r="D2934" s="13">
        <v>7</v>
      </c>
      <c r="E2934" s="13">
        <v>7</v>
      </c>
    </row>
    <row r="2935" spans="1:5" ht="15" customHeight="1">
      <c r="A2935" s="10" t="s">
        <v>4553</v>
      </c>
      <c r="B2935" s="10" t="s">
        <v>835</v>
      </c>
      <c r="C2935" s="10" t="s">
        <v>2173</v>
      </c>
      <c r="D2935" s="13">
        <v>400</v>
      </c>
      <c r="E2935" s="13">
        <v>400</v>
      </c>
    </row>
    <row r="2936" spans="1:5" ht="15" customHeight="1">
      <c r="A2936" s="10" t="s">
        <v>4553</v>
      </c>
      <c r="B2936" s="10" t="s">
        <v>835</v>
      </c>
      <c r="C2936" s="10" t="s">
        <v>2201</v>
      </c>
      <c r="D2936" s="13">
        <v>980</v>
      </c>
      <c r="E2936" s="13">
        <v>980</v>
      </c>
    </row>
    <row r="2937" spans="1:5" ht="15" customHeight="1">
      <c r="A2937" s="10" t="s">
        <v>4554</v>
      </c>
      <c r="B2937" s="10" t="s">
        <v>708</v>
      </c>
      <c r="C2937" s="10" t="s">
        <v>2190</v>
      </c>
      <c r="D2937" s="13">
        <v>199</v>
      </c>
      <c r="E2937" s="13">
        <v>199</v>
      </c>
    </row>
    <row r="2938" spans="1:5" ht="15" customHeight="1">
      <c r="A2938" s="10" t="s">
        <v>4554</v>
      </c>
      <c r="B2938" s="10" t="s">
        <v>708</v>
      </c>
      <c r="C2938" s="10" t="s">
        <v>2200</v>
      </c>
      <c r="D2938" s="13">
        <v>179</v>
      </c>
      <c r="E2938" s="13">
        <v>179</v>
      </c>
    </row>
    <row r="2939" spans="1:5" ht="15" customHeight="1">
      <c r="A2939" s="10" t="s">
        <v>4555</v>
      </c>
      <c r="B2939" s="10" t="s">
        <v>576</v>
      </c>
      <c r="C2939" s="10" t="s">
        <v>2148</v>
      </c>
      <c r="D2939" s="13">
        <v>66</v>
      </c>
      <c r="E2939" s="13">
        <v>66</v>
      </c>
    </row>
    <row r="2940" spans="1:5" ht="15" customHeight="1">
      <c r="A2940" s="10" t="s">
        <v>4556</v>
      </c>
      <c r="B2940" s="10" t="s">
        <v>681</v>
      </c>
      <c r="C2940" s="12"/>
      <c r="D2940" s="13">
        <v>5</v>
      </c>
      <c r="E2940" s="13">
        <v>5</v>
      </c>
    </row>
    <row r="2941" spans="1:5" ht="15" customHeight="1">
      <c r="A2941" s="10" t="s">
        <v>4556</v>
      </c>
      <c r="B2941" s="10" t="s">
        <v>681</v>
      </c>
      <c r="C2941" s="10" t="s">
        <v>2021</v>
      </c>
      <c r="D2941" s="13">
        <v>35</v>
      </c>
      <c r="E2941" s="13">
        <v>35</v>
      </c>
    </row>
    <row r="2942" spans="1:5" ht="15" customHeight="1">
      <c r="A2942" s="10" t="s">
        <v>4556</v>
      </c>
      <c r="B2942" s="10" t="s">
        <v>681</v>
      </c>
      <c r="C2942" s="10" t="s">
        <v>4251</v>
      </c>
      <c r="D2942" s="13">
        <v>35</v>
      </c>
      <c r="E2942" s="13">
        <v>35</v>
      </c>
    </row>
    <row r="2943" spans="1:5" ht="15" customHeight="1">
      <c r="A2943" s="10" t="s">
        <v>4556</v>
      </c>
      <c r="B2943" s="10" t="s">
        <v>681</v>
      </c>
      <c r="C2943" s="10" t="s">
        <v>4409</v>
      </c>
      <c r="D2943" s="13">
        <v>95</v>
      </c>
      <c r="E2943" s="13">
        <v>95</v>
      </c>
    </row>
    <row r="2944" spans="1:5" ht="15" customHeight="1">
      <c r="A2944" s="10" t="s">
        <v>4556</v>
      </c>
      <c r="B2944" s="10" t="s">
        <v>4557</v>
      </c>
      <c r="C2944" s="12"/>
      <c r="D2944" s="13">
        <v>0</v>
      </c>
      <c r="E2944" s="13">
        <v>14</v>
      </c>
    </row>
    <row r="2945" spans="1:5" ht="15" customHeight="1">
      <c r="A2945" s="10" t="s">
        <v>4558</v>
      </c>
      <c r="B2945" s="10" t="s">
        <v>1001</v>
      </c>
      <c r="C2945" s="10" t="s">
        <v>1635</v>
      </c>
      <c r="D2945" s="13">
        <v>3</v>
      </c>
      <c r="E2945" s="13">
        <v>3</v>
      </c>
    </row>
    <row r="2946" spans="1:5" ht="15" customHeight="1">
      <c r="A2946" s="10" t="s">
        <v>4559</v>
      </c>
      <c r="B2946" s="10" t="s">
        <v>1188</v>
      </c>
      <c r="C2946" s="10" t="s">
        <v>1856</v>
      </c>
      <c r="D2946" s="13">
        <v>30</v>
      </c>
      <c r="E2946" s="13">
        <v>30</v>
      </c>
    </row>
    <row r="2947" spans="1:5" ht="15" customHeight="1">
      <c r="A2947" s="10" t="s">
        <v>4560</v>
      </c>
      <c r="B2947" s="10" t="s">
        <v>864</v>
      </c>
      <c r="C2947" s="10" t="s">
        <v>2515</v>
      </c>
      <c r="D2947" s="13">
        <v>7</v>
      </c>
      <c r="E2947" s="13">
        <v>7</v>
      </c>
    </row>
    <row r="2948" spans="1:5" ht="15" customHeight="1">
      <c r="A2948" s="10" t="s">
        <v>4560</v>
      </c>
      <c r="B2948" s="10" t="s">
        <v>864</v>
      </c>
      <c r="C2948" s="10" t="s">
        <v>4561</v>
      </c>
      <c r="D2948" s="13">
        <v>800</v>
      </c>
      <c r="E2948" s="13">
        <v>800</v>
      </c>
    </row>
    <row r="2949" spans="1:5" ht="15" customHeight="1">
      <c r="A2949" s="10" t="s">
        <v>4560</v>
      </c>
      <c r="B2949" s="10" t="s">
        <v>864</v>
      </c>
      <c r="C2949" s="10" t="s">
        <v>4360</v>
      </c>
      <c r="D2949" s="13">
        <v>999</v>
      </c>
      <c r="E2949" s="13">
        <v>999</v>
      </c>
    </row>
    <row r="2950" spans="1:5" ht="15" customHeight="1">
      <c r="A2950" s="10" t="s">
        <v>4560</v>
      </c>
      <c r="B2950" s="10" t="s">
        <v>864</v>
      </c>
      <c r="C2950" s="10" t="s">
        <v>2182</v>
      </c>
      <c r="D2950" s="13">
        <v>929</v>
      </c>
      <c r="E2950" s="13">
        <v>929</v>
      </c>
    </row>
    <row r="2951" spans="1:5" ht="15" customHeight="1">
      <c r="A2951" s="10" t="s">
        <v>4560</v>
      </c>
      <c r="B2951" s="10" t="s">
        <v>864</v>
      </c>
      <c r="C2951" s="10" t="s">
        <v>2199</v>
      </c>
      <c r="D2951" s="13">
        <v>14</v>
      </c>
      <c r="E2951" s="13">
        <v>14</v>
      </c>
    </row>
    <row r="2952" spans="1:5" ht="15" customHeight="1">
      <c r="A2952" s="10" t="s">
        <v>4560</v>
      </c>
      <c r="B2952" s="10" t="s">
        <v>864</v>
      </c>
      <c r="C2952" s="10" t="s">
        <v>2200</v>
      </c>
      <c r="D2952" s="13">
        <v>2</v>
      </c>
      <c r="E2952" s="13">
        <v>2</v>
      </c>
    </row>
    <row r="2953" spans="1:5" ht="15" customHeight="1">
      <c r="A2953" s="10" t="s">
        <v>4562</v>
      </c>
      <c r="B2953" s="10" t="s">
        <v>4563</v>
      </c>
      <c r="C2953" s="12"/>
      <c r="D2953" s="13">
        <v>8</v>
      </c>
      <c r="E2953" s="13">
        <v>48</v>
      </c>
    </row>
    <row r="2954" spans="1:5" ht="15" customHeight="1">
      <c r="A2954" s="10" t="s">
        <v>4564</v>
      </c>
      <c r="B2954" s="10" t="s">
        <v>589</v>
      </c>
      <c r="C2954" s="10" t="s">
        <v>2475</v>
      </c>
      <c r="D2954" s="13">
        <v>85</v>
      </c>
      <c r="E2954" s="13">
        <v>85</v>
      </c>
    </row>
    <row r="2955" spans="1:5" ht="15" customHeight="1">
      <c r="A2955" s="10" t="s">
        <v>4564</v>
      </c>
      <c r="B2955" s="10" t="s">
        <v>589</v>
      </c>
      <c r="C2955" s="10" t="s">
        <v>1948</v>
      </c>
      <c r="D2955" s="13">
        <v>52</v>
      </c>
      <c r="E2955" s="13">
        <v>52</v>
      </c>
    </row>
    <row r="2956" spans="1:5" ht="15" customHeight="1">
      <c r="A2956" s="10" t="s">
        <v>4565</v>
      </c>
      <c r="B2956" s="10" t="s">
        <v>1538</v>
      </c>
      <c r="C2956" s="10" t="s">
        <v>2201</v>
      </c>
      <c r="D2956" s="13">
        <v>511</v>
      </c>
      <c r="E2956" s="13">
        <v>511</v>
      </c>
    </row>
    <row r="2957" spans="1:5" ht="15" customHeight="1">
      <c r="A2957" s="10" t="s">
        <v>4566</v>
      </c>
      <c r="B2957" s="10" t="s">
        <v>4567</v>
      </c>
      <c r="C2957" s="12"/>
      <c r="D2957" s="13">
        <v>0</v>
      </c>
      <c r="E2957" s="13">
        <v>73</v>
      </c>
    </row>
    <row r="2958" spans="1:5" ht="15" customHeight="1">
      <c r="A2958" s="10" t="s">
        <v>4568</v>
      </c>
      <c r="B2958" s="10" t="s">
        <v>848</v>
      </c>
      <c r="C2958" s="10" t="s">
        <v>2515</v>
      </c>
      <c r="D2958" s="13">
        <v>11</v>
      </c>
      <c r="E2958" s="13">
        <v>11</v>
      </c>
    </row>
    <row r="2959" spans="1:5" ht="15" customHeight="1">
      <c r="A2959" s="10" t="s">
        <v>4568</v>
      </c>
      <c r="B2959" s="10" t="s">
        <v>848</v>
      </c>
      <c r="C2959" s="10" t="s">
        <v>4561</v>
      </c>
      <c r="D2959" s="13">
        <v>800</v>
      </c>
      <c r="E2959" s="13">
        <v>800</v>
      </c>
    </row>
    <row r="2960" spans="1:5" ht="15" customHeight="1">
      <c r="A2960" s="10" t="s">
        <v>4568</v>
      </c>
      <c r="B2960" s="10" t="s">
        <v>848</v>
      </c>
      <c r="C2960" s="10" t="s">
        <v>2182</v>
      </c>
      <c r="D2960" s="13">
        <v>357</v>
      </c>
      <c r="E2960" s="13">
        <v>357</v>
      </c>
    </row>
    <row r="2961" spans="1:5" ht="15" customHeight="1">
      <c r="A2961" s="10" t="s">
        <v>4568</v>
      </c>
      <c r="B2961" s="10" t="s">
        <v>848</v>
      </c>
      <c r="C2961" s="10" t="s">
        <v>2199</v>
      </c>
      <c r="D2961" s="13">
        <v>993</v>
      </c>
      <c r="E2961" s="13">
        <v>993</v>
      </c>
    </row>
    <row r="2962" spans="1:5" ht="15" customHeight="1">
      <c r="A2962" s="10" t="s">
        <v>4569</v>
      </c>
      <c r="B2962" s="10" t="s">
        <v>1539</v>
      </c>
      <c r="C2962" s="10" t="s">
        <v>2201</v>
      </c>
      <c r="D2962" s="13">
        <v>578</v>
      </c>
      <c r="E2962" s="13">
        <v>578</v>
      </c>
    </row>
    <row r="2963" spans="1:5" ht="15" customHeight="1">
      <c r="A2963" s="10" t="s">
        <v>4570</v>
      </c>
      <c r="B2963" s="10" t="s">
        <v>1193</v>
      </c>
      <c r="C2963" s="10" t="s">
        <v>1862</v>
      </c>
      <c r="D2963" s="13">
        <v>27</v>
      </c>
      <c r="E2963" s="13">
        <v>27</v>
      </c>
    </row>
    <row r="2964" spans="1:5" ht="15" customHeight="1">
      <c r="A2964" s="10" t="s">
        <v>4571</v>
      </c>
      <c r="B2964" s="10" t="s">
        <v>4572</v>
      </c>
      <c r="C2964" s="12"/>
      <c r="D2964" s="13">
        <v>0</v>
      </c>
      <c r="E2964" s="13">
        <v>14</v>
      </c>
    </row>
    <row r="2965" spans="1:5" ht="15" customHeight="1">
      <c r="A2965" s="10" t="s">
        <v>4573</v>
      </c>
      <c r="B2965" s="10" t="s">
        <v>4574</v>
      </c>
      <c r="C2965" s="12"/>
      <c r="D2965" s="13">
        <v>0</v>
      </c>
      <c r="E2965" s="13">
        <v>431</v>
      </c>
    </row>
    <row r="2966" spans="1:5" ht="15" customHeight="1">
      <c r="A2966" s="10" t="s">
        <v>4575</v>
      </c>
      <c r="B2966" s="10" t="s">
        <v>1483</v>
      </c>
      <c r="C2966" s="10" t="s">
        <v>2107</v>
      </c>
      <c r="D2966" s="13">
        <v>19</v>
      </c>
      <c r="E2966" s="13">
        <v>19</v>
      </c>
    </row>
    <row r="2967" spans="1:5" ht="15" customHeight="1">
      <c r="A2967" s="10" t="s">
        <v>4576</v>
      </c>
      <c r="B2967" s="10" t="s">
        <v>813</v>
      </c>
      <c r="C2967" s="10" t="s">
        <v>4318</v>
      </c>
      <c r="D2967" s="13">
        <v>499</v>
      </c>
      <c r="E2967" s="13">
        <v>499</v>
      </c>
    </row>
    <row r="2968" spans="1:5" ht="15" customHeight="1">
      <c r="A2968" s="10" t="s">
        <v>4576</v>
      </c>
      <c r="B2968" s="10" t="s">
        <v>813</v>
      </c>
      <c r="C2968" s="10" t="s">
        <v>2182</v>
      </c>
      <c r="D2968" s="13">
        <v>317</v>
      </c>
      <c r="E2968" s="13">
        <v>317</v>
      </c>
    </row>
    <row r="2969" spans="1:5" ht="15" customHeight="1">
      <c r="A2969" s="10" t="s">
        <v>4576</v>
      </c>
      <c r="B2969" s="10" t="s">
        <v>813</v>
      </c>
      <c r="C2969" s="10" t="s">
        <v>2199</v>
      </c>
      <c r="D2969" s="13">
        <v>18</v>
      </c>
      <c r="E2969" s="13">
        <v>18</v>
      </c>
    </row>
    <row r="2970" spans="1:5" ht="15" customHeight="1">
      <c r="A2970" s="10" t="s">
        <v>4577</v>
      </c>
      <c r="B2970" s="10" t="s">
        <v>4578</v>
      </c>
      <c r="C2970" s="12"/>
      <c r="D2970" s="13">
        <v>0</v>
      </c>
      <c r="E2970" s="13">
        <v>0</v>
      </c>
    </row>
    <row r="2971" spans="1:5" ht="15" customHeight="1">
      <c r="A2971" s="10" t="s">
        <v>4579</v>
      </c>
      <c r="B2971" s="10" t="s">
        <v>789</v>
      </c>
      <c r="C2971" s="10" t="s">
        <v>4561</v>
      </c>
      <c r="D2971" s="13">
        <v>200</v>
      </c>
      <c r="E2971" s="13">
        <v>200</v>
      </c>
    </row>
    <row r="2972" spans="1:5" ht="15" customHeight="1">
      <c r="A2972" s="10" t="s">
        <v>4579</v>
      </c>
      <c r="B2972" s="10" t="s">
        <v>789</v>
      </c>
      <c r="C2972" s="10" t="s">
        <v>2190</v>
      </c>
      <c r="D2972" s="13">
        <v>1000</v>
      </c>
      <c r="E2972" s="13">
        <v>1000</v>
      </c>
    </row>
    <row r="2973" spans="1:5" ht="15" customHeight="1">
      <c r="A2973" s="10" t="s">
        <v>4579</v>
      </c>
      <c r="B2973" s="10" t="s">
        <v>789</v>
      </c>
      <c r="C2973" s="10" t="s">
        <v>2200</v>
      </c>
      <c r="D2973" s="13">
        <v>202</v>
      </c>
      <c r="E2973" s="13">
        <v>202</v>
      </c>
    </row>
    <row r="2974" spans="1:5" ht="15" customHeight="1">
      <c r="A2974" s="10" t="s">
        <v>4580</v>
      </c>
      <c r="B2974" s="10" t="s">
        <v>1362</v>
      </c>
      <c r="C2974" s="12"/>
      <c r="D2974" s="13">
        <v>0</v>
      </c>
      <c r="E2974" s="13">
        <v>0</v>
      </c>
    </row>
    <row r="2975" spans="1:5" ht="15" customHeight="1">
      <c r="A2975" s="10" t="s">
        <v>4580</v>
      </c>
      <c r="B2975" s="10" t="s">
        <v>1362</v>
      </c>
      <c r="C2975" s="10" t="s">
        <v>1994</v>
      </c>
      <c r="D2975" s="13">
        <v>26</v>
      </c>
      <c r="E2975" s="13">
        <v>26</v>
      </c>
    </row>
    <row r="2976" spans="1:5" ht="15" customHeight="1">
      <c r="A2976" s="10" t="s">
        <v>4581</v>
      </c>
      <c r="B2976" s="10" t="s">
        <v>787</v>
      </c>
      <c r="C2976" s="10" t="s">
        <v>4561</v>
      </c>
      <c r="D2976" s="13">
        <v>400</v>
      </c>
      <c r="E2976" s="13">
        <v>400</v>
      </c>
    </row>
    <row r="2977" spans="1:5" ht="15" customHeight="1">
      <c r="A2977" s="10" t="s">
        <v>4581</v>
      </c>
      <c r="B2977" s="10" t="s">
        <v>787</v>
      </c>
      <c r="C2977" s="10" t="s">
        <v>2190</v>
      </c>
      <c r="D2977" s="13">
        <v>1000</v>
      </c>
      <c r="E2977" s="13">
        <v>1000</v>
      </c>
    </row>
    <row r="2978" spans="1:5" ht="15" customHeight="1">
      <c r="A2978" s="10" t="s">
        <v>4582</v>
      </c>
      <c r="B2978" s="10" t="s">
        <v>832</v>
      </c>
      <c r="C2978" s="10" t="s">
        <v>4423</v>
      </c>
      <c r="D2978" s="13">
        <v>895</v>
      </c>
      <c r="E2978" s="13">
        <v>895</v>
      </c>
    </row>
    <row r="2979" spans="1:5" ht="15" customHeight="1">
      <c r="A2979" s="10" t="s">
        <v>4583</v>
      </c>
      <c r="B2979" s="10" t="s">
        <v>693</v>
      </c>
      <c r="C2979" s="10" t="s">
        <v>2182</v>
      </c>
      <c r="D2979" s="13">
        <v>153</v>
      </c>
      <c r="E2979" s="13">
        <v>153</v>
      </c>
    </row>
    <row r="2980" spans="1:5" ht="15" customHeight="1">
      <c r="A2980" s="10" t="s">
        <v>4583</v>
      </c>
      <c r="B2980" s="10" t="s">
        <v>693</v>
      </c>
      <c r="C2980" s="10" t="s">
        <v>2199</v>
      </c>
      <c r="D2980" s="13">
        <v>202</v>
      </c>
      <c r="E2980" s="13">
        <v>202</v>
      </c>
    </row>
    <row r="2981" spans="1:5" ht="15" customHeight="1">
      <c r="A2981" s="10" t="s">
        <v>4584</v>
      </c>
      <c r="B2981" s="10" t="s">
        <v>4585</v>
      </c>
      <c r="C2981" s="12"/>
      <c r="D2981" s="13">
        <v>0</v>
      </c>
      <c r="E2981" s="13">
        <v>50</v>
      </c>
    </row>
    <row r="2982" spans="1:5" ht="15" customHeight="1">
      <c r="A2982" s="10" t="s">
        <v>4586</v>
      </c>
      <c r="B2982" s="10" t="s">
        <v>1408</v>
      </c>
      <c r="C2982" s="10" t="s">
        <v>2033</v>
      </c>
      <c r="D2982" s="13">
        <v>44</v>
      </c>
      <c r="E2982" s="13">
        <v>44</v>
      </c>
    </row>
    <row r="2983" spans="1:5" ht="15" customHeight="1">
      <c r="A2983" s="10" t="s">
        <v>4587</v>
      </c>
      <c r="B2983" s="10" t="s">
        <v>4588</v>
      </c>
      <c r="C2983" s="12"/>
      <c r="D2983" s="13">
        <v>3</v>
      </c>
      <c r="E2983" s="13">
        <v>195</v>
      </c>
    </row>
    <row r="2984" spans="1:5" ht="15" customHeight="1">
      <c r="A2984" s="10" t="s">
        <v>4589</v>
      </c>
      <c r="B2984" s="10" t="s">
        <v>4590</v>
      </c>
      <c r="C2984" s="12"/>
      <c r="D2984" s="13">
        <v>0</v>
      </c>
      <c r="E2984" s="13">
        <v>-20</v>
      </c>
    </row>
    <row r="2985" spans="1:5" ht="15" customHeight="1">
      <c r="A2985" s="10" t="s">
        <v>4591</v>
      </c>
      <c r="B2985" s="10" t="s">
        <v>719</v>
      </c>
      <c r="C2985" s="10" t="s">
        <v>4561</v>
      </c>
      <c r="D2985" s="13">
        <v>200</v>
      </c>
      <c r="E2985" s="13">
        <v>200</v>
      </c>
    </row>
    <row r="2986" spans="1:5" ht="15" customHeight="1">
      <c r="A2986" s="10" t="s">
        <v>4591</v>
      </c>
      <c r="B2986" s="10" t="s">
        <v>719</v>
      </c>
      <c r="C2986" s="10" t="s">
        <v>2190</v>
      </c>
      <c r="D2986" s="13">
        <v>500</v>
      </c>
      <c r="E2986" s="13">
        <v>500</v>
      </c>
    </row>
    <row r="2987" spans="1:5" ht="15" customHeight="1">
      <c r="A2987" s="10" t="s">
        <v>4592</v>
      </c>
      <c r="B2987" s="10" t="s">
        <v>4593</v>
      </c>
      <c r="C2987" s="12"/>
      <c r="D2987" s="13">
        <v>0</v>
      </c>
      <c r="E2987" s="13">
        <v>0</v>
      </c>
    </row>
    <row r="2988" spans="1:5" ht="15" customHeight="1">
      <c r="A2988" s="10" t="s">
        <v>4594</v>
      </c>
      <c r="B2988" s="10" t="s">
        <v>750</v>
      </c>
      <c r="C2988" s="10" t="s">
        <v>4360</v>
      </c>
      <c r="D2988" s="13">
        <v>199</v>
      </c>
      <c r="E2988" s="13">
        <v>199</v>
      </c>
    </row>
    <row r="2989" spans="1:5" ht="15" customHeight="1">
      <c r="A2989" s="10" t="s">
        <v>4594</v>
      </c>
      <c r="B2989" s="10" t="s">
        <v>750</v>
      </c>
      <c r="C2989" s="10" t="s">
        <v>2182</v>
      </c>
      <c r="D2989" s="13">
        <v>75</v>
      </c>
      <c r="E2989" s="13">
        <v>75</v>
      </c>
    </row>
    <row r="2990" spans="1:5" ht="15" customHeight="1">
      <c r="A2990" s="10" t="s">
        <v>4594</v>
      </c>
      <c r="B2990" s="10" t="s">
        <v>750</v>
      </c>
      <c r="C2990" s="10" t="s">
        <v>2199</v>
      </c>
      <c r="D2990" s="13">
        <v>1</v>
      </c>
      <c r="E2990" s="13">
        <v>1</v>
      </c>
    </row>
    <row r="2991" spans="1:5" ht="15" customHeight="1">
      <c r="A2991" s="10" t="s">
        <v>4595</v>
      </c>
      <c r="B2991" s="10" t="s">
        <v>4596</v>
      </c>
      <c r="C2991" s="10" t="s">
        <v>1640</v>
      </c>
      <c r="D2991" s="13">
        <v>15</v>
      </c>
      <c r="E2991" s="13">
        <v>15</v>
      </c>
    </row>
    <row r="2992" spans="1:5" ht="15" customHeight="1">
      <c r="A2992" s="10" t="s">
        <v>4595</v>
      </c>
      <c r="B2992" s="10" t="s">
        <v>4596</v>
      </c>
      <c r="C2992" s="10" t="s">
        <v>2569</v>
      </c>
      <c r="D2992" s="13">
        <v>20</v>
      </c>
      <c r="E2992" s="13">
        <v>20</v>
      </c>
    </row>
    <row r="2993" spans="1:5" ht="15" customHeight="1">
      <c r="A2993" s="10" t="s">
        <v>4597</v>
      </c>
      <c r="B2993" s="10" t="s">
        <v>4598</v>
      </c>
      <c r="C2993" s="12"/>
      <c r="D2993" s="13">
        <v>0</v>
      </c>
      <c r="E2993" s="13">
        <v>143</v>
      </c>
    </row>
    <row r="2994" spans="1:5" ht="15" customHeight="1">
      <c r="A2994" s="10" t="s">
        <v>4599</v>
      </c>
      <c r="B2994" s="10" t="s">
        <v>720</v>
      </c>
      <c r="C2994" s="10" t="s">
        <v>4561</v>
      </c>
      <c r="D2994" s="13">
        <v>200</v>
      </c>
      <c r="E2994" s="13">
        <v>200</v>
      </c>
    </row>
    <row r="2995" spans="1:5" ht="15" customHeight="1">
      <c r="A2995" s="10" t="s">
        <v>4599</v>
      </c>
      <c r="B2995" s="10" t="s">
        <v>720</v>
      </c>
      <c r="C2995" s="10" t="s">
        <v>2190</v>
      </c>
      <c r="D2995" s="13">
        <v>500</v>
      </c>
      <c r="E2995" s="13">
        <v>500</v>
      </c>
    </row>
    <row r="2996" spans="1:5" ht="15" customHeight="1">
      <c r="A2996" s="10" t="s">
        <v>4600</v>
      </c>
      <c r="B2996" s="10" t="s">
        <v>1189</v>
      </c>
      <c r="C2996" s="10" t="s">
        <v>1856</v>
      </c>
      <c r="D2996" s="13">
        <v>28</v>
      </c>
      <c r="E2996" s="13">
        <v>28</v>
      </c>
    </row>
    <row r="2997" spans="1:5" ht="15" customHeight="1">
      <c r="A2997" s="10" t="s">
        <v>4601</v>
      </c>
      <c r="B2997" s="10" t="s">
        <v>922</v>
      </c>
      <c r="C2997" s="12"/>
      <c r="D2997" s="13">
        <v>0</v>
      </c>
      <c r="E2997" s="13">
        <v>0</v>
      </c>
    </row>
    <row r="2998" spans="1:5" ht="15" customHeight="1">
      <c r="A2998" s="10" t="s">
        <v>4601</v>
      </c>
      <c r="B2998" s="10" t="s">
        <v>922</v>
      </c>
      <c r="C2998" s="10" t="s">
        <v>2033</v>
      </c>
      <c r="D2998" s="13">
        <v>39</v>
      </c>
      <c r="E2998" s="13">
        <v>39</v>
      </c>
    </row>
    <row r="2999" spans="1:5" ht="15" customHeight="1">
      <c r="A2999" s="10" t="s">
        <v>4601</v>
      </c>
      <c r="B2999" s="10" t="s">
        <v>922</v>
      </c>
      <c r="C2999" s="10" t="s">
        <v>2293</v>
      </c>
      <c r="D2999" s="13">
        <v>1</v>
      </c>
      <c r="E2999" s="13">
        <v>1</v>
      </c>
    </row>
    <row r="3000" spans="1:5" ht="15" customHeight="1">
      <c r="A3000" s="10" t="s">
        <v>4602</v>
      </c>
      <c r="B3000" s="10" t="s">
        <v>251</v>
      </c>
      <c r="C3000" s="10" t="s">
        <v>1627</v>
      </c>
      <c r="D3000" s="13">
        <v>28</v>
      </c>
      <c r="E3000" s="13">
        <v>28</v>
      </c>
    </row>
    <row r="3001" spans="1:5" ht="15" customHeight="1">
      <c r="A3001" s="10" t="s">
        <v>4602</v>
      </c>
      <c r="B3001" s="10" t="s">
        <v>251</v>
      </c>
      <c r="C3001" s="10" t="s">
        <v>2754</v>
      </c>
      <c r="D3001" s="13">
        <v>4</v>
      </c>
      <c r="E3001" s="13">
        <v>4</v>
      </c>
    </row>
    <row r="3002" spans="1:5" ht="15" customHeight="1">
      <c r="A3002" s="10" t="s">
        <v>4603</v>
      </c>
      <c r="B3002" s="10" t="s">
        <v>1255</v>
      </c>
      <c r="C3002" s="10" t="s">
        <v>1916</v>
      </c>
      <c r="D3002" s="13">
        <v>20</v>
      </c>
      <c r="E3002" s="13">
        <v>20</v>
      </c>
    </row>
    <row r="3003" spans="1:5" ht="15" customHeight="1">
      <c r="A3003" s="10" t="s">
        <v>4604</v>
      </c>
      <c r="B3003" s="10" t="s">
        <v>860</v>
      </c>
      <c r="C3003" s="10" t="s">
        <v>4605</v>
      </c>
      <c r="D3003" s="13">
        <v>984</v>
      </c>
      <c r="E3003" s="13">
        <v>984</v>
      </c>
    </row>
    <row r="3004" spans="1:5" ht="15" customHeight="1">
      <c r="A3004" s="10" t="s">
        <v>4604</v>
      </c>
      <c r="B3004" s="10" t="s">
        <v>860</v>
      </c>
      <c r="C3004" s="10" t="s">
        <v>4320</v>
      </c>
      <c r="D3004" s="13">
        <v>800</v>
      </c>
      <c r="E3004" s="13">
        <v>800</v>
      </c>
    </row>
    <row r="3005" spans="1:5" ht="15" customHeight="1">
      <c r="A3005" s="10" t="s">
        <v>4604</v>
      </c>
      <c r="B3005" s="10" t="s">
        <v>860</v>
      </c>
      <c r="C3005" s="10" t="s">
        <v>1971</v>
      </c>
      <c r="D3005" s="13">
        <v>895</v>
      </c>
      <c r="E3005" s="13">
        <v>895</v>
      </c>
    </row>
    <row r="3006" spans="1:5" ht="15" customHeight="1">
      <c r="A3006" s="10" t="s">
        <v>4606</v>
      </c>
      <c r="B3006" s="10" t="s">
        <v>4607</v>
      </c>
      <c r="C3006" s="12"/>
      <c r="D3006" s="13">
        <v>0</v>
      </c>
      <c r="E3006" s="13">
        <v>21</v>
      </c>
    </row>
    <row r="3007" spans="1:5" ht="15" customHeight="1">
      <c r="A3007" s="10" t="s">
        <v>4608</v>
      </c>
      <c r="B3007" s="10" t="s">
        <v>454</v>
      </c>
      <c r="C3007" s="10" t="s">
        <v>2190</v>
      </c>
      <c r="D3007" s="13">
        <v>200</v>
      </c>
      <c r="E3007" s="13">
        <v>200</v>
      </c>
    </row>
    <row r="3008" spans="1:5" ht="15" customHeight="1">
      <c r="A3008" s="10" t="s">
        <v>4608</v>
      </c>
      <c r="B3008" s="10" t="s">
        <v>454</v>
      </c>
      <c r="C3008" s="10" t="s">
        <v>2200</v>
      </c>
      <c r="D3008" s="13">
        <v>40</v>
      </c>
      <c r="E3008" s="13">
        <v>40</v>
      </c>
    </row>
    <row r="3009" spans="1:5" ht="15" customHeight="1">
      <c r="A3009" s="10" t="s">
        <v>4609</v>
      </c>
      <c r="B3009" s="10" t="s">
        <v>1077</v>
      </c>
      <c r="C3009" s="10" t="s">
        <v>1683</v>
      </c>
      <c r="D3009" s="13">
        <v>11</v>
      </c>
      <c r="E3009" s="13">
        <v>11</v>
      </c>
    </row>
    <row r="3010" spans="1:5" ht="15" customHeight="1">
      <c r="A3010" s="10" t="s">
        <v>4610</v>
      </c>
      <c r="B3010" s="10" t="s">
        <v>4611</v>
      </c>
      <c r="C3010" s="12"/>
      <c r="D3010" s="13">
        <v>0</v>
      </c>
      <c r="E3010" s="13">
        <v>390</v>
      </c>
    </row>
    <row r="3011" spans="1:5" ht="15" customHeight="1">
      <c r="A3011" s="10" t="s">
        <v>4612</v>
      </c>
      <c r="B3011" s="10" t="s">
        <v>1353</v>
      </c>
      <c r="C3011" s="10" t="s">
        <v>1973</v>
      </c>
      <c r="D3011" s="13">
        <v>601</v>
      </c>
      <c r="E3011" s="13">
        <v>601</v>
      </c>
    </row>
    <row r="3012" spans="1:5" ht="15" customHeight="1">
      <c r="A3012" s="10" t="s">
        <v>4613</v>
      </c>
      <c r="B3012" s="10" t="s">
        <v>823</v>
      </c>
      <c r="C3012" s="10" t="s">
        <v>4423</v>
      </c>
      <c r="D3012" s="13">
        <v>719</v>
      </c>
      <c r="E3012" s="13">
        <v>719</v>
      </c>
    </row>
    <row r="3013" spans="1:5" ht="15" customHeight="1">
      <c r="A3013" s="10" t="s">
        <v>4614</v>
      </c>
      <c r="B3013" s="10" t="s">
        <v>4615</v>
      </c>
      <c r="C3013" s="12"/>
      <c r="D3013" s="13">
        <v>1</v>
      </c>
      <c r="E3013" s="13">
        <v>1</v>
      </c>
    </row>
    <row r="3014" spans="1:5" ht="15" customHeight="1">
      <c r="A3014" s="10" t="s">
        <v>4616</v>
      </c>
      <c r="B3014" s="10" t="s">
        <v>1194</v>
      </c>
      <c r="C3014" s="10" t="s">
        <v>1862</v>
      </c>
      <c r="D3014" s="13">
        <v>420</v>
      </c>
      <c r="E3014" s="13">
        <v>420</v>
      </c>
    </row>
    <row r="3015" spans="1:5" ht="15" customHeight="1">
      <c r="A3015" s="10" t="s">
        <v>4617</v>
      </c>
      <c r="B3015" s="10" t="s">
        <v>4618</v>
      </c>
      <c r="C3015" s="12"/>
      <c r="D3015" s="13">
        <v>0</v>
      </c>
      <c r="E3015" s="13">
        <v>66</v>
      </c>
    </row>
    <row r="3016" spans="1:5" ht="15" customHeight="1">
      <c r="A3016" s="10" t="s">
        <v>4619</v>
      </c>
      <c r="B3016" s="10" t="s">
        <v>449</v>
      </c>
      <c r="C3016" s="10" t="s">
        <v>2190</v>
      </c>
      <c r="D3016" s="13">
        <v>200</v>
      </c>
      <c r="E3016" s="13">
        <v>200</v>
      </c>
    </row>
    <row r="3017" spans="1:5" ht="15" customHeight="1">
      <c r="A3017" s="10" t="s">
        <v>4619</v>
      </c>
      <c r="B3017" s="10" t="s">
        <v>449</v>
      </c>
      <c r="C3017" s="10" t="s">
        <v>2200</v>
      </c>
      <c r="D3017" s="13">
        <v>39</v>
      </c>
      <c r="E3017" s="13">
        <v>39</v>
      </c>
    </row>
    <row r="3018" spans="1:5" ht="15" customHeight="1">
      <c r="A3018" s="10" t="s">
        <v>4620</v>
      </c>
      <c r="B3018" s="10" t="s">
        <v>1354</v>
      </c>
      <c r="C3018" s="10" t="s">
        <v>1973</v>
      </c>
      <c r="D3018" s="13">
        <v>608</v>
      </c>
      <c r="E3018" s="13">
        <v>608</v>
      </c>
    </row>
    <row r="3019" spans="1:5" ht="15" customHeight="1">
      <c r="A3019" s="10" t="s">
        <v>4621</v>
      </c>
      <c r="B3019" s="10" t="s">
        <v>781</v>
      </c>
      <c r="C3019" s="10" t="s">
        <v>1935</v>
      </c>
      <c r="D3019" s="13">
        <v>478</v>
      </c>
      <c r="E3019" s="13">
        <v>478</v>
      </c>
    </row>
    <row r="3020" spans="1:5" ht="15" customHeight="1">
      <c r="A3020" s="10" t="s">
        <v>4622</v>
      </c>
      <c r="B3020" s="10" t="s">
        <v>1409</v>
      </c>
      <c r="C3020" s="10" t="s">
        <v>2033</v>
      </c>
      <c r="D3020" s="13">
        <v>81</v>
      </c>
      <c r="E3020" s="13">
        <v>81</v>
      </c>
    </row>
    <row r="3021" spans="1:5" ht="15" customHeight="1">
      <c r="A3021" s="10" t="s">
        <v>4622</v>
      </c>
      <c r="B3021" s="10" t="s">
        <v>4623</v>
      </c>
      <c r="C3021" s="12"/>
      <c r="D3021" s="13">
        <v>0</v>
      </c>
      <c r="E3021" s="13">
        <v>1</v>
      </c>
    </row>
    <row r="3022" spans="1:5" ht="15" customHeight="1">
      <c r="A3022" s="10" t="s">
        <v>4624</v>
      </c>
      <c r="B3022" s="10" t="s">
        <v>411</v>
      </c>
      <c r="C3022" s="10" t="s">
        <v>1684</v>
      </c>
      <c r="D3022" s="13">
        <v>30</v>
      </c>
      <c r="E3022" s="13">
        <v>30</v>
      </c>
    </row>
    <row r="3023" spans="1:5" ht="15" customHeight="1">
      <c r="A3023" s="10" t="s">
        <v>4625</v>
      </c>
      <c r="B3023" s="10" t="s">
        <v>4626</v>
      </c>
      <c r="C3023" s="12"/>
      <c r="D3023" s="13">
        <v>0</v>
      </c>
      <c r="E3023" s="13">
        <v>108</v>
      </c>
    </row>
    <row r="3024" spans="1:5" ht="15" customHeight="1">
      <c r="A3024" s="10" t="s">
        <v>4627</v>
      </c>
      <c r="B3024" s="10" t="s">
        <v>1356</v>
      </c>
      <c r="C3024" s="10" t="s">
        <v>1975</v>
      </c>
      <c r="D3024" s="13">
        <v>31</v>
      </c>
      <c r="E3024" s="13">
        <v>31</v>
      </c>
    </row>
    <row r="3025" spans="1:5" ht="15" customHeight="1">
      <c r="A3025" s="10" t="s">
        <v>4628</v>
      </c>
      <c r="B3025" s="10" t="s">
        <v>4629</v>
      </c>
      <c r="C3025" s="12"/>
      <c r="D3025" s="13">
        <v>0</v>
      </c>
      <c r="E3025" s="13">
        <v>50</v>
      </c>
    </row>
    <row r="3026" spans="1:5" ht="15" customHeight="1">
      <c r="A3026" s="10" t="s">
        <v>4630</v>
      </c>
      <c r="B3026" s="10" t="s">
        <v>843</v>
      </c>
      <c r="C3026" s="10" t="s">
        <v>4631</v>
      </c>
      <c r="D3026" s="13">
        <v>82</v>
      </c>
      <c r="E3026" s="13">
        <v>82</v>
      </c>
    </row>
    <row r="3027" spans="1:5" ht="15" customHeight="1">
      <c r="A3027" s="10" t="s">
        <v>4630</v>
      </c>
      <c r="B3027" s="10" t="s">
        <v>843</v>
      </c>
      <c r="C3027" s="10" t="s">
        <v>4423</v>
      </c>
      <c r="D3027" s="13">
        <v>1000</v>
      </c>
      <c r="E3027" s="13">
        <v>1000</v>
      </c>
    </row>
    <row r="3028" spans="1:5" ht="15" customHeight="1">
      <c r="A3028" s="10" t="s">
        <v>4632</v>
      </c>
      <c r="B3028" s="10" t="s">
        <v>4633</v>
      </c>
      <c r="C3028" s="12"/>
      <c r="D3028" s="13">
        <v>0</v>
      </c>
      <c r="E3028" s="13">
        <v>100</v>
      </c>
    </row>
    <row r="3029" spans="1:5" ht="15" customHeight="1">
      <c r="A3029" s="10" t="s">
        <v>4634</v>
      </c>
      <c r="B3029" s="10" t="s">
        <v>428</v>
      </c>
      <c r="C3029" s="10" t="s">
        <v>1628</v>
      </c>
      <c r="D3029" s="13">
        <v>31</v>
      </c>
      <c r="E3029" s="13">
        <v>31</v>
      </c>
    </row>
    <row r="3030" spans="1:5" ht="15" customHeight="1">
      <c r="A3030" s="10" t="s">
        <v>4635</v>
      </c>
      <c r="B3030" s="10" t="s">
        <v>553</v>
      </c>
      <c r="C3030" s="10" t="s">
        <v>1923</v>
      </c>
      <c r="D3030" s="13">
        <v>46</v>
      </c>
      <c r="E3030" s="13">
        <v>46</v>
      </c>
    </row>
    <row r="3031" spans="1:5" ht="15" customHeight="1">
      <c r="A3031" s="10" t="s">
        <v>4635</v>
      </c>
      <c r="B3031" s="10" t="s">
        <v>553</v>
      </c>
      <c r="C3031" s="10" t="s">
        <v>4636</v>
      </c>
      <c r="D3031" s="13">
        <v>72</v>
      </c>
      <c r="E3031" s="13">
        <v>72</v>
      </c>
    </row>
    <row r="3032" spans="1:5" ht="15" customHeight="1">
      <c r="A3032" s="10" t="s">
        <v>4637</v>
      </c>
      <c r="B3032" s="10" t="s">
        <v>889</v>
      </c>
      <c r="C3032" s="12"/>
      <c r="D3032" s="13">
        <v>0</v>
      </c>
      <c r="E3032" s="13">
        <v>-14</v>
      </c>
    </row>
    <row r="3033" spans="1:5" ht="15" customHeight="1">
      <c r="A3033" s="10" t="s">
        <v>4638</v>
      </c>
      <c r="B3033" s="10" t="s">
        <v>861</v>
      </c>
      <c r="C3033" s="10" t="s">
        <v>4639</v>
      </c>
      <c r="D3033" s="13">
        <v>1600</v>
      </c>
      <c r="E3033" s="13">
        <v>1600</v>
      </c>
    </row>
    <row r="3034" spans="1:5" ht="15" customHeight="1">
      <c r="A3034" s="10" t="s">
        <v>4638</v>
      </c>
      <c r="B3034" s="10" t="s">
        <v>861</v>
      </c>
      <c r="C3034" s="10" t="s">
        <v>1935</v>
      </c>
      <c r="D3034" s="13">
        <v>446</v>
      </c>
      <c r="E3034" s="13">
        <v>446</v>
      </c>
    </row>
    <row r="3035" spans="1:5" ht="15" customHeight="1">
      <c r="A3035" s="10" t="s">
        <v>4640</v>
      </c>
      <c r="B3035" s="10" t="s">
        <v>4641</v>
      </c>
      <c r="C3035" s="10" t="s">
        <v>1643</v>
      </c>
      <c r="D3035" s="13">
        <v>24</v>
      </c>
      <c r="E3035" s="13">
        <v>24</v>
      </c>
    </row>
    <row r="3036" spans="1:5" ht="15" customHeight="1">
      <c r="A3036" s="10" t="s">
        <v>4642</v>
      </c>
      <c r="B3036" s="10" t="s">
        <v>1384</v>
      </c>
      <c r="C3036" s="10" t="s">
        <v>2017</v>
      </c>
      <c r="D3036" s="13">
        <v>138</v>
      </c>
      <c r="E3036" s="13">
        <v>138</v>
      </c>
    </row>
    <row r="3037" spans="1:5" ht="15" customHeight="1">
      <c r="A3037" s="10" t="s">
        <v>4643</v>
      </c>
      <c r="B3037" s="10" t="s">
        <v>53</v>
      </c>
      <c r="C3037" s="12"/>
      <c r="D3037" s="13">
        <v>0</v>
      </c>
      <c r="E3037" s="13">
        <v>0</v>
      </c>
    </row>
    <row r="3038" spans="1:5" ht="15" customHeight="1">
      <c r="A3038" s="10" t="s">
        <v>4643</v>
      </c>
      <c r="B3038" s="10" t="s">
        <v>53</v>
      </c>
      <c r="C3038" s="10" t="s">
        <v>1754</v>
      </c>
      <c r="D3038" s="13">
        <v>21</v>
      </c>
      <c r="E3038" s="13">
        <v>21</v>
      </c>
    </row>
    <row r="3039" spans="1:5" ht="15" customHeight="1">
      <c r="A3039" s="10" t="s">
        <v>4644</v>
      </c>
      <c r="B3039" s="10" t="s">
        <v>1306</v>
      </c>
      <c r="C3039" s="10" t="s">
        <v>1936</v>
      </c>
      <c r="D3039" s="13">
        <v>363</v>
      </c>
      <c r="E3039" s="13">
        <v>363</v>
      </c>
    </row>
    <row r="3040" spans="1:5" ht="15" customHeight="1">
      <c r="A3040" s="10" t="s">
        <v>4645</v>
      </c>
      <c r="B3040" s="10" t="s">
        <v>4646</v>
      </c>
      <c r="C3040" s="12"/>
      <c r="D3040" s="13">
        <v>0</v>
      </c>
      <c r="E3040" s="13">
        <v>0</v>
      </c>
    </row>
    <row r="3041" spans="1:5" ht="15" customHeight="1">
      <c r="A3041" s="10" t="s">
        <v>4647</v>
      </c>
      <c r="B3041" s="10" t="s">
        <v>4648</v>
      </c>
      <c r="C3041" s="12"/>
      <c r="D3041" s="13">
        <v>0</v>
      </c>
      <c r="E3041" s="13">
        <v>50</v>
      </c>
    </row>
    <row r="3042" spans="1:5" ht="15" customHeight="1">
      <c r="A3042" s="10" t="s">
        <v>4649</v>
      </c>
      <c r="B3042" s="10" t="s">
        <v>4650</v>
      </c>
      <c r="C3042" s="12"/>
      <c r="D3042" s="13">
        <v>0</v>
      </c>
      <c r="E3042" s="13">
        <v>6</v>
      </c>
    </row>
    <row r="3043" spans="1:5" ht="15" customHeight="1">
      <c r="A3043" s="10" t="s">
        <v>4651</v>
      </c>
      <c r="B3043" s="10" t="s">
        <v>4652</v>
      </c>
      <c r="C3043" s="10" t="s">
        <v>1643</v>
      </c>
      <c r="D3043" s="13">
        <v>17</v>
      </c>
      <c r="E3043" s="13">
        <v>17</v>
      </c>
    </row>
    <row r="3044" spans="1:5" ht="15" customHeight="1">
      <c r="A3044" s="10" t="s">
        <v>4653</v>
      </c>
      <c r="B3044" s="10" t="s">
        <v>1267</v>
      </c>
      <c r="C3044" s="10" t="s">
        <v>1923</v>
      </c>
      <c r="D3044" s="13">
        <v>50</v>
      </c>
      <c r="E3044" s="13">
        <v>50</v>
      </c>
    </row>
    <row r="3045" spans="1:5" ht="15" customHeight="1">
      <c r="A3045" s="10" t="s">
        <v>4654</v>
      </c>
      <c r="B3045" s="10" t="s">
        <v>203</v>
      </c>
      <c r="C3045" s="12"/>
      <c r="D3045" s="13">
        <v>0</v>
      </c>
      <c r="E3045" s="13">
        <v>0</v>
      </c>
    </row>
    <row r="3046" spans="1:5" ht="15" customHeight="1">
      <c r="A3046" s="10" t="s">
        <v>4654</v>
      </c>
      <c r="B3046" s="10" t="s">
        <v>203</v>
      </c>
      <c r="C3046" s="10" t="s">
        <v>2070</v>
      </c>
      <c r="D3046" s="13">
        <v>59</v>
      </c>
      <c r="E3046" s="13">
        <v>59</v>
      </c>
    </row>
    <row r="3047" spans="1:5" ht="15" customHeight="1">
      <c r="A3047" s="10" t="s">
        <v>4654</v>
      </c>
      <c r="B3047" s="10" t="s">
        <v>203</v>
      </c>
      <c r="C3047" s="10" t="s">
        <v>2293</v>
      </c>
      <c r="D3047" s="13">
        <v>1</v>
      </c>
      <c r="E3047" s="13">
        <v>1</v>
      </c>
    </row>
    <row r="3048" spans="1:5" ht="15" customHeight="1">
      <c r="A3048" s="10" t="s">
        <v>4655</v>
      </c>
      <c r="B3048" s="10" t="s">
        <v>920</v>
      </c>
      <c r="C3048" s="12"/>
      <c r="D3048" s="13">
        <v>0</v>
      </c>
      <c r="E3048" s="13">
        <v>-1</v>
      </c>
    </row>
    <row r="3049" spans="1:5" ht="15" customHeight="1">
      <c r="A3049" s="10" t="s">
        <v>4655</v>
      </c>
      <c r="B3049" s="10" t="s">
        <v>920</v>
      </c>
      <c r="C3049" s="10" t="s">
        <v>2016</v>
      </c>
      <c r="D3049" s="13">
        <v>53</v>
      </c>
      <c r="E3049" s="13">
        <v>53</v>
      </c>
    </row>
    <row r="3050" spans="1:5" ht="15" customHeight="1">
      <c r="A3050" s="10" t="s">
        <v>4656</v>
      </c>
      <c r="B3050" s="10" t="s">
        <v>815</v>
      </c>
      <c r="C3050" s="10" t="s">
        <v>4605</v>
      </c>
      <c r="D3050" s="13">
        <v>600</v>
      </c>
      <c r="E3050" s="13">
        <v>600</v>
      </c>
    </row>
    <row r="3051" spans="1:5" ht="15" customHeight="1">
      <c r="A3051" s="10" t="s">
        <v>4656</v>
      </c>
      <c r="B3051" s="10" t="s">
        <v>815</v>
      </c>
      <c r="C3051" s="10" t="s">
        <v>1936</v>
      </c>
      <c r="D3051" s="13">
        <v>408</v>
      </c>
      <c r="E3051" s="13">
        <v>408</v>
      </c>
    </row>
    <row r="3052" spans="1:5" ht="15" customHeight="1">
      <c r="A3052" s="10" t="s">
        <v>4657</v>
      </c>
      <c r="B3052" s="10" t="s">
        <v>4658</v>
      </c>
      <c r="C3052" s="10" t="s">
        <v>2293</v>
      </c>
      <c r="D3052" s="13">
        <v>4</v>
      </c>
      <c r="E3052" s="13">
        <v>4</v>
      </c>
    </row>
    <row r="3053" spans="1:5" ht="15" customHeight="1">
      <c r="A3053" s="10" t="s">
        <v>4659</v>
      </c>
      <c r="B3053" s="10" t="s">
        <v>4660</v>
      </c>
      <c r="C3053" s="10" t="s">
        <v>1644</v>
      </c>
      <c r="D3053" s="13">
        <v>45</v>
      </c>
      <c r="E3053" s="13">
        <v>45</v>
      </c>
    </row>
    <row r="3054" spans="1:5" ht="15" customHeight="1">
      <c r="A3054" s="10" t="s">
        <v>4661</v>
      </c>
      <c r="B3054" s="10" t="s">
        <v>987</v>
      </c>
      <c r="C3054" s="10" t="s">
        <v>1628</v>
      </c>
      <c r="D3054" s="13">
        <v>32</v>
      </c>
      <c r="E3054" s="13">
        <v>32</v>
      </c>
    </row>
    <row r="3055" spans="1:5" ht="15" customHeight="1">
      <c r="A3055" s="10" t="s">
        <v>4662</v>
      </c>
      <c r="B3055" s="10" t="s">
        <v>525</v>
      </c>
      <c r="C3055" s="10" t="s">
        <v>1924</v>
      </c>
      <c r="D3055" s="13">
        <v>37</v>
      </c>
      <c r="E3055" s="13">
        <v>37</v>
      </c>
    </row>
    <row r="3056" spans="1:5" ht="15" customHeight="1">
      <c r="A3056" s="10" t="s">
        <v>4662</v>
      </c>
      <c r="B3056" s="10" t="s">
        <v>525</v>
      </c>
      <c r="C3056" s="10" t="s">
        <v>3016</v>
      </c>
      <c r="D3056" s="13">
        <v>60</v>
      </c>
      <c r="E3056" s="13">
        <v>60</v>
      </c>
    </row>
    <row r="3057" spans="1:5" ht="15" customHeight="1">
      <c r="A3057" s="10" t="s">
        <v>4663</v>
      </c>
      <c r="B3057" s="10" t="s">
        <v>1307</v>
      </c>
      <c r="C3057" s="10" t="s">
        <v>1936</v>
      </c>
      <c r="D3057" s="13">
        <v>259</v>
      </c>
      <c r="E3057" s="13">
        <v>259</v>
      </c>
    </row>
    <row r="3058" spans="1:5" ht="15" customHeight="1">
      <c r="A3058" s="10" t="s">
        <v>4664</v>
      </c>
      <c r="B3058" s="10" t="s">
        <v>925</v>
      </c>
      <c r="C3058" s="12"/>
      <c r="D3058" s="13">
        <v>0</v>
      </c>
      <c r="E3058" s="13">
        <v>-1</v>
      </c>
    </row>
    <row r="3059" spans="1:5" ht="15" customHeight="1">
      <c r="A3059" s="10" t="s">
        <v>4664</v>
      </c>
      <c r="B3059" s="10" t="s">
        <v>925</v>
      </c>
      <c r="C3059" s="10" t="s">
        <v>2070</v>
      </c>
      <c r="D3059" s="13">
        <v>72</v>
      </c>
      <c r="E3059" s="13">
        <v>72</v>
      </c>
    </row>
    <row r="3060" spans="1:5" ht="15" customHeight="1">
      <c r="A3060" s="10" t="s">
        <v>4664</v>
      </c>
      <c r="B3060" s="10" t="s">
        <v>4665</v>
      </c>
      <c r="C3060" s="12"/>
      <c r="D3060" s="13">
        <v>0</v>
      </c>
      <c r="E3060" s="13">
        <v>3</v>
      </c>
    </row>
    <row r="3061" spans="1:5" ht="15" customHeight="1">
      <c r="A3061" s="10" t="s">
        <v>4666</v>
      </c>
      <c r="B3061" s="10" t="s">
        <v>4667</v>
      </c>
      <c r="C3061" s="12"/>
      <c r="D3061" s="13">
        <v>0</v>
      </c>
      <c r="E3061" s="13">
        <v>158</v>
      </c>
    </row>
    <row r="3062" spans="1:5" ht="15" customHeight="1">
      <c r="A3062" s="10" t="s">
        <v>4668</v>
      </c>
      <c r="B3062" s="10" t="s">
        <v>4669</v>
      </c>
      <c r="C3062" s="12"/>
      <c r="D3062" s="13">
        <v>0</v>
      </c>
      <c r="E3062" s="13">
        <v>67</v>
      </c>
    </row>
    <row r="3063" spans="1:5" ht="15" customHeight="1">
      <c r="A3063" s="10" t="s">
        <v>4670</v>
      </c>
      <c r="B3063" s="10" t="s">
        <v>1321</v>
      </c>
      <c r="C3063" s="10" t="s">
        <v>1943</v>
      </c>
      <c r="D3063" s="13">
        <v>308</v>
      </c>
      <c r="E3063" s="13">
        <v>308</v>
      </c>
    </row>
    <row r="3064" spans="1:5" ht="15" customHeight="1">
      <c r="A3064" s="10" t="s">
        <v>4671</v>
      </c>
      <c r="B3064" s="10" t="s">
        <v>1382</v>
      </c>
      <c r="C3064" s="12"/>
      <c r="D3064" s="13">
        <v>0</v>
      </c>
      <c r="E3064" s="13">
        <v>0</v>
      </c>
    </row>
    <row r="3065" spans="1:5" ht="15" customHeight="1">
      <c r="A3065" s="10" t="s">
        <v>4671</v>
      </c>
      <c r="B3065" s="10" t="s">
        <v>1382</v>
      </c>
      <c r="C3065" s="10" t="s">
        <v>2016</v>
      </c>
      <c r="D3065" s="13">
        <v>43</v>
      </c>
      <c r="E3065" s="13">
        <v>43</v>
      </c>
    </row>
    <row r="3066" spans="1:5" ht="15" customHeight="1">
      <c r="A3066" s="10" t="s">
        <v>4672</v>
      </c>
      <c r="B3066" s="10" t="s">
        <v>821</v>
      </c>
      <c r="C3066" s="12"/>
      <c r="D3066" s="13">
        <v>0</v>
      </c>
      <c r="E3066" s="13">
        <v>0</v>
      </c>
    </row>
    <row r="3067" spans="1:5" ht="15" customHeight="1">
      <c r="A3067" s="10" t="s">
        <v>4672</v>
      </c>
      <c r="B3067" s="10" t="s">
        <v>821</v>
      </c>
      <c r="C3067" s="10" t="s">
        <v>4412</v>
      </c>
      <c r="D3067" s="13">
        <v>469</v>
      </c>
      <c r="E3067" s="13">
        <v>469</v>
      </c>
    </row>
    <row r="3068" spans="1:5" ht="15" customHeight="1">
      <c r="A3068" s="10" t="s">
        <v>4672</v>
      </c>
      <c r="B3068" s="10" t="s">
        <v>821</v>
      </c>
      <c r="C3068" s="10" t="s">
        <v>1946</v>
      </c>
      <c r="D3068" s="13">
        <v>203</v>
      </c>
      <c r="E3068" s="13">
        <v>203</v>
      </c>
    </row>
    <row r="3069" spans="1:5" ht="15" customHeight="1">
      <c r="A3069" s="10" t="s">
        <v>4673</v>
      </c>
      <c r="B3069" s="10" t="s">
        <v>4674</v>
      </c>
      <c r="C3069" s="12"/>
      <c r="D3069" s="13">
        <v>0</v>
      </c>
      <c r="E3069" s="13">
        <v>97</v>
      </c>
    </row>
    <row r="3070" spans="1:5" ht="15" customHeight="1">
      <c r="A3070" s="10" t="s">
        <v>4675</v>
      </c>
      <c r="B3070" s="10" t="s">
        <v>406</v>
      </c>
      <c r="C3070" s="10" t="s">
        <v>1644</v>
      </c>
      <c r="D3070" s="13">
        <v>11</v>
      </c>
      <c r="E3070" s="13">
        <v>11</v>
      </c>
    </row>
    <row r="3071" spans="1:5" ht="15" customHeight="1">
      <c r="A3071" s="10" t="s">
        <v>4675</v>
      </c>
      <c r="B3071" s="10" t="s">
        <v>406</v>
      </c>
      <c r="C3071" s="10" t="s">
        <v>2620</v>
      </c>
      <c r="D3071" s="13">
        <v>19</v>
      </c>
      <c r="E3071" s="13">
        <v>19</v>
      </c>
    </row>
    <row r="3072" spans="1:5" ht="15" customHeight="1">
      <c r="A3072" s="10" t="s">
        <v>4675</v>
      </c>
      <c r="B3072" s="10" t="s">
        <v>406</v>
      </c>
      <c r="C3072" s="10" t="s">
        <v>2540</v>
      </c>
      <c r="D3072" s="13">
        <v>10</v>
      </c>
      <c r="E3072" s="13">
        <v>10</v>
      </c>
    </row>
    <row r="3073" spans="1:5" ht="15" customHeight="1">
      <c r="A3073" s="10" t="s">
        <v>4676</v>
      </c>
      <c r="B3073" s="10" t="s">
        <v>4677</v>
      </c>
      <c r="C3073" s="10" t="s">
        <v>2206</v>
      </c>
      <c r="D3073" s="13">
        <v>4</v>
      </c>
      <c r="E3073" s="13">
        <v>4</v>
      </c>
    </row>
    <row r="3074" spans="1:5" ht="15" customHeight="1">
      <c r="A3074" s="10" t="s">
        <v>4676</v>
      </c>
      <c r="B3074" s="10" t="s">
        <v>4677</v>
      </c>
      <c r="C3074" s="10" t="s">
        <v>2293</v>
      </c>
      <c r="D3074" s="13">
        <v>8</v>
      </c>
      <c r="E3074" s="13">
        <v>8</v>
      </c>
    </row>
    <row r="3075" spans="1:5" ht="15" customHeight="1">
      <c r="A3075" s="10" t="s">
        <v>4678</v>
      </c>
      <c r="B3075" s="10" t="s">
        <v>988</v>
      </c>
      <c r="C3075" s="12"/>
      <c r="D3075" s="13">
        <v>0</v>
      </c>
      <c r="E3075" s="13">
        <v>0</v>
      </c>
    </row>
    <row r="3076" spans="1:5" ht="15" customHeight="1">
      <c r="A3076" s="10" t="s">
        <v>4678</v>
      </c>
      <c r="B3076" s="10" t="s">
        <v>988</v>
      </c>
      <c r="C3076" s="10" t="s">
        <v>1628</v>
      </c>
      <c r="D3076" s="13">
        <v>14</v>
      </c>
      <c r="E3076" s="13">
        <v>14</v>
      </c>
    </row>
    <row r="3077" spans="1:5" ht="15" customHeight="1">
      <c r="A3077" s="10" t="s">
        <v>4679</v>
      </c>
      <c r="B3077" s="10" t="s">
        <v>4680</v>
      </c>
      <c r="C3077" s="12"/>
      <c r="D3077" s="13">
        <v>0</v>
      </c>
      <c r="E3077" s="13">
        <v>-4</v>
      </c>
    </row>
    <row r="3078" spans="1:5" ht="15" customHeight="1">
      <c r="A3078" s="10" t="s">
        <v>4681</v>
      </c>
      <c r="B3078" s="10" t="s">
        <v>862</v>
      </c>
      <c r="C3078" s="10" t="s">
        <v>4682</v>
      </c>
      <c r="D3078" s="13">
        <v>1510</v>
      </c>
      <c r="E3078" s="13">
        <v>1510</v>
      </c>
    </row>
    <row r="3079" spans="1:5" ht="15" customHeight="1">
      <c r="A3079" s="10" t="s">
        <v>4681</v>
      </c>
      <c r="B3079" s="10" t="s">
        <v>862</v>
      </c>
      <c r="C3079" s="10" t="s">
        <v>4683</v>
      </c>
      <c r="D3079" s="13">
        <v>800</v>
      </c>
      <c r="E3079" s="13">
        <v>800</v>
      </c>
    </row>
    <row r="3080" spans="1:5" ht="15" customHeight="1">
      <c r="A3080" s="10" t="s">
        <v>4681</v>
      </c>
      <c r="B3080" s="10" t="s">
        <v>862</v>
      </c>
      <c r="C3080" s="10" t="s">
        <v>1945</v>
      </c>
      <c r="D3080" s="13">
        <v>380</v>
      </c>
      <c r="E3080" s="13">
        <v>380</v>
      </c>
    </row>
    <row r="3081" spans="1:5" ht="15" customHeight="1">
      <c r="A3081" s="10" t="s">
        <v>4684</v>
      </c>
      <c r="B3081" s="10" t="s">
        <v>1442</v>
      </c>
      <c r="C3081" s="10" t="s">
        <v>2069</v>
      </c>
      <c r="D3081" s="13">
        <v>93</v>
      </c>
      <c r="E3081" s="13">
        <v>93</v>
      </c>
    </row>
    <row r="3082" spans="1:5" ht="15" customHeight="1">
      <c r="A3082" s="10" t="s">
        <v>4685</v>
      </c>
      <c r="B3082" s="10" t="s">
        <v>4686</v>
      </c>
      <c r="C3082" s="12"/>
      <c r="D3082" s="13">
        <v>0</v>
      </c>
      <c r="E3082" s="13">
        <v>108</v>
      </c>
    </row>
    <row r="3083" spans="1:5" ht="15" customHeight="1">
      <c r="A3083" s="10" t="s">
        <v>4687</v>
      </c>
      <c r="B3083" s="10" t="s">
        <v>4688</v>
      </c>
      <c r="C3083" s="12"/>
      <c r="D3083" s="13">
        <v>0</v>
      </c>
      <c r="E3083" s="13">
        <v>0</v>
      </c>
    </row>
    <row r="3084" spans="1:5" ht="15" customHeight="1">
      <c r="A3084" s="10" t="s">
        <v>4689</v>
      </c>
      <c r="B3084" s="10" t="s">
        <v>1383</v>
      </c>
      <c r="C3084" s="12"/>
      <c r="D3084" s="13">
        <v>0</v>
      </c>
      <c r="E3084" s="13">
        <v>-15</v>
      </c>
    </row>
    <row r="3085" spans="1:5" ht="15" customHeight="1">
      <c r="A3085" s="10" t="s">
        <v>4689</v>
      </c>
      <c r="B3085" s="10" t="s">
        <v>1383</v>
      </c>
      <c r="C3085" s="10" t="s">
        <v>2016</v>
      </c>
      <c r="D3085" s="13">
        <v>11</v>
      </c>
      <c r="E3085" s="13">
        <v>11</v>
      </c>
    </row>
    <row r="3086" spans="1:5" ht="15" customHeight="1">
      <c r="A3086" s="10" t="s">
        <v>4690</v>
      </c>
      <c r="B3086" s="10" t="s">
        <v>1322</v>
      </c>
      <c r="C3086" s="10" t="s">
        <v>1945</v>
      </c>
      <c r="D3086" s="13">
        <v>304</v>
      </c>
      <c r="E3086" s="13">
        <v>304</v>
      </c>
    </row>
    <row r="3087" spans="1:5" ht="15" customHeight="1">
      <c r="A3087" s="10" t="s">
        <v>4691</v>
      </c>
      <c r="B3087" s="10" t="s">
        <v>628</v>
      </c>
      <c r="C3087" s="12"/>
      <c r="D3087" s="13">
        <v>0</v>
      </c>
      <c r="E3087" s="13">
        <v>-5</v>
      </c>
    </row>
    <row r="3088" spans="1:5" ht="15" customHeight="1">
      <c r="A3088" s="10" t="s">
        <v>4691</v>
      </c>
      <c r="B3088" s="10" t="s">
        <v>628</v>
      </c>
      <c r="C3088" s="10" t="s">
        <v>4692</v>
      </c>
      <c r="D3088" s="13">
        <v>100</v>
      </c>
      <c r="E3088" s="13">
        <v>100</v>
      </c>
    </row>
    <row r="3089" spans="1:5" ht="15" customHeight="1">
      <c r="A3089" s="10" t="s">
        <v>4691</v>
      </c>
      <c r="B3089" s="10" t="s">
        <v>628</v>
      </c>
      <c r="C3089" s="10" t="s">
        <v>1944</v>
      </c>
      <c r="D3089" s="13">
        <v>189</v>
      </c>
      <c r="E3089" s="13">
        <v>189</v>
      </c>
    </row>
    <row r="3090" spans="1:5" ht="15" customHeight="1">
      <c r="A3090" s="10" t="s">
        <v>4693</v>
      </c>
      <c r="B3090" s="10" t="s">
        <v>4694</v>
      </c>
      <c r="C3090" s="12"/>
      <c r="D3090" s="13">
        <v>0</v>
      </c>
      <c r="E3090" s="13">
        <v>97</v>
      </c>
    </row>
    <row r="3091" spans="1:5" ht="15" customHeight="1">
      <c r="A3091" s="10" t="s">
        <v>4695</v>
      </c>
      <c r="B3091" s="10" t="s">
        <v>1397</v>
      </c>
      <c r="C3091" s="10" t="s">
        <v>2025</v>
      </c>
      <c r="D3091" s="13">
        <v>62</v>
      </c>
      <c r="E3091" s="13">
        <v>62</v>
      </c>
    </row>
    <row r="3092" spans="1:5" ht="15" customHeight="1">
      <c r="A3092" s="10" t="s">
        <v>4696</v>
      </c>
      <c r="B3092" s="10" t="s">
        <v>4697</v>
      </c>
      <c r="C3092" s="12"/>
      <c r="D3092" s="13">
        <v>0</v>
      </c>
      <c r="E3092" s="13">
        <v>26</v>
      </c>
    </row>
    <row r="3093" spans="1:5" ht="15" customHeight="1">
      <c r="A3093" s="10" t="s">
        <v>4698</v>
      </c>
      <c r="B3093" s="10" t="s">
        <v>875</v>
      </c>
      <c r="C3093" s="12"/>
      <c r="D3093" s="13">
        <v>0</v>
      </c>
      <c r="E3093" s="13">
        <v>-40</v>
      </c>
    </row>
    <row r="3094" spans="1:5" ht="15" customHeight="1">
      <c r="A3094" s="10" t="s">
        <v>4698</v>
      </c>
      <c r="B3094" s="10" t="s">
        <v>875</v>
      </c>
      <c r="C3094" s="10" t="s">
        <v>4699</v>
      </c>
      <c r="D3094" s="13">
        <v>3000</v>
      </c>
      <c r="E3094" s="13">
        <v>3000</v>
      </c>
    </row>
    <row r="3095" spans="1:5" ht="15" customHeight="1">
      <c r="A3095" s="10" t="s">
        <v>4698</v>
      </c>
      <c r="B3095" s="10" t="s">
        <v>875</v>
      </c>
      <c r="C3095" s="10" t="s">
        <v>4700</v>
      </c>
      <c r="D3095" s="13">
        <v>2400</v>
      </c>
      <c r="E3095" s="13">
        <v>2400</v>
      </c>
    </row>
    <row r="3096" spans="1:5" ht="15" customHeight="1">
      <c r="A3096" s="10" t="s">
        <v>4698</v>
      </c>
      <c r="B3096" s="10" t="s">
        <v>875</v>
      </c>
      <c r="C3096" s="10" t="s">
        <v>1841</v>
      </c>
      <c r="D3096" s="13">
        <v>2400</v>
      </c>
      <c r="E3096" s="13">
        <v>2400</v>
      </c>
    </row>
    <row r="3097" spans="1:5" ht="15" customHeight="1">
      <c r="A3097" s="10" t="s">
        <v>4698</v>
      </c>
      <c r="B3097" s="10" t="s">
        <v>875</v>
      </c>
      <c r="C3097" s="10" t="s">
        <v>1864</v>
      </c>
      <c r="D3097" s="13">
        <v>2208</v>
      </c>
      <c r="E3097" s="13">
        <v>2208</v>
      </c>
    </row>
    <row r="3098" spans="1:5" ht="15" customHeight="1">
      <c r="A3098" s="10" t="s">
        <v>4698</v>
      </c>
      <c r="B3098" s="10" t="s">
        <v>875</v>
      </c>
      <c r="C3098" s="10" t="s">
        <v>4701</v>
      </c>
      <c r="D3098" s="13">
        <v>2000</v>
      </c>
      <c r="E3098" s="13">
        <v>2000</v>
      </c>
    </row>
    <row r="3099" spans="1:5" ht="15" customHeight="1">
      <c r="A3099" s="10" t="s">
        <v>4698</v>
      </c>
      <c r="B3099" s="10" t="s">
        <v>875</v>
      </c>
      <c r="C3099" s="10" t="s">
        <v>4702</v>
      </c>
      <c r="D3099" s="13">
        <v>1349</v>
      </c>
      <c r="E3099" s="13">
        <v>1349</v>
      </c>
    </row>
    <row r="3100" spans="1:5" ht="15" customHeight="1">
      <c r="A3100" s="10" t="s">
        <v>4698</v>
      </c>
      <c r="B3100" s="10" t="s">
        <v>875</v>
      </c>
      <c r="C3100" s="10" t="s">
        <v>4703</v>
      </c>
      <c r="D3100" s="13">
        <v>492</v>
      </c>
      <c r="E3100" s="13">
        <v>492</v>
      </c>
    </row>
    <row r="3101" spans="1:5" ht="15" customHeight="1">
      <c r="A3101" s="10" t="s">
        <v>4698</v>
      </c>
      <c r="B3101" s="10" t="s">
        <v>875</v>
      </c>
      <c r="C3101" s="10" t="s">
        <v>4704</v>
      </c>
      <c r="D3101" s="13">
        <v>1200</v>
      </c>
      <c r="E3101" s="13">
        <v>1200</v>
      </c>
    </row>
    <row r="3102" spans="1:5" ht="15" customHeight="1">
      <c r="A3102" s="10" t="s">
        <v>4698</v>
      </c>
      <c r="B3102" s="10" t="s">
        <v>4705</v>
      </c>
      <c r="C3102" s="12"/>
      <c r="D3102" s="13">
        <v>0</v>
      </c>
      <c r="E3102" s="13">
        <v>150</v>
      </c>
    </row>
    <row r="3103" spans="1:5" ht="15" customHeight="1">
      <c r="A3103" s="10" t="s">
        <v>4706</v>
      </c>
      <c r="B3103" s="10" t="s">
        <v>924</v>
      </c>
      <c r="C3103" s="12"/>
      <c r="D3103" s="13">
        <v>0</v>
      </c>
      <c r="E3103" s="13">
        <v>-1</v>
      </c>
    </row>
    <row r="3104" spans="1:5" ht="15" customHeight="1">
      <c r="A3104" s="10" t="s">
        <v>4706</v>
      </c>
      <c r="B3104" s="10" t="s">
        <v>924</v>
      </c>
      <c r="C3104" s="10" t="s">
        <v>2069</v>
      </c>
      <c r="D3104" s="13">
        <v>104</v>
      </c>
      <c r="E3104" s="13">
        <v>104</v>
      </c>
    </row>
    <row r="3105" spans="1:5" ht="15" customHeight="1">
      <c r="A3105" s="10" t="s">
        <v>4707</v>
      </c>
      <c r="B3105" s="10" t="s">
        <v>4708</v>
      </c>
      <c r="C3105" s="12"/>
      <c r="D3105" s="13">
        <v>0</v>
      </c>
      <c r="E3105" s="13">
        <v>1</v>
      </c>
    </row>
    <row r="3106" spans="1:5" ht="15" customHeight="1">
      <c r="A3106" s="10" t="s">
        <v>4709</v>
      </c>
      <c r="B3106" s="10" t="s">
        <v>4710</v>
      </c>
      <c r="C3106" s="12"/>
      <c r="D3106" s="13">
        <v>0</v>
      </c>
      <c r="E3106" s="13">
        <v>0</v>
      </c>
    </row>
    <row r="3107" spans="1:5" ht="15" customHeight="1">
      <c r="A3107" s="10" t="s">
        <v>4711</v>
      </c>
      <c r="B3107" s="10" t="s">
        <v>844</v>
      </c>
      <c r="C3107" s="12"/>
      <c r="D3107" s="13">
        <v>0</v>
      </c>
      <c r="E3107" s="13">
        <v>-15</v>
      </c>
    </row>
    <row r="3108" spans="1:5" ht="15" customHeight="1">
      <c r="A3108" s="10" t="s">
        <v>4711</v>
      </c>
      <c r="B3108" s="10" t="s">
        <v>844</v>
      </c>
      <c r="C3108" s="10" t="s">
        <v>1946</v>
      </c>
      <c r="D3108" s="13">
        <v>364</v>
      </c>
      <c r="E3108" s="13">
        <v>364</v>
      </c>
    </row>
    <row r="3109" spans="1:5" ht="15" customHeight="1">
      <c r="A3109" s="10" t="s">
        <v>4711</v>
      </c>
      <c r="B3109" s="10" t="s">
        <v>844</v>
      </c>
      <c r="C3109" s="10" t="s">
        <v>4712</v>
      </c>
      <c r="D3109" s="13">
        <v>1000</v>
      </c>
      <c r="E3109" s="13">
        <v>1000</v>
      </c>
    </row>
    <row r="3110" spans="1:5" ht="15" customHeight="1">
      <c r="A3110" s="10" t="s">
        <v>4711</v>
      </c>
      <c r="B3110" s="10" t="s">
        <v>844</v>
      </c>
      <c r="C3110" s="10" t="s">
        <v>4360</v>
      </c>
      <c r="D3110" s="13">
        <v>85</v>
      </c>
      <c r="E3110" s="13">
        <v>85</v>
      </c>
    </row>
    <row r="3111" spans="1:5" ht="15" customHeight="1">
      <c r="A3111" s="10" t="s">
        <v>4711</v>
      </c>
      <c r="B3111" s="10" t="s">
        <v>4713</v>
      </c>
      <c r="C3111" s="12"/>
      <c r="D3111" s="13">
        <v>0</v>
      </c>
      <c r="E3111" s="13">
        <v>14</v>
      </c>
    </row>
    <row r="3112" spans="1:5" ht="15" customHeight="1">
      <c r="A3112" s="10" t="s">
        <v>4714</v>
      </c>
      <c r="B3112" s="10" t="s">
        <v>4715</v>
      </c>
      <c r="C3112" s="12"/>
      <c r="D3112" s="13">
        <v>0</v>
      </c>
      <c r="E3112" s="13">
        <v>1</v>
      </c>
    </row>
    <row r="3113" spans="1:5" ht="15" customHeight="1">
      <c r="A3113" s="10" t="s">
        <v>4716</v>
      </c>
      <c r="B3113" s="10" t="s">
        <v>1398</v>
      </c>
      <c r="C3113" s="10" t="s">
        <v>2025</v>
      </c>
      <c r="D3113" s="13">
        <v>56</v>
      </c>
      <c r="E3113" s="13">
        <v>56</v>
      </c>
    </row>
    <row r="3114" spans="1:5" ht="15" customHeight="1">
      <c r="A3114" s="10" t="s">
        <v>4717</v>
      </c>
      <c r="B3114" s="10" t="s">
        <v>4718</v>
      </c>
      <c r="C3114" s="12"/>
      <c r="D3114" s="13">
        <v>0</v>
      </c>
      <c r="E3114" s="13">
        <v>0</v>
      </c>
    </row>
    <row r="3115" spans="1:5" ht="15" customHeight="1">
      <c r="A3115" s="10" t="s">
        <v>4719</v>
      </c>
      <c r="B3115" s="10" t="s">
        <v>881</v>
      </c>
      <c r="C3115" s="12"/>
      <c r="D3115" s="13">
        <v>0</v>
      </c>
      <c r="E3115" s="13">
        <v>-10</v>
      </c>
    </row>
    <row r="3116" spans="1:5" ht="15" customHeight="1">
      <c r="A3116" s="10" t="s">
        <v>4719</v>
      </c>
      <c r="B3116" s="10" t="s">
        <v>881</v>
      </c>
      <c r="C3116" s="10" t="s">
        <v>2246</v>
      </c>
      <c r="D3116" s="13">
        <v>399</v>
      </c>
      <c r="E3116" s="13">
        <v>399</v>
      </c>
    </row>
    <row r="3117" spans="1:5" ht="15" customHeight="1">
      <c r="A3117" s="10" t="s">
        <v>4720</v>
      </c>
      <c r="B3117" s="10" t="s">
        <v>829</v>
      </c>
      <c r="C3117" s="10" t="s">
        <v>4683</v>
      </c>
      <c r="D3117" s="13">
        <v>18</v>
      </c>
      <c r="E3117" s="13">
        <v>18</v>
      </c>
    </row>
    <row r="3118" spans="1:5" ht="15" customHeight="1">
      <c r="A3118" s="10" t="s">
        <v>4720</v>
      </c>
      <c r="B3118" s="10" t="s">
        <v>829</v>
      </c>
      <c r="C3118" s="10" t="s">
        <v>4712</v>
      </c>
      <c r="D3118" s="13">
        <v>480</v>
      </c>
      <c r="E3118" s="13">
        <v>480</v>
      </c>
    </row>
    <row r="3119" spans="1:5" ht="15" customHeight="1">
      <c r="A3119" s="10" t="s">
        <v>4720</v>
      </c>
      <c r="B3119" s="10" t="s">
        <v>829</v>
      </c>
      <c r="C3119" s="10" t="s">
        <v>1963</v>
      </c>
      <c r="D3119" s="13">
        <v>383</v>
      </c>
      <c r="E3119" s="13">
        <v>383</v>
      </c>
    </row>
    <row r="3120" spans="1:5" ht="15" customHeight="1">
      <c r="A3120" s="10" t="s">
        <v>4720</v>
      </c>
      <c r="B3120" s="10" t="s">
        <v>4721</v>
      </c>
      <c r="C3120" s="12"/>
      <c r="D3120" s="13">
        <v>0</v>
      </c>
      <c r="E3120" s="13">
        <v>7</v>
      </c>
    </row>
    <row r="3121" spans="1:5" ht="15" customHeight="1">
      <c r="A3121" s="10" t="s">
        <v>4722</v>
      </c>
      <c r="B3121" s="10" t="s">
        <v>1385</v>
      </c>
      <c r="C3121" s="10" t="s">
        <v>2017</v>
      </c>
      <c r="D3121" s="13">
        <v>48</v>
      </c>
      <c r="E3121" s="13">
        <v>48</v>
      </c>
    </row>
    <row r="3122" spans="1:5" ht="15" customHeight="1">
      <c r="A3122" s="10" t="s">
        <v>4723</v>
      </c>
      <c r="B3122" s="10" t="s">
        <v>857</v>
      </c>
      <c r="C3122" s="10" t="s">
        <v>4712</v>
      </c>
      <c r="D3122" s="13">
        <v>480</v>
      </c>
      <c r="E3122" s="13">
        <v>480</v>
      </c>
    </row>
    <row r="3123" spans="1:5" ht="15" customHeight="1">
      <c r="A3123" s="10" t="s">
        <v>4723</v>
      </c>
      <c r="B3123" s="10" t="s">
        <v>857</v>
      </c>
      <c r="C3123" s="10" t="s">
        <v>1963</v>
      </c>
      <c r="D3123" s="13">
        <v>324</v>
      </c>
      <c r="E3123" s="13">
        <v>324</v>
      </c>
    </row>
    <row r="3124" spans="1:5" ht="15" customHeight="1">
      <c r="A3124" s="10" t="s">
        <v>4723</v>
      </c>
      <c r="B3124" s="10" t="s">
        <v>857</v>
      </c>
      <c r="C3124" s="10" t="s">
        <v>4704</v>
      </c>
      <c r="D3124" s="13">
        <v>757</v>
      </c>
      <c r="E3124" s="13">
        <v>757</v>
      </c>
    </row>
    <row r="3125" spans="1:5" ht="15" customHeight="1">
      <c r="A3125" s="10" t="s">
        <v>4723</v>
      </c>
      <c r="B3125" s="10" t="s">
        <v>4724</v>
      </c>
      <c r="C3125" s="12"/>
      <c r="D3125" s="13">
        <v>0</v>
      </c>
      <c r="E3125" s="13">
        <v>19</v>
      </c>
    </row>
    <row r="3126" spans="1:5" ht="15" customHeight="1">
      <c r="A3126" s="10" t="s">
        <v>4725</v>
      </c>
      <c r="B3126" s="10" t="s">
        <v>4726</v>
      </c>
      <c r="C3126" s="12"/>
      <c r="D3126" s="13">
        <v>0</v>
      </c>
      <c r="E3126" s="13">
        <v>97</v>
      </c>
    </row>
    <row r="3127" spans="1:5" ht="15" customHeight="1">
      <c r="A3127" s="10" t="s">
        <v>4727</v>
      </c>
      <c r="B3127" s="10" t="s">
        <v>921</v>
      </c>
      <c r="C3127" s="12"/>
      <c r="D3127" s="13">
        <v>0</v>
      </c>
      <c r="E3127" s="13">
        <v>-2</v>
      </c>
    </row>
    <row r="3128" spans="1:5" ht="15" customHeight="1">
      <c r="A3128" s="10" t="s">
        <v>4727</v>
      </c>
      <c r="B3128" s="10" t="s">
        <v>921</v>
      </c>
      <c r="C3128" s="10" t="s">
        <v>2017</v>
      </c>
      <c r="D3128" s="13">
        <v>39</v>
      </c>
      <c r="E3128" s="13">
        <v>39</v>
      </c>
    </row>
    <row r="3129" spans="1:5" ht="15" customHeight="1">
      <c r="A3129" s="10" t="s">
        <v>4728</v>
      </c>
      <c r="B3129" s="10" t="s">
        <v>729</v>
      </c>
      <c r="C3129" s="10" t="s">
        <v>4729</v>
      </c>
      <c r="D3129" s="13">
        <v>220</v>
      </c>
      <c r="E3129" s="13">
        <v>220</v>
      </c>
    </row>
    <row r="3130" spans="1:5" ht="15" customHeight="1">
      <c r="A3130" s="10" t="s">
        <v>4728</v>
      </c>
      <c r="B3130" s="10" t="s">
        <v>729</v>
      </c>
      <c r="C3130" s="10" t="s">
        <v>1975</v>
      </c>
      <c r="D3130" s="13">
        <v>55</v>
      </c>
      <c r="E3130" s="13">
        <v>55</v>
      </c>
    </row>
    <row r="3131" spans="1:5" ht="15" customHeight="1">
      <c r="A3131" s="10" t="s">
        <v>4730</v>
      </c>
      <c r="B3131" s="10" t="s">
        <v>4731</v>
      </c>
      <c r="C3131" s="12"/>
      <c r="D3131" s="13">
        <v>0</v>
      </c>
      <c r="E3131" s="13">
        <v>32</v>
      </c>
    </row>
    <row r="3132" spans="1:5" ht="15" customHeight="1">
      <c r="A3132" s="10" t="s">
        <v>4732</v>
      </c>
      <c r="B3132" s="10" t="s">
        <v>4733</v>
      </c>
      <c r="C3132" s="12"/>
      <c r="D3132" s="13">
        <v>0</v>
      </c>
      <c r="E3132" s="13">
        <v>26</v>
      </c>
    </row>
    <row r="3133" spans="1:5" ht="15" customHeight="1">
      <c r="A3133" s="10" t="s">
        <v>4734</v>
      </c>
      <c r="B3133" s="10" t="s">
        <v>849</v>
      </c>
      <c r="C3133" s="10" t="s">
        <v>4683</v>
      </c>
      <c r="D3133" s="13">
        <v>1200</v>
      </c>
      <c r="E3133" s="13">
        <v>1200</v>
      </c>
    </row>
    <row r="3134" spans="1:5" ht="15" customHeight="1">
      <c r="A3134" s="10" t="s">
        <v>4734</v>
      </c>
      <c r="B3134" s="10" t="s">
        <v>849</v>
      </c>
      <c r="C3134" s="10" t="s">
        <v>1943</v>
      </c>
      <c r="D3134" s="13">
        <v>200</v>
      </c>
      <c r="E3134" s="13">
        <v>200</v>
      </c>
    </row>
    <row r="3135" spans="1:5" ht="15" customHeight="1">
      <c r="A3135" s="10" t="s">
        <v>4735</v>
      </c>
      <c r="B3135" s="10" t="s">
        <v>1399</v>
      </c>
      <c r="C3135" s="10" t="s">
        <v>2026</v>
      </c>
      <c r="D3135" s="13">
        <v>74</v>
      </c>
      <c r="E3135" s="13">
        <v>74</v>
      </c>
    </row>
    <row r="3136" spans="1:5" ht="15" customHeight="1">
      <c r="A3136" s="10" t="s">
        <v>4736</v>
      </c>
      <c r="B3136" s="10" t="s">
        <v>783</v>
      </c>
      <c r="C3136" s="12"/>
      <c r="D3136" s="13">
        <v>0</v>
      </c>
      <c r="E3136" s="13">
        <v>0</v>
      </c>
    </row>
    <row r="3137" spans="1:5" ht="15" customHeight="1">
      <c r="A3137" s="10" t="s">
        <v>4736</v>
      </c>
      <c r="B3137" s="10" t="s">
        <v>783</v>
      </c>
      <c r="C3137" s="10" t="s">
        <v>1944</v>
      </c>
      <c r="D3137" s="13">
        <v>671</v>
      </c>
      <c r="E3137" s="13">
        <v>671</v>
      </c>
    </row>
    <row r="3138" spans="1:5" ht="15" customHeight="1">
      <c r="A3138" s="10" t="s">
        <v>4736</v>
      </c>
      <c r="B3138" s="10" t="s">
        <v>783</v>
      </c>
      <c r="C3138" s="10" t="s">
        <v>4737</v>
      </c>
      <c r="D3138" s="13">
        <v>400</v>
      </c>
      <c r="E3138" s="13">
        <v>400</v>
      </c>
    </row>
    <row r="3139" spans="1:5" ht="15" customHeight="1">
      <c r="A3139" s="10" t="s">
        <v>4738</v>
      </c>
      <c r="B3139" s="10" t="s">
        <v>993</v>
      </c>
      <c r="C3139" s="10" t="s">
        <v>1631</v>
      </c>
      <c r="D3139" s="13">
        <v>3</v>
      </c>
      <c r="E3139" s="13">
        <v>3</v>
      </c>
    </row>
    <row r="3140" spans="1:5" ht="15" customHeight="1">
      <c r="A3140" s="10" t="s">
        <v>4739</v>
      </c>
      <c r="B3140" s="10" t="s">
        <v>4740</v>
      </c>
      <c r="C3140" s="12"/>
      <c r="D3140" s="13">
        <v>0</v>
      </c>
      <c r="E3140" s="13">
        <v>46</v>
      </c>
    </row>
    <row r="3141" spans="1:5" ht="15" customHeight="1">
      <c r="A3141" s="10" t="s">
        <v>4741</v>
      </c>
      <c r="B3141" s="10" t="s">
        <v>826</v>
      </c>
      <c r="C3141" s="12"/>
      <c r="D3141" s="13">
        <v>0</v>
      </c>
      <c r="E3141" s="13">
        <v>0</v>
      </c>
    </row>
    <row r="3142" spans="1:5" ht="15" customHeight="1">
      <c r="A3142" s="10" t="s">
        <v>4741</v>
      </c>
      <c r="B3142" s="10" t="s">
        <v>826</v>
      </c>
      <c r="C3142" s="10" t="s">
        <v>4692</v>
      </c>
      <c r="D3142" s="13">
        <v>400</v>
      </c>
      <c r="E3142" s="13">
        <v>400</v>
      </c>
    </row>
    <row r="3143" spans="1:5" ht="15" customHeight="1">
      <c r="A3143" s="10" t="s">
        <v>4741</v>
      </c>
      <c r="B3143" s="10" t="s">
        <v>826</v>
      </c>
      <c r="C3143" s="10" t="s">
        <v>1944</v>
      </c>
      <c r="D3143" s="13">
        <v>743</v>
      </c>
      <c r="E3143" s="13">
        <v>743</v>
      </c>
    </row>
    <row r="3144" spans="1:5" ht="15" customHeight="1">
      <c r="A3144" s="10" t="s">
        <v>4741</v>
      </c>
      <c r="B3144" s="10" t="s">
        <v>826</v>
      </c>
      <c r="C3144" s="10" t="s">
        <v>4737</v>
      </c>
      <c r="D3144" s="13">
        <v>400</v>
      </c>
      <c r="E3144" s="13">
        <v>400</v>
      </c>
    </row>
    <row r="3145" spans="1:5" ht="15" customHeight="1">
      <c r="A3145" s="10" t="s">
        <v>4742</v>
      </c>
      <c r="B3145" s="10" t="s">
        <v>202</v>
      </c>
      <c r="C3145" s="10" t="s">
        <v>2026</v>
      </c>
      <c r="D3145" s="13">
        <v>34</v>
      </c>
      <c r="E3145" s="13">
        <v>34</v>
      </c>
    </row>
    <row r="3146" spans="1:5" ht="15" customHeight="1">
      <c r="A3146" s="10" t="s">
        <v>4742</v>
      </c>
      <c r="B3146" s="10" t="s">
        <v>202</v>
      </c>
      <c r="C3146" s="10" t="s">
        <v>2293</v>
      </c>
      <c r="D3146" s="13">
        <v>1</v>
      </c>
      <c r="E3146" s="13">
        <v>1</v>
      </c>
    </row>
    <row r="3147" spans="1:5" ht="15" customHeight="1">
      <c r="A3147" s="10" t="s">
        <v>4743</v>
      </c>
      <c r="B3147" s="10" t="s">
        <v>4744</v>
      </c>
      <c r="C3147" s="12"/>
      <c r="D3147" s="13">
        <v>0</v>
      </c>
      <c r="E3147" s="13">
        <v>158</v>
      </c>
    </row>
    <row r="3148" spans="1:5" ht="15" customHeight="1">
      <c r="A3148" s="10" t="s">
        <v>4745</v>
      </c>
      <c r="B3148" s="10" t="s">
        <v>717</v>
      </c>
      <c r="C3148" s="12"/>
      <c r="D3148" s="13">
        <v>0</v>
      </c>
      <c r="E3148" s="13">
        <v>0</v>
      </c>
    </row>
    <row r="3149" spans="1:5" ht="15" customHeight="1">
      <c r="A3149" s="10" t="s">
        <v>4745</v>
      </c>
      <c r="B3149" s="10" t="s">
        <v>717</v>
      </c>
      <c r="C3149" s="10" t="s">
        <v>4692</v>
      </c>
      <c r="D3149" s="13">
        <v>200</v>
      </c>
      <c r="E3149" s="13">
        <v>200</v>
      </c>
    </row>
    <row r="3150" spans="1:5" ht="15" customHeight="1">
      <c r="A3150" s="10" t="s">
        <v>4745</v>
      </c>
      <c r="B3150" s="10" t="s">
        <v>717</v>
      </c>
      <c r="C3150" s="10" t="s">
        <v>1953</v>
      </c>
      <c r="D3150" s="13">
        <v>543</v>
      </c>
      <c r="E3150" s="13">
        <v>543</v>
      </c>
    </row>
    <row r="3151" spans="1:5" ht="15" customHeight="1">
      <c r="A3151" s="10" t="s">
        <v>4746</v>
      </c>
      <c r="B3151" s="10" t="s">
        <v>4747</v>
      </c>
      <c r="C3151" s="12"/>
      <c r="D3151" s="13">
        <v>0</v>
      </c>
      <c r="E3151" s="13">
        <v>26</v>
      </c>
    </row>
    <row r="3152" spans="1:5" ht="15" customHeight="1">
      <c r="A3152" s="10" t="s">
        <v>4748</v>
      </c>
      <c r="B3152" s="10" t="s">
        <v>4749</v>
      </c>
      <c r="C3152" s="12"/>
      <c r="D3152" s="13">
        <v>0</v>
      </c>
      <c r="E3152" s="13">
        <v>0</v>
      </c>
    </row>
    <row r="3153" spans="1:5" ht="15" customHeight="1">
      <c r="A3153" s="10" t="s">
        <v>4750</v>
      </c>
      <c r="B3153" s="10" t="s">
        <v>885</v>
      </c>
      <c r="C3153" s="10" t="s">
        <v>2025</v>
      </c>
      <c r="D3153" s="13">
        <v>141</v>
      </c>
      <c r="E3153" s="13">
        <v>141</v>
      </c>
    </row>
    <row r="3154" spans="1:5" ht="15" customHeight="1">
      <c r="A3154" s="10" t="s">
        <v>4751</v>
      </c>
      <c r="B3154" s="10" t="s">
        <v>784</v>
      </c>
      <c r="C3154" s="12"/>
      <c r="D3154" s="13">
        <v>0</v>
      </c>
      <c r="E3154" s="13">
        <v>0</v>
      </c>
    </row>
    <row r="3155" spans="1:5" ht="15" customHeight="1">
      <c r="A3155" s="10" t="s">
        <v>4751</v>
      </c>
      <c r="B3155" s="10" t="s">
        <v>784</v>
      </c>
      <c r="C3155" s="10" t="s">
        <v>4692</v>
      </c>
      <c r="D3155" s="13">
        <v>200</v>
      </c>
      <c r="E3155" s="13">
        <v>200</v>
      </c>
    </row>
    <row r="3156" spans="1:5" ht="15" customHeight="1">
      <c r="A3156" s="10" t="s">
        <v>4751</v>
      </c>
      <c r="B3156" s="10" t="s">
        <v>784</v>
      </c>
      <c r="C3156" s="10" t="s">
        <v>1953</v>
      </c>
      <c r="D3156" s="13">
        <v>585</v>
      </c>
      <c r="E3156" s="13">
        <v>585</v>
      </c>
    </row>
    <row r="3157" spans="1:5" ht="15" customHeight="1">
      <c r="A3157" s="10" t="s">
        <v>4752</v>
      </c>
      <c r="B3157" s="10" t="s">
        <v>777</v>
      </c>
      <c r="C3157" s="10" t="s">
        <v>4729</v>
      </c>
      <c r="D3157" s="13">
        <v>86</v>
      </c>
      <c r="E3157" s="13">
        <v>86</v>
      </c>
    </row>
    <row r="3158" spans="1:5" ht="15" customHeight="1">
      <c r="A3158" s="10" t="s">
        <v>4752</v>
      </c>
      <c r="B3158" s="10" t="s">
        <v>777</v>
      </c>
      <c r="C3158" s="10" t="s">
        <v>4753</v>
      </c>
      <c r="D3158" s="13">
        <v>300</v>
      </c>
      <c r="E3158" s="13">
        <v>300</v>
      </c>
    </row>
    <row r="3159" spans="1:5" ht="15" customHeight="1">
      <c r="A3159" s="10" t="s">
        <v>4752</v>
      </c>
      <c r="B3159" s="10" t="s">
        <v>777</v>
      </c>
      <c r="C3159" s="10" t="s">
        <v>1975</v>
      </c>
      <c r="D3159" s="13">
        <v>44</v>
      </c>
      <c r="E3159" s="13">
        <v>44</v>
      </c>
    </row>
    <row r="3160" spans="1:5" ht="15" customHeight="1">
      <c r="A3160" s="10" t="s">
        <v>4754</v>
      </c>
      <c r="B3160" s="10" t="s">
        <v>785</v>
      </c>
      <c r="C3160" s="12"/>
      <c r="D3160" s="13">
        <v>0</v>
      </c>
      <c r="E3160" s="13">
        <v>0</v>
      </c>
    </row>
    <row r="3161" spans="1:5" ht="15" customHeight="1">
      <c r="A3161" s="10" t="s">
        <v>4754</v>
      </c>
      <c r="B3161" s="10" t="s">
        <v>785</v>
      </c>
      <c r="C3161" s="10" t="s">
        <v>1953</v>
      </c>
      <c r="D3161" s="13">
        <v>400</v>
      </c>
      <c r="E3161" s="13">
        <v>400</v>
      </c>
    </row>
    <row r="3162" spans="1:5" ht="15" customHeight="1">
      <c r="A3162" s="10" t="s">
        <v>4755</v>
      </c>
      <c r="B3162" s="10" t="s">
        <v>182</v>
      </c>
      <c r="C3162" s="10" t="s">
        <v>2025</v>
      </c>
      <c r="D3162" s="13">
        <v>38</v>
      </c>
      <c r="E3162" s="13">
        <v>38</v>
      </c>
    </row>
    <row r="3163" spans="1:5" ht="15" customHeight="1">
      <c r="A3163" s="10" t="s">
        <v>4755</v>
      </c>
      <c r="B3163" s="10" t="s">
        <v>182</v>
      </c>
      <c r="C3163" s="10" t="s">
        <v>2293</v>
      </c>
      <c r="D3163" s="13">
        <v>1</v>
      </c>
      <c r="E3163" s="13">
        <v>1</v>
      </c>
    </row>
    <row r="3164" spans="1:5" ht="15" customHeight="1">
      <c r="A3164" s="10" t="s">
        <v>4756</v>
      </c>
      <c r="B3164" s="10" t="s">
        <v>4757</v>
      </c>
      <c r="C3164" s="12"/>
      <c r="D3164" s="13">
        <v>0</v>
      </c>
      <c r="E3164" s="13">
        <v>0</v>
      </c>
    </row>
    <row r="3165" spans="1:5" ht="15" customHeight="1">
      <c r="A3165" s="10" t="s">
        <v>4758</v>
      </c>
      <c r="B3165" s="10" t="s">
        <v>4759</v>
      </c>
      <c r="C3165" s="12"/>
      <c r="D3165" s="13">
        <v>0</v>
      </c>
      <c r="E3165" s="13">
        <v>122</v>
      </c>
    </row>
    <row r="3166" spans="1:5" ht="15" customHeight="1">
      <c r="A3166" s="10" t="s">
        <v>4760</v>
      </c>
      <c r="B3166" s="10" t="s">
        <v>996</v>
      </c>
      <c r="C3166" s="10" t="s">
        <v>1632</v>
      </c>
      <c r="D3166" s="13">
        <v>1</v>
      </c>
      <c r="E3166" s="13">
        <v>1</v>
      </c>
    </row>
    <row r="3167" spans="1:5" ht="15" customHeight="1">
      <c r="A3167" s="10" t="s">
        <v>4761</v>
      </c>
      <c r="B3167" s="10" t="s">
        <v>4762</v>
      </c>
      <c r="C3167" s="12"/>
      <c r="D3167" s="13">
        <v>0</v>
      </c>
      <c r="E3167" s="13">
        <v>46</v>
      </c>
    </row>
    <row r="3168" spans="1:5" ht="15" customHeight="1">
      <c r="A3168" s="10" t="s">
        <v>4763</v>
      </c>
      <c r="B3168" s="10" t="s">
        <v>786</v>
      </c>
      <c r="C3168" s="12"/>
      <c r="D3168" s="13">
        <v>0</v>
      </c>
      <c r="E3168" s="13">
        <v>0</v>
      </c>
    </row>
    <row r="3169" spans="1:5" ht="15" customHeight="1">
      <c r="A3169" s="10" t="s">
        <v>4763</v>
      </c>
      <c r="B3169" s="10" t="s">
        <v>786</v>
      </c>
      <c r="C3169" s="10" t="s">
        <v>1953</v>
      </c>
      <c r="D3169" s="13">
        <v>400</v>
      </c>
      <c r="E3169" s="13">
        <v>400</v>
      </c>
    </row>
    <row r="3170" spans="1:5" ht="15" customHeight="1">
      <c r="A3170" s="10" t="s">
        <v>4764</v>
      </c>
      <c r="B3170" s="10" t="s">
        <v>4765</v>
      </c>
      <c r="C3170" s="12"/>
      <c r="D3170" s="13">
        <v>0</v>
      </c>
      <c r="E3170" s="13">
        <v>48</v>
      </c>
    </row>
    <row r="3171" spans="1:5" ht="15" customHeight="1">
      <c r="A3171" s="10" t="s">
        <v>4766</v>
      </c>
      <c r="B3171" s="10" t="s">
        <v>957</v>
      </c>
      <c r="C3171" s="10" t="s">
        <v>1604</v>
      </c>
      <c r="D3171" s="13">
        <v>9</v>
      </c>
      <c r="E3171" s="13">
        <v>9</v>
      </c>
    </row>
    <row r="3172" spans="1:5" ht="15" customHeight="1">
      <c r="A3172" s="10" t="s">
        <v>4767</v>
      </c>
      <c r="B3172" s="10" t="s">
        <v>810</v>
      </c>
      <c r="C3172" s="12"/>
      <c r="D3172" s="13">
        <v>0</v>
      </c>
      <c r="E3172" s="13">
        <v>0</v>
      </c>
    </row>
    <row r="3173" spans="1:5" ht="15" customHeight="1">
      <c r="A3173" s="10" t="s">
        <v>4767</v>
      </c>
      <c r="B3173" s="10" t="s">
        <v>810</v>
      </c>
      <c r="C3173" s="10" t="s">
        <v>4692</v>
      </c>
      <c r="D3173" s="13">
        <v>500</v>
      </c>
      <c r="E3173" s="13">
        <v>500</v>
      </c>
    </row>
    <row r="3174" spans="1:5" ht="15" customHeight="1">
      <c r="A3174" s="10" t="s">
        <v>4767</v>
      </c>
      <c r="B3174" s="10" t="s">
        <v>810</v>
      </c>
      <c r="C3174" s="10" t="s">
        <v>1952</v>
      </c>
      <c r="D3174" s="13">
        <v>94</v>
      </c>
      <c r="E3174" s="13">
        <v>94</v>
      </c>
    </row>
    <row r="3175" spans="1:5" ht="15" customHeight="1">
      <c r="A3175" s="10" t="s">
        <v>4768</v>
      </c>
      <c r="B3175" s="10" t="s">
        <v>4769</v>
      </c>
      <c r="C3175" s="12"/>
      <c r="D3175" s="13">
        <v>0</v>
      </c>
      <c r="E3175" s="13">
        <v>3</v>
      </c>
    </row>
    <row r="3176" spans="1:5" ht="15" customHeight="1">
      <c r="A3176" s="10" t="s">
        <v>4770</v>
      </c>
      <c r="B3176" s="10" t="s">
        <v>1326</v>
      </c>
      <c r="C3176" s="12"/>
      <c r="D3176" s="13">
        <v>0</v>
      </c>
      <c r="E3176" s="13">
        <v>0</v>
      </c>
    </row>
    <row r="3177" spans="1:5" ht="15" customHeight="1">
      <c r="A3177" s="10" t="s">
        <v>4770</v>
      </c>
      <c r="B3177" s="10" t="s">
        <v>1326</v>
      </c>
      <c r="C3177" s="10" t="s">
        <v>1955</v>
      </c>
      <c r="D3177" s="13">
        <v>25</v>
      </c>
      <c r="E3177" s="13">
        <v>25</v>
      </c>
    </row>
    <row r="3178" spans="1:5" ht="15" customHeight="1">
      <c r="A3178" s="10" t="s">
        <v>4771</v>
      </c>
      <c r="B3178" s="10" t="s">
        <v>1337</v>
      </c>
      <c r="C3178" s="12"/>
      <c r="D3178" s="13">
        <v>0</v>
      </c>
      <c r="E3178" s="13">
        <v>0</v>
      </c>
    </row>
    <row r="3179" spans="1:5" ht="15" customHeight="1">
      <c r="A3179" s="10" t="s">
        <v>4771</v>
      </c>
      <c r="B3179" s="10" t="s">
        <v>1337</v>
      </c>
      <c r="C3179" s="10" t="s">
        <v>1962</v>
      </c>
      <c r="D3179" s="13">
        <v>75</v>
      </c>
      <c r="E3179" s="13">
        <v>75</v>
      </c>
    </row>
    <row r="3180" spans="1:5" ht="15" customHeight="1">
      <c r="A3180" s="10" t="s">
        <v>4772</v>
      </c>
      <c r="B3180" s="10" t="s">
        <v>958</v>
      </c>
      <c r="C3180" s="10" t="s">
        <v>1604</v>
      </c>
      <c r="D3180" s="13">
        <v>2</v>
      </c>
      <c r="E3180" s="13">
        <v>2</v>
      </c>
    </row>
    <row r="3181" spans="1:5" ht="15" customHeight="1">
      <c r="A3181" s="10" t="s">
        <v>4773</v>
      </c>
      <c r="B3181" s="10" t="s">
        <v>199</v>
      </c>
      <c r="C3181" s="12"/>
      <c r="D3181" s="13">
        <v>0</v>
      </c>
      <c r="E3181" s="13">
        <v>0</v>
      </c>
    </row>
    <row r="3182" spans="1:5" ht="15" customHeight="1">
      <c r="A3182" s="10" t="s">
        <v>4773</v>
      </c>
      <c r="B3182" s="10" t="s">
        <v>199</v>
      </c>
      <c r="C3182" s="10" t="s">
        <v>1952</v>
      </c>
      <c r="D3182" s="13">
        <v>74</v>
      </c>
      <c r="E3182" s="13">
        <v>74</v>
      </c>
    </row>
    <row r="3183" spans="1:5" ht="15" customHeight="1">
      <c r="A3183" s="10" t="s">
        <v>4773</v>
      </c>
      <c r="B3183" s="10" t="s">
        <v>199</v>
      </c>
      <c r="C3183" s="10" t="s">
        <v>4737</v>
      </c>
      <c r="D3183" s="13">
        <v>1</v>
      </c>
      <c r="E3183" s="13">
        <v>1</v>
      </c>
    </row>
    <row r="3184" spans="1:5" ht="15" customHeight="1">
      <c r="A3184" s="10" t="s">
        <v>4774</v>
      </c>
      <c r="B3184" s="10" t="s">
        <v>4775</v>
      </c>
      <c r="C3184" s="12"/>
      <c r="D3184" s="13">
        <v>0</v>
      </c>
      <c r="E3184" s="13">
        <v>14</v>
      </c>
    </row>
    <row r="3185" spans="1:5" ht="15" customHeight="1">
      <c r="A3185" s="10" t="s">
        <v>4776</v>
      </c>
      <c r="B3185" s="10" t="s">
        <v>1338</v>
      </c>
      <c r="C3185" s="12"/>
      <c r="D3185" s="13">
        <v>0</v>
      </c>
      <c r="E3185" s="13">
        <v>0</v>
      </c>
    </row>
    <row r="3186" spans="1:5" ht="15" customHeight="1">
      <c r="A3186" s="10" t="s">
        <v>4776</v>
      </c>
      <c r="B3186" s="10" t="s">
        <v>1338</v>
      </c>
      <c r="C3186" s="10" t="s">
        <v>1962</v>
      </c>
      <c r="D3186" s="13">
        <v>77</v>
      </c>
      <c r="E3186" s="13">
        <v>77</v>
      </c>
    </row>
    <row r="3187" spans="1:5" ht="15" customHeight="1">
      <c r="A3187" s="10" t="s">
        <v>4777</v>
      </c>
      <c r="B3187" s="10" t="s">
        <v>4778</v>
      </c>
      <c r="C3187" s="12"/>
      <c r="D3187" s="13">
        <v>0</v>
      </c>
      <c r="E3187" s="13">
        <v>0</v>
      </c>
    </row>
    <row r="3188" spans="1:5" ht="15" customHeight="1">
      <c r="A3188" s="10" t="s">
        <v>4777</v>
      </c>
      <c r="B3188" s="10" t="s">
        <v>4778</v>
      </c>
      <c r="C3188" s="10" t="s">
        <v>1894</v>
      </c>
      <c r="D3188" s="13">
        <v>4</v>
      </c>
      <c r="E3188" s="13">
        <v>4</v>
      </c>
    </row>
    <row r="3189" spans="1:5" ht="15" customHeight="1">
      <c r="A3189" s="10" t="s">
        <v>4777</v>
      </c>
      <c r="B3189" s="10" t="s">
        <v>4778</v>
      </c>
      <c r="C3189" s="10" t="s">
        <v>4779</v>
      </c>
      <c r="D3189" s="13">
        <v>8</v>
      </c>
      <c r="E3189" s="13">
        <v>8</v>
      </c>
    </row>
    <row r="3190" spans="1:5" ht="15" customHeight="1">
      <c r="A3190" s="10" t="s">
        <v>4777</v>
      </c>
      <c r="B3190" s="10" t="s">
        <v>4778</v>
      </c>
      <c r="C3190" s="10" t="s">
        <v>4780</v>
      </c>
      <c r="D3190" s="13">
        <v>8</v>
      </c>
      <c r="E3190" s="13">
        <v>8</v>
      </c>
    </row>
    <row r="3191" spans="1:5" ht="15" customHeight="1">
      <c r="A3191" s="10" t="s">
        <v>4777</v>
      </c>
      <c r="B3191" s="10" t="s">
        <v>4778</v>
      </c>
      <c r="C3191" s="10" t="s">
        <v>4781</v>
      </c>
      <c r="D3191" s="13">
        <v>8</v>
      </c>
      <c r="E3191" s="13">
        <v>8</v>
      </c>
    </row>
    <row r="3192" spans="1:5" ht="15" customHeight="1">
      <c r="A3192" s="10" t="s">
        <v>4777</v>
      </c>
      <c r="B3192" s="10" t="s">
        <v>4778</v>
      </c>
      <c r="C3192" s="10" t="s">
        <v>4782</v>
      </c>
      <c r="D3192" s="13">
        <v>9</v>
      </c>
      <c r="E3192" s="13">
        <v>9</v>
      </c>
    </row>
    <row r="3193" spans="1:5" ht="15" customHeight="1">
      <c r="A3193" s="10" t="s">
        <v>4777</v>
      </c>
      <c r="B3193" s="10" t="s">
        <v>4778</v>
      </c>
      <c r="C3193" s="10" t="s">
        <v>2104</v>
      </c>
      <c r="D3193" s="13">
        <v>4</v>
      </c>
      <c r="E3193" s="13">
        <v>4</v>
      </c>
    </row>
    <row r="3194" spans="1:5" ht="15" customHeight="1">
      <c r="A3194" s="10" t="s">
        <v>4783</v>
      </c>
      <c r="B3194" s="10" t="s">
        <v>4784</v>
      </c>
      <c r="C3194" s="12"/>
      <c r="D3194" s="13">
        <v>3</v>
      </c>
      <c r="E3194" s="13">
        <v>3</v>
      </c>
    </row>
    <row r="3195" spans="1:5" ht="15" customHeight="1">
      <c r="A3195" s="10" t="s">
        <v>4785</v>
      </c>
      <c r="B3195" s="10" t="s">
        <v>1579</v>
      </c>
      <c r="C3195" s="12"/>
      <c r="D3195" s="13">
        <v>0</v>
      </c>
      <c r="E3195" s="13">
        <v>0</v>
      </c>
    </row>
    <row r="3196" spans="1:5" ht="15" customHeight="1">
      <c r="A3196" s="10" t="s">
        <v>4785</v>
      </c>
      <c r="B3196" s="10" t="s">
        <v>1579</v>
      </c>
      <c r="C3196" s="10" t="s">
        <v>1711</v>
      </c>
      <c r="D3196" s="13">
        <v>70</v>
      </c>
      <c r="E3196" s="13">
        <v>70</v>
      </c>
    </row>
    <row r="3197" spans="1:5" ht="15" customHeight="1">
      <c r="A3197" s="10" t="s">
        <v>4786</v>
      </c>
      <c r="B3197" s="10" t="s">
        <v>1498</v>
      </c>
      <c r="C3197" s="12"/>
      <c r="D3197" s="13">
        <v>0</v>
      </c>
      <c r="E3197" s="13">
        <v>0</v>
      </c>
    </row>
    <row r="3198" spans="1:5" ht="15" customHeight="1">
      <c r="A3198" s="10" t="s">
        <v>4786</v>
      </c>
      <c r="B3198" s="10" t="s">
        <v>1498</v>
      </c>
      <c r="C3198" s="10" t="s">
        <v>2119</v>
      </c>
      <c r="D3198" s="13">
        <v>3</v>
      </c>
      <c r="E3198" s="13">
        <v>3</v>
      </c>
    </row>
    <row r="3199" spans="1:5" ht="15" customHeight="1">
      <c r="A3199" s="10" t="s">
        <v>4787</v>
      </c>
      <c r="B3199" s="10" t="s">
        <v>278</v>
      </c>
      <c r="C3199" s="10" t="s">
        <v>1604</v>
      </c>
      <c r="D3199" s="13">
        <v>13</v>
      </c>
      <c r="E3199" s="13">
        <v>13</v>
      </c>
    </row>
    <row r="3200" spans="1:5" ht="15" customHeight="1">
      <c r="A3200" s="10" t="s">
        <v>4787</v>
      </c>
      <c r="B3200" s="10" t="s">
        <v>278</v>
      </c>
      <c r="C3200" s="10" t="s">
        <v>1674</v>
      </c>
      <c r="D3200" s="13">
        <v>4</v>
      </c>
      <c r="E3200" s="13">
        <v>4</v>
      </c>
    </row>
    <row r="3201" spans="1:5" ht="15" customHeight="1">
      <c r="A3201" s="10" t="s">
        <v>4787</v>
      </c>
      <c r="B3201" s="10" t="s">
        <v>278</v>
      </c>
      <c r="C3201" s="10" t="s">
        <v>1675</v>
      </c>
      <c r="D3201" s="13">
        <v>2</v>
      </c>
      <c r="E3201" s="13">
        <v>2</v>
      </c>
    </row>
    <row r="3202" spans="1:5" ht="15" customHeight="1">
      <c r="A3202" s="10" t="s">
        <v>4788</v>
      </c>
      <c r="B3202" s="10" t="s">
        <v>4789</v>
      </c>
      <c r="C3202" s="12"/>
      <c r="D3202" s="13">
        <v>0</v>
      </c>
      <c r="E3202" s="13">
        <v>158</v>
      </c>
    </row>
    <row r="3203" spans="1:5" ht="15" customHeight="1">
      <c r="A3203" s="10" t="s">
        <v>4790</v>
      </c>
      <c r="B3203" s="10" t="s">
        <v>1197</v>
      </c>
      <c r="C3203" s="12"/>
      <c r="D3203" s="13">
        <v>0</v>
      </c>
      <c r="E3203" s="13">
        <v>0</v>
      </c>
    </row>
    <row r="3204" spans="1:5" ht="15" customHeight="1">
      <c r="A3204" s="10" t="s">
        <v>4790</v>
      </c>
      <c r="B3204" s="10" t="s">
        <v>1197</v>
      </c>
      <c r="C3204" s="10" t="s">
        <v>1865</v>
      </c>
      <c r="D3204" s="13">
        <v>562</v>
      </c>
      <c r="E3204" s="13">
        <v>562</v>
      </c>
    </row>
    <row r="3205" spans="1:5" ht="15" customHeight="1">
      <c r="A3205" s="10" t="s">
        <v>4791</v>
      </c>
      <c r="B3205" s="10" t="s">
        <v>1377</v>
      </c>
      <c r="C3205" s="10" t="s">
        <v>2014</v>
      </c>
      <c r="D3205" s="13">
        <v>25</v>
      </c>
      <c r="E3205" s="13">
        <v>25</v>
      </c>
    </row>
    <row r="3206" spans="1:5" ht="15" customHeight="1">
      <c r="A3206" s="10" t="s">
        <v>4792</v>
      </c>
      <c r="B3206" s="10" t="s">
        <v>4793</v>
      </c>
      <c r="C3206" s="12"/>
      <c r="D3206" s="13">
        <v>0</v>
      </c>
      <c r="E3206" s="13">
        <v>0</v>
      </c>
    </row>
    <row r="3207" spans="1:5" ht="15" customHeight="1">
      <c r="A3207" s="10" t="s">
        <v>4794</v>
      </c>
      <c r="B3207" s="10" t="s">
        <v>4795</v>
      </c>
      <c r="C3207" s="12"/>
      <c r="D3207" s="13">
        <v>0</v>
      </c>
      <c r="E3207" s="13">
        <v>0</v>
      </c>
    </row>
    <row r="3208" spans="1:5" ht="15" customHeight="1">
      <c r="A3208" s="10" t="s">
        <v>4796</v>
      </c>
      <c r="B3208" s="10" t="s">
        <v>816</v>
      </c>
      <c r="C3208" s="12"/>
      <c r="D3208" s="13">
        <v>0</v>
      </c>
      <c r="E3208" s="13">
        <v>0</v>
      </c>
    </row>
    <row r="3209" spans="1:5" ht="15" customHeight="1">
      <c r="A3209" s="10" t="s">
        <v>4796</v>
      </c>
      <c r="B3209" s="10" t="s">
        <v>816</v>
      </c>
      <c r="C3209" s="10" t="s">
        <v>4729</v>
      </c>
      <c r="D3209" s="13">
        <v>600</v>
      </c>
      <c r="E3209" s="13">
        <v>600</v>
      </c>
    </row>
    <row r="3210" spans="1:5" ht="15" customHeight="1">
      <c r="A3210" s="10" t="s">
        <v>4796</v>
      </c>
      <c r="B3210" s="10" t="s">
        <v>816</v>
      </c>
      <c r="C3210" s="10" t="s">
        <v>1946</v>
      </c>
      <c r="D3210" s="13">
        <v>236</v>
      </c>
      <c r="E3210" s="13">
        <v>236</v>
      </c>
    </row>
    <row r="3211" spans="1:5" ht="15" customHeight="1">
      <c r="A3211" s="10" t="s">
        <v>4797</v>
      </c>
      <c r="B3211" s="10" t="s">
        <v>4798</v>
      </c>
      <c r="C3211" s="12"/>
      <c r="D3211" s="13">
        <v>0</v>
      </c>
      <c r="E3211" s="13">
        <v>0</v>
      </c>
    </row>
    <row r="3212" spans="1:5" ht="15" customHeight="1">
      <c r="A3212" s="10" t="s">
        <v>4799</v>
      </c>
      <c r="B3212" s="10" t="s">
        <v>1381</v>
      </c>
      <c r="C3212" s="10" t="s">
        <v>2015</v>
      </c>
      <c r="D3212" s="13">
        <v>105</v>
      </c>
      <c r="E3212" s="13">
        <v>105</v>
      </c>
    </row>
    <row r="3213" spans="1:5" ht="15" customHeight="1">
      <c r="A3213" s="10" t="s">
        <v>4800</v>
      </c>
      <c r="B3213" s="10" t="s">
        <v>4801</v>
      </c>
      <c r="C3213" s="12"/>
      <c r="D3213" s="13">
        <v>0</v>
      </c>
      <c r="E3213" s="13">
        <v>100</v>
      </c>
    </row>
    <row r="3214" spans="1:5" ht="15" customHeight="1">
      <c r="A3214" s="10" t="s">
        <v>4802</v>
      </c>
      <c r="B3214" s="10" t="s">
        <v>820</v>
      </c>
      <c r="C3214" s="12"/>
      <c r="D3214" s="13">
        <v>0</v>
      </c>
      <c r="E3214" s="13">
        <v>0</v>
      </c>
    </row>
    <row r="3215" spans="1:5" ht="15" customHeight="1">
      <c r="A3215" s="10" t="s">
        <v>4802</v>
      </c>
      <c r="B3215" s="10" t="s">
        <v>820</v>
      </c>
      <c r="C3215" s="10" t="s">
        <v>1878</v>
      </c>
      <c r="D3215" s="13">
        <v>670</v>
      </c>
      <c r="E3215" s="13">
        <v>670</v>
      </c>
    </row>
    <row r="3216" spans="1:5" ht="15" customHeight="1">
      <c r="A3216" s="10" t="s">
        <v>4802</v>
      </c>
      <c r="B3216" s="10" t="s">
        <v>820</v>
      </c>
      <c r="C3216" s="10" t="s">
        <v>1954</v>
      </c>
      <c r="D3216" s="13">
        <v>209</v>
      </c>
      <c r="E3216" s="13">
        <v>209</v>
      </c>
    </row>
    <row r="3217" spans="1:5" ht="15" customHeight="1">
      <c r="A3217" s="10" t="s">
        <v>4802</v>
      </c>
      <c r="B3217" s="10" t="s">
        <v>4803</v>
      </c>
      <c r="C3217" s="12"/>
      <c r="D3217" s="13">
        <v>0</v>
      </c>
      <c r="E3217" s="13">
        <v>8</v>
      </c>
    </row>
    <row r="3218" spans="1:5" ht="15" customHeight="1">
      <c r="A3218" s="10" t="s">
        <v>4804</v>
      </c>
      <c r="B3218" s="10" t="s">
        <v>1325</v>
      </c>
      <c r="C3218" s="12"/>
      <c r="D3218" s="13">
        <v>0</v>
      </c>
      <c r="E3218" s="13">
        <v>0</v>
      </c>
    </row>
    <row r="3219" spans="1:5" ht="15" customHeight="1">
      <c r="A3219" s="10" t="s">
        <v>4804</v>
      </c>
      <c r="B3219" s="10" t="s">
        <v>1325</v>
      </c>
      <c r="C3219" s="10" t="s">
        <v>1954</v>
      </c>
      <c r="D3219" s="13">
        <v>320</v>
      </c>
      <c r="E3219" s="13">
        <v>320</v>
      </c>
    </row>
    <row r="3220" spans="1:5" ht="15" customHeight="1">
      <c r="A3220" s="10" t="s">
        <v>4805</v>
      </c>
      <c r="B3220" s="10" t="s">
        <v>1378</v>
      </c>
      <c r="C3220" s="12"/>
      <c r="D3220" s="13">
        <v>0</v>
      </c>
      <c r="E3220" s="13">
        <v>0</v>
      </c>
    </row>
    <row r="3221" spans="1:5" ht="15" customHeight="1">
      <c r="A3221" s="10" t="s">
        <v>4805</v>
      </c>
      <c r="B3221" s="10" t="s">
        <v>1378</v>
      </c>
      <c r="C3221" s="10" t="s">
        <v>2014</v>
      </c>
      <c r="D3221" s="13">
        <v>10</v>
      </c>
      <c r="E3221" s="13">
        <v>10</v>
      </c>
    </row>
    <row r="3222" spans="1:5" ht="15" customHeight="1">
      <c r="A3222" s="10" t="s">
        <v>4806</v>
      </c>
      <c r="B3222" s="10" t="s">
        <v>626</v>
      </c>
      <c r="C3222" s="12"/>
      <c r="D3222" s="13">
        <v>0</v>
      </c>
      <c r="E3222" s="13">
        <v>0</v>
      </c>
    </row>
    <row r="3223" spans="1:5" ht="15" customHeight="1">
      <c r="A3223" s="10" t="s">
        <v>4806</v>
      </c>
      <c r="B3223" s="10" t="s">
        <v>626</v>
      </c>
      <c r="C3223" s="10" t="s">
        <v>1717</v>
      </c>
      <c r="D3223" s="13">
        <v>63</v>
      </c>
      <c r="E3223" s="13">
        <v>63</v>
      </c>
    </row>
    <row r="3224" spans="1:5" ht="15" customHeight="1">
      <c r="A3224" s="10" t="s">
        <v>4806</v>
      </c>
      <c r="B3224" s="10" t="s">
        <v>626</v>
      </c>
      <c r="C3224" s="10" t="s">
        <v>2769</v>
      </c>
      <c r="D3224" s="13">
        <v>80</v>
      </c>
      <c r="E3224" s="13">
        <v>80</v>
      </c>
    </row>
    <row r="3225" spans="1:5" ht="15" customHeight="1">
      <c r="A3225" s="10" t="s">
        <v>4807</v>
      </c>
      <c r="B3225" s="10" t="s">
        <v>4808</v>
      </c>
      <c r="C3225" s="12"/>
      <c r="D3225" s="13">
        <v>0</v>
      </c>
      <c r="E3225" s="13">
        <v>0</v>
      </c>
    </row>
    <row r="3226" spans="1:5" ht="15" customHeight="1">
      <c r="A3226" s="10" t="s">
        <v>4809</v>
      </c>
      <c r="B3226" s="10" t="s">
        <v>457</v>
      </c>
      <c r="C3226" s="12"/>
      <c r="D3226" s="13">
        <v>0</v>
      </c>
      <c r="E3226" s="13">
        <v>0</v>
      </c>
    </row>
    <row r="3227" spans="1:5" ht="15" customHeight="1">
      <c r="A3227" s="10" t="s">
        <v>4809</v>
      </c>
      <c r="B3227" s="10" t="s">
        <v>457</v>
      </c>
      <c r="C3227" s="10" t="s">
        <v>1955</v>
      </c>
      <c r="D3227" s="13">
        <v>42</v>
      </c>
      <c r="E3227" s="13">
        <v>42</v>
      </c>
    </row>
    <row r="3228" spans="1:5" ht="15" customHeight="1">
      <c r="A3228" s="10" t="s">
        <v>4810</v>
      </c>
      <c r="B3228" s="10" t="s">
        <v>1327</v>
      </c>
      <c r="C3228" s="12"/>
      <c r="D3228" s="13">
        <v>0</v>
      </c>
      <c r="E3228" s="13">
        <v>0</v>
      </c>
    </row>
    <row r="3229" spans="1:5" ht="15" customHeight="1">
      <c r="A3229" s="10" t="s">
        <v>4810</v>
      </c>
      <c r="B3229" s="10" t="s">
        <v>1327</v>
      </c>
      <c r="C3229" s="10" t="s">
        <v>1955</v>
      </c>
      <c r="D3229" s="13">
        <v>15</v>
      </c>
      <c r="E3229" s="13">
        <v>15</v>
      </c>
    </row>
    <row r="3230" spans="1:5" ht="15" customHeight="1">
      <c r="A3230" s="10" t="s">
        <v>4811</v>
      </c>
      <c r="B3230" s="10" t="s">
        <v>4812</v>
      </c>
      <c r="C3230" s="10" t="s">
        <v>1680</v>
      </c>
      <c r="D3230" s="13">
        <v>17</v>
      </c>
      <c r="E3230" s="13">
        <v>17</v>
      </c>
    </row>
    <row r="3231" spans="1:5" ht="15" customHeight="1">
      <c r="A3231" s="10" t="s">
        <v>4813</v>
      </c>
      <c r="B3231" s="10" t="s">
        <v>1348</v>
      </c>
      <c r="C3231" s="10" t="s">
        <v>1970</v>
      </c>
      <c r="D3231" s="13">
        <v>954</v>
      </c>
      <c r="E3231" s="13">
        <v>954</v>
      </c>
    </row>
    <row r="3232" spans="1:5" ht="15" customHeight="1">
      <c r="A3232" s="10" t="s">
        <v>4814</v>
      </c>
      <c r="B3232" s="10" t="s">
        <v>1379</v>
      </c>
      <c r="C3232" s="10" t="s">
        <v>2014</v>
      </c>
      <c r="D3232" s="13">
        <v>11</v>
      </c>
      <c r="E3232" s="13">
        <v>11</v>
      </c>
    </row>
    <row r="3233" spans="1:5" ht="15" customHeight="1">
      <c r="A3233" s="10" t="s">
        <v>4815</v>
      </c>
      <c r="B3233" s="10" t="s">
        <v>598</v>
      </c>
      <c r="C3233" s="10" t="s">
        <v>4816</v>
      </c>
      <c r="D3233" s="13">
        <v>80</v>
      </c>
      <c r="E3233" s="13">
        <v>80</v>
      </c>
    </row>
    <row r="3234" spans="1:5" ht="15" customHeight="1">
      <c r="A3234" s="10" t="s">
        <v>4815</v>
      </c>
      <c r="B3234" s="10" t="s">
        <v>598</v>
      </c>
      <c r="C3234" s="10" t="s">
        <v>1619</v>
      </c>
      <c r="D3234" s="13">
        <v>10</v>
      </c>
      <c r="E3234" s="13">
        <v>10</v>
      </c>
    </row>
    <row r="3235" spans="1:5" ht="15" customHeight="1">
      <c r="A3235" s="10" t="s">
        <v>4817</v>
      </c>
      <c r="B3235" s="10" t="s">
        <v>4818</v>
      </c>
      <c r="C3235" s="12"/>
      <c r="D3235" s="13">
        <v>0</v>
      </c>
      <c r="E3235" s="13">
        <v>0</v>
      </c>
    </row>
    <row r="3236" spans="1:5" ht="15" customHeight="1">
      <c r="A3236" s="10" t="s">
        <v>4819</v>
      </c>
      <c r="B3236" s="10" t="s">
        <v>1076</v>
      </c>
      <c r="C3236" s="10" t="s">
        <v>1681</v>
      </c>
      <c r="D3236" s="13">
        <v>2</v>
      </c>
      <c r="E3236" s="13">
        <v>2</v>
      </c>
    </row>
    <row r="3237" spans="1:5" ht="15" customHeight="1">
      <c r="A3237" s="10" t="s">
        <v>4820</v>
      </c>
      <c r="B3237" s="10" t="s">
        <v>1303</v>
      </c>
      <c r="C3237" s="12"/>
      <c r="D3237" s="13">
        <v>0</v>
      </c>
      <c r="E3237" s="13">
        <v>0</v>
      </c>
    </row>
    <row r="3238" spans="1:5" ht="15" customHeight="1">
      <c r="A3238" s="10" t="s">
        <v>4820</v>
      </c>
      <c r="B3238" s="10" t="s">
        <v>1303</v>
      </c>
      <c r="C3238" s="10" t="s">
        <v>1934</v>
      </c>
      <c r="D3238" s="13">
        <v>7</v>
      </c>
      <c r="E3238" s="13">
        <v>7</v>
      </c>
    </row>
    <row r="3239" spans="1:5" ht="15" customHeight="1">
      <c r="A3239" s="10" t="s">
        <v>4821</v>
      </c>
      <c r="B3239" s="10" t="s">
        <v>4822</v>
      </c>
      <c r="C3239" s="10" t="s">
        <v>1973</v>
      </c>
      <c r="D3239" s="13">
        <v>121</v>
      </c>
      <c r="E3239" s="13">
        <v>121</v>
      </c>
    </row>
    <row r="3240" spans="1:5" ht="15" customHeight="1">
      <c r="A3240" s="10" t="s">
        <v>4823</v>
      </c>
      <c r="B3240" s="10" t="s">
        <v>4824</v>
      </c>
      <c r="C3240" s="12"/>
      <c r="D3240" s="13">
        <v>1</v>
      </c>
      <c r="E3240" s="13">
        <v>1</v>
      </c>
    </row>
    <row r="3241" spans="1:5" ht="15" customHeight="1">
      <c r="A3241" s="10" t="s">
        <v>4823</v>
      </c>
      <c r="B3241" s="10" t="s">
        <v>4824</v>
      </c>
      <c r="C3241" s="10" t="s">
        <v>1649</v>
      </c>
      <c r="D3241" s="13">
        <v>11</v>
      </c>
      <c r="E3241" s="13">
        <v>11</v>
      </c>
    </row>
    <row r="3242" spans="1:5" ht="15" customHeight="1">
      <c r="A3242" s="10" t="s">
        <v>4823</v>
      </c>
      <c r="B3242" s="10" t="s">
        <v>4824</v>
      </c>
      <c r="C3242" s="10" t="s">
        <v>2626</v>
      </c>
      <c r="D3242" s="13">
        <v>9</v>
      </c>
      <c r="E3242" s="13">
        <v>9</v>
      </c>
    </row>
    <row r="3243" spans="1:5" ht="15" customHeight="1">
      <c r="A3243" s="10" t="s">
        <v>4825</v>
      </c>
      <c r="B3243" s="10" t="s">
        <v>1396</v>
      </c>
      <c r="C3243" s="10" t="s">
        <v>2024</v>
      </c>
      <c r="D3243" s="13">
        <v>34</v>
      </c>
      <c r="E3243" s="13">
        <v>34</v>
      </c>
    </row>
    <row r="3244" spans="1:5" ht="15" customHeight="1">
      <c r="A3244" s="10" t="s">
        <v>4826</v>
      </c>
      <c r="B3244" s="10" t="s">
        <v>4827</v>
      </c>
      <c r="C3244" s="12"/>
      <c r="D3244" s="13">
        <v>0</v>
      </c>
      <c r="E3244" s="13">
        <v>0</v>
      </c>
    </row>
    <row r="3245" spans="1:5" ht="15" customHeight="1">
      <c r="A3245" s="10" t="s">
        <v>4828</v>
      </c>
      <c r="B3245" s="10" t="s">
        <v>305</v>
      </c>
      <c r="C3245" s="10" t="s">
        <v>1619</v>
      </c>
      <c r="D3245" s="13">
        <v>11</v>
      </c>
      <c r="E3245" s="13">
        <v>11</v>
      </c>
    </row>
    <row r="3246" spans="1:5" ht="15" customHeight="1">
      <c r="A3246" s="10" t="s">
        <v>4829</v>
      </c>
      <c r="B3246" s="10" t="s">
        <v>940</v>
      </c>
      <c r="C3246" s="10" t="s">
        <v>1596</v>
      </c>
      <c r="D3246" s="13">
        <v>18</v>
      </c>
      <c r="E3246" s="13">
        <v>18</v>
      </c>
    </row>
    <row r="3247" spans="1:5" ht="15" customHeight="1">
      <c r="A3247" s="10" t="s">
        <v>4830</v>
      </c>
      <c r="B3247" s="10" t="s">
        <v>563</v>
      </c>
      <c r="C3247" s="10" t="s">
        <v>1679</v>
      </c>
      <c r="D3247" s="13">
        <v>49</v>
      </c>
      <c r="E3247" s="13">
        <v>49</v>
      </c>
    </row>
    <row r="3248" spans="1:5" ht="15" customHeight="1">
      <c r="A3248" s="10" t="s">
        <v>4830</v>
      </c>
      <c r="B3248" s="10" t="s">
        <v>563</v>
      </c>
      <c r="C3248" s="10" t="s">
        <v>1681</v>
      </c>
      <c r="D3248" s="13">
        <v>26</v>
      </c>
      <c r="E3248" s="13">
        <v>26</v>
      </c>
    </row>
    <row r="3249" spans="1:5" ht="15" customHeight="1">
      <c r="A3249" s="10" t="s">
        <v>4831</v>
      </c>
      <c r="B3249" s="10" t="s">
        <v>4832</v>
      </c>
      <c r="C3249" s="10" t="s">
        <v>1973</v>
      </c>
      <c r="D3249" s="13">
        <v>968</v>
      </c>
      <c r="E3249" s="13">
        <v>968</v>
      </c>
    </row>
    <row r="3250" spans="1:5" ht="15" customHeight="1">
      <c r="A3250" s="10" t="s">
        <v>4833</v>
      </c>
      <c r="B3250" s="10" t="s">
        <v>4834</v>
      </c>
      <c r="C3250" s="12"/>
      <c r="D3250" s="13">
        <v>0</v>
      </c>
      <c r="E3250" s="13">
        <v>0</v>
      </c>
    </row>
    <row r="3251" spans="1:5" ht="15" customHeight="1">
      <c r="A3251" s="10" t="s">
        <v>4835</v>
      </c>
      <c r="B3251" s="10" t="s">
        <v>4836</v>
      </c>
      <c r="C3251" s="12"/>
      <c r="D3251" s="13">
        <v>0</v>
      </c>
      <c r="E3251" s="13">
        <v>6</v>
      </c>
    </row>
    <row r="3252" spans="1:5" ht="15" customHeight="1">
      <c r="A3252" s="10" t="s">
        <v>4837</v>
      </c>
      <c r="B3252" s="10" t="s">
        <v>433</v>
      </c>
      <c r="C3252" s="12"/>
      <c r="D3252" s="13">
        <v>0</v>
      </c>
      <c r="E3252" s="13">
        <v>0</v>
      </c>
    </row>
    <row r="3253" spans="1:5" ht="15" customHeight="1">
      <c r="A3253" s="10" t="s">
        <v>4837</v>
      </c>
      <c r="B3253" s="10" t="s">
        <v>433</v>
      </c>
      <c r="C3253" s="10" t="s">
        <v>1596</v>
      </c>
      <c r="D3253" s="13">
        <v>6</v>
      </c>
      <c r="E3253" s="13">
        <v>6</v>
      </c>
    </row>
    <row r="3254" spans="1:5" ht="15" customHeight="1">
      <c r="A3254" s="10" t="s">
        <v>4837</v>
      </c>
      <c r="B3254" s="10" t="s">
        <v>433</v>
      </c>
      <c r="C3254" s="10" t="s">
        <v>2620</v>
      </c>
      <c r="D3254" s="13">
        <v>17</v>
      </c>
      <c r="E3254" s="13">
        <v>17</v>
      </c>
    </row>
    <row r="3255" spans="1:5" ht="15" customHeight="1">
      <c r="A3255" s="10" t="s">
        <v>4838</v>
      </c>
      <c r="B3255" s="10" t="s">
        <v>1373</v>
      </c>
      <c r="C3255" s="10" t="s">
        <v>2012</v>
      </c>
      <c r="D3255" s="13">
        <v>18</v>
      </c>
      <c r="E3255" s="13">
        <v>18</v>
      </c>
    </row>
    <row r="3256" spans="1:5" ht="15" customHeight="1">
      <c r="A3256" s="10" t="s">
        <v>4839</v>
      </c>
      <c r="B3256" s="10" t="s">
        <v>867</v>
      </c>
      <c r="C3256" s="10" t="s">
        <v>4840</v>
      </c>
      <c r="D3256" s="13">
        <v>980</v>
      </c>
      <c r="E3256" s="13">
        <v>980</v>
      </c>
    </row>
    <row r="3257" spans="1:5" ht="15" customHeight="1">
      <c r="A3257" s="10" t="s">
        <v>4839</v>
      </c>
      <c r="B3257" s="10" t="s">
        <v>867</v>
      </c>
      <c r="C3257" s="10" t="s">
        <v>4841</v>
      </c>
      <c r="D3257" s="13">
        <v>1500</v>
      </c>
      <c r="E3257" s="13">
        <v>1500</v>
      </c>
    </row>
    <row r="3258" spans="1:5" ht="15" customHeight="1">
      <c r="A3258" s="10" t="s">
        <v>4839</v>
      </c>
      <c r="B3258" s="10" t="s">
        <v>867</v>
      </c>
      <c r="C3258" s="10" t="s">
        <v>1859</v>
      </c>
      <c r="D3258" s="13">
        <v>1840</v>
      </c>
      <c r="E3258" s="13">
        <v>1840</v>
      </c>
    </row>
    <row r="3259" spans="1:5" ht="15" customHeight="1">
      <c r="A3259" s="10" t="s">
        <v>4839</v>
      </c>
      <c r="B3259" s="10" t="s">
        <v>867</v>
      </c>
      <c r="C3259" s="10" t="s">
        <v>4261</v>
      </c>
      <c r="D3259" s="13">
        <v>900</v>
      </c>
      <c r="E3259" s="13">
        <v>900</v>
      </c>
    </row>
    <row r="3260" spans="1:5" ht="15" customHeight="1">
      <c r="A3260" s="10" t="s">
        <v>4842</v>
      </c>
      <c r="B3260" s="10" t="s">
        <v>296</v>
      </c>
      <c r="C3260" s="12"/>
      <c r="D3260" s="13">
        <v>0</v>
      </c>
      <c r="E3260" s="13">
        <v>0</v>
      </c>
    </row>
    <row r="3261" spans="1:5" ht="15" customHeight="1">
      <c r="A3261" s="10" t="s">
        <v>4842</v>
      </c>
      <c r="B3261" s="10" t="s">
        <v>296</v>
      </c>
      <c r="C3261" s="10" t="s">
        <v>2620</v>
      </c>
      <c r="D3261" s="13">
        <v>10</v>
      </c>
      <c r="E3261" s="13">
        <v>10</v>
      </c>
    </row>
    <row r="3262" spans="1:5" ht="15" customHeight="1">
      <c r="A3262" s="10" t="s">
        <v>4843</v>
      </c>
      <c r="B3262" s="10" t="s">
        <v>4844</v>
      </c>
      <c r="C3262" s="10" t="s">
        <v>1682</v>
      </c>
      <c r="D3262" s="13">
        <v>4</v>
      </c>
      <c r="E3262" s="13">
        <v>4</v>
      </c>
    </row>
    <row r="3263" spans="1:5" ht="15" customHeight="1">
      <c r="A3263" s="10" t="s">
        <v>4845</v>
      </c>
      <c r="B3263" s="10" t="s">
        <v>297</v>
      </c>
      <c r="C3263" s="10" t="s">
        <v>1620</v>
      </c>
      <c r="D3263" s="13">
        <v>11</v>
      </c>
      <c r="E3263" s="13">
        <v>11</v>
      </c>
    </row>
    <row r="3264" spans="1:5" ht="15" customHeight="1">
      <c r="A3264" s="10" t="s">
        <v>4846</v>
      </c>
      <c r="B3264" s="10" t="s">
        <v>186</v>
      </c>
      <c r="C3264" s="12"/>
      <c r="D3264" s="13">
        <v>1</v>
      </c>
      <c r="E3264" s="13">
        <v>1</v>
      </c>
    </row>
    <row r="3265" spans="1:5" ht="15" customHeight="1">
      <c r="A3265" s="10" t="s">
        <v>4846</v>
      </c>
      <c r="B3265" s="10" t="s">
        <v>186</v>
      </c>
      <c r="C3265" s="10" t="s">
        <v>1597</v>
      </c>
      <c r="D3265" s="13">
        <v>3</v>
      </c>
      <c r="E3265" s="13">
        <v>3</v>
      </c>
    </row>
    <row r="3266" spans="1:5" ht="15" customHeight="1">
      <c r="A3266" s="10" t="s">
        <v>4847</v>
      </c>
      <c r="B3266" s="10" t="s">
        <v>859</v>
      </c>
      <c r="C3266" s="10" t="s">
        <v>4848</v>
      </c>
      <c r="D3266" s="13">
        <v>24</v>
      </c>
      <c r="E3266" s="13">
        <v>24</v>
      </c>
    </row>
    <row r="3267" spans="1:5" ht="15" customHeight="1">
      <c r="A3267" s="10" t="s">
        <v>4847</v>
      </c>
      <c r="B3267" s="10" t="s">
        <v>859</v>
      </c>
      <c r="C3267" s="10" t="s">
        <v>4159</v>
      </c>
      <c r="D3267" s="13">
        <v>1000</v>
      </c>
      <c r="E3267" s="13">
        <v>1000</v>
      </c>
    </row>
    <row r="3268" spans="1:5" ht="15" customHeight="1">
      <c r="A3268" s="10" t="s">
        <v>4847</v>
      </c>
      <c r="B3268" s="10" t="s">
        <v>859</v>
      </c>
      <c r="C3268" s="10" t="s">
        <v>4849</v>
      </c>
      <c r="D3268" s="13">
        <v>700</v>
      </c>
      <c r="E3268" s="13">
        <v>700</v>
      </c>
    </row>
    <row r="3269" spans="1:5" ht="15" customHeight="1">
      <c r="A3269" s="10" t="s">
        <v>4847</v>
      </c>
      <c r="B3269" s="10" t="s">
        <v>859</v>
      </c>
      <c r="C3269" s="10" t="s">
        <v>1937</v>
      </c>
      <c r="D3269" s="13">
        <v>211</v>
      </c>
      <c r="E3269" s="13">
        <v>211</v>
      </c>
    </row>
    <row r="3270" spans="1:5" ht="15" customHeight="1">
      <c r="A3270" s="10" t="s">
        <v>4847</v>
      </c>
      <c r="B3270" s="10" t="s">
        <v>4850</v>
      </c>
      <c r="C3270" s="12"/>
      <c r="D3270" s="13">
        <v>0</v>
      </c>
      <c r="E3270" s="13">
        <v>19</v>
      </c>
    </row>
    <row r="3271" spans="1:5" ht="15" customHeight="1">
      <c r="A3271" s="10" t="s">
        <v>4851</v>
      </c>
      <c r="B3271" s="10" t="s">
        <v>4852</v>
      </c>
      <c r="C3271" s="12"/>
      <c r="D3271" s="13">
        <v>0</v>
      </c>
      <c r="E3271" s="13">
        <v>6</v>
      </c>
    </row>
    <row r="3272" spans="1:5" ht="15" customHeight="1">
      <c r="A3272" s="10" t="s">
        <v>4853</v>
      </c>
      <c r="B3272" s="10" t="s">
        <v>1371</v>
      </c>
      <c r="C3272" s="10" t="s">
        <v>2009</v>
      </c>
      <c r="D3272" s="13">
        <v>31</v>
      </c>
      <c r="E3272" s="13">
        <v>31</v>
      </c>
    </row>
    <row r="3273" spans="1:5" ht="15" customHeight="1">
      <c r="A3273" s="10" t="s">
        <v>4854</v>
      </c>
      <c r="B3273" s="10" t="s">
        <v>4855</v>
      </c>
      <c r="C3273" s="10" t="s">
        <v>1682</v>
      </c>
      <c r="D3273" s="13">
        <v>4</v>
      </c>
      <c r="E3273" s="13">
        <v>4</v>
      </c>
    </row>
    <row r="3274" spans="1:5" ht="15" customHeight="1">
      <c r="A3274" s="10" t="s">
        <v>4856</v>
      </c>
      <c r="B3274" s="10" t="s">
        <v>4857</v>
      </c>
      <c r="C3274" s="12"/>
      <c r="D3274" s="13">
        <v>0</v>
      </c>
      <c r="E3274" s="13">
        <v>0</v>
      </c>
    </row>
    <row r="3275" spans="1:5" ht="15" customHeight="1">
      <c r="A3275" s="10" t="s">
        <v>4858</v>
      </c>
      <c r="B3275" s="10" t="s">
        <v>1052</v>
      </c>
      <c r="C3275" s="10" t="s">
        <v>1668</v>
      </c>
      <c r="D3275" s="13">
        <v>11</v>
      </c>
      <c r="E3275" s="13">
        <v>11</v>
      </c>
    </row>
    <row r="3276" spans="1:5" ht="15" customHeight="1">
      <c r="A3276" s="10" t="s">
        <v>4859</v>
      </c>
      <c r="B3276" s="10" t="s">
        <v>853</v>
      </c>
      <c r="C3276" s="10" t="s">
        <v>4848</v>
      </c>
      <c r="D3276" s="13">
        <v>324</v>
      </c>
      <c r="E3276" s="13">
        <v>324</v>
      </c>
    </row>
    <row r="3277" spans="1:5" ht="15" customHeight="1">
      <c r="A3277" s="10" t="s">
        <v>4859</v>
      </c>
      <c r="B3277" s="10" t="s">
        <v>853</v>
      </c>
      <c r="C3277" s="10" t="s">
        <v>4849</v>
      </c>
      <c r="D3277" s="13">
        <v>1000</v>
      </c>
      <c r="E3277" s="13">
        <v>1000</v>
      </c>
    </row>
    <row r="3278" spans="1:5" ht="15" customHeight="1">
      <c r="A3278" s="10" t="s">
        <v>4859</v>
      </c>
      <c r="B3278" s="10" t="s">
        <v>853</v>
      </c>
      <c r="C3278" s="10" t="s">
        <v>1937</v>
      </c>
      <c r="D3278" s="13">
        <v>151</v>
      </c>
      <c r="E3278" s="13">
        <v>151</v>
      </c>
    </row>
    <row r="3279" spans="1:5" ht="15" customHeight="1">
      <c r="A3279" s="10" t="s">
        <v>4860</v>
      </c>
      <c r="B3279" s="10" t="s">
        <v>4861</v>
      </c>
      <c r="C3279" s="10" t="s">
        <v>1682</v>
      </c>
      <c r="D3279" s="13">
        <v>4</v>
      </c>
      <c r="E3279" s="13">
        <v>4</v>
      </c>
    </row>
    <row r="3280" spans="1:5" ht="15" customHeight="1">
      <c r="A3280" s="10" t="s">
        <v>4862</v>
      </c>
      <c r="B3280" s="10" t="s">
        <v>1367</v>
      </c>
      <c r="C3280" s="10" t="s">
        <v>2008</v>
      </c>
      <c r="D3280" s="13">
        <v>20</v>
      </c>
      <c r="E3280" s="13">
        <v>20</v>
      </c>
    </row>
    <row r="3281" spans="1:5" ht="15" customHeight="1">
      <c r="A3281" s="10" t="s">
        <v>4863</v>
      </c>
      <c r="B3281" s="10" t="s">
        <v>289</v>
      </c>
      <c r="C3281" s="12"/>
      <c r="D3281" s="13">
        <v>0</v>
      </c>
      <c r="E3281" s="13">
        <v>0</v>
      </c>
    </row>
    <row r="3282" spans="1:5" ht="15" customHeight="1">
      <c r="A3282" s="10" t="s">
        <v>4864</v>
      </c>
      <c r="B3282" s="10" t="s">
        <v>1005</v>
      </c>
      <c r="C3282" s="10" t="s">
        <v>1636</v>
      </c>
      <c r="D3282" s="13">
        <v>100</v>
      </c>
      <c r="E3282" s="13">
        <v>100</v>
      </c>
    </row>
    <row r="3283" spans="1:5" ht="15" customHeight="1">
      <c r="A3283" s="10" t="s">
        <v>4865</v>
      </c>
      <c r="B3283" s="10" t="s">
        <v>1368</v>
      </c>
      <c r="C3283" s="10" t="s">
        <v>2008</v>
      </c>
      <c r="D3283" s="13">
        <v>33</v>
      </c>
      <c r="E3283" s="13">
        <v>33</v>
      </c>
    </row>
    <row r="3284" spans="1:5" ht="15" customHeight="1">
      <c r="A3284" s="10" t="s">
        <v>4866</v>
      </c>
      <c r="B3284" s="10" t="s">
        <v>662</v>
      </c>
      <c r="C3284" s="12"/>
      <c r="D3284" s="13">
        <v>0</v>
      </c>
      <c r="E3284" s="13">
        <v>0</v>
      </c>
    </row>
    <row r="3285" spans="1:5" ht="15" customHeight="1">
      <c r="A3285" s="10" t="s">
        <v>4866</v>
      </c>
      <c r="B3285" s="10" t="s">
        <v>662</v>
      </c>
      <c r="C3285" s="10" t="s">
        <v>4605</v>
      </c>
      <c r="D3285" s="13">
        <v>119</v>
      </c>
      <c r="E3285" s="13">
        <v>119</v>
      </c>
    </row>
    <row r="3286" spans="1:5" ht="15" customHeight="1">
      <c r="A3286" s="10" t="s">
        <v>4866</v>
      </c>
      <c r="B3286" s="10" t="s">
        <v>662</v>
      </c>
      <c r="C3286" s="10" t="s">
        <v>1938</v>
      </c>
      <c r="D3286" s="13">
        <v>423</v>
      </c>
      <c r="E3286" s="13">
        <v>423</v>
      </c>
    </row>
    <row r="3287" spans="1:5" ht="15" customHeight="1">
      <c r="A3287" s="10" t="s">
        <v>4867</v>
      </c>
      <c r="B3287" s="10" t="s">
        <v>1053</v>
      </c>
      <c r="C3287" s="10" t="s">
        <v>1668</v>
      </c>
      <c r="D3287" s="13">
        <v>10</v>
      </c>
      <c r="E3287" s="13">
        <v>10</v>
      </c>
    </row>
    <row r="3288" spans="1:5" ht="15" customHeight="1">
      <c r="A3288" s="10" t="s">
        <v>4868</v>
      </c>
      <c r="B3288" s="10" t="s">
        <v>1007</v>
      </c>
      <c r="C3288" s="10" t="s">
        <v>1637</v>
      </c>
      <c r="D3288" s="13">
        <v>111</v>
      </c>
      <c r="E3288" s="13">
        <v>111</v>
      </c>
    </row>
    <row r="3289" spans="1:5" ht="15" customHeight="1">
      <c r="A3289" s="10" t="s">
        <v>4869</v>
      </c>
      <c r="B3289" s="10" t="s">
        <v>1308</v>
      </c>
      <c r="C3289" s="12"/>
      <c r="D3289" s="13">
        <v>0</v>
      </c>
      <c r="E3289" s="13">
        <v>0</v>
      </c>
    </row>
    <row r="3290" spans="1:5" ht="15" customHeight="1">
      <c r="A3290" s="10" t="s">
        <v>4869</v>
      </c>
      <c r="B3290" s="10" t="s">
        <v>1308</v>
      </c>
      <c r="C3290" s="10" t="s">
        <v>1938</v>
      </c>
      <c r="D3290" s="13">
        <v>340</v>
      </c>
      <c r="E3290" s="13">
        <v>340</v>
      </c>
    </row>
    <row r="3291" spans="1:5" ht="15" customHeight="1">
      <c r="A3291" s="10" t="s">
        <v>4870</v>
      </c>
      <c r="B3291" s="10" t="s">
        <v>1369</v>
      </c>
      <c r="C3291" s="10" t="s">
        <v>2008</v>
      </c>
      <c r="D3291" s="13">
        <v>20</v>
      </c>
      <c r="E3291" s="13">
        <v>20</v>
      </c>
    </row>
    <row r="3292" spans="1:5" ht="15" customHeight="1">
      <c r="A3292" s="10" t="s">
        <v>4871</v>
      </c>
      <c r="B3292" s="10" t="s">
        <v>4872</v>
      </c>
      <c r="C3292" s="12"/>
      <c r="D3292" s="13">
        <v>0</v>
      </c>
      <c r="E3292" s="13">
        <v>-1</v>
      </c>
    </row>
    <row r="3293" spans="1:5" ht="15" customHeight="1">
      <c r="A3293" s="10" t="s">
        <v>4871</v>
      </c>
      <c r="B3293" s="10" t="s">
        <v>4872</v>
      </c>
      <c r="C3293" s="10" t="s">
        <v>2206</v>
      </c>
      <c r="D3293" s="13">
        <v>1</v>
      </c>
      <c r="E3293" s="13">
        <v>1</v>
      </c>
    </row>
    <row r="3294" spans="1:5" ht="15" customHeight="1">
      <c r="A3294" s="10" t="s">
        <v>4873</v>
      </c>
      <c r="B3294" s="10" t="s">
        <v>4874</v>
      </c>
      <c r="C3294" s="12"/>
      <c r="D3294" s="13">
        <v>0</v>
      </c>
      <c r="E3294" s="13">
        <v>0</v>
      </c>
    </row>
    <row r="3295" spans="1:5" ht="15" customHeight="1">
      <c r="A3295" s="10" t="s">
        <v>4875</v>
      </c>
      <c r="B3295" s="10" t="s">
        <v>569</v>
      </c>
      <c r="C3295" s="10" t="s">
        <v>1637</v>
      </c>
      <c r="D3295" s="13">
        <v>22</v>
      </c>
      <c r="E3295" s="13">
        <v>22</v>
      </c>
    </row>
    <row r="3296" spans="1:5" ht="15" customHeight="1">
      <c r="A3296" s="10" t="s">
        <v>4875</v>
      </c>
      <c r="B3296" s="10" t="s">
        <v>569</v>
      </c>
      <c r="C3296" s="10" t="s">
        <v>2623</v>
      </c>
      <c r="D3296" s="13">
        <v>79</v>
      </c>
      <c r="E3296" s="13">
        <v>79</v>
      </c>
    </row>
    <row r="3297" spans="1:5" ht="15" customHeight="1">
      <c r="A3297" s="10" t="s">
        <v>4876</v>
      </c>
      <c r="B3297" s="10" t="s">
        <v>1309</v>
      </c>
      <c r="C3297" s="12"/>
      <c r="D3297" s="13">
        <v>0</v>
      </c>
      <c r="E3297" s="13">
        <v>0</v>
      </c>
    </row>
    <row r="3298" spans="1:5" ht="15" customHeight="1">
      <c r="A3298" s="10" t="s">
        <v>4876</v>
      </c>
      <c r="B3298" s="10" t="s">
        <v>1309</v>
      </c>
      <c r="C3298" s="10" t="s">
        <v>1938</v>
      </c>
      <c r="D3298" s="13">
        <v>375</v>
      </c>
      <c r="E3298" s="13">
        <v>375</v>
      </c>
    </row>
    <row r="3299" spans="1:5" ht="15" customHeight="1">
      <c r="A3299" s="10" t="s">
        <v>4877</v>
      </c>
      <c r="B3299" s="10" t="s">
        <v>365</v>
      </c>
      <c r="C3299" s="10" t="s">
        <v>1806</v>
      </c>
      <c r="D3299" s="13">
        <v>19</v>
      </c>
      <c r="E3299" s="13">
        <v>19</v>
      </c>
    </row>
    <row r="3300" spans="1:5" ht="15" customHeight="1">
      <c r="A3300" s="10" t="s">
        <v>4877</v>
      </c>
      <c r="B3300" s="10" t="s">
        <v>365</v>
      </c>
      <c r="C3300" s="10" t="s">
        <v>1884</v>
      </c>
      <c r="D3300" s="13">
        <v>20</v>
      </c>
      <c r="E3300" s="13">
        <v>20</v>
      </c>
    </row>
    <row r="3301" spans="1:5" ht="15" customHeight="1">
      <c r="A3301" s="10" t="s">
        <v>4878</v>
      </c>
      <c r="B3301" s="10" t="s">
        <v>1054</v>
      </c>
      <c r="C3301" s="10" t="s">
        <v>1668</v>
      </c>
      <c r="D3301" s="13">
        <v>3</v>
      </c>
      <c r="E3301" s="13">
        <v>3</v>
      </c>
    </row>
    <row r="3302" spans="1:5" ht="15" customHeight="1">
      <c r="A3302" s="10" t="s">
        <v>4879</v>
      </c>
      <c r="B3302" s="10" t="s">
        <v>533</v>
      </c>
      <c r="C3302" s="10" t="s">
        <v>1637</v>
      </c>
      <c r="D3302" s="13">
        <v>28</v>
      </c>
      <c r="E3302" s="13">
        <v>28</v>
      </c>
    </row>
    <row r="3303" spans="1:5" ht="15" customHeight="1">
      <c r="A3303" s="10" t="s">
        <v>4879</v>
      </c>
      <c r="B3303" s="10" t="s">
        <v>533</v>
      </c>
      <c r="C3303" s="10" t="s">
        <v>2569</v>
      </c>
      <c r="D3303" s="13">
        <v>64</v>
      </c>
      <c r="E3303" s="13">
        <v>64</v>
      </c>
    </row>
    <row r="3304" spans="1:5" ht="15" customHeight="1">
      <c r="A3304" s="10" t="s">
        <v>4880</v>
      </c>
      <c r="B3304" s="10" t="s">
        <v>1349</v>
      </c>
      <c r="C3304" s="10" t="s">
        <v>1971</v>
      </c>
      <c r="D3304" s="13">
        <v>2463</v>
      </c>
      <c r="E3304" s="13">
        <v>2463</v>
      </c>
    </row>
    <row r="3305" spans="1:5" ht="15" customHeight="1">
      <c r="A3305" s="10" t="s">
        <v>4881</v>
      </c>
      <c r="B3305" s="10" t="s">
        <v>4882</v>
      </c>
      <c r="C3305" s="10" t="s">
        <v>2202</v>
      </c>
      <c r="D3305" s="13">
        <v>10</v>
      </c>
      <c r="E3305" s="13">
        <v>10</v>
      </c>
    </row>
    <row r="3306" spans="1:5" ht="15" customHeight="1">
      <c r="A3306" s="10" t="s">
        <v>4881</v>
      </c>
      <c r="B3306" s="10" t="s">
        <v>4882</v>
      </c>
      <c r="C3306" s="10" t="s">
        <v>2203</v>
      </c>
      <c r="D3306" s="13">
        <v>17</v>
      </c>
      <c r="E3306" s="13">
        <v>17</v>
      </c>
    </row>
    <row r="3307" spans="1:5" ht="15" customHeight="1">
      <c r="A3307" s="10" t="s">
        <v>4883</v>
      </c>
      <c r="B3307" s="10" t="s">
        <v>484</v>
      </c>
      <c r="C3307" s="12"/>
      <c r="D3307" s="13">
        <v>0</v>
      </c>
      <c r="E3307" s="13">
        <v>0</v>
      </c>
    </row>
    <row r="3308" spans="1:5" ht="15" customHeight="1">
      <c r="A3308" s="10" t="s">
        <v>4883</v>
      </c>
      <c r="B3308" s="10" t="s">
        <v>484</v>
      </c>
      <c r="C3308" s="10" t="s">
        <v>2626</v>
      </c>
      <c r="D3308" s="13">
        <v>24</v>
      </c>
      <c r="E3308" s="13">
        <v>24</v>
      </c>
    </row>
    <row r="3309" spans="1:5" ht="15" customHeight="1">
      <c r="A3309" s="10" t="s">
        <v>4883</v>
      </c>
      <c r="B3309" s="10" t="s">
        <v>484</v>
      </c>
      <c r="C3309" s="10" t="s">
        <v>1670</v>
      </c>
      <c r="D3309" s="13">
        <v>25</v>
      </c>
      <c r="E3309" s="13">
        <v>25</v>
      </c>
    </row>
    <row r="3310" spans="1:5" ht="15" customHeight="1">
      <c r="A3310" s="10" t="s">
        <v>4884</v>
      </c>
      <c r="B3310" s="10" t="s">
        <v>833</v>
      </c>
      <c r="C3310" s="10" t="s">
        <v>4605</v>
      </c>
      <c r="D3310" s="13">
        <v>898</v>
      </c>
      <c r="E3310" s="13">
        <v>898</v>
      </c>
    </row>
    <row r="3311" spans="1:5" ht="15" customHeight="1">
      <c r="A3311" s="10" t="s">
        <v>4884</v>
      </c>
      <c r="B3311" s="10" t="s">
        <v>833</v>
      </c>
      <c r="C3311" s="10" t="s">
        <v>1971</v>
      </c>
      <c r="D3311" s="13">
        <v>1191</v>
      </c>
      <c r="E3311" s="13">
        <v>1191</v>
      </c>
    </row>
    <row r="3312" spans="1:5" ht="15" customHeight="1">
      <c r="A3312" s="10" t="s">
        <v>4885</v>
      </c>
      <c r="B3312" s="10" t="s">
        <v>4886</v>
      </c>
      <c r="C3312" s="10" t="s">
        <v>1638</v>
      </c>
      <c r="D3312" s="13">
        <v>22</v>
      </c>
      <c r="E3312" s="13">
        <v>22</v>
      </c>
    </row>
    <row r="3313" spans="1:5" ht="15" customHeight="1">
      <c r="A3313" s="10" t="s">
        <v>4887</v>
      </c>
      <c r="B3313" s="10" t="s">
        <v>1387</v>
      </c>
      <c r="C3313" s="10" t="s">
        <v>2020</v>
      </c>
      <c r="D3313" s="13">
        <v>39</v>
      </c>
      <c r="E3313" s="13">
        <v>39</v>
      </c>
    </row>
    <row r="3314" spans="1:5" ht="15" customHeight="1">
      <c r="A3314" s="10" t="s">
        <v>4888</v>
      </c>
      <c r="B3314" s="10" t="s">
        <v>1011</v>
      </c>
      <c r="C3314" s="10" t="s">
        <v>1640</v>
      </c>
      <c r="D3314" s="13">
        <v>10</v>
      </c>
      <c r="E3314" s="13">
        <v>10</v>
      </c>
    </row>
    <row r="3315" spans="1:5" ht="15" customHeight="1">
      <c r="A3315" s="10" t="s">
        <v>4889</v>
      </c>
      <c r="B3315" s="10" t="s">
        <v>827</v>
      </c>
      <c r="C3315" s="12"/>
      <c r="D3315" s="13">
        <v>0</v>
      </c>
      <c r="E3315" s="13">
        <v>0</v>
      </c>
    </row>
    <row r="3316" spans="1:5" ht="15" customHeight="1">
      <c r="A3316" s="10" t="s">
        <v>4889</v>
      </c>
      <c r="B3316" s="10" t="s">
        <v>827</v>
      </c>
      <c r="C3316" s="10" t="s">
        <v>4605</v>
      </c>
      <c r="D3316" s="13">
        <v>540</v>
      </c>
      <c r="E3316" s="13">
        <v>540</v>
      </c>
    </row>
    <row r="3317" spans="1:5" ht="15" customHeight="1">
      <c r="A3317" s="10" t="s">
        <v>4889</v>
      </c>
      <c r="B3317" s="10" t="s">
        <v>827</v>
      </c>
      <c r="C3317" s="10" t="s">
        <v>1970</v>
      </c>
      <c r="D3317" s="13">
        <v>273</v>
      </c>
      <c r="E3317" s="13">
        <v>273</v>
      </c>
    </row>
    <row r="3318" spans="1:5" ht="15" customHeight="1">
      <c r="A3318" s="10" t="s">
        <v>4890</v>
      </c>
      <c r="B3318" s="10" t="s">
        <v>4891</v>
      </c>
      <c r="C3318" s="10" t="s">
        <v>2203</v>
      </c>
      <c r="D3318" s="13">
        <v>7</v>
      </c>
      <c r="E3318" s="13">
        <v>7</v>
      </c>
    </row>
    <row r="3319" spans="1:5" ht="15" customHeight="1">
      <c r="A3319" s="10" t="s">
        <v>4892</v>
      </c>
      <c r="B3319" s="10" t="s">
        <v>4893</v>
      </c>
      <c r="C3319" s="12"/>
      <c r="D3319" s="13">
        <v>3</v>
      </c>
      <c r="E3319" s="13">
        <v>3</v>
      </c>
    </row>
    <row r="3320" spans="1:5" ht="15" customHeight="1">
      <c r="A3320" s="10" t="s">
        <v>4892</v>
      </c>
      <c r="B3320" s="10" t="s">
        <v>4893</v>
      </c>
      <c r="C3320" s="10" t="s">
        <v>1617</v>
      </c>
      <c r="D3320" s="13">
        <v>10</v>
      </c>
      <c r="E3320" s="13">
        <v>10</v>
      </c>
    </row>
    <row r="3321" spans="1:5" ht="15" customHeight="1">
      <c r="A3321" s="10" t="s">
        <v>4892</v>
      </c>
      <c r="B3321" s="10" t="s">
        <v>4893</v>
      </c>
      <c r="C3321" s="10" t="s">
        <v>1639</v>
      </c>
      <c r="D3321" s="13">
        <v>1</v>
      </c>
      <c r="E3321" s="13">
        <v>1</v>
      </c>
    </row>
    <row r="3322" spans="1:5" ht="15" customHeight="1">
      <c r="A3322" s="10" t="s">
        <v>4892</v>
      </c>
      <c r="B3322" s="10" t="s">
        <v>4893</v>
      </c>
      <c r="C3322" s="10" t="s">
        <v>2540</v>
      </c>
      <c r="D3322" s="13">
        <v>6</v>
      </c>
      <c r="E3322" s="13">
        <v>6</v>
      </c>
    </row>
    <row r="3323" spans="1:5" ht="15" customHeight="1">
      <c r="A3323" s="10" t="s">
        <v>4894</v>
      </c>
      <c r="B3323" s="10" t="s">
        <v>1012</v>
      </c>
      <c r="C3323" s="10" t="s">
        <v>1640</v>
      </c>
      <c r="D3323" s="13">
        <v>13</v>
      </c>
      <c r="E3323" s="13">
        <v>13</v>
      </c>
    </row>
    <row r="3324" spans="1:5" ht="15" customHeight="1">
      <c r="A3324" s="10" t="s">
        <v>4895</v>
      </c>
      <c r="B3324" s="10" t="s">
        <v>466</v>
      </c>
      <c r="C3324" s="10" t="s">
        <v>2162</v>
      </c>
      <c r="D3324" s="13">
        <v>25</v>
      </c>
      <c r="E3324" s="13">
        <v>25</v>
      </c>
    </row>
    <row r="3325" spans="1:5" ht="15" customHeight="1">
      <c r="A3325" s="10" t="s">
        <v>4896</v>
      </c>
      <c r="B3325" s="10" t="s">
        <v>1388</v>
      </c>
      <c r="C3325" s="10" t="s">
        <v>2020</v>
      </c>
      <c r="D3325" s="13">
        <v>33</v>
      </c>
      <c r="E3325" s="13">
        <v>33</v>
      </c>
    </row>
    <row r="3326" spans="1:5" ht="15" customHeight="1">
      <c r="A3326" s="10" t="s">
        <v>4897</v>
      </c>
      <c r="B3326" s="10" t="s">
        <v>4898</v>
      </c>
      <c r="C3326" s="12"/>
      <c r="D3326" s="13">
        <v>0</v>
      </c>
      <c r="E3326" s="13">
        <v>-2</v>
      </c>
    </row>
    <row r="3327" spans="1:5" ht="15" customHeight="1">
      <c r="A3327" s="10" t="s">
        <v>4897</v>
      </c>
      <c r="B3327" s="10" t="s">
        <v>4898</v>
      </c>
      <c r="C3327" s="10" t="s">
        <v>1842</v>
      </c>
      <c r="D3327" s="13">
        <v>53</v>
      </c>
      <c r="E3327" s="13">
        <v>53</v>
      </c>
    </row>
    <row r="3328" spans="1:5" ht="15" customHeight="1">
      <c r="A3328" s="10" t="s">
        <v>4899</v>
      </c>
      <c r="B3328" s="10" t="s">
        <v>1015</v>
      </c>
      <c r="C3328" s="12"/>
      <c r="D3328" s="13">
        <v>0</v>
      </c>
      <c r="E3328" s="13">
        <v>0</v>
      </c>
    </row>
    <row r="3329" spans="1:5" ht="15" customHeight="1">
      <c r="A3329" s="10" t="s">
        <v>4899</v>
      </c>
      <c r="B3329" s="10" t="s">
        <v>1015</v>
      </c>
      <c r="C3329" s="10" t="s">
        <v>1641</v>
      </c>
      <c r="D3329" s="13">
        <v>5</v>
      </c>
      <c r="E3329" s="13">
        <v>5</v>
      </c>
    </row>
    <row r="3330" spans="1:5" ht="15" customHeight="1">
      <c r="A3330" s="10" t="s">
        <v>4900</v>
      </c>
      <c r="B3330" s="10" t="s">
        <v>1016</v>
      </c>
      <c r="C3330" s="12"/>
      <c r="D3330" s="13">
        <v>0</v>
      </c>
      <c r="E3330" s="13">
        <v>0</v>
      </c>
    </row>
    <row r="3331" spans="1:5" ht="15" customHeight="1">
      <c r="A3331" s="10" t="s">
        <v>4900</v>
      </c>
      <c r="B3331" s="10" t="s">
        <v>1016</v>
      </c>
      <c r="C3331" s="10" t="s">
        <v>1641</v>
      </c>
      <c r="D3331" s="13">
        <v>4</v>
      </c>
      <c r="E3331" s="13">
        <v>4</v>
      </c>
    </row>
    <row r="3332" spans="1:5" ht="15" customHeight="1">
      <c r="A3332" s="10" t="s">
        <v>4901</v>
      </c>
      <c r="B3332" s="10" t="s">
        <v>4902</v>
      </c>
      <c r="C3332" s="12"/>
      <c r="D3332" s="13">
        <v>0</v>
      </c>
      <c r="E3332" s="13">
        <v>0</v>
      </c>
    </row>
    <row r="3333" spans="1:5" ht="15" customHeight="1">
      <c r="A3333" s="10" t="s">
        <v>4903</v>
      </c>
      <c r="B3333" s="10" t="s">
        <v>372</v>
      </c>
      <c r="C3333" s="12"/>
      <c r="D3333" s="13">
        <v>0</v>
      </c>
      <c r="E3333" s="13">
        <v>-7</v>
      </c>
    </row>
    <row r="3334" spans="1:5" ht="15" customHeight="1">
      <c r="A3334" s="10" t="s">
        <v>4903</v>
      </c>
      <c r="B3334" s="10" t="s">
        <v>372</v>
      </c>
      <c r="C3334" s="10" t="s">
        <v>2246</v>
      </c>
      <c r="D3334" s="13">
        <v>19</v>
      </c>
      <c r="E3334" s="13">
        <v>19</v>
      </c>
    </row>
    <row r="3335" spans="1:5" ht="15" customHeight="1">
      <c r="A3335" s="10" t="s">
        <v>4904</v>
      </c>
      <c r="B3335" s="10" t="s">
        <v>1390</v>
      </c>
      <c r="C3335" s="12"/>
      <c r="D3335" s="13">
        <v>0</v>
      </c>
      <c r="E3335" s="13">
        <v>0</v>
      </c>
    </row>
    <row r="3336" spans="1:5" ht="15" customHeight="1">
      <c r="A3336" s="10" t="s">
        <v>4904</v>
      </c>
      <c r="B3336" s="10" t="s">
        <v>1390</v>
      </c>
      <c r="C3336" s="10" t="s">
        <v>2021</v>
      </c>
      <c r="D3336" s="13">
        <v>15</v>
      </c>
      <c r="E3336" s="13">
        <v>15</v>
      </c>
    </row>
    <row r="3337" spans="1:5" ht="15" customHeight="1">
      <c r="A3337" s="10" t="s">
        <v>4905</v>
      </c>
      <c r="B3337" s="10" t="s">
        <v>1264</v>
      </c>
      <c r="C3337" s="10" t="s">
        <v>1917</v>
      </c>
      <c r="D3337" s="13">
        <v>2</v>
      </c>
      <c r="E3337" s="13">
        <v>2</v>
      </c>
    </row>
    <row r="3338" spans="1:5" ht="15" customHeight="1">
      <c r="A3338" s="10" t="s">
        <v>4906</v>
      </c>
      <c r="B3338" s="10" t="s">
        <v>461</v>
      </c>
      <c r="C3338" s="12"/>
      <c r="D3338" s="13">
        <v>0</v>
      </c>
      <c r="E3338" s="13">
        <v>0</v>
      </c>
    </row>
    <row r="3339" spans="1:5" ht="15" customHeight="1">
      <c r="A3339" s="10" t="s">
        <v>4906</v>
      </c>
      <c r="B3339" s="10" t="s">
        <v>461</v>
      </c>
      <c r="C3339" s="10" t="s">
        <v>2626</v>
      </c>
      <c r="D3339" s="13">
        <v>36</v>
      </c>
      <c r="E3339" s="13">
        <v>36</v>
      </c>
    </row>
    <row r="3340" spans="1:5" ht="15" customHeight="1">
      <c r="A3340" s="10" t="s">
        <v>4906</v>
      </c>
      <c r="B3340" s="10" t="s">
        <v>461</v>
      </c>
      <c r="C3340" s="10" t="s">
        <v>1670</v>
      </c>
      <c r="D3340" s="13">
        <v>8</v>
      </c>
      <c r="E3340" s="13">
        <v>8</v>
      </c>
    </row>
    <row r="3341" spans="1:5" ht="15" customHeight="1">
      <c r="A3341" s="10" t="s">
        <v>4907</v>
      </c>
      <c r="B3341" s="10" t="s">
        <v>754</v>
      </c>
      <c r="C3341" s="12"/>
      <c r="D3341" s="13">
        <v>0</v>
      </c>
      <c r="E3341" s="13">
        <v>0</v>
      </c>
    </row>
    <row r="3342" spans="1:5" ht="15" customHeight="1">
      <c r="A3342" s="10" t="s">
        <v>4907</v>
      </c>
      <c r="B3342" s="10" t="s">
        <v>754</v>
      </c>
      <c r="C3342" s="10" t="s">
        <v>4908</v>
      </c>
      <c r="D3342" s="13">
        <v>107</v>
      </c>
      <c r="E3342" s="13">
        <v>107</v>
      </c>
    </row>
    <row r="3343" spans="1:5" ht="15" customHeight="1">
      <c r="A3343" s="10" t="s">
        <v>4907</v>
      </c>
      <c r="B3343" s="10" t="s">
        <v>754</v>
      </c>
      <c r="C3343" s="10" t="s">
        <v>2076</v>
      </c>
      <c r="D3343" s="13">
        <v>39</v>
      </c>
      <c r="E3343" s="13">
        <v>39</v>
      </c>
    </row>
    <row r="3344" spans="1:5" ht="15" customHeight="1">
      <c r="A3344" s="10" t="s">
        <v>4907</v>
      </c>
      <c r="B3344" s="10" t="s">
        <v>754</v>
      </c>
      <c r="C3344" s="10" t="s">
        <v>4909</v>
      </c>
      <c r="D3344" s="13">
        <v>56</v>
      </c>
      <c r="E3344" s="13">
        <v>56</v>
      </c>
    </row>
    <row r="3345" spans="1:5" ht="15" customHeight="1">
      <c r="A3345" s="10" t="s">
        <v>4907</v>
      </c>
      <c r="B3345" s="10" t="s">
        <v>754</v>
      </c>
      <c r="C3345" s="10" t="s">
        <v>4910</v>
      </c>
      <c r="D3345" s="13">
        <v>68</v>
      </c>
      <c r="E3345" s="13">
        <v>68</v>
      </c>
    </row>
    <row r="3346" spans="1:5" ht="15" customHeight="1">
      <c r="A3346" s="10" t="s">
        <v>4911</v>
      </c>
      <c r="B3346" s="10" t="s">
        <v>1391</v>
      </c>
      <c r="C3346" s="12"/>
      <c r="D3346" s="13">
        <v>0</v>
      </c>
      <c r="E3346" s="13">
        <v>0</v>
      </c>
    </row>
    <row r="3347" spans="1:5" ht="15" customHeight="1">
      <c r="A3347" s="10" t="s">
        <v>4911</v>
      </c>
      <c r="B3347" s="10" t="s">
        <v>1391</v>
      </c>
      <c r="C3347" s="10" t="s">
        <v>2022</v>
      </c>
      <c r="D3347" s="13">
        <v>3</v>
      </c>
      <c r="E3347" s="13">
        <v>3</v>
      </c>
    </row>
    <row r="3348" spans="1:5" ht="15" customHeight="1">
      <c r="A3348" s="10" t="s">
        <v>4912</v>
      </c>
      <c r="B3348" s="10" t="s">
        <v>4913</v>
      </c>
      <c r="C3348" s="12"/>
      <c r="D3348" s="13">
        <v>0</v>
      </c>
      <c r="E3348" s="13">
        <v>-9</v>
      </c>
    </row>
    <row r="3349" spans="1:5" ht="15" customHeight="1">
      <c r="A3349" s="10" t="s">
        <v>4912</v>
      </c>
      <c r="B3349" s="10" t="s">
        <v>4913</v>
      </c>
      <c r="C3349" s="10" t="s">
        <v>1852</v>
      </c>
      <c r="D3349" s="13">
        <v>4</v>
      </c>
      <c r="E3349" s="13">
        <v>4</v>
      </c>
    </row>
    <row r="3350" spans="1:5" ht="15" customHeight="1">
      <c r="A3350" s="10" t="s">
        <v>4914</v>
      </c>
      <c r="B3350" s="10" t="s">
        <v>4915</v>
      </c>
      <c r="C3350" s="10" t="s">
        <v>4631</v>
      </c>
      <c r="D3350" s="13">
        <v>136</v>
      </c>
      <c r="E3350" s="13">
        <v>136</v>
      </c>
    </row>
    <row r="3351" spans="1:5" ht="15" customHeight="1">
      <c r="A3351" s="10" t="s">
        <v>4914</v>
      </c>
      <c r="B3351" s="10" t="s">
        <v>4915</v>
      </c>
      <c r="C3351" s="10" t="s">
        <v>4916</v>
      </c>
      <c r="D3351" s="13">
        <v>144</v>
      </c>
      <c r="E3351" s="13">
        <v>144</v>
      </c>
    </row>
    <row r="3352" spans="1:5" ht="15" customHeight="1">
      <c r="A3352" s="10" t="s">
        <v>4917</v>
      </c>
      <c r="B3352" s="10" t="s">
        <v>9</v>
      </c>
      <c r="C3352" s="12"/>
      <c r="D3352" s="13">
        <v>0</v>
      </c>
      <c r="E3352" s="13">
        <v>0</v>
      </c>
    </row>
    <row r="3353" spans="1:5" ht="15" customHeight="1">
      <c r="A3353" s="10" t="s">
        <v>4917</v>
      </c>
      <c r="B3353" s="10" t="s">
        <v>9</v>
      </c>
      <c r="C3353" s="10" t="s">
        <v>1688</v>
      </c>
      <c r="D3353" s="13">
        <v>1</v>
      </c>
      <c r="E3353" s="13">
        <v>1</v>
      </c>
    </row>
    <row r="3354" spans="1:5" ht="15" customHeight="1">
      <c r="A3354" s="10" t="s">
        <v>4918</v>
      </c>
      <c r="B3354" s="10" t="s">
        <v>1019</v>
      </c>
      <c r="C3354" s="10" t="s">
        <v>1642</v>
      </c>
      <c r="D3354" s="13">
        <v>7</v>
      </c>
      <c r="E3354" s="13">
        <v>7</v>
      </c>
    </row>
    <row r="3355" spans="1:5" ht="15" customHeight="1">
      <c r="A3355" s="10" t="s">
        <v>4919</v>
      </c>
      <c r="B3355" s="10" t="s">
        <v>1020</v>
      </c>
      <c r="C3355" s="10" t="s">
        <v>1642</v>
      </c>
      <c r="D3355" s="13">
        <v>17</v>
      </c>
      <c r="E3355" s="13">
        <v>17</v>
      </c>
    </row>
    <row r="3356" spans="1:5" ht="15" customHeight="1">
      <c r="A3356" s="10" t="s">
        <v>4920</v>
      </c>
      <c r="B3356" s="10" t="s">
        <v>4921</v>
      </c>
      <c r="C3356" s="10" t="s">
        <v>2251</v>
      </c>
      <c r="D3356" s="13">
        <v>131</v>
      </c>
      <c r="E3356" s="13">
        <v>131</v>
      </c>
    </row>
    <row r="3357" spans="1:5" ht="15" customHeight="1">
      <c r="A3357" s="10" t="s">
        <v>4922</v>
      </c>
      <c r="B3357" s="10" t="s">
        <v>4923</v>
      </c>
      <c r="C3357" s="12"/>
      <c r="D3357" s="13">
        <v>0</v>
      </c>
      <c r="E3357" s="13">
        <v>0</v>
      </c>
    </row>
    <row r="3358" spans="1:5" ht="15" customHeight="1">
      <c r="A3358" s="10" t="s">
        <v>4924</v>
      </c>
      <c r="B3358" s="10" t="s">
        <v>4925</v>
      </c>
      <c r="C3358" s="12"/>
      <c r="D3358" s="13">
        <v>0</v>
      </c>
      <c r="E3358" s="13">
        <v>0</v>
      </c>
    </row>
    <row r="3359" spans="1:5" ht="15" customHeight="1">
      <c r="A3359" s="10" t="s">
        <v>4926</v>
      </c>
      <c r="B3359" s="10" t="s">
        <v>50</v>
      </c>
      <c r="C3359" s="12"/>
      <c r="D3359" s="13">
        <v>0</v>
      </c>
      <c r="E3359" s="13">
        <v>0</v>
      </c>
    </row>
    <row r="3360" spans="1:5" ht="15" customHeight="1">
      <c r="A3360" s="10" t="s">
        <v>4926</v>
      </c>
      <c r="B3360" s="10" t="s">
        <v>50</v>
      </c>
      <c r="C3360" s="10" t="s">
        <v>1688</v>
      </c>
      <c r="D3360" s="13">
        <v>1</v>
      </c>
      <c r="E3360" s="13">
        <v>1</v>
      </c>
    </row>
    <row r="3361" spans="1:5" ht="15" customHeight="1">
      <c r="A3361" s="10" t="s">
        <v>4927</v>
      </c>
      <c r="B3361" s="10" t="s">
        <v>4928</v>
      </c>
      <c r="C3361" s="12"/>
      <c r="D3361" s="13">
        <v>0</v>
      </c>
      <c r="E3361" s="13">
        <v>0</v>
      </c>
    </row>
    <row r="3362" spans="1:5" ht="15" customHeight="1">
      <c r="A3362" s="10" t="s">
        <v>4929</v>
      </c>
      <c r="B3362" s="10" t="s">
        <v>146</v>
      </c>
      <c r="C3362" s="12"/>
      <c r="D3362" s="13">
        <v>0</v>
      </c>
      <c r="E3362" s="13">
        <v>0</v>
      </c>
    </row>
    <row r="3363" spans="1:5" ht="15" customHeight="1">
      <c r="A3363" s="10" t="s">
        <v>4929</v>
      </c>
      <c r="B3363" s="10" t="s">
        <v>146</v>
      </c>
      <c r="C3363" s="10" t="s">
        <v>1688</v>
      </c>
      <c r="D3363" s="13">
        <v>1</v>
      </c>
      <c r="E3363" s="13">
        <v>1</v>
      </c>
    </row>
    <row r="3364" spans="1:5" ht="15" customHeight="1">
      <c r="A3364" s="10" t="s">
        <v>4929</v>
      </c>
      <c r="B3364" s="10" t="s">
        <v>146</v>
      </c>
      <c r="C3364" s="10" t="s">
        <v>1746</v>
      </c>
      <c r="D3364" s="13">
        <v>240</v>
      </c>
      <c r="E3364" s="13">
        <v>240</v>
      </c>
    </row>
    <row r="3365" spans="1:5" ht="15" customHeight="1">
      <c r="A3365" s="10" t="s">
        <v>4929</v>
      </c>
      <c r="B3365" s="10" t="s">
        <v>146</v>
      </c>
      <c r="C3365" s="10" t="s">
        <v>3176</v>
      </c>
      <c r="D3365" s="13">
        <v>48</v>
      </c>
      <c r="E3365" s="13">
        <v>48</v>
      </c>
    </row>
    <row r="3366" spans="1:5" ht="15" customHeight="1">
      <c r="A3366" s="10" t="s">
        <v>4930</v>
      </c>
      <c r="B3366" s="10" t="s">
        <v>703</v>
      </c>
      <c r="C3366" s="12"/>
      <c r="D3366" s="13">
        <v>14</v>
      </c>
      <c r="E3366" s="13">
        <v>11</v>
      </c>
    </row>
    <row r="3367" spans="1:5" ht="15" customHeight="1">
      <c r="A3367" s="10" t="s">
        <v>4930</v>
      </c>
      <c r="B3367" s="10" t="s">
        <v>703</v>
      </c>
      <c r="C3367" s="10" t="s">
        <v>4931</v>
      </c>
      <c r="D3367" s="13">
        <v>52</v>
      </c>
      <c r="E3367" s="13">
        <v>52</v>
      </c>
    </row>
    <row r="3368" spans="1:5" ht="15" customHeight="1">
      <c r="A3368" s="10" t="s">
        <v>4930</v>
      </c>
      <c r="B3368" s="10" t="s">
        <v>703</v>
      </c>
      <c r="C3368" s="10" t="s">
        <v>4932</v>
      </c>
      <c r="D3368" s="13">
        <v>66</v>
      </c>
      <c r="E3368" s="13">
        <v>66</v>
      </c>
    </row>
    <row r="3369" spans="1:5" ht="15" customHeight="1">
      <c r="A3369" s="10" t="s">
        <v>4930</v>
      </c>
      <c r="B3369" s="10" t="s">
        <v>703</v>
      </c>
      <c r="C3369" s="10" t="s">
        <v>4933</v>
      </c>
      <c r="D3369" s="13">
        <v>45</v>
      </c>
      <c r="E3369" s="13">
        <v>45</v>
      </c>
    </row>
    <row r="3370" spans="1:5" ht="15" customHeight="1">
      <c r="A3370" s="10" t="s">
        <v>4930</v>
      </c>
      <c r="B3370" s="10" t="s">
        <v>703</v>
      </c>
      <c r="C3370" s="10" t="s">
        <v>2052</v>
      </c>
      <c r="D3370" s="13">
        <v>15</v>
      </c>
      <c r="E3370" s="13">
        <v>15</v>
      </c>
    </row>
    <row r="3371" spans="1:5" ht="15" customHeight="1">
      <c r="A3371" s="10" t="s">
        <v>4930</v>
      </c>
      <c r="B3371" s="10" t="s">
        <v>4934</v>
      </c>
      <c r="C3371" s="12"/>
      <c r="D3371" s="13">
        <v>0</v>
      </c>
      <c r="E3371" s="13">
        <v>47</v>
      </c>
    </row>
    <row r="3372" spans="1:5" ht="15" customHeight="1">
      <c r="A3372" s="10" t="s">
        <v>4935</v>
      </c>
      <c r="B3372" s="10" t="s">
        <v>4936</v>
      </c>
      <c r="C3372" s="12"/>
      <c r="D3372" s="13">
        <v>0</v>
      </c>
      <c r="E3372" s="13">
        <v>394</v>
      </c>
    </row>
    <row r="3373" spans="1:5" ht="15" customHeight="1">
      <c r="A3373" s="10" t="s">
        <v>4937</v>
      </c>
      <c r="B3373" s="10" t="s">
        <v>4938</v>
      </c>
      <c r="C3373" s="10" t="s">
        <v>4939</v>
      </c>
      <c r="D3373" s="13">
        <v>13</v>
      </c>
      <c r="E3373" s="13">
        <v>13</v>
      </c>
    </row>
    <row r="3374" spans="1:5" ht="15" customHeight="1">
      <c r="A3374" s="10" t="s">
        <v>4940</v>
      </c>
      <c r="B3374" s="10" t="s">
        <v>4941</v>
      </c>
      <c r="C3374" s="10" t="s">
        <v>1616</v>
      </c>
      <c r="D3374" s="13">
        <v>54</v>
      </c>
      <c r="E3374" s="13">
        <v>54</v>
      </c>
    </row>
    <row r="3375" spans="1:5" ht="15" customHeight="1">
      <c r="A3375" s="10" t="s">
        <v>4942</v>
      </c>
      <c r="B3375" s="10" t="s">
        <v>1447</v>
      </c>
      <c r="C3375" s="10" t="s">
        <v>2077</v>
      </c>
      <c r="D3375" s="13">
        <v>14</v>
      </c>
      <c r="E3375" s="13">
        <v>14</v>
      </c>
    </row>
    <row r="3376" spans="1:5" ht="15" customHeight="1">
      <c r="A3376" s="10" t="s">
        <v>4943</v>
      </c>
      <c r="B3376" s="10" t="s">
        <v>742</v>
      </c>
      <c r="C3376" s="12"/>
      <c r="D3376" s="13">
        <v>0</v>
      </c>
      <c r="E3376" s="13">
        <v>-18</v>
      </c>
    </row>
    <row r="3377" spans="1:5" ht="15" customHeight="1">
      <c r="A3377" s="10" t="s">
        <v>4943</v>
      </c>
      <c r="B3377" s="10" t="s">
        <v>742</v>
      </c>
      <c r="C3377" s="10" t="s">
        <v>2162</v>
      </c>
      <c r="D3377" s="13">
        <v>248</v>
      </c>
      <c r="E3377" s="13">
        <v>248</v>
      </c>
    </row>
    <row r="3378" spans="1:5" ht="15" customHeight="1">
      <c r="A3378" s="10" t="s">
        <v>4944</v>
      </c>
      <c r="B3378" s="10" t="s">
        <v>4945</v>
      </c>
      <c r="C3378" s="10" t="s">
        <v>1621</v>
      </c>
      <c r="D3378" s="13">
        <v>36</v>
      </c>
      <c r="E3378" s="13">
        <v>36</v>
      </c>
    </row>
    <row r="3379" spans="1:5" ht="15" customHeight="1">
      <c r="A3379" s="10" t="s">
        <v>4944</v>
      </c>
      <c r="B3379" s="10" t="s">
        <v>4945</v>
      </c>
      <c r="C3379" s="10" t="s">
        <v>2623</v>
      </c>
      <c r="D3379" s="13">
        <v>19</v>
      </c>
      <c r="E3379" s="13">
        <v>19</v>
      </c>
    </row>
    <row r="3380" spans="1:5" ht="15" customHeight="1">
      <c r="A3380" s="10" t="s">
        <v>4946</v>
      </c>
      <c r="B3380" s="10" t="s">
        <v>4947</v>
      </c>
      <c r="C3380" s="10" t="s">
        <v>1621</v>
      </c>
      <c r="D3380" s="13">
        <v>32</v>
      </c>
      <c r="E3380" s="13">
        <v>32</v>
      </c>
    </row>
    <row r="3381" spans="1:5" ht="15" customHeight="1">
      <c r="A3381" s="10" t="s">
        <v>4946</v>
      </c>
      <c r="B3381" s="10" t="s">
        <v>4947</v>
      </c>
      <c r="C3381" s="10" t="s">
        <v>2612</v>
      </c>
      <c r="D3381" s="13">
        <v>19</v>
      </c>
      <c r="E3381" s="13">
        <v>19</v>
      </c>
    </row>
    <row r="3382" spans="1:5" ht="15" customHeight="1">
      <c r="A3382" s="10" t="s">
        <v>4948</v>
      </c>
      <c r="B3382" s="10" t="s">
        <v>332</v>
      </c>
      <c r="C3382" s="10" t="s">
        <v>1621</v>
      </c>
      <c r="D3382" s="13">
        <v>17</v>
      </c>
      <c r="E3382" s="13">
        <v>17</v>
      </c>
    </row>
    <row r="3383" spans="1:5" ht="15" customHeight="1">
      <c r="A3383" s="10" t="s">
        <v>4948</v>
      </c>
      <c r="B3383" s="10" t="s">
        <v>332</v>
      </c>
      <c r="C3383" s="10" t="s">
        <v>2569</v>
      </c>
      <c r="D3383" s="13">
        <v>15</v>
      </c>
      <c r="E3383" s="13">
        <v>15</v>
      </c>
    </row>
    <row r="3384" spans="1:5" ht="15" customHeight="1">
      <c r="A3384" s="10" t="s">
        <v>4949</v>
      </c>
      <c r="B3384" s="10" t="s">
        <v>4950</v>
      </c>
      <c r="C3384" s="12"/>
      <c r="D3384" s="13">
        <v>0</v>
      </c>
      <c r="E3384" s="13">
        <v>0</v>
      </c>
    </row>
    <row r="3385" spans="1:5" ht="15" customHeight="1">
      <c r="A3385" s="10" t="s">
        <v>4951</v>
      </c>
      <c r="B3385" s="10" t="s">
        <v>943</v>
      </c>
      <c r="C3385" s="12"/>
      <c r="D3385" s="13">
        <v>0</v>
      </c>
      <c r="E3385" s="13">
        <v>0</v>
      </c>
    </row>
    <row r="3386" spans="1:5" ht="15" customHeight="1">
      <c r="A3386" s="10" t="s">
        <v>4951</v>
      </c>
      <c r="B3386" s="10" t="s">
        <v>943</v>
      </c>
      <c r="C3386" s="10" t="s">
        <v>1673</v>
      </c>
      <c r="D3386" s="13">
        <v>4</v>
      </c>
      <c r="E3386" s="13">
        <v>4</v>
      </c>
    </row>
    <row r="3387" spans="1:5" ht="15" customHeight="1">
      <c r="A3387" s="10" t="s">
        <v>4952</v>
      </c>
      <c r="B3387" s="10" t="s">
        <v>4953</v>
      </c>
      <c r="C3387" s="12"/>
      <c r="D3387" s="13">
        <v>0</v>
      </c>
      <c r="E3387" s="13">
        <v>0</v>
      </c>
    </row>
    <row r="3388" spans="1:5" ht="15" customHeight="1">
      <c r="A3388" s="10" t="s">
        <v>4954</v>
      </c>
      <c r="B3388" s="10" t="s">
        <v>1084</v>
      </c>
      <c r="C3388" s="10" t="s">
        <v>1687</v>
      </c>
      <c r="D3388" s="13">
        <v>11</v>
      </c>
      <c r="E3388" s="13">
        <v>11</v>
      </c>
    </row>
    <row r="3389" spans="1:5" ht="15" customHeight="1">
      <c r="A3389" s="10" t="s">
        <v>4955</v>
      </c>
      <c r="B3389" s="10" t="s">
        <v>4956</v>
      </c>
      <c r="C3389" s="12"/>
      <c r="D3389" s="13">
        <v>0</v>
      </c>
      <c r="E3389" s="13">
        <v>0</v>
      </c>
    </row>
    <row r="3390" spans="1:5" ht="15" customHeight="1">
      <c r="A3390" s="10" t="s">
        <v>4957</v>
      </c>
      <c r="B3390" s="10" t="s">
        <v>1085</v>
      </c>
      <c r="C3390" s="10" t="s">
        <v>1687</v>
      </c>
      <c r="D3390" s="13">
        <v>5</v>
      </c>
      <c r="E3390" s="13">
        <v>5</v>
      </c>
    </row>
    <row r="3391" spans="1:5" ht="15" customHeight="1">
      <c r="A3391" s="10" t="s">
        <v>4958</v>
      </c>
      <c r="B3391" s="10" t="s">
        <v>1086</v>
      </c>
      <c r="C3391" s="10" t="s">
        <v>1687</v>
      </c>
      <c r="D3391" s="13">
        <v>10</v>
      </c>
      <c r="E3391" s="13">
        <v>10</v>
      </c>
    </row>
    <row r="3392" spans="1:5" ht="15" customHeight="1">
      <c r="A3392" s="10" t="s">
        <v>4959</v>
      </c>
      <c r="B3392" s="10" t="s">
        <v>4960</v>
      </c>
      <c r="C3392" s="12"/>
      <c r="D3392" s="13">
        <v>0</v>
      </c>
      <c r="E3392" s="13">
        <v>0</v>
      </c>
    </row>
    <row r="3393" spans="1:5" ht="15" customHeight="1">
      <c r="A3393" s="10" t="s">
        <v>4961</v>
      </c>
      <c r="B3393" s="10" t="s">
        <v>4962</v>
      </c>
      <c r="C3393" s="12"/>
      <c r="D3393" s="13">
        <v>0</v>
      </c>
      <c r="E3393" s="13">
        <v>3</v>
      </c>
    </row>
    <row r="3394" spans="1:5" ht="15" customHeight="1">
      <c r="A3394" s="10" t="s">
        <v>4963</v>
      </c>
      <c r="B3394" s="10" t="s">
        <v>1474</v>
      </c>
      <c r="C3394" s="10" t="s">
        <v>2098</v>
      </c>
      <c r="D3394" s="13">
        <v>3</v>
      </c>
      <c r="E3394" s="13">
        <v>3</v>
      </c>
    </row>
    <row r="3395" spans="1:5" ht="15" customHeight="1">
      <c r="A3395" s="10" t="s">
        <v>4964</v>
      </c>
      <c r="B3395" s="10" t="s">
        <v>476</v>
      </c>
      <c r="C3395" s="10" t="s">
        <v>2246</v>
      </c>
      <c r="D3395" s="13">
        <v>47.3</v>
      </c>
      <c r="E3395" s="13">
        <v>47.3</v>
      </c>
    </row>
    <row r="3396" spans="1:5" ht="15" customHeight="1">
      <c r="A3396" s="10" t="s">
        <v>4965</v>
      </c>
      <c r="B3396" s="10" t="s">
        <v>4966</v>
      </c>
      <c r="C3396" s="12"/>
      <c r="D3396" s="13">
        <v>0</v>
      </c>
      <c r="E3396" s="13">
        <v>0</v>
      </c>
    </row>
    <row r="3397" spans="1:5" ht="15" customHeight="1">
      <c r="A3397" s="10" t="s">
        <v>4967</v>
      </c>
      <c r="B3397" s="10" t="s">
        <v>4968</v>
      </c>
      <c r="C3397" s="12"/>
      <c r="D3397" s="13">
        <v>0</v>
      </c>
      <c r="E3397" s="13">
        <v>3</v>
      </c>
    </row>
    <row r="3398" spans="1:5" ht="15" customHeight="1">
      <c r="A3398" s="10" t="s">
        <v>4969</v>
      </c>
      <c r="B3398" s="10" t="s">
        <v>514</v>
      </c>
      <c r="C3398" s="10" t="s">
        <v>1688</v>
      </c>
      <c r="D3398" s="13">
        <v>3</v>
      </c>
      <c r="E3398" s="13">
        <v>3</v>
      </c>
    </row>
    <row r="3399" spans="1:5" ht="15" customHeight="1">
      <c r="A3399" s="10" t="s">
        <v>4969</v>
      </c>
      <c r="B3399" s="10" t="s">
        <v>514</v>
      </c>
      <c r="C3399" s="10" t="s">
        <v>1860</v>
      </c>
      <c r="D3399" s="13">
        <v>26</v>
      </c>
      <c r="E3399" s="13">
        <v>26</v>
      </c>
    </row>
    <row r="3400" spans="1:5" ht="15" customHeight="1">
      <c r="A3400" s="10" t="s">
        <v>4969</v>
      </c>
      <c r="B3400" s="10" t="s">
        <v>514</v>
      </c>
      <c r="C3400" s="10" t="s">
        <v>4261</v>
      </c>
      <c r="D3400" s="13">
        <v>31</v>
      </c>
      <c r="E3400" s="13">
        <v>31</v>
      </c>
    </row>
    <row r="3401" spans="1:5" ht="15" customHeight="1">
      <c r="A3401" s="10" t="s">
        <v>4970</v>
      </c>
      <c r="B3401" s="10" t="s">
        <v>4971</v>
      </c>
      <c r="C3401" s="12"/>
      <c r="D3401" s="13">
        <v>0</v>
      </c>
      <c r="E3401" s="13">
        <v>3</v>
      </c>
    </row>
    <row r="3402" spans="1:5" ht="15" customHeight="1">
      <c r="A3402" s="10" t="s">
        <v>4972</v>
      </c>
      <c r="B3402" s="10" t="s">
        <v>4973</v>
      </c>
      <c r="C3402" s="10" t="s">
        <v>3609</v>
      </c>
      <c r="D3402" s="13">
        <v>55</v>
      </c>
      <c r="E3402" s="13">
        <v>55</v>
      </c>
    </row>
    <row r="3403" spans="1:5" ht="15" customHeight="1">
      <c r="A3403" s="10" t="s">
        <v>4974</v>
      </c>
      <c r="B3403" s="10" t="s">
        <v>1242</v>
      </c>
      <c r="C3403" s="10" t="s">
        <v>1904</v>
      </c>
      <c r="D3403" s="13">
        <v>8</v>
      </c>
      <c r="E3403" s="13">
        <v>8</v>
      </c>
    </row>
    <row r="3404" spans="1:5" ht="15" customHeight="1">
      <c r="A3404" s="10" t="s">
        <v>4975</v>
      </c>
      <c r="B3404" s="10" t="s">
        <v>401</v>
      </c>
      <c r="C3404" s="10" t="s">
        <v>1904</v>
      </c>
      <c r="D3404" s="13">
        <v>27</v>
      </c>
      <c r="E3404" s="13">
        <v>27</v>
      </c>
    </row>
    <row r="3405" spans="1:5" ht="15" customHeight="1">
      <c r="A3405" s="10" t="s">
        <v>4975</v>
      </c>
      <c r="B3405" s="10" t="s">
        <v>401</v>
      </c>
      <c r="C3405" s="10" t="s">
        <v>1906</v>
      </c>
      <c r="D3405" s="13">
        <v>13</v>
      </c>
      <c r="E3405" s="13">
        <v>13</v>
      </c>
    </row>
    <row r="3406" spans="1:5" ht="15" customHeight="1">
      <c r="A3406" s="10" t="s">
        <v>4976</v>
      </c>
      <c r="B3406" s="10" t="s">
        <v>86</v>
      </c>
      <c r="C3406" s="12"/>
      <c r="D3406" s="13">
        <v>0</v>
      </c>
      <c r="E3406" s="13">
        <v>0</v>
      </c>
    </row>
    <row r="3407" spans="1:5" ht="15" customHeight="1">
      <c r="A3407" s="10" t="s">
        <v>4976</v>
      </c>
      <c r="B3407" s="10" t="s">
        <v>86</v>
      </c>
      <c r="C3407" s="10" t="s">
        <v>1690</v>
      </c>
      <c r="D3407" s="13">
        <v>786</v>
      </c>
      <c r="E3407" s="13">
        <v>786</v>
      </c>
    </row>
    <row r="3408" spans="1:5" ht="15" customHeight="1">
      <c r="A3408" s="10" t="s">
        <v>4976</v>
      </c>
      <c r="B3408" s="10" t="s">
        <v>86</v>
      </c>
      <c r="C3408" s="10" t="s">
        <v>4977</v>
      </c>
      <c r="D3408" s="13">
        <v>990</v>
      </c>
      <c r="E3408" s="13">
        <v>990</v>
      </c>
    </row>
    <row r="3409" spans="1:5" ht="15" customHeight="1">
      <c r="A3409" s="10" t="s">
        <v>4976</v>
      </c>
      <c r="B3409" s="10" t="s">
        <v>4978</v>
      </c>
      <c r="C3409" s="12"/>
      <c r="D3409" s="13">
        <v>0</v>
      </c>
      <c r="E3409" s="13">
        <v>39</v>
      </c>
    </row>
    <row r="3410" spans="1:5" ht="15" customHeight="1">
      <c r="A3410" s="10" t="s">
        <v>4979</v>
      </c>
      <c r="B3410" s="10" t="s">
        <v>493</v>
      </c>
      <c r="C3410" s="10" t="s">
        <v>1905</v>
      </c>
      <c r="D3410" s="13">
        <v>50</v>
      </c>
      <c r="E3410" s="13">
        <v>50</v>
      </c>
    </row>
    <row r="3411" spans="1:5" ht="15" customHeight="1">
      <c r="A3411" s="10" t="s">
        <v>4980</v>
      </c>
      <c r="B3411" s="10" t="s">
        <v>397</v>
      </c>
      <c r="C3411" s="10" t="s">
        <v>1909</v>
      </c>
      <c r="D3411" s="13">
        <v>26</v>
      </c>
      <c r="E3411" s="13">
        <v>26</v>
      </c>
    </row>
    <row r="3412" spans="1:5" ht="15" customHeight="1">
      <c r="A3412" s="10" t="s">
        <v>4981</v>
      </c>
      <c r="B3412" s="10" t="s">
        <v>4982</v>
      </c>
      <c r="C3412" s="12"/>
      <c r="D3412" s="13">
        <v>0</v>
      </c>
      <c r="E3412" s="13">
        <v>-14</v>
      </c>
    </row>
    <row r="3413" spans="1:5" ht="15" customHeight="1">
      <c r="A3413" s="10" t="s">
        <v>4981</v>
      </c>
      <c r="B3413" s="10" t="s">
        <v>4982</v>
      </c>
      <c r="C3413" s="10" t="s">
        <v>4983</v>
      </c>
      <c r="D3413" s="13">
        <v>62</v>
      </c>
      <c r="E3413" s="13">
        <v>62</v>
      </c>
    </row>
    <row r="3414" spans="1:5" ht="15" customHeight="1">
      <c r="A3414" s="10" t="s">
        <v>4981</v>
      </c>
      <c r="B3414" s="10" t="s">
        <v>4982</v>
      </c>
      <c r="C3414" s="10" t="s">
        <v>4984</v>
      </c>
      <c r="D3414" s="13">
        <v>15</v>
      </c>
      <c r="E3414" s="13">
        <v>15</v>
      </c>
    </row>
    <row r="3415" spans="1:5" ht="15" customHeight="1">
      <c r="A3415" s="10" t="s">
        <v>4981</v>
      </c>
      <c r="B3415" s="10" t="s">
        <v>4982</v>
      </c>
      <c r="C3415" s="10" t="s">
        <v>2129</v>
      </c>
      <c r="D3415" s="13">
        <v>18</v>
      </c>
      <c r="E3415" s="13">
        <v>18</v>
      </c>
    </row>
    <row r="3416" spans="1:5" ht="15" customHeight="1">
      <c r="A3416" s="10" t="s">
        <v>4981</v>
      </c>
      <c r="B3416" s="10" t="s">
        <v>4982</v>
      </c>
      <c r="C3416" s="10" t="s">
        <v>4985</v>
      </c>
      <c r="D3416" s="13">
        <v>32</v>
      </c>
      <c r="E3416" s="13">
        <v>32</v>
      </c>
    </row>
    <row r="3417" spans="1:5" ht="15" customHeight="1">
      <c r="A3417" s="10" t="s">
        <v>4981</v>
      </c>
      <c r="B3417" s="10" t="s">
        <v>4982</v>
      </c>
      <c r="C3417" s="10" t="s">
        <v>4986</v>
      </c>
      <c r="D3417" s="13">
        <v>28</v>
      </c>
      <c r="E3417" s="13">
        <v>28</v>
      </c>
    </row>
    <row r="3418" spans="1:5" ht="15" customHeight="1">
      <c r="A3418" s="10" t="s">
        <v>4981</v>
      </c>
      <c r="B3418" s="10" t="s">
        <v>4987</v>
      </c>
      <c r="C3418" s="12"/>
      <c r="D3418" s="13">
        <v>0</v>
      </c>
      <c r="E3418" s="13">
        <v>35</v>
      </c>
    </row>
    <row r="3419" spans="1:5" ht="15" customHeight="1">
      <c r="A3419" s="10" t="s">
        <v>4988</v>
      </c>
      <c r="B3419" s="10" t="s">
        <v>4989</v>
      </c>
      <c r="C3419" s="12"/>
      <c r="D3419" s="13">
        <v>0</v>
      </c>
      <c r="E3419" s="13">
        <v>6</v>
      </c>
    </row>
    <row r="3420" spans="1:5" ht="15" customHeight="1">
      <c r="A3420" s="10" t="s">
        <v>4990</v>
      </c>
      <c r="B3420" s="10" t="s">
        <v>831</v>
      </c>
      <c r="C3420" s="12"/>
      <c r="D3420" s="13">
        <v>2</v>
      </c>
      <c r="E3420" s="13">
        <v>-7</v>
      </c>
    </row>
    <row r="3421" spans="1:5" ht="15" customHeight="1">
      <c r="A3421" s="10" t="s">
        <v>4990</v>
      </c>
      <c r="B3421" s="10" t="s">
        <v>831</v>
      </c>
      <c r="C3421" s="10" t="s">
        <v>4991</v>
      </c>
      <c r="D3421" s="13">
        <v>144</v>
      </c>
      <c r="E3421" s="13">
        <v>144</v>
      </c>
    </row>
    <row r="3422" spans="1:5" ht="15" customHeight="1">
      <c r="A3422" s="10" t="s">
        <v>4990</v>
      </c>
      <c r="B3422" s="10" t="s">
        <v>831</v>
      </c>
      <c r="C3422" s="10" t="s">
        <v>4992</v>
      </c>
      <c r="D3422" s="13">
        <v>144</v>
      </c>
      <c r="E3422" s="13">
        <v>144</v>
      </c>
    </row>
    <row r="3423" spans="1:5" ht="15" customHeight="1">
      <c r="A3423" s="10" t="s">
        <v>4990</v>
      </c>
      <c r="B3423" s="10" t="s">
        <v>831</v>
      </c>
      <c r="C3423" s="10" t="s">
        <v>4993</v>
      </c>
      <c r="D3423" s="13">
        <v>144</v>
      </c>
      <c r="E3423" s="13">
        <v>144</v>
      </c>
    </row>
    <row r="3424" spans="1:5" ht="15" customHeight="1">
      <c r="A3424" s="10" t="s">
        <v>4990</v>
      </c>
      <c r="B3424" s="10" t="s">
        <v>831</v>
      </c>
      <c r="C3424" s="10" t="s">
        <v>4994</v>
      </c>
      <c r="D3424" s="13">
        <v>144</v>
      </c>
      <c r="E3424" s="13">
        <v>144</v>
      </c>
    </row>
    <row r="3425" spans="1:5" ht="15" customHeight="1">
      <c r="A3425" s="10" t="s">
        <v>4990</v>
      </c>
      <c r="B3425" s="10" t="s">
        <v>831</v>
      </c>
      <c r="C3425" s="10" t="s">
        <v>4995</v>
      </c>
      <c r="D3425" s="13">
        <v>144</v>
      </c>
      <c r="E3425" s="13">
        <v>144</v>
      </c>
    </row>
    <row r="3426" spans="1:5" ht="15" customHeight="1">
      <c r="A3426" s="10" t="s">
        <v>4990</v>
      </c>
      <c r="B3426" s="10" t="s">
        <v>831</v>
      </c>
      <c r="C3426" s="10" t="s">
        <v>4996</v>
      </c>
      <c r="D3426" s="13">
        <v>144</v>
      </c>
      <c r="E3426" s="13">
        <v>144</v>
      </c>
    </row>
    <row r="3427" spans="1:5" ht="15" customHeight="1">
      <c r="A3427" s="10" t="s">
        <v>4990</v>
      </c>
      <c r="B3427" s="10" t="s">
        <v>831</v>
      </c>
      <c r="C3427" s="10" t="s">
        <v>4997</v>
      </c>
      <c r="D3427" s="13">
        <v>144</v>
      </c>
      <c r="E3427" s="13">
        <v>144</v>
      </c>
    </row>
    <row r="3428" spans="1:5" ht="15" customHeight="1">
      <c r="A3428" s="10" t="s">
        <v>4990</v>
      </c>
      <c r="B3428" s="10" t="s">
        <v>831</v>
      </c>
      <c r="C3428" s="10" t="s">
        <v>4998</v>
      </c>
      <c r="D3428" s="13">
        <v>144</v>
      </c>
      <c r="E3428" s="13">
        <v>144</v>
      </c>
    </row>
    <row r="3429" spans="1:5" ht="15" customHeight="1">
      <c r="A3429" s="10" t="s">
        <v>4990</v>
      </c>
      <c r="B3429" s="10" t="s">
        <v>831</v>
      </c>
      <c r="C3429" s="10" t="s">
        <v>4999</v>
      </c>
      <c r="D3429" s="13">
        <v>346</v>
      </c>
      <c r="E3429" s="13">
        <v>346</v>
      </c>
    </row>
    <row r="3430" spans="1:5" ht="15" customHeight="1">
      <c r="A3430" s="10" t="s">
        <v>4990</v>
      </c>
      <c r="B3430" s="10" t="s">
        <v>831</v>
      </c>
      <c r="C3430" s="10" t="s">
        <v>5000</v>
      </c>
      <c r="D3430" s="13">
        <v>144</v>
      </c>
      <c r="E3430" s="13">
        <v>144</v>
      </c>
    </row>
    <row r="3431" spans="1:5" ht="15" customHeight="1">
      <c r="A3431" s="10" t="s">
        <v>4990</v>
      </c>
      <c r="B3431" s="10" t="s">
        <v>831</v>
      </c>
      <c r="C3431" s="10" t="s">
        <v>5001</v>
      </c>
      <c r="D3431" s="13">
        <v>144</v>
      </c>
      <c r="E3431" s="13">
        <v>144</v>
      </c>
    </row>
    <row r="3432" spans="1:5" ht="15" customHeight="1">
      <c r="A3432" s="10" t="s">
        <v>4990</v>
      </c>
      <c r="B3432" s="10" t="s">
        <v>831</v>
      </c>
      <c r="C3432" s="10" t="s">
        <v>5002</v>
      </c>
      <c r="D3432" s="13">
        <v>288</v>
      </c>
      <c r="E3432" s="13">
        <v>288</v>
      </c>
    </row>
    <row r="3433" spans="1:5" ht="15" customHeight="1">
      <c r="A3433" s="10" t="s">
        <v>4990</v>
      </c>
      <c r="B3433" s="10" t="s">
        <v>5003</v>
      </c>
      <c r="C3433" s="12"/>
      <c r="D3433" s="13">
        <v>0</v>
      </c>
      <c r="E3433" s="13">
        <v>344</v>
      </c>
    </row>
    <row r="3434" spans="1:5" ht="15" customHeight="1">
      <c r="A3434" s="10" t="s">
        <v>5004</v>
      </c>
      <c r="B3434" s="10" t="s">
        <v>944</v>
      </c>
      <c r="C3434" s="12"/>
      <c r="D3434" s="13">
        <v>0</v>
      </c>
      <c r="E3434" s="13">
        <v>0</v>
      </c>
    </row>
    <row r="3435" spans="1:5" ht="15" customHeight="1">
      <c r="A3435" s="10" t="s">
        <v>5004</v>
      </c>
      <c r="B3435" s="10" t="s">
        <v>944</v>
      </c>
      <c r="C3435" s="10" t="s">
        <v>1675</v>
      </c>
      <c r="D3435" s="13">
        <v>7</v>
      </c>
      <c r="E3435" s="13">
        <v>7</v>
      </c>
    </row>
    <row r="3436" spans="1:5" ht="15" customHeight="1">
      <c r="A3436" s="10" t="s">
        <v>5005</v>
      </c>
      <c r="B3436" s="10" t="s">
        <v>482</v>
      </c>
      <c r="C3436" s="12"/>
      <c r="D3436" s="13">
        <v>0</v>
      </c>
      <c r="E3436" s="13">
        <v>0</v>
      </c>
    </row>
    <row r="3437" spans="1:5" ht="15" customHeight="1">
      <c r="A3437" s="10" t="s">
        <v>5005</v>
      </c>
      <c r="B3437" s="10" t="s">
        <v>482</v>
      </c>
      <c r="C3437" s="10" t="s">
        <v>2626</v>
      </c>
      <c r="D3437" s="13">
        <v>35</v>
      </c>
      <c r="E3437" s="13">
        <v>35</v>
      </c>
    </row>
    <row r="3438" spans="1:5" ht="15" customHeight="1">
      <c r="A3438" s="10" t="s">
        <v>5005</v>
      </c>
      <c r="B3438" s="10" t="s">
        <v>482</v>
      </c>
      <c r="C3438" s="10" t="s">
        <v>1671</v>
      </c>
      <c r="D3438" s="13">
        <v>10</v>
      </c>
      <c r="E3438" s="13">
        <v>10</v>
      </c>
    </row>
    <row r="3439" spans="1:5" ht="15" customHeight="1">
      <c r="A3439" s="10" t="s">
        <v>5006</v>
      </c>
      <c r="B3439" s="10" t="s">
        <v>5007</v>
      </c>
      <c r="C3439" s="10" t="s">
        <v>2251</v>
      </c>
      <c r="D3439" s="13">
        <v>20</v>
      </c>
      <c r="E3439" s="13">
        <v>20</v>
      </c>
    </row>
    <row r="3440" spans="1:5" ht="15" customHeight="1">
      <c r="A3440" s="10" t="s">
        <v>5008</v>
      </c>
      <c r="B3440" s="10" t="s">
        <v>5009</v>
      </c>
      <c r="C3440" s="12"/>
      <c r="D3440" s="13">
        <v>0</v>
      </c>
      <c r="E3440" s="13">
        <v>0</v>
      </c>
    </row>
    <row r="3441" spans="1:5" ht="15" customHeight="1">
      <c r="A3441" s="10" t="s">
        <v>5010</v>
      </c>
      <c r="B3441" s="10" t="s">
        <v>5011</v>
      </c>
      <c r="C3441" s="10" t="s">
        <v>2249</v>
      </c>
      <c r="D3441" s="13">
        <v>15</v>
      </c>
      <c r="E3441" s="13">
        <v>15</v>
      </c>
    </row>
    <row r="3442" spans="1:5" ht="15" customHeight="1">
      <c r="A3442" s="10" t="s">
        <v>5010</v>
      </c>
      <c r="B3442" s="10" t="s">
        <v>5011</v>
      </c>
      <c r="C3442" s="10" t="s">
        <v>2293</v>
      </c>
      <c r="D3442" s="13">
        <v>9</v>
      </c>
      <c r="E3442" s="13">
        <v>9</v>
      </c>
    </row>
    <row r="3443" spans="1:5" ht="15" customHeight="1">
      <c r="A3443" s="10" t="s">
        <v>5012</v>
      </c>
      <c r="B3443" s="10" t="s">
        <v>739</v>
      </c>
      <c r="C3443" s="10" t="s">
        <v>5013</v>
      </c>
      <c r="D3443" s="13">
        <v>222</v>
      </c>
      <c r="E3443" s="13">
        <v>222</v>
      </c>
    </row>
    <row r="3444" spans="1:5" ht="15" customHeight="1">
      <c r="A3444" s="10" t="s">
        <v>5014</v>
      </c>
      <c r="B3444" s="10" t="s">
        <v>140</v>
      </c>
      <c r="C3444" s="12"/>
      <c r="D3444" s="13">
        <v>0</v>
      </c>
      <c r="E3444" s="13">
        <v>-192</v>
      </c>
    </row>
    <row r="3445" spans="1:5" ht="15" customHeight="1">
      <c r="A3445" s="10" t="s">
        <v>5014</v>
      </c>
      <c r="B3445" s="10" t="s">
        <v>140</v>
      </c>
      <c r="C3445" s="10" t="s">
        <v>5015</v>
      </c>
      <c r="D3445" s="13">
        <v>671</v>
      </c>
      <c r="E3445" s="13">
        <v>671</v>
      </c>
    </row>
    <row r="3446" spans="1:5" ht="15" customHeight="1">
      <c r="A3446" s="10" t="s">
        <v>5014</v>
      </c>
      <c r="B3446" s="10" t="s">
        <v>140</v>
      </c>
      <c r="C3446" s="10" t="s">
        <v>5016</v>
      </c>
      <c r="D3446" s="13">
        <v>864</v>
      </c>
      <c r="E3446" s="13">
        <v>864</v>
      </c>
    </row>
    <row r="3447" spans="1:5" ht="15" customHeight="1">
      <c r="A3447" s="10" t="s">
        <v>5014</v>
      </c>
      <c r="B3447" s="10" t="s">
        <v>140</v>
      </c>
      <c r="C3447" s="10" t="s">
        <v>5017</v>
      </c>
      <c r="D3447" s="13">
        <v>864</v>
      </c>
      <c r="E3447" s="13">
        <v>864</v>
      </c>
    </row>
    <row r="3448" spans="1:5" ht="15" customHeight="1">
      <c r="A3448" s="10" t="s">
        <v>5014</v>
      </c>
      <c r="B3448" s="10" t="s">
        <v>140</v>
      </c>
      <c r="C3448" s="10" t="s">
        <v>5018</v>
      </c>
      <c r="D3448" s="13">
        <v>864</v>
      </c>
      <c r="E3448" s="13">
        <v>864</v>
      </c>
    </row>
    <row r="3449" spans="1:5" ht="15" customHeight="1">
      <c r="A3449" s="10" t="s">
        <v>5014</v>
      </c>
      <c r="B3449" s="10" t="s">
        <v>140</v>
      </c>
      <c r="C3449" s="10" t="s">
        <v>1769</v>
      </c>
      <c r="D3449" s="13">
        <v>406</v>
      </c>
      <c r="E3449" s="13">
        <v>406</v>
      </c>
    </row>
    <row r="3450" spans="1:5" ht="15" customHeight="1">
      <c r="A3450" s="10" t="s">
        <v>5014</v>
      </c>
      <c r="B3450" s="10" t="s">
        <v>140</v>
      </c>
      <c r="C3450" s="10" t="s">
        <v>5019</v>
      </c>
      <c r="D3450" s="13">
        <v>864</v>
      </c>
      <c r="E3450" s="13">
        <v>864</v>
      </c>
    </row>
    <row r="3451" spans="1:5" ht="15" customHeight="1">
      <c r="A3451" s="10" t="s">
        <v>5014</v>
      </c>
      <c r="B3451" s="10" t="s">
        <v>140</v>
      </c>
      <c r="C3451" s="10" t="s">
        <v>5020</v>
      </c>
      <c r="D3451" s="13">
        <v>864</v>
      </c>
      <c r="E3451" s="13">
        <v>864</v>
      </c>
    </row>
    <row r="3452" spans="1:5" ht="15" customHeight="1">
      <c r="A3452" s="10" t="s">
        <v>5014</v>
      </c>
      <c r="B3452" s="10" t="s">
        <v>5021</v>
      </c>
      <c r="C3452" s="12"/>
      <c r="D3452" s="13">
        <v>0</v>
      </c>
      <c r="E3452" s="13">
        <v>108</v>
      </c>
    </row>
    <row r="3453" spans="1:5" ht="15" customHeight="1">
      <c r="A3453" s="10" t="s">
        <v>5022</v>
      </c>
      <c r="B3453" s="10" t="s">
        <v>926</v>
      </c>
      <c r="C3453" s="10" t="s">
        <v>2086</v>
      </c>
      <c r="D3453" s="13">
        <v>6</v>
      </c>
      <c r="E3453" s="13">
        <v>6</v>
      </c>
    </row>
    <row r="3454" spans="1:5" ht="15" customHeight="1">
      <c r="A3454" s="10" t="s">
        <v>5022</v>
      </c>
      <c r="B3454" s="10" t="s">
        <v>5023</v>
      </c>
      <c r="C3454" s="12"/>
      <c r="D3454" s="13">
        <v>0</v>
      </c>
      <c r="E3454" s="13">
        <v>1</v>
      </c>
    </row>
    <row r="3455" spans="1:5" ht="15" customHeight="1">
      <c r="A3455" s="10" t="s">
        <v>5024</v>
      </c>
      <c r="B3455" s="10" t="s">
        <v>5025</v>
      </c>
      <c r="C3455" s="12"/>
      <c r="D3455" s="13">
        <v>0</v>
      </c>
      <c r="E3455" s="13">
        <v>0</v>
      </c>
    </row>
    <row r="3456" spans="1:5" ht="15" customHeight="1">
      <c r="A3456" s="10" t="s">
        <v>5024</v>
      </c>
      <c r="B3456" s="10" t="s">
        <v>5025</v>
      </c>
      <c r="C3456" s="10" t="s">
        <v>5026</v>
      </c>
      <c r="D3456" s="13">
        <v>5</v>
      </c>
      <c r="E3456" s="13">
        <v>5</v>
      </c>
    </row>
    <row r="3457" spans="1:5" ht="15" customHeight="1">
      <c r="A3457" s="10" t="s">
        <v>5027</v>
      </c>
      <c r="B3457" s="10" t="s">
        <v>5028</v>
      </c>
      <c r="C3457" s="10" t="s">
        <v>2219</v>
      </c>
      <c r="D3457" s="13">
        <v>21</v>
      </c>
      <c r="E3457" s="13">
        <v>21</v>
      </c>
    </row>
    <row r="3458" spans="1:5" ht="15" customHeight="1">
      <c r="A3458" s="10" t="s">
        <v>5029</v>
      </c>
      <c r="B3458" s="10" t="s">
        <v>1248</v>
      </c>
      <c r="C3458" s="10" t="s">
        <v>1908</v>
      </c>
      <c r="D3458" s="13">
        <v>17</v>
      </c>
      <c r="E3458" s="13">
        <v>17</v>
      </c>
    </row>
    <row r="3459" spans="1:5" ht="15" customHeight="1">
      <c r="A3459" s="10" t="s">
        <v>5030</v>
      </c>
      <c r="B3459" s="10" t="s">
        <v>5031</v>
      </c>
      <c r="C3459" s="10" t="s">
        <v>2866</v>
      </c>
      <c r="D3459" s="13">
        <v>1</v>
      </c>
      <c r="E3459" s="13">
        <v>1</v>
      </c>
    </row>
    <row r="3460" spans="1:5" ht="15" customHeight="1">
      <c r="A3460" s="10" t="s">
        <v>5032</v>
      </c>
      <c r="B3460" s="10" t="s">
        <v>5033</v>
      </c>
      <c r="C3460" s="10" t="s">
        <v>5034</v>
      </c>
      <c r="D3460" s="13">
        <v>52</v>
      </c>
      <c r="E3460" s="13">
        <v>52</v>
      </c>
    </row>
    <row r="3461" spans="1:5" ht="15" customHeight="1">
      <c r="A3461" s="10" t="s">
        <v>5032</v>
      </c>
      <c r="B3461" s="10" t="s">
        <v>5033</v>
      </c>
      <c r="C3461" s="10" t="s">
        <v>5035</v>
      </c>
      <c r="D3461" s="13">
        <v>7</v>
      </c>
      <c r="E3461" s="13">
        <v>7</v>
      </c>
    </row>
    <row r="3462" spans="1:5" ht="15" customHeight="1">
      <c r="A3462" s="10" t="s">
        <v>5032</v>
      </c>
      <c r="B3462" s="10" t="s">
        <v>5033</v>
      </c>
      <c r="C3462" s="10" t="s">
        <v>4478</v>
      </c>
      <c r="D3462" s="13">
        <v>40</v>
      </c>
      <c r="E3462" s="13">
        <v>40</v>
      </c>
    </row>
    <row r="3463" spans="1:5" ht="15" customHeight="1">
      <c r="A3463" s="10" t="s">
        <v>5032</v>
      </c>
      <c r="B3463" s="10" t="s">
        <v>5033</v>
      </c>
      <c r="C3463" s="10" t="s">
        <v>2219</v>
      </c>
      <c r="D3463" s="13">
        <v>11</v>
      </c>
      <c r="E3463" s="13">
        <v>11</v>
      </c>
    </row>
    <row r="3464" spans="1:5" ht="15" customHeight="1">
      <c r="A3464" s="10" t="s">
        <v>5036</v>
      </c>
      <c r="B3464" s="10" t="s">
        <v>5037</v>
      </c>
      <c r="C3464" s="10" t="s">
        <v>5026</v>
      </c>
      <c r="D3464" s="13">
        <v>46</v>
      </c>
      <c r="E3464" s="13">
        <v>46</v>
      </c>
    </row>
    <row r="3465" spans="1:5" ht="15" customHeight="1">
      <c r="A3465" s="10" t="s">
        <v>5038</v>
      </c>
      <c r="B3465" s="10" t="s">
        <v>5039</v>
      </c>
      <c r="C3465" s="10" t="s">
        <v>1755</v>
      </c>
      <c r="D3465" s="13">
        <v>1</v>
      </c>
      <c r="E3465" s="13">
        <v>1</v>
      </c>
    </row>
    <row r="3466" spans="1:5" ht="15" customHeight="1">
      <c r="A3466" s="10" t="s">
        <v>5040</v>
      </c>
      <c r="B3466" s="10" t="s">
        <v>5041</v>
      </c>
      <c r="C3466" s="10" t="s">
        <v>5035</v>
      </c>
      <c r="D3466" s="13">
        <v>10</v>
      </c>
      <c r="E3466" s="13">
        <v>10</v>
      </c>
    </row>
    <row r="3467" spans="1:5" ht="15" customHeight="1">
      <c r="A3467" s="10" t="s">
        <v>5040</v>
      </c>
      <c r="B3467" s="10" t="s">
        <v>5041</v>
      </c>
      <c r="C3467" s="10" t="s">
        <v>2220</v>
      </c>
      <c r="D3467" s="13">
        <v>16</v>
      </c>
      <c r="E3467" s="13">
        <v>16</v>
      </c>
    </row>
    <row r="3468" spans="1:5" ht="15" customHeight="1">
      <c r="A3468" s="10" t="s">
        <v>5042</v>
      </c>
      <c r="B3468" s="10" t="s">
        <v>1251</v>
      </c>
      <c r="C3468" s="10" t="s">
        <v>1910</v>
      </c>
      <c r="D3468" s="13">
        <v>11</v>
      </c>
      <c r="E3468" s="13">
        <v>11</v>
      </c>
    </row>
    <row r="3469" spans="1:5" ht="15" customHeight="1">
      <c r="A3469" s="10" t="s">
        <v>5043</v>
      </c>
      <c r="B3469" s="10" t="s">
        <v>5044</v>
      </c>
      <c r="C3469" s="10" t="s">
        <v>2088</v>
      </c>
      <c r="D3469" s="13">
        <v>30</v>
      </c>
      <c r="E3469" s="13">
        <v>30</v>
      </c>
    </row>
    <row r="3470" spans="1:5" ht="15" customHeight="1">
      <c r="A3470" s="10" t="s">
        <v>5045</v>
      </c>
      <c r="B3470" s="10" t="s">
        <v>5046</v>
      </c>
      <c r="C3470" s="10" t="s">
        <v>4478</v>
      </c>
      <c r="D3470" s="13">
        <v>30</v>
      </c>
      <c r="E3470" s="13">
        <v>30</v>
      </c>
    </row>
    <row r="3471" spans="1:5" ht="15" customHeight="1">
      <c r="A3471" s="10" t="s">
        <v>5045</v>
      </c>
      <c r="B3471" s="10" t="s">
        <v>5046</v>
      </c>
      <c r="C3471" s="10" t="s">
        <v>2220</v>
      </c>
      <c r="D3471" s="13">
        <v>16</v>
      </c>
      <c r="E3471" s="13">
        <v>16</v>
      </c>
    </row>
    <row r="3472" spans="1:5" ht="15" customHeight="1">
      <c r="A3472" s="10" t="s">
        <v>5047</v>
      </c>
      <c r="B3472" s="10" t="s">
        <v>5048</v>
      </c>
      <c r="C3472" s="12"/>
      <c r="D3472" s="13">
        <v>0</v>
      </c>
      <c r="E3472" s="13">
        <v>-3</v>
      </c>
    </row>
    <row r="3473" spans="1:5" ht="15" customHeight="1">
      <c r="A3473" s="10" t="s">
        <v>5047</v>
      </c>
      <c r="B3473" s="10" t="s">
        <v>5048</v>
      </c>
      <c r="C3473" s="10" t="s">
        <v>5049</v>
      </c>
      <c r="D3473" s="13">
        <v>13</v>
      </c>
      <c r="E3473" s="13">
        <v>13</v>
      </c>
    </row>
    <row r="3474" spans="1:5" ht="15" customHeight="1">
      <c r="A3474" s="10" t="s">
        <v>5047</v>
      </c>
      <c r="B3474" s="10" t="s">
        <v>5048</v>
      </c>
      <c r="C3474" s="10" t="s">
        <v>5026</v>
      </c>
      <c r="D3474" s="13">
        <v>26</v>
      </c>
      <c r="E3474" s="13">
        <v>26</v>
      </c>
    </row>
    <row r="3475" spans="1:5" ht="15" customHeight="1">
      <c r="A3475" s="10" t="s">
        <v>5047</v>
      </c>
      <c r="B3475" s="10" t="s">
        <v>5048</v>
      </c>
      <c r="C3475" s="10" t="s">
        <v>2123</v>
      </c>
      <c r="D3475" s="13">
        <v>50</v>
      </c>
      <c r="E3475" s="13">
        <v>50</v>
      </c>
    </row>
    <row r="3476" spans="1:5" ht="15" customHeight="1">
      <c r="A3476" s="10" t="s">
        <v>5050</v>
      </c>
      <c r="B3476" s="10" t="s">
        <v>1246</v>
      </c>
      <c r="C3476" s="10" t="s">
        <v>1905</v>
      </c>
      <c r="D3476" s="13">
        <v>10</v>
      </c>
      <c r="E3476" s="13">
        <v>10</v>
      </c>
    </row>
    <row r="3477" spans="1:5" ht="15" customHeight="1">
      <c r="A3477" s="10" t="s">
        <v>5051</v>
      </c>
      <c r="B3477" s="10" t="s">
        <v>113</v>
      </c>
      <c r="C3477" s="12"/>
      <c r="D3477" s="13">
        <v>0</v>
      </c>
      <c r="E3477" s="13">
        <v>0</v>
      </c>
    </row>
    <row r="3478" spans="1:5" ht="15" customHeight="1">
      <c r="A3478" s="10" t="s">
        <v>5051</v>
      </c>
      <c r="B3478" s="10" t="s">
        <v>113</v>
      </c>
      <c r="C3478" s="10" t="s">
        <v>1699</v>
      </c>
      <c r="D3478" s="13">
        <v>64</v>
      </c>
      <c r="E3478" s="13">
        <v>64</v>
      </c>
    </row>
    <row r="3479" spans="1:5" ht="15" customHeight="1">
      <c r="A3479" s="10" t="s">
        <v>5051</v>
      </c>
      <c r="B3479" s="10" t="s">
        <v>113</v>
      </c>
      <c r="C3479" s="10" t="s">
        <v>1703</v>
      </c>
      <c r="D3479" s="13">
        <v>16</v>
      </c>
      <c r="E3479" s="13">
        <v>16</v>
      </c>
    </row>
    <row r="3480" spans="1:5" ht="15" customHeight="1">
      <c r="A3480" s="10" t="s">
        <v>5051</v>
      </c>
      <c r="B3480" s="10" t="s">
        <v>113</v>
      </c>
      <c r="C3480" s="10" t="s">
        <v>5052</v>
      </c>
      <c r="D3480" s="13">
        <v>64</v>
      </c>
      <c r="E3480" s="13">
        <v>64</v>
      </c>
    </row>
    <row r="3481" spans="1:5" ht="15" customHeight="1">
      <c r="A3481" s="10" t="s">
        <v>5051</v>
      </c>
      <c r="B3481" s="10" t="s">
        <v>113</v>
      </c>
      <c r="C3481" s="10" t="s">
        <v>5053</v>
      </c>
      <c r="D3481" s="13">
        <v>40</v>
      </c>
      <c r="E3481" s="13">
        <v>40</v>
      </c>
    </row>
    <row r="3482" spans="1:5" ht="15" customHeight="1">
      <c r="A3482" s="10" t="s">
        <v>5051</v>
      </c>
      <c r="B3482" s="10" t="s">
        <v>5054</v>
      </c>
      <c r="C3482" s="12"/>
      <c r="D3482" s="13">
        <v>0</v>
      </c>
      <c r="E3482" s="13">
        <v>46</v>
      </c>
    </row>
    <row r="3483" spans="1:5" ht="15" customHeight="1">
      <c r="A3483" s="10" t="s">
        <v>5055</v>
      </c>
      <c r="B3483" s="10" t="s">
        <v>132</v>
      </c>
      <c r="C3483" s="12"/>
      <c r="D3483" s="13">
        <v>0</v>
      </c>
      <c r="E3483" s="13">
        <v>-2</v>
      </c>
    </row>
    <row r="3484" spans="1:5" ht="15" customHeight="1">
      <c r="A3484" s="10" t="s">
        <v>5055</v>
      </c>
      <c r="B3484" s="10" t="s">
        <v>132</v>
      </c>
      <c r="C3484" s="10" t="s">
        <v>1694</v>
      </c>
      <c r="D3484" s="13">
        <v>38</v>
      </c>
      <c r="E3484" s="13">
        <v>38</v>
      </c>
    </row>
    <row r="3485" spans="1:5" ht="15" customHeight="1">
      <c r="A3485" s="10" t="s">
        <v>5056</v>
      </c>
      <c r="B3485" s="10" t="s">
        <v>1089</v>
      </c>
      <c r="C3485" s="10" t="s">
        <v>1688</v>
      </c>
      <c r="D3485" s="13">
        <v>6</v>
      </c>
      <c r="E3485" s="13">
        <v>6</v>
      </c>
    </row>
    <row r="3486" spans="1:5" ht="15" customHeight="1">
      <c r="A3486" s="10" t="s">
        <v>5057</v>
      </c>
      <c r="B3486" s="10" t="s">
        <v>5058</v>
      </c>
      <c r="C3486" s="10" t="s">
        <v>2515</v>
      </c>
      <c r="D3486" s="13">
        <v>5</v>
      </c>
      <c r="E3486" s="13">
        <v>5</v>
      </c>
    </row>
    <row r="3487" spans="1:5" ht="15" customHeight="1">
      <c r="A3487" s="10" t="s">
        <v>5059</v>
      </c>
      <c r="B3487" s="10" t="s">
        <v>421</v>
      </c>
      <c r="C3487" s="10" t="s">
        <v>1688</v>
      </c>
      <c r="D3487" s="13">
        <v>25</v>
      </c>
      <c r="E3487" s="13">
        <v>25</v>
      </c>
    </row>
    <row r="3488" spans="1:5" ht="15" customHeight="1">
      <c r="A3488" s="10" t="s">
        <v>5059</v>
      </c>
      <c r="B3488" s="10" t="s">
        <v>421</v>
      </c>
      <c r="C3488" s="10" t="s">
        <v>1755</v>
      </c>
      <c r="D3488" s="13">
        <v>8</v>
      </c>
      <c r="E3488" s="13">
        <v>8</v>
      </c>
    </row>
    <row r="3489" spans="1:5" ht="15" customHeight="1">
      <c r="A3489" s="10" t="s">
        <v>5060</v>
      </c>
      <c r="B3489" s="10" t="s">
        <v>5061</v>
      </c>
      <c r="C3489" s="12"/>
      <c r="D3489" s="13">
        <v>0</v>
      </c>
      <c r="E3489" s="13">
        <v>26</v>
      </c>
    </row>
    <row r="3490" spans="1:5" ht="15" customHeight="1">
      <c r="A3490" s="10" t="s">
        <v>5062</v>
      </c>
      <c r="B3490" s="10" t="s">
        <v>5063</v>
      </c>
      <c r="C3490" s="12"/>
      <c r="D3490" s="13">
        <v>0</v>
      </c>
      <c r="E3490" s="13">
        <v>0</v>
      </c>
    </row>
    <row r="3491" spans="1:5" ht="15" customHeight="1">
      <c r="A3491" s="10" t="s">
        <v>5062</v>
      </c>
      <c r="B3491" s="10" t="s">
        <v>5063</v>
      </c>
      <c r="C3491" s="10" t="s">
        <v>2002</v>
      </c>
      <c r="D3491" s="13">
        <v>1</v>
      </c>
      <c r="E3491" s="13">
        <v>1</v>
      </c>
    </row>
    <row r="3492" spans="1:5" ht="15" customHeight="1">
      <c r="A3492" s="10" t="s">
        <v>5064</v>
      </c>
      <c r="B3492" s="10" t="s">
        <v>5065</v>
      </c>
      <c r="C3492" s="10" t="s">
        <v>1879</v>
      </c>
      <c r="D3492" s="13">
        <v>1161</v>
      </c>
      <c r="E3492" s="13">
        <v>1161</v>
      </c>
    </row>
    <row r="3493" spans="1:5" ht="15" customHeight="1">
      <c r="A3493" s="10" t="s">
        <v>5066</v>
      </c>
      <c r="B3493" s="10" t="s">
        <v>5067</v>
      </c>
      <c r="C3493" s="12"/>
      <c r="D3493" s="13">
        <v>0</v>
      </c>
      <c r="E3493" s="13">
        <v>6</v>
      </c>
    </row>
    <row r="3494" spans="1:5" ht="15" customHeight="1">
      <c r="A3494" s="10" t="s">
        <v>5068</v>
      </c>
      <c r="B3494" s="10" t="s">
        <v>5069</v>
      </c>
      <c r="C3494" s="12"/>
      <c r="D3494" s="13">
        <v>0</v>
      </c>
      <c r="E3494" s="13">
        <v>-5.3</v>
      </c>
    </row>
    <row r="3495" spans="1:5" ht="15" customHeight="1">
      <c r="A3495" s="10" t="s">
        <v>5068</v>
      </c>
      <c r="B3495" s="10" t="s">
        <v>5069</v>
      </c>
      <c r="C3495" s="10" t="s">
        <v>2251</v>
      </c>
      <c r="D3495" s="13">
        <v>70.5</v>
      </c>
      <c r="E3495" s="13">
        <v>70.5</v>
      </c>
    </row>
    <row r="3496" spans="1:5" ht="15" customHeight="1">
      <c r="A3496" s="10" t="s">
        <v>5070</v>
      </c>
      <c r="B3496" s="10" t="s">
        <v>5071</v>
      </c>
      <c r="C3496" s="12"/>
      <c r="D3496" s="13">
        <v>0</v>
      </c>
      <c r="E3496" s="13">
        <v>-1020</v>
      </c>
    </row>
    <row r="3497" spans="1:5" ht="15" customHeight="1">
      <c r="A3497" s="10" t="s">
        <v>5072</v>
      </c>
      <c r="B3497" s="10" t="s">
        <v>71</v>
      </c>
      <c r="C3497" s="12"/>
      <c r="D3497" s="13">
        <v>0</v>
      </c>
      <c r="E3497" s="13">
        <v>-6</v>
      </c>
    </row>
    <row r="3498" spans="1:5" ht="15" customHeight="1">
      <c r="A3498" s="10" t="s">
        <v>5072</v>
      </c>
      <c r="B3498" s="10" t="s">
        <v>71</v>
      </c>
      <c r="C3498" s="10" t="s">
        <v>1767</v>
      </c>
      <c r="D3498" s="13">
        <v>78</v>
      </c>
      <c r="E3498" s="13">
        <v>78</v>
      </c>
    </row>
    <row r="3499" spans="1:5" ht="15" customHeight="1">
      <c r="A3499" s="10" t="s">
        <v>5072</v>
      </c>
      <c r="B3499" s="10" t="s">
        <v>71</v>
      </c>
      <c r="C3499" s="10" t="s">
        <v>2826</v>
      </c>
      <c r="D3499" s="13">
        <v>48</v>
      </c>
      <c r="E3499" s="13">
        <v>48</v>
      </c>
    </row>
    <row r="3500" spans="1:5" ht="15" customHeight="1">
      <c r="A3500" s="10" t="s">
        <v>5072</v>
      </c>
      <c r="B3500" s="10" t="s">
        <v>71</v>
      </c>
      <c r="C3500" s="10" t="s">
        <v>2293</v>
      </c>
      <c r="D3500" s="13">
        <v>1</v>
      </c>
      <c r="E3500" s="13">
        <v>1</v>
      </c>
    </row>
    <row r="3501" spans="1:5" ht="15" customHeight="1">
      <c r="A3501" s="10" t="s">
        <v>5073</v>
      </c>
      <c r="B3501" s="10" t="s">
        <v>5074</v>
      </c>
      <c r="C3501" s="10" t="s">
        <v>1879</v>
      </c>
      <c r="D3501" s="13">
        <v>100</v>
      </c>
      <c r="E3501" s="13">
        <v>100</v>
      </c>
    </row>
    <row r="3502" spans="1:5" ht="15" customHeight="1">
      <c r="A3502" s="10" t="s">
        <v>5075</v>
      </c>
      <c r="B3502" s="10" t="s">
        <v>138</v>
      </c>
      <c r="C3502" s="10" t="s">
        <v>5076</v>
      </c>
      <c r="D3502" s="13">
        <v>191</v>
      </c>
      <c r="E3502" s="13">
        <v>191</v>
      </c>
    </row>
    <row r="3503" spans="1:5" ht="15" customHeight="1">
      <c r="A3503" s="10" t="s">
        <v>5075</v>
      </c>
      <c r="B3503" s="10" t="s">
        <v>138</v>
      </c>
      <c r="C3503" s="10" t="s">
        <v>1767</v>
      </c>
      <c r="D3503" s="13">
        <v>32</v>
      </c>
      <c r="E3503" s="13">
        <v>32</v>
      </c>
    </row>
    <row r="3504" spans="1:5" ht="15" customHeight="1">
      <c r="A3504" s="10" t="s">
        <v>5075</v>
      </c>
      <c r="B3504" s="10" t="s">
        <v>138</v>
      </c>
      <c r="C3504" s="10" t="s">
        <v>2246</v>
      </c>
      <c r="D3504" s="13">
        <v>192</v>
      </c>
      <c r="E3504" s="13">
        <v>192</v>
      </c>
    </row>
    <row r="3505" spans="1:5" ht="15" customHeight="1">
      <c r="A3505" s="10" t="s">
        <v>5075</v>
      </c>
      <c r="B3505" s="10" t="s">
        <v>138</v>
      </c>
      <c r="C3505" s="10" t="s">
        <v>2429</v>
      </c>
      <c r="D3505" s="13">
        <v>1</v>
      </c>
      <c r="E3505" s="13">
        <v>1</v>
      </c>
    </row>
    <row r="3506" spans="1:5" ht="15" customHeight="1">
      <c r="A3506" s="10" t="s">
        <v>5075</v>
      </c>
      <c r="B3506" s="10" t="s">
        <v>5077</v>
      </c>
      <c r="C3506" s="12"/>
      <c r="D3506" s="13">
        <v>0</v>
      </c>
      <c r="E3506" s="13">
        <v>17</v>
      </c>
    </row>
    <row r="3507" spans="1:5" ht="15" customHeight="1">
      <c r="A3507" s="10" t="s">
        <v>5078</v>
      </c>
      <c r="B3507" s="10" t="s">
        <v>75</v>
      </c>
      <c r="C3507" s="10" t="s">
        <v>5079</v>
      </c>
      <c r="D3507" s="13">
        <v>120</v>
      </c>
      <c r="E3507" s="13">
        <v>120</v>
      </c>
    </row>
    <row r="3508" spans="1:5" ht="15" customHeight="1">
      <c r="A3508" s="10" t="s">
        <v>5078</v>
      </c>
      <c r="B3508" s="10" t="s">
        <v>75</v>
      </c>
      <c r="C3508" s="10" t="s">
        <v>1774</v>
      </c>
      <c r="D3508" s="13">
        <v>48</v>
      </c>
      <c r="E3508" s="13">
        <v>48</v>
      </c>
    </row>
    <row r="3509" spans="1:5" ht="15" customHeight="1">
      <c r="A3509" s="10" t="s">
        <v>5078</v>
      </c>
      <c r="B3509" s="10" t="s">
        <v>75</v>
      </c>
      <c r="C3509" s="10" t="s">
        <v>2251</v>
      </c>
      <c r="D3509" s="13">
        <v>5</v>
      </c>
      <c r="E3509" s="13">
        <v>5</v>
      </c>
    </row>
    <row r="3510" spans="1:5" ht="15" customHeight="1">
      <c r="A3510" s="10" t="s">
        <v>5080</v>
      </c>
      <c r="B3510" s="10" t="s">
        <v>22</v>
      </c>
      <c r="C3510" s="10" t="s">
        <v>5079</v>
      </c>
      <c r="D3510" s="13">
        <v>120</v>
      </c>
      <c r="E3510" s="13">
        <v>120</v>
      </c>
    </row>
    <row r="3511" spans="1:5" ht="15" customHeight="1">
      <c r="A3511" s="10" t="s">
        <v>5080</v>
      </c>
      <c r="B3511" s="10" t="s">
        <v>22</v>
      </c>
      <c r="C3511" s="10" t="s">
        <v>1774</v>
      </c>
      <c r="D3511" s="13">
        <v>50</v>
      </c>
      <c r="E3511" s="13">
        <v>50</v>
      </c>
    </row>
    <row r="3512" spans="1:5" ht="15" customHeight="1">
      <c r="A3512" s="10" t="s">
        <v>5080</v>
      </c>
      <c r="B3512" s="10" t="s">
        <v>22</v>
      </c>
      <c r="C3512" s="10" t="s">
        <v>2826</v>
      </c>
      <c r="D3512" s="13">
        <v>142</v>
      </c>
      <c r="E3512" s="13">
        <v>142</v>
      </c>
    </row>
    <row r="3513" spans="1:5" ht="15" customHeight="1">
      <c r="A3513" s="10" t="s">
        <v>5080</v>
      </c>
      <c r="B3513" s="10" t="s">
        <v>22</v>
      </c>
      <c r="C3513" s="10" t="s">
        <v>2246</v>
      </c>
      <c r="D3513" s="13">
        <v>95</v>
      </c>
      <c r="E3513" s="13">
        <v>95</v>
      </c>
    </row>
    <row r="3514" spans="1:5" ht="15" customHeight="1">
      <c r="A3514" s="10" t="s">
        <v>5080</v>
      </c>
      <c r="B3514" s="10" t="s">
        <v>22</v>
      </c>
      <c r="C3514" s="10" t="s">
        <v>2251</v>
      </c>
      <c r="D3514" s="13">
        <v>3</v>
      </c>
      <c r="E3514" s="13">
        <v>3</v>
      </c>
    </row>
    <row r="3515" spans="1:5" ht="15" customHeight="1">
      <c r="A3515" s="10" t="s">
        <v>5080</v>
      </c>
      <c r="B3515" s="10" t="s">
        <v>22</v>
      </c>
      <c r="C3515" s="10" t="s">
        <v>2429</v>
      </c>
      <c r="D3515" s="13">
        <v>1</v>
      </c>
      <c r="E3515" s="13">
        <v>1</v>
      </c>
    </row>
    <row r="3516" spans="1:5" ht="15" customHeight="1">
      <c r="A3516" s="10" t="s">
        <v>5081</v>
      </c>
      <c r="B3516" s="10" t="s">
        <v>498</v>
      </c>
      <c r="C3516" s="12"/>
      <c r="D3516" s="13">
        <v>0</v>
      </c>
      <c r="E3516" s="13">
        <v>-18</v>
      </c>
    </row>
    <row r="3517" spans="1:5" ht="15" customHeight="1">
      <c r="A3517" s="10" t="s">
        <v>5081</v>
      </c>
      <c r="B3517" s="10" t="s">
        <v>498</v>
      </c>
      <c r="C3517" s="10" t="s">
        <v>1775</v>
      </c>
      <c r="D3517" s="13">
        <v>32</v>
      </c>
      <c r="E3517" s="13">
        <v>32</v>
      </c>
    </row>
    <row r="3518" spans="1:5" ht="15" customHeight="1">
      <c r="A3518" s="10" t="s">
        <v>5081</v>
      </c>
      <c r="B3518" s="10" t="s">
        <v>498</v>
      </c>
      <c r="C3518" s="10" t="s">
        <v>2825</v>
      </c>
      <c r="D3518" s="13">
        <v>48</v>
      </c>
      <c r="E3518" s="13">
        <v>48</v>
      </c>
    </row>
    <row r="3519" spans="1:5" ht="15" customHeight="1">
      <c r="A3519" s="10" t="s">
        <v>5081</v>
      </c>
      <c r="B3519" s="10" t="s">
        <v>498</v>
      </c>
      <c r="C3519" s="10" t="s">
        <v>2293</v>
      </c>
      <c r="D3519" s="13">
        <v>4</v>
      </c>
      <c r="E3519" s="13">
        <v>4</v>
      </c>
    </row>
    <row r="3520" spans="1:5" ht="15" customHeight="1">
      <c r="A3520" s="10" t="s">
        <v>5081</v>
      </c>
      <c r="B3520" s="10" t="s">
        <v>5082</v>
      </c>
      <c r="C3520" s="12"/>
      <c r="D3520" s="13">
        <v>0</v>
      </c>
      <c r="E3520" s="13">
        <v>2</v>
      </c>
    </row>
    <row r="3521" spans="1:5" ht="15" customHeight="1">
      <c r="A3521" s="10" t="s">
        <v>5083</v>
      </c>
      <c r="B3521" s="10" t="s">
        <v>5084</v>
      </c>
      <c r="C3521" s="12"/>
      <c r="D3521" s="13">
        <v>4</v>
      </c>
      <c r="E3521" s="13">
        <v>4</v>
      </c>
    </row>
    <row r="3522" spans="1:5" ht="15" customHeight="1">
      <c r="A3522" s="10" t="s">
        <v>5085</v>
      </c>
      <c r="B3522" s="10" t="s">
        <v>148</v>
      </c>
      <c r="C3522" s="12"/>
      <c r="D3522" s="13">
        <v>0</v>
      </c>
      <c r="E3522" s="13">
        <v>0</v>
      </c>
    </row>
    <row r="3523" spans="1:5" ht="15" customHeight="1">
      <c r="A3523" s="10" t="s">
        <v>5085</v>
      </c>
      <c r="B3523" s="10" t="s">
        <v>148</v>
      </c>
      <c r="C3523" s="10" t="s">
        <v>5076</v>
      </c>
      <c r="D3523" s="13">
        <v>95</v>
      </c>
      <c r="E3523" s="13">
        <v>95</v>
      </c>
    </row>
    <row r="3524" spans="1:5" ht="15" customHeight="1">
      <c r="A3524" s="10" t="s">
        <v>5085</v>
      </c>
      <c r="B3524" s="10" t="s">
        <v>148</v>
      </c>
      <c r="C3524" s="10" t="s">
        <v>1775</v>
      </c>
      <c r="D3524" s="13">
        <v>17</v>
      </c>
      <c r="E3524" s="13">
        <v>17</v>
      </c>
    </row>
    <row r="3525" spans="1:5" ht="15" customHeight="1">
      <c r="A3525" s="10" t="s">
        <v>5085</v>
      </c>
      <c r="B3525" s="10" t="s">
        <v>148</v>
      </c>
      <c r="C3525" s="10" t="s">
        <v>1782</v>
      </c>
      <c r="D3525" s="13">
        <v>59</v>
      </c>
      <c r="E3525" s="13">
        <v>59</v>
      </c>
    </row>
    <row r="3526" spans="1:5" ht="15" customHeight="1">
      <c r="A3526" s="10" t="s">
        <v>5085</v>
      </c>
      <c r="B3526" s="10" t="s">
        <v>148</v>
      </c>
      <c r="C3526" s="10" t="s">
        <v>2429</v>
      </c>
      <c r="D3526" s="13">
        <v>1</v>
      </c>
      <c r="E3526" s="13">
        <v>1</v>
      </c>
    </row>
    <row r="3527" spans="1:5" ht="15" customHeight="1">
      <c r="A3527" s="10" t="s">
        <v>5085</v>
      </c>
      <c r="B3527" s="10" t="s">
        <v>5086</v>
      </c>
      <c r="C3527" s="12"/>
      <c r="D3527" s="13">
        <v>0</v>
      </c>
      <c r="E3527" s="13">
        <v>7</v>
      </c>
    </row>
    <row r="3528" spans="1:5" ht="15" customHeight="1">
      <c r="A3528" s="10" t="s">
        <v>5087</v>
      </c>
      <c r="B3528" s="10" t="s">
        <v>155</v>
      </c>
      <c r="C3528" s="12"/>
      <c r="D3528" s="13">
        <v>0</v>
      </c>
      <c r="E3528" s="13">
        <v>-3</v>
      </c>
    </row>
    <row r="3529" spans="1:5" ht="15" customHeight="1">
      <c r="A3529" s="10" t="s">
        <v>5087</v>
      </c>
      <c r="B3529" s="10" t="s">
        <v>155</v>
      </c>
      <c r="C3529" s="10" t="s">
        <v>5088</v>
      </c>
      <c r="D3529" s="13">
        <v>95</v>
      </c>
      <c r="E3529" s="13">
        <v>95</v>
      </c>
    </row>
    <row r="3530" spans="1:5" ht="15" customHeight="1">
      <c r="A3530" s="10" t="s">
        <v>5087</v>
      </c>
      <c r="B3530" s="10" t="s">
        <v>155</v>
      </c>
      <c r="C3530" s="10" t="s">
        <v>1783</v>
      </c>
      <c r="D3530" s="13">
        <v>47</v>
      </c>
      <c r="E3530" s="13">
        <v>47</v>
      </c>
    </row>
    <row r="3531" spans="1:5" ht="15" customHeight="1">
      <c r="A3531" s="10" t="s">
        <v>5089</v>
      </c>
      <c r="B3531" s="10" t="s">
        <v>587</v>
      </c>
      <c r="C3531" s="12"/>
      <c r="D3531" s="13">
        <v>0</v>
      </c>
      <c r="E3531" s="13">
        <v>-28</v>
      </c>
    </row>
    <row r="3532" spans="1:5" ht="15" customHeight="1">
      <c r="A3532" s="10" t="s">
        <v>5089</v>
      </c>
      <c r="B3532" s="10" t="s">
        <v>587</v>
      </c>
      <c r="C3532" s="10" t="s">
        <v>5090</v>
      </c>
      <c r="D3532" s="13">
        <v>61</v>
      </c>
      <c r="E3532" s="13">
        <v>61</v>
      </c>
    </row>
    <row r="3533" spans="1:5" ht="15" customHeight="1">
      <c r="A3533" s="10" t="s">
        <v>5089</v>
      </c>
      <c r="B3533" s="10" t="s">
        <v>587</v>
      </c>
      <c r="C3533" s="10" t="s">
        <v>1783</v>
      </c>
      <c r="D3533" s="13">
        <v>24</v>
      </c>
      <c r="E3533" s="13">
        <v>24</v>
      </c>
    </row>
    <row r="3534" spans="1:5" ht="15" customHeight="1">
      <c r="A3534" s="10" t="s">
        <v>5091</v>
      </c>
      <c r="B3534" s="10" t="s">
        <v>74</v>
      </c>
      <c r="C3534" s="12"/>
      <c r="D3534" s="13">
        <v>0</v>
      </c>
      <c r="E3534" s="13">
        <v>-55</v>
      </c>
    </row>
    <row r="3535" spans="1:5" ht="15" customHeight="1">
      <c r="A3535" s="10" t="s">
        <v>5091</v>
      </c>
      <c r="B3535" s="10" t="s">
        <v>74</v>
      </c>
      <c r="C3535" s="10" t="s">
        <v>1791</v>
      </c>
      <c r="D3535" s="13">
        <v>7</v>
      </c>
      <c r="E3535" s="13">
        <v>7</v>
      </c>
    </row>
    <row r="3536" spans="1:5" ht="15" customHeight="1">
      <c r="A3536" s="10" t="s">
        <v>5091</v>
      </c>
      <c r="B3536" s="10" t="s">
        <v>74</v>
      </c>
      <c r="C3536" s="10" t="s">
        <v>5092</v>
      </c>
      <c r="D3536" s="13">
        <v>96</v>
      </c>
      <c r="E3536" s="13">
        <v>96</v>
      </c>
    </row>
    <row r="3537" spans="1:5" ht="15" customHeight="1">
      <c r="A3537" s="10" t="s">
        <v>5091</v>
      </c>
      <c r="B3537" s="10" t="s">
        <v>74</v>
      </c>
      <c r="C3537" s="10" t="s">
        <v>2251</v>
      </c>
      <c r="D3537" s="13">
        <v>1</v>
      </c>
      <c r="E3537" s="13">
        <v>1</v>
      </c>
    </row>
    <row r="3538" spans="1:5" ht="15" customHeight="1">
      <c r="A3538" s="10" t="s">
        <v>5093</v>
      </c>
      <c r="B3538" s="10" t="s">
        <v>181</v>
      </c>
      <c r="C3538" s="10" t="s">
        <v>1791</v>
      </c>
      <c r="D3538" s="13">
        <v>27</v>
      </c>
      <c r="E3538" s="13">
        <v>27</v>
      </c>
    </row>
    <row r="3539" spans="1:5" ht="15" customHeight="1">
      <c r="A3539" s="10" t="s">
        <v>5094</v>
      </c>
      <c r="B3539" s="10" t="s">
        <v>1160</v>
      </c>
      <c r="C3539" s="12"/>
      <c r="D3539" s="13">
        <v>0</v>
      </c>
      <c r="E3539" s="13">
        <v>0</v>
      </c>
    </row>
    <row r="3540" spans="1:5" ht="15" customHeight="1">
      <c r="A3540" s="10" t="s">
        <v>5094</v>
      </c>
      <c r="B3540" s="10" t="s">
        <v>1160</v>
      </c>
      <c r="C3540" s="10" t="s">
        <v>1830</v>
      </c>
      <c r="D3540" s="13">
        <v>34</v>
      </c>
      <c r="E3540" s="13">
        <v>34</v>
      </c>
    </row>
    <row r="3541" spans="1:5" ht="15" customHeight="1">
      <c r="A3541" s="10" t="s">
        <v>5095</v>
      </c>
      <c r="B3541" s="10" t="s">
        <v>5096</v>
      </c>
      <c r="C3541" s="10" t="s">
        <v>2251</v>
      </c>
      <c r="D3541" s="13">
        <v>43</v>
      </c>
      <c r="E3541" s="13">
        <v>43</v>
      </c>
    </row>
    <row r="3542" spans="1:5" ht="15" customHeight="1">
      <c r="A3542" s="10" t="s">
        <v>5097</v>
      </c>
      <c r="B3542" s="10" t="s">
        <v>192</v>
      </c>
      <c r="C3542" s="12"/>
      <c r="D3542" s="13">
        <v>0</v>
      </c>
      <c r="E3542" s="13">
        <v>0</v>
      </c>
    </row>
    <row r="3543" spans="1:5" ht="15" customHeight="1">
      <c r="A3543" s="10" t="s">
        <v>5097</v>
      </c>
      <c r="B3543" s="10" t="s">
        <v>192</v>
      </c>
      <c r="C3543" s="10" t="s">
        <v>1830</v>
      </c>
      <c r="D3543" s="13">
        <v>79</v>
      </c>
      <c r="E3543" s="13">
        <v>79</v>
      </c>
    </row>
    <row r="3544" spans="1:5" ht="15" customHeight="1">
      <c r="A3544" s="10" t="s">
        <v>5097</v>
      </c>
      <c r="B3544" s="10" t="s">
        <v>192</v>
      </c>
      <c r="C3544" s="10" t="s">
        <v>2293</v>
      </c>
      <c r="D3544" s="13">
        <v>1</v>
      </c>
      <c r="E3544" s="13">
        <v>1</v>
      </c>
    </row>
    <row r="3545" spans="1:5" ht="15" customHeight="1">
      <c r="A3545" s="10" t="s">
        <v>5097</v>
      </c>
      <c r="B3545" s="10" t="s">
        <v>5098</v>
      </c>
      <c r="C3545" s="12"/>
      <c r="D3545" s="13">
        <v>0</v>
      </c>
      <c r="E3545" s="13">
        <v>2</v>
      </c>
    </row>
    <row r="3546" spans="1:5" ht="15" customHeight="1">
      <c r="A3546" s="10" t="s">
        <v>5099</v>
      </c>
      <c r="B3546" s="10" t="s">
        <v>685</v>
      </c>
      <c r="C3546" s="12"/>
      <c r="D3546" s="13">
        <v>0</v>
      </c>
      <c r="E3546" s="13">
        <v>0</v>
      </c>
    </row>
    <row r="3547" spans="1:5" ht="15" customHeight="1">
      <c r="A3547" s="10" t="s">
        <v>5099</v>
      </c>
      <c r="B3547" s="10" t="s">
        <v>685</v>
      </c>
      <c r="C3547" s="10" t="s">
        <v>1829</v>
      </c>
      <c r="D3547" s="13">
        <v>42</v>
      </c>
      <c r="E3547" s="13">
        <v>42</v>
      </c>
    </row>
    <row r="3548" spans="1:5" ht="15" customHeight="1">
      <c r="A3548" s="10" t="s">
        <v>5099</v>
      </c>
      <c r="B3548" s="10" t="s">
        <v>685</v>
      </c>
      <c r="C3548" s="10" t="s">
        <v>5100</v>
      </c>
      <c r="D3548" s="13">
        <v>139</v>
      </c>
      <c r="E3548" s="13">
        <v>139</v>
      </c>
    </row>
    <row r="3549" spans="1:5" ht="15" customHeight="1">
      <c r="A3549" s="10" t="s">
        <v>5099</v>
      </c>
      <c r="B3549" s="10" t="s">
        <v>5101</v>
      </c>
      <c r="C3549" s="12"/>
      <c r="D3549" s="13">
        <v>0</v>
      </c>
      <c r="E3549" s="13">
        <v>5</v>
      </c>
    </row>
    <row r="3550" spans="1:5" ht="15" customHeight="1">
      <c r="A3550" s="10" t="s">
        <v>5102</v>
      </c>
      <c r="B3550" s="10" t="s">
        <v>1158</v>
      </c>
      <c r="C3550" s="12"/>
      <c r="D3550" s="13">
        <v>0</v>
      </c>
      <c r="E3550" s="13">
        <v>0</v>
      </c>
    </row>
    <row r="3551" spans="1:5" ht="15" customHeight="1">
      <c r="A3551" s="10" t="s">
        <v>5102</v>
      </c>
      <c r="B3551" s="10" t="s">
        <v>1158</v>
      </c>
      <c r="C3551" s="10" t="s">
        <v>1829</v>
      </c>
      <c r="D3551" s="13">
        <v>63</v>
      </c>
      <c r="E3551" s="13">
        <v>63</v>
      </c>
    </row>
    <row r="3552" spans="1:5" ht="15" customHeight="1">
      <c r="A3552" s="10" t="s">
        <v>5102</v>
      </c>
      <c r="B3552" s="10" t="s">
        <v>5103</v>
      </c>
      <c r="C3552" s="12"/>
      <c r="D3552" s="13">
        <v>0</v>
      </c>
      <c r="E3552" s="13">
        <v>1</v>
      </c>
    </row>
    <row r="3553" spans="1:5" ht="15" customHeight="1">
      <c r="A3553" s="10" t="s">
        <v>5104</v>
      </c>
      <c r="B3553" s="10" t="s">
        <v>539</v>
      </c>
      <c r="C3553" s="12"/>
      <c r="D3553" s="13">
        <v>0</v>
      </c>
      <c r="E3553" s="13">
        <v>-6</v>
      </c>
    </row>
    <row r="3554" spans="1:5" ht="15" customHeight="1">
      <c r="A3554" s="10" t="s">
        <v>5104</v>
      </c>
      <c r="B3554" s="10" t="s">
        <v>539</v>
      </c>
      <c r="C3554" s="10" t="s">
        <v>1834</v>
      </c>
      <c r="D3554" s="13">
        <v>4</v>
      </c>
      <c r="E3554" s="13">
        <v>4</v>
      </c>
    </row>
    <row r="3555" spans="1:5" ht="15" customHeight="1">
      <c r="A3555" s="10" t="s">
        <v>5104</v>
      </c>
      <c r="B3555" s="10" t="s">
        <v>539</v>
      </c>
      <c r="C3555" s="10" t="s">
        <v>3430</v>
      </c>
      <c r="D3555" s="13">
        <v>66</v>
      </c>
      <c r="E3555" s="13">
        <v>66</v>
      </c>
    </row>
    <row r="3556" spans="1:5" ht="15" customHeight="1">
      <c r="A3556" s="10" t="s">
        <v>5104</v>
      </c>
      <c r="B3556" s="10" t="s">
        <v>5105</v>
      </c>
      <c r="C3556" s="12"/>
      <c r="D3556" s="13">
        <v>0</v>
      </c>
      <c r="E3556" s="13">
        <v>3</v>
      </c>
    </row>
    <row r="3557" spans="1:5" ht="15" customHeight="1">
      <c r="A3557" s="10" t="s">
        <v>5106</v>
      </c>
      <c r="B3557" s="10" t="s">
        <v>1163</v>
      </c>
      <c r="C3557" s="12"/>
      <c r="D3557" s="13">
        <v>0</v>
      </c>
      <c r="E3557" s="13">
        <v>0</v>
      </c>
    </row>
    <row r="3558" spans="1:5" ht="15" customHeight="1">
      <c r="A3558" s="10" t="s">
        <v>5106</v>
      </c>
      <c r="B3558" s="10" t="s">
        <v>1163</v>
      </c>
      <c r="C3558" s="10" t="s">
        <v>1834</v>
      </c>
      <c r="D3558" s="13">
        <v>19</v>
      </c>
      <c r="E3558" s="13">
        <v>19</v>
      </c>
    </row>
    <row r="3559" spans="1:5" ht="15" customHeight="1">
      <c r="A3559" s="10" t="s">
        <v>5106</v>
      </c>
      <c r="B3559" s="10" t="s">
        <v>5107</v>
      </c>
      <c r="C3559" s="12"/>
      <c r="D3559" s="13">
        <v>0</v>
      </c>
      <c r="E3559" s="13">
        <v>1</v>
      </c>
    </row>
    <row r="3560" spans="1:5" ht="15" customHeight="1">
      <c r="A3560" s="10" t="s">
        <v>5108</v>
      </c>
      <c r="B3560" s="10" t="s">
        <v>1164</v>
      </c>
      <c r="C3560" s="12"/>
      <c r="D3560" s="13">
        <v>0</v>
      </c>
      <c r="E3560" s="13">
        <v>0</v>
      </c>
    </row>
    <row r="3561" spans="1:5" ht="15" customHeight="1">
      <c r="A3561" s="10" t="s">
        <v>5108</v>
      </c>
      <c r="B3561" s="10" t="s">
        <v>1164</v>
      </c>
      <c r="C3561" s="10" t="s">
        <v>1835</v>
      </c>
      <c r="D3561" s="13">
        <v>61</v>
      </c>
      <c r="E3561" s="13">
        <v>61</v>
      </c>
    </row>
    <row r="3562" spans="1:5" ht="15" customHeight="1">
      <c r="A3562" s="10" t="s">
        <v>5108</v>
      </c>
      <c r="B3562" s="10" t="s">
        <v>5109</v>
      </c>
      <c r="C3562" s="12"/>
      <c r="D3562" s="13">
        <v>0</v>
      </c>
      <c r="E3562" s="13">
        <v>3</v>
      </c>
    </row>
    <row r="3563" spans="1:5" ht="15" customHeight="1">
      <c r="A3563" s="10" t="s">
        <v>5110</v>
      </c>
      <c r="B3563" s="10" t="s">
        <v>5111</v>
      </c>
      <c r="C3563" s="12"/>
      <c r="D3563" s="13">
        <v>0</v>
      </c>
      <c r="E3563" s="13">
        <v>14</v>
      </c>
    </row>
    <row r="3564" spans="1:5" ht="15" customHeight="1">
      <c r="A3564" s="10" t="s">
        <v>5112</v>
      </c>
      <c r="B3564" s="10" t="s">
        <v>1165</v>
      </c>
      <c r="C3564" s="12"/>
      <c r="D3564" s="13">
        <v>0</v>
      </c>
      <c r="E3564" s="13">
        <v>0</v>
      </c>
    </row>
    <row r="3565" spans="1:5" ht="15" customHeight="1">
      <c r="A3565" s="10" t="s">
        <v>5112</v>
      </c>
      <c r="B3565" s="10" t="s">
        <v>1165</v>
      </c>
      <c r="C3565" s="10" t="s">
        <v>1835</v>
      </c>
      <c r="D3565" s="13">
        <v>102</v>
      </c>
      <c r="E3565" s="13">
        <v>102</v>
      </c>
    </row>
    <row r="3566" spans="1:5" ht="15" customHeight="1">
      <c r="A3566" s="10" t="s">
        <v>5112</v>
      </c>
      <c r="B3566" s="10" t="s">
        <v>5113</v>
      </c>
      <c r="C3566" s="12"/>
      <c r="D3566" s="13">
        <v>0</v>
      </c>
      <c r="E3566" s="13">
        <v>5</v>
      </c>
    </row>
    <row r="3567" spans="1:5" ht="15" customHeight="1">
      <c r="A3567" s="10" t="s">
        <v>5114</v>
      </c>
      <c r="B3567" s="10" t="s">
        <v>392</v>
      </c>
      <c r="C3567" s="10" t="s">
        <v>1884</v>
      </c>
      <c r="D3567" s="13">
        <v>25</v>
      </c>
      <c r="E3567" s="13">
        <v>25</v>
      </c>
    </row>
    <row r="3568" spans="1:5" ht="15" customHeight="1">
      <c r="A3568" s="10" t="s">
        <v>5115</v>
      </c>
      <c r="B3568" s="10" t="s">
        <v>5116</v>
      </c>
      <c r="C3568" s="12"/>
      <c r="D3568" s="13">
        <v>0</v>
      </c>
      <c r="E3568" s="13">
        <v>6</v>
      </c>
    </row>
    <row r="3569" spans="1:5" ht="15" customHeight="1">
      <c r="A3569" s="10" t="s">
        <v>5117</v>
      </c>
      <c r="B3569" s="10" t="s">
        <v>5118</v>
      </c>
      <c r="C3569" s="12"/>
      <c r="D3569" s="13">
        <v>0</v>
      </c>
      <c r="E3569" s="13">
        <v>-3000</v>
      </c>
    </row>
    <row r="3570" spans="1:5" ht="15" customHeight="1">
      <c r="A3570" s="10" t="s">
        <v>5119</v>
      </c>
      <c r="B3570" s="10" t="s">
        <v>5120</v>
      </c>
      <c r="C3570" s="12"/>
      <c r="D3570" s="13">
        <v>0</v>
      </c>
      <c r="E3570" s="13">
        <v>2</v>
      </c>
    </row>
    <row r="3571" spans="1:5" ht="15" customHeight="1">
      <c r="A3571" s="10" t="s">
        <v>5121</v>
      </c>
      <c r="B3571" s="10" t="s">
        <v>1410</v>
      </c>
      <c r="C3571" s="10" t="s">
        <v>2034</v>
      </c>
      <c r="D3571" s="13">
        <v>24</v>
      </c>
      <c r="E3571" s="13">
        <v>24</v>
      </c>
    </row>
    <row r="3572" spans="1:5" ht="15" customHeight="1">
      <c r="A3572" s="10" t="s">
        <v>5122</v>
      </c>
      <c r="B3572" s="10" t="s">
        <v>1411</v>
      </c>
      <c r="C3572" s="12"/>
      <c r="D3572" s="13">
        <v>0</v>
      </c>
      <c r="E3572" s="13">
        <v>-2</v>
      </c>
    </row>
    <row r="3573" spans="1:5" ht="15" customHeight="1">
      <c r="A3573" s="10" t="s">
        <v>5122</v>
      </c>
      <c r="B3573" s="10" t="s">
        <v>1411</v>
      </c>
      <c r="C3573" s="10" t="s">
        <v>2034</v>
      </c>
      <c r="D3573" s="13">
        <v>177</v>
      </c>
      <c r="E3573" s="13">
        <v>177</v>
      </c>
    </row>
    <row r="3574" spans="1:5" ht="15" customHeight="1">
      <c r="A3574" s="10" t="s">
        <v>5123</v>
      </c>
      <c r="B3574" s="10" t="s">
        <v>5124</v>
      </c>
      <c r="C3574" s="12"/>
      <c r="D3574" s="13">
        <v>0</v>
      </c>
      <c r="E3574" s="13">
        <v>0</v>
      </c>
    </row>
    <row r="3575" spans="1:5" ht="15" customHeight="1">
      <c r="A3575" s="10" t="s">
        <v>5125</v>
      </c>
      <c r="B3575" s="10" t="s">
        <v>5126</v>
      </c>
      <c r="C3575" s="12"/>
      <c r="D3575" s="13">
        <v>0</v>
      </c>
      <c r="E3575" s="13">
        <v>0</v>
      </c>
    </row>
    <row r="3576" spans="1:5" ht="15" customHeight="1">
      <c r="A3576" s="10" t="s">
        <v>5127</v>
      </c>
      <c r="B3576" s="10" t="s">
        <v>5128</v>
      </c>
      <c r="C3576" s="10" t="s">
        <v>2251</v>
      </c>
      <c r="D3576" s="13">
        <v>66</v>
      </c>
      <c r="E3576" s="13">
        <v>66</v>
      </c>
    </row>
    <row r="3577" spans="1:5" ht="15" customHeight="1">
      <c r="A3577" s="10" t="s">
        <v>5129</v>
      </c>
      <c r="B3577" s="10" t="s">
        <v>5130</v>
      </c>
      <c r="C3577" s="12"/>
      <c r="D3577" s="13">
        <v>0</v>
      </c>
      <c r="E3577" s="13">
        <v>0</v>
      </c>
    </row>
    <row r="3578" spans="1:5" ht="15" customHeight="1">
      <c r="A3578" s="10" t="s">
        <v>5131</v>
      </c>
      <c r="B3578" s="10" t="s">
        <v>5132</v>
      </c>
      <c r="C3578" s="10" t="s">
        <v>2251</v>
      </c>
      <c r="D3578" s="13">
        <v>28.5</v>
      </c>
      <c r="E3578" s="13">
        <v>28.5</v>
      </c>
    </row>
    <row r="3579" spans="1:5" ht="15" customHeight="1">
      <c r="A3579" s="10" t="s">
        <v>5133</v>
      </c>
      <c r="B3579" s="10" t="s">
        <v>5134</v>
      </c>
      <c r="C3579" s="12"/>
      <c r="D3579" s="13">
        <v>0</v>
      </c>
      <c r="E3579" s="13">
        <v>0</v>
      </c>
    </row>
    <row r="3580" spans="1:5" ht="15" customHeight="1">
      <c r="A3580" s="10" t="s">
        <v>5135</v>
      </c>
      <c r="B3580" s="10" t="s">
        <v>5136</v>
      </c>
      <c r="C3580" s="12"/>
      <c r="D3580" s="13">
        <v>0</v>
      </c>
      <c r="E3580" s="13">
        <v>0</v>
      </c>
    </row>
    <row r="3581" spans="1:5" ht="15" customHeight="1">
      <c r="A3581" s="10" t="s">
        <v>5137</v>
      </c>
      <c r="B3581" s="10" t="s">
        <v>5138</v>
      </c>
      <c r="C3581" s="12"/>
      <c r="D3581" s="13">
        <v>0</v>
      </c>
      <c r="E3581" s="13">
        <v>0</v>
      </c>
    </row>
    <row r="3582" spans="1:5" ht="15" customHeight="1">
      <c r="A3582" s="10" t="s">
        <v>5139</v>
      </c>
      <c r="B3582" s="10" t="s">
        <v>1099</v>
      </c>
      <c r="C3582" s="12"/>
      <c r="D3582" s="13">
        <v>0</v>
      </c>
      <c r="E3582" s="13">
        <v>0</v>
      </c>
    </row>
    <row r="3583" spans="1:5" ht="15" customHeight="1">
      <c r="A3583" s="10" t="s">
        <v>5139</v>
      </c>
      <c r="B3583" s="10" t="s">
        <v>1099</v>
      </c>
      <c r="C3583" s="10" t="s">
        <v>1714</v>
      </c>
      <c r="D3583" s="13">
        <v>358</v>
      </c>
      <c r="E3583" s="13">
        <v>358</v>
      </c>
    </row>
    <row r="3584" spans="1:5" ht="15" customHeight="1">
      <c r="A3584" s="10" t="s">
        <v>5140</v>
      </c>
      <c r="B3584" s="10" t="s">
        <v>5141</v>
      </c>
      <c r="C3584" s="12"/>
      <c r="D3584" s="13">
        <v>0</v>
      </c>
      <c r="E3584" s="13">
        <v>0</v>
      </c>
    </row>
    <row r="3585" spans="1:5" ht="15" customHeight="1">
      <c r="A3585" s="10" t="s">
        <v>5142</v>
      </c>
      <c r="B3585" s="10" t="s">
        <v>5143</v>
      </c>
      <c r="C3585" s="10" t="s">
        <v>2251</v>
      </c>
      <c r="D3585" s="13">
        <v>68</v>
      </c>
      <c r="E3585" s="13">
        <v>68</v>
      </c>
    </row>
    <row r="3586" spans="1:5" ht="15" customHeight="1">
      <c r="A3586" s="10" t="s">
        <v>5144</v>
      </c>
      <c r="B3586" s="10" t="s">
        <v>5145</v>
      </c>
      <c r="C3586" s="10" t="s">
        <v>2251</v>
      </c>
      <c r="D3586" s="13">
        <v>17</v>
      </c>
      <c r="E3586" s="13">
        <v>17</v>
      </c>
    </row>
    <row r="3587" spans="1:5" ht="15" customHeight="1">
      <c r="A3587" s="10" t="s">
        <v>5146</v>
      </c>
      <c r="B3587" s="10" t="s">
        <v>584</v>
      </c>
      <c r="C3587" s="10" t="s">
        <v>2251</v>
      </c>
      <c r="D3587" s="13">
        <v>83.5</v>
      </c>
      <c r="E3587" s="13">
        <v>83.5</v>
      </c>
    </row>
    <row r="3588" spans="1:5" ht="15" customHeight="1">
      <c r="A3588" s="10" t="s">
        <v>5147</v>
      </c>
      <c r="B3588" s="10" t="s">
        <v>5148</v>
      </c>
      <c r="C3588" s="10" t="s">
        <v>2251</v>
      </c>
      <c r="D3588" s="13">
        <v>63</v>
      </c>
      <c r="E3588" s="13">
        <v>63</v>
      </c>
    </row>
    <row r="3589" spans="1:5" ht="15" customHeight="1">
      <c r="A3589" s="10" t="s">
        <v>5149</v>
      </c>
      <c r="B3589" s="10" t="s">
        <v>467</v>
      </c>
      <c r="C3589" s="10" t="s">
        <v>5150</v>
      </c>
      <c r="D3589" s="13">
        <v>20</v>
      </c>
      <c r="E3589" s="13">
        <v>20</v>
      </c>
    </row>
    <row r="3590" spans="1:5" ht="15" customHeight="1">
      <c r="A3590" s="10" t="s">
        <v>5149</v>
      </c>
      <c r="B3590" s="10" t="s">
        <v>467</v>
      </c>
      <c r="C3590" s="10" t="s">
        <v>5151</v>
      </c>
      <c r="D3590" s="13">
        <v>24</v>
      </c>
      <c r="E3590" s="13">
        <v>24</v>
      </c>
    </row>
    <row r="3591" spans="1:5" ht="15" customHeight="1">
      <c r="A3591" s="10" t="s">
        <v>5149</v>
      </c>
      <c r="B3591" s="10" t="s">
        <v>467</v>
      </c>
      <c r="C3591" s="10" t="s">
        <v>2092</v>
      </c>
      <c r="D3591" s="13">
        <v>1</v>
      </c>
      <c r="E3591" s="13">
        <v>1</v>
      </c>
    </row>
    <row r="3592" spans="1:5" ht="15" customHeight="1">
      <c r="A3592" s="10" t="s">
        <v>5152</v>
      </c>
      <c r="B3592" s="10" t="s">
        <v>5153</v>
      </c>
      <c r="C3592" s="12"/>
      <c r="D3592" s="13">
        <v>0</v>
      </c>
      <c r="E3592" s="13">
        <v>0</v>
      </c>
    </row>
    <row r="3593" spans="1:5" ht="15" customHeight="1">
      <c r="A3593" s="10" t="s">
        <v>5154</v>
      </c>
      <c r="B3593" s="10" t="s">
        <v>442</v>
      </c>
      <c r="C3593" s="12"/>
      <c r="D3593" s="13">
        <v>0</v>
      </c>
      <c r="E3593" s="13">
        <v>0</v>
      </c>
    </row>
    <row r="3594" spans="1:5" ht="15" customHeight="1">
      <c r="A3594" s="10" t="s">
        <v>5154</v>
      </c>
      <c r="B3594" s="10" t="s">
        <v>442</v>
      </c>
      <c r="C3594" s="10" t="s">
        <v>5155</v>
      </c>
      <c r="D3594" s="13">
        <v>10</v>
      </c>
      <c r="E3594" s="13">
        <v>10</v>
      </c>
    </row>
    <row r="3595" spans="1:5" ht="15" customHeight="1">
      <c r="A3595" s="10" t="s">
        <v>5154</v>
      </c>
      <c r="B3595" s="10" t="s">
        <v>442</v>
      </c>
      <c r="C3595" s="10" t="s">
        <v>5156</v>
      </c>
      <c r="D3595" s="13">
        <v>8</v>
      </c>
      <c r="E3595" s="13">
        <v>8</v>
      </c>
    </row>
    <row r="3596" spans="1:5" ht="15" customHeight="1">
      <c r="A3596" s="10" t="s">
        <v>5154</v>
      </c>
      <c r="B3596" s="10" t="s">
        <v>442</v>
      </c>
      <c r="C3596" s="10" t="s">
        <v>2092</v>
      </c>
      <c r="D3596" s="13">
        <v>2</v>
      </c>
      <c r="E3596" s="13">
        <v>2</v>
      </c>
    </row>
    <row r="3597" spans="1:5" ht="15" customHeight="1">
      <c r="A3597" s="10" t="s">
        <v>5154</v>
      </c>
      <c r="B3597" s="10" t="s">
        <v>442</v>
      </c>
      <c r="C3597" s="10" t="s">
        <v>5157</v>
      </c>
      <c r="D3597" s="13">
        <v>6</v>
      </c>
      <c r="E3597" s="13">
        <v>6</v>
      </c>
    </row>
    <row r="3598" spans="1:5" ht="15" customHeight="1">
      <c r="A3598" s="10" t="s">
        <v>5154</v>
      </c>
      <c r="B3598" s="10" t="s">
        <v>442</v>
      </c>
      <c r="C3598" s="10" t="s">
        <v>5158</v>
      </c>
      <c r="D3598" s="13">
        <v>4</v>
      </c>
      <c r="E3598" s="13">
        <v>4</v>
      </c>
    </row>
    <row r="3599" spans="1:5" ht="15" customHeight="1">
      <c r="A3599" s="10" t="s">
        <v>5159</v>
      </c>
      <c r="B3599" s="10" t="s">
        <v>5160</v>
      </c>
      <c r="C3599" s="12"/>
      <c r="D3599" s="13">
        <v>0</v>
      </c>
      <c r="E3599" s="13">
        <v>25</v>
      </c>
    </row>
    <row r="3600" spans="1:5" ht="15" customHeight="1">
      <c r="A3600" s="10" t="s">
        <v>5161</v>
      </c>
      <c r="B3600" s="10" t="s">
        <v>5162</v>
      </c>
      <c r="C3600" s="12"/>
      <c r="D3600" s="13">
        <v>0</v>
      </c>
      <c r="E3600" s="13">
        <v>18</v>
      </c>
    </row>
    <row r="3601" spans="1:5" ht="15" customHeight="1">
      <c r="A3601" s="10" t="s">
        <v>5163</v>
      </c>
      <c r="B3601" s="10" t="s">
        <v>5164</v>
      </c>
      <c r="C3601" s="12"/>
      <c r="D3601" s="13">
        <v>0</v>
      </c>
      <c r="E3601" s="13">
        <v>0</v>
      </c>
    </row>
    <row r="3602" spans="1:5" ht="15" customHeight="1">
      <c r="A3602" s="10" t="s">
        <v>5165</v>
      </c>
      <c r="B3602" s="10" t="s">
        <v>5166</v>
      </c>
      <c r="C3602" s="12"/>
      <c r="D3602" s="13">
        <v>0</v>
      </c>
      <c r="E3602" s="13">
        <v>45</v>
      </c>
    </row>
    <row r="3603" spans="1:5" ht="15" customHeight="1">
      <c r="A3603" s="10" t="s">
        <v>5167</v>
      </c>
      <c r="B3603" s="10" t="s">
        <v>1102</v>
      </c>
      <c r="C3603" s="10" t="s">
        <v>1716</v>
      </c>
      <c r="D3603" s="13">
        <v>53</v>
      </c>
      <c r="E3603" s="13">
        <v>53</v>
      </c>
    </row>
    <row r="3604" spans="1:5" ht="15" customHeight="1">
      <c r="A3604" s="10" t="s">
        <v>5168</v>
      </c>
      <c r="B3604" s="10" t="s">
        <v>888</v>
      </c>
      <c r="C3604" s="12"/>
      <c r="D3604" s="13">
        <v>0</v>
      </c>
      <c r="E3604" s="13">
        <v>-5</v>
      </c>
    </row>
    <row r="3605" spans="1:5" ht="15" customHeight="1">
      <c r="A3605" s="10" t="s">
        <v>5168</v>
      </c>
      <c r="B3605" s="10" t="s">
        <v>888</v>
      </c>
      <c r="C3605" s="10" t="s">
        <v>1757</v>
      </c>
      <c r="D3605" s="13">
        <v>97</v>
      </c>
      <c r="E3605" s="13">
        <v>97</v>
      </c>
    </row>
    <row r="3606" spans="1:5" ht="15" customHeight="1">
      <c r="A3606" s="10" t="s">
        <v>5169</v>
      </c>
      <c r="B3606" s="10" t="s">
        <v>5170</v>
      </c>
      <c r="C3606" s="12"/>
      <c r="D3606" s="13">
        <v>0</v>
      </c>
      <c r="E3606" s="13">
        <v>22</v>
      </c>
    </row>
    <row r="3607" spans="1:5" ht="15" customHeight="1">
      <c r="A3607" s="10" t="s">
        <v>5171</v>
      </c>
      <c r="B3607" s="10" t="s">
        <v>5172</v>
      </c>
      <c r="C3607" s="12"/>
      <c r="D3607" s="13">
        <v>0</v>
      </c>
      <c r="E3607" s="13">
        <v>0</v>
      </c>
    </row>
    <row r="3608" spans="1:5" ht="15" customHeight="1">
      <c r="A3608" s="10" t="s">
        <v>5173</v>
      </c>
      <c r="B3608" s="10" t="s">
        <v>5174</v>
      </c>
      <c r="C3608" s="10" t="s">
        <v>2251</v>
      </c>
      <c r="D3608" s="13">
        <v>133</v>
      </c>
      <c r="E3608" s="13">
        <v>133</v>
      </c>
    </row>
    <row r="3609" spans="1:5" ht="15" customHeight="1">
      <c r="A3609" s="10" t="s">
        <v>5175</v>
      </c>
      <c r="B3609" s="10" t="s">
        <v>5176</v>
      </c>
      <c r="C3609" s="10" t="s">
        <v>2251</v>
      </c>
      <c r="D3609" s="13">
        <v>38</v>
      </c>
      <c r="E3609" s="13">
        <v>38</v>
      </c>
    </row>
    <row r="3610" spans="1:5" ht="15" customHeight="1">
      <c r="A3610" s="10" t="s">
        <v>5177</v>
      </c>
      <c r="B3610" s="10" t="s">
        <v>5178</v>
      </c>
      <c r="C3610" s="12"/>
      <c r="D3610" s="13">
        <v>0</v>
      </c>
      <c r="E3610" s="13">
        <v>-15</v>
      </c>
    </row>
    <row r="3611" spans="1:5" ht="15" customHeight="1">
      <c r="A3611" s="10" t="s">
        <v>5177</v>
      </c>
      <c r="B3611" s="10" t="s">
        <v>5178</v>
      </c>
      <c r="C3611" s="10" t="s">
        <v>2251</v>
      </c>
      <c r="D3611" s="13">
        <v>25</v>
      </c>
      <c r="E3611" s="13">
        <v>25</v>
      </c>
    </row>
    <row r="3612" spans="1:5" ht="15" customHeight="1">
      <c r="A3612" s="10" t="s">
        <v>5179</v>
      </c>
      <c r="B3612" s="10" t="s">
        <v>5180</v>
      </c>
      <c r="C3612" s="10" t="s">
        <v>2251</v>
      </c>
      <c r="D3612" s="13">
        <v>79.900000000000006</v>
      </c>
      <c r="E3612" s="13">
        <v>79.900000000000006</v>
      </c>
    </row>
    <row r="3613" spans="1:5" ht="15" customHeight="1">
      <c r="A3613" s="10" t="s">
        <v>5181</v>
      </c>
      <c r="B3613" s="10" t="s">
        <v>5182</v>
      </c>
      <c r="C3613" s="12"/>
      <c r="D3613" s="13">
        <v>0</v>
      </c>
      <c r="E3613" s="13">
        <v>-2</v>
      </c>
    </row>
    <row r="3614" spans="1:5" ht="15" customHeight="1">
      <c r="A3614" s="10" t="s">
        <v>5183</v>
      </c>
      <c r="B3614" s="10" t="s">
        <v>487</v>
      </c>
      <c r="C3614" s="12"/>
      <c r="D3614" s="13">
        <v>0</v>
      </c>
      <c r="E3614" s="13">
        <v>0</v>
      </c>
    </row>
    <row r="3615" spans="1:5" ht="15" customHeight="1">
      <c r="A3615" s="10" t="s">
        <v>5183</v>
      </c>
      <c r="B3615" s="10" t="s">
        <v>487</v>
      </c>
      <c r="C3615" s="10" t="s">
        <v>5184</v>
      </c>
      <c r="D3615" s="13">
        <v>30</v>
      </c>
      <c r="E3615" s="13">
        <v>30</v>
      </c>
    </row>
    <row r="3616" spans="1:5" ht="15" customHeight="1">
      <c r="A3616" s="10" t="s">
        <v>5183</v>
      </c>
      <c r="B3616" s="10" t="s">
        <v>487</v>
      </c>
      <c r="C3616" s="10" t="s">
        <v>1670</v>
      </c>
      <c r="D3616" s="13">
        <v>20</v>
      </c>
      <c r="E3616" s="13">
        <v>20</v>
      </c>
    </row>
    <row r="3617" spans="1:5" ht="15" customHeight="1">
      <c r="A3617" s="10" t="s">
        <v>5185</v>
      </c>
      <c r="B3617" s="10" t="s">
        <v>5186</v>
      </c>
      <c r="C3617" s="12"/>
      <c r="D3617" s="13">
        <v>0</v>
      </c>
      <c r="E3617" s="13">
        <v>6</v>
      </c>
    </row>
    <row r="3618" spans="1:5" ht="15" customHeight="1">
      <c r="A3618" s="10" t="s">
        <v>5187</v>
      </c>
      <c r="B3618" s="10" t="s">
        <v>5188</v>
      </c>
      <c r="C3618" s="10" t="s">
        <v>2251</v>
      </c>
      <c r="D3618" s="13">
        <v>13</v>
      </c>
      <c r="E3618" s="13">
        <v>13</v>
      </c>
    </row>
    <row r="3619" spans="1:5" ht="15" customHeight="1">
      <c r="A3619" s="10" t="s">
        <v>5189</v>
      </c>
      <c r="B3619" s="10" t="s">
        <v>5190</v>
      </c>
      <c r="C3619" s="12"/>
      <c r="D3619" s="13">
        <v>0</v>
      </c>
      <c r="E3619" s="13">
        <v>45</v>
      </c>
    </row>
    <row r="3620" spans="1:5" ht="15" customHeight="1">
      <c r="A3620" s="10" t="s">
        <v>5191</v>
      </c>
      <c r="B3620" s="10" t="s">
        <v>5192</v>
      </c>
      <c r="C3620" s="12"/>
      <c r="D3620" s="13">
        <v>0</v>
      </c>
      <c r="E3620" s="13">
        <v>-1</v>
      </c>
    </row>
    <row r="3621" spans="1:5" ht="15" customHeight="1">
      <c r="A3621" s="10" t="s">
        <v>5193</v>
      </c>
      <c r="B3621" s="10" t="s">
        <v>5194</v>
      </c>
      <c r="C3621" s="12"/>
      <c r="D3621" s="13">
        <v>0</v>
      </c>
      <c r="E3621" s="13">
        <v>-3</v>
      </c>
    </row>
    <row r="3622" spans="1:5" ht="15" customHeight="1">
      <c r="A3622" s="10" t="s">
        <v>5195</v>
      </c>
      <c r="B3622" s="10" t="s">
        <v>5196</v>
      </c>
      <c r="C3622" s="12"/>
      <c r="D3622" s="13">
        <v>0</v>
      </c>
      <c r="E3622" s="13">
        <v>55</v>
      </c>
    </row>
    <row r="3623" spans="1:5" ht="15" customHeight="1">
      <c r="A3623" s="10" t="s">
        <v>5197</v>
      </c>
      <c r="B3623" s="10" t="s">
        <v>5198</v>
      </c>
      <c r="C3623" s="12"/>
      <c r="D3623" s="13">
        <v>0</v>
      </c>
      <c r="E3623" s="13">
        <v>0</v>
      </c>
    </row>
    <row r="3624" spans="1:5" ht="15" customHeight="1">
      <c r="A3624" s="10" t="s">
        <v>5199</v>
      </c>
      <c r="B3624" s="10" t="s">
        <v>5200</v>
      </c>
      <c r="C3624" s="12"/>
      <c r="D3624" s="13">
        <v>0</v>
      </c>
      <c r="E3624" s="13">
        <v>45</v>
      </c>
    </row>
    <row r="3625" spans="1:5" ht="15" customHeight="1">
      <c r="A3625" s="10" t="s">
        <v>5201</v>
      </c>
      <c r="B3625" s="10" t="s">
        <v>5202</v>
      </c>
      <c r="C3625" s="12"/>
      <c r="D3625" s="13">
        <v>4</v>
      </c>
      <c r="E3625" s="13">
        <v>30</v>
      </c>
    </row>
    <row r="3626" spans="1:5" ht="15" customHeight="1">
      <c r="A3626" s="10" t="s">
        <v>5203</v>
      </c>
      <c r="B3626" s="10" t="s">
        <v>506</v>
      </c>
      <c r="C3626" s="10" t="s">
        <v>1720</v>
      </c>
      <c r="D3626" s="13">
        <v>53</v>
      </c>
      <c r="E3626" s="13">
        <v>53</v>
      </c>
    </row>
    <row r="3627" spans="1:5" ht="15" customHeight="1">
      <c r="A3627" s="10" t="s">
        <v>5204</v>
      </c>
      <c r="B3627" s="10" t="s">
        <v>5205</v>
      </c>
      <c r="C3627" s="12"/>
      <c r="D3627" s="13">
        <v>0</v>
      </c>
      <c r="E3627" s="13">
        <v>30</v>
      </c>
    </row>
    <row r="3628" spans="1:5" ht="15" customHeight="1">
      <c r="A3628" s="10" t="s">
        <v>5206</v>
      </c>
      <c r="B3628" s="10" t="s">
        <v>5207</v>
      </c>
      <c r="C3628" s="12"/>
      <c r="D3628" s="13">
        <v>0</v>
      </c>
      <c r="E3628" s="13">
        <v>25</v>
      </c>
    </row>
    <row r="3629" spans="1:5" ht="15" customHeight="1">
      <c r="A3629" s="10" t="s">
        <v>5208</v>
      </c>
      <c r="B3629" s="10" t="s">
        <v>5209</v>
      </c>
      <c r="C3629" s="12"/>
      <c r="D3629" s="13">
        <v>0</v>
      </c>
      <c r="E3629" s="13">
        <v>22</v>
      </c>
    </row>
    <row r="3630" spans="1:5" ht="15" customHeight="1">
      <c r="A3630" s="10" t="s">
        <v>5210</v>
      </c>
      <c r="B3630" s="10" t="s">
        <v>5211</v>
      </c>
      <c r="C3630" s="12"/>
      <c r="D3630" s="13">
        <v>0</v>
      </c>
      <c r="E3630" s="13">
        <v>0</v>
      </c>
    </row>
    <row r="3631" spans="1:5" ht="15" customHeight="1">
      <c r="A3631" s="10" t="s">
        <v>5212</v>
      </c>
      <c r="B3631" s="10" t="s">
        <v>5213</v>
      </c>
      <c r="C3631" s="12"/>
      <c r="D3631" s="13">
        <v>0</v>
      </c>
      <c r="E3631" s="13">
        <v>30</v>
      </c>
    </row>
    <row r="3632" spans="1:5" ht="15" customHeight="1">
      <c r="A3632" s="10" t="s">
        <v>5214</v>
      </c>
      <c r="B3632" s="10" t="s">
        <v>5215</v>
      </c>
      <c r="C3632" s="12"/>
      <c r="D3632" s="13">
        <v>0</v>
      </c>
      <c r="E3632" s="13">
        <v>30</v>
      </c>
    </row>
    <row r="3633" spans="1:5" ht="15" customHeight="1">
      <c r="A3633" s="10" t="s">
        <v>5216</v>
      </c>
      <c r="B3633" s="10" t="s">
        <v>5217</v>
      </c>
      <c r="C3633" s="12"/>
      <c r="D3633" s="13">
        <v>0</v>
      </c>
      <c r="E3633" s="13">
        <v>25</v>
      </c>
    </row>
    <row r="3634" spans="1:5" ht="15" customHeight="1">
      <c r="A3634" s="10" t="s">
        <v>5218</v>
      </c>
      <c r="B3634" s="10" t="s">
        <v>5219</v>
      </c>
      <c r="C3634" s="12"/>
      <c r="D3634" s="13">
        <v>0</v>
      </c>
      <c r="E3634" s="13">
        <v>0</v>
      </c>
    </row>
    <row r="3635" spans="1:5" ht="15" customHeight="1">
      <c r="A3635" s="10" t="s">
        <v>5220</v>
      </c>
      <c r="B3635" s="10" t="s">
        <v>5221</v>
      </c>
      <c r="C3635" s="12"/>
      <c r="D3635" s="13">
        <v>0</v>
      </c>
      <c r="E3635" s="13">
        <v>22</v>
      </c>
    </row>
    <row r="3636" spans="1:5" ht="15" customHeight="1">
      <c r="A3636" s="10" t="s">
        <v>5222</v>
      </c>
      <c r="B3636" s="10" t="s">
        <v>5223</v>
      </c>
      <c r="C3636" s="12"/>
      <c r="D3636" s="13">
        <v>0</v>
      </c>
      <c r="E3636" s="13">
        <v>18</v>
      </c>
    </row>
    <row r="3637" spans="1:5" ht="15" customHeight="1">
      <c r="A3637" s="10" t="s">
        <v>5224</v>
      </c>
      <c r="B3637" s="10" t="s">
        <v>5225</v>
      </c>
      <c r="C3637" s="12"/>
      <c r="D3637" s="13">
        <v>0</v>
      </c>
      <c r="E3637" s="13">
        <v>18</v>
      </c>
    </row>
    <row r="3638" spans="1:5" ht="15" customHeight="1">
      <c r="A3638" s="10" t="s">
        <v>5226</v>
      </c>
      <c r="B3638" s="10" t="s">
        <v>5227</v>
      </c>
      <c r="C3638" s="12"/>
      <c r="D3638" s="13">
        <v>0</v>
      </c>
      <c r="E3638" s="13">
        <v>39</v>
      </c>
    </row>
    <row r="3639" spans="1:5" ht="15" customHeight="1">
      <c r="A3639" s="10" t="s">
        <v>5228</v>
      </c>
      <c r="B3639" s="10" t="s">
        <v>5229</v>
      </c>
      <c r="C3639" s="12"/>
      <c r="D3639" s="13">
        <v>0</v>
      </c>
      <c r="E3639" s="13">
        <v>38</v>
      </c>
    </row>
    <row r="3640" spans="1:5" ht="15" customHeight="1">
      <c r="A3640" s="10" t="s">
        <v>5230</v>
      </c>
      <c r="B3640" s="10" t="s">
        <v>5231</v>
      </c>
      <c r="C3640" s="12"/>
      <c r="D3640" s="13">
        <v>0</v>
      </c>
      <c r="E3640" s="13">
        <v>12</v>
      </c>
    </row>
    <row r="3641" spans="1:5" ht="15" customHeight="1">
      <c r="A3641" s="10" t="s">
        <v>5232</v>
      </c>
      <c r="B3641" s="10" t="s">
        <v>5233</v>
      </c>
      <c r="C3641" s="12"/>
      <c r="D3641" s="13">
        <v>0</v>
      </c>
      <c r="E3641" s="13">
        <v>11</v>
      </c>
    </row>
    <row r="3642" spans="1:5" ht="15" customHeight="1">
      <c r="A3642" s="10" t="s">
        <v>5234</v>
      </c>
      <c r="B3642" s="10" t="s">
        <v>5235</v>
      </c>
      <c r="C3642" s="12"/>
      <c r="D3642" s="13">
        <v>0</v>
      </c>
      <c r="E3642" s="13">
        <v>0</v>
      </c>
    </row>
    <row r="3643" spans="1:5" ht="15" customHeight="1">
      <c r="A3643" s="10" t="s">
        <v>5236</v>
      </c>
      <c r="B3643" s="10" t="s">
        <v>5237</v>
      </c>
      <c r="C3643" s="10" t="s">
        <v>2251</v>
      </c>
      <c r="D3643" s="13">
        <v>38</v>
      </c>
      <c r="E3643" s="13">
        <v>38</v>
      </c>
    </row>
    <row r="3644" spans="1:5" ht="15" customHeight="1">
      <c r="A3644" s="10" t="s">
        <v>5238</v>
      </c>
      <c r="B3644" s="10" t="s">
        <v>5239</v>
      </c>
      <c r="C3644" s="12"/>
      <c r="D3644" s="13">
        <v>0</v>
      </c>
      <c r="E3644" s="13">
        <v>0</v>
      </c>
    </row>
    <row r="3645" spans="1:5" ht="15" customHeight="1">
      <c r="A3645" s="10" t="s">
        <v>5240</v>
      </c>
      <c r="B3645" s="10" t="s">
        <v>5241</v>
      </c>
      <c r="C3645" s="12"/>
      <c r="D3645" s="13">
        <v>0</v>
      </c>
      <c r="E3645" s="13">
        <v>0</v>
      </c>
    </row>
    <row r="3646" spans="1:5" ht="15" customHeight="1">
      <c r="A3646" s="10" t="s">
        <v>5242</v>
      </c>
      <c r="B3646" s="10" t="s">
        <v>5243</v>
      </c>
      <c r="C3646" s="12"/>
      <c r="D3646" s="13">
        <v>0</v>
      </c>
      <c r="E3646" s="13">
        <v>0</v>
      </c>
    </row>
    <row r="3647" spans="1:5" ht="15" customHeight="1">
      <c r="A3647" s="10" t="s">
        <v>5244</v>
      </c>
      <c r="B3647" s="10" t="s">
        <v>5245</v>
      </c>
      <c r="C3647" s="12"/>
      <c r="D3647" s="13">
        <v>0</v>
      </c>
      <c r="E3647" s="13">
        <v>0</v>
      </c>
    </row>
    <row r="3648" spans="1:5" ht="15" customHeight="1">
      <c r="A3648" s="10" t="s">
        <v>5246</v>
      </c>
      <c r="B3648" s="10" t="s">
        <v>5247</v>
      </c>
      <c r="C3648" s="12"/>
      <c r="D3648" s="13">
        <v>0</v>
      </c>
      <c r="E3648" s="13">
        <v>0</v>
      </c>
    </row>
    <row r="3649" spans="1:5" ht="15" customHeight="1">
      <c r="A3649" s="10" t="s">
        <v>5248</v>
      </c>
      <c r="B3649" s="10" t="s">
        <v>5249</v>
      </c>
      <c r="C3649" s="12"/>
      <c r="D3649" s="13">
        <v>0</v>
      </c>
      <c r="E3649" s="13">
        <v>0</v>
      </c>
    </row>
    <row r="3650" spans="1:5" ht="15" customHeight="1">
      <c r="A3650" s="10" t="s">
        <v>5250</v>
      </c>
      <c r="B3650" s="10" t="s">
        <v>5251</v>
      </c>
      <c r="C3650" s="12"/>
      <c r="D3650" s="13">
        <v>0</v>
      </c>
      <c r="E3650" s="13">
        <v>0</v>
      </c>
    </row>
    <row r="3651" spans="1:5" ht="15" customHeight="1">
      <c r="A3651" s="10" t="s">
        <v>5252</v>
      </c>
      <c r="B3651" s="10" t="s">
        <v>5253</v>
      </c>
      <c r="C3651" s="12"/>
      <c r="D3651" s="13">
        <v>0</v>
      </c>
      <c r="E3651" s="13">
        <v>0</v>
      </c>
    </row>
    <row r="3652" spans="1:5" ht="15" customHeight="1">
      <c r="A3652" s="10" t="s">
        <v>5254</v>
      </c>
      <c r="B3652" s="10" t="s">
        <v>1148</v>
      </c>
      <c r="C3652" s="10" t="s">
        <v>1805</v>
      </c>
      <c r="D3652" s="13">
        <v>27</v>
      </c>
      <c r="E3652" s="13">
        <v>27</v>
      </c>
    </row>
    <row r="3653" spans="1:5" ht="15" customHeight="1">
      <c r="A3653" s="10" t="s">
        <v>5255</v>
      </c>
      <c r="B3653" s="10" t="s">
        <v>5256</v>
      </c>
      <c r="C3653" s="12"/>
      <c r="D3653" s="13">
        <v>0</v>
      </c>
      <c r="E3653" s="13">
        <v>0</v>
      </c>
    </row>
    <row r="3654" spans="1:5" ht="15" customHeight="1">
      <c r="A3654" s="10" t="s">
        <v>5255</v>
      </c>
      <c r="B3654" s="10" t="s">
        <v>5256</v>
      </c>
      <c r="C3654" s="10" t="s">
        <v>2126</v>
      </c>
      <c r="D3654" s="13">
        <v>5</v>
      </c>
      <c r="E3654" s="13">
        <v>5</v>
      </c>
    </row>
    <row r="3655" spans="1:5" ht="15" customHeight="1">
      <c r="A3655" s="10" t="s">
        <v>5255</v>
      </c>
      <c r="B3655" s="10" t="s">
        <v>5256</v>
      </c>
      <c r="C3655" s="10" t="s">
        <v>5257</v>
      </c>
      <c r="D3655" s="13">
        <v>45</v>
      </c>
      <c r="E3655" s="13">
        <v>45</v>
      </c>
    </row>
    <row r="3656" spans="1:5" ht="15" customHeight="1">
      <c r="A3656" s="10" t="s">
        <v>5255</v>
      </c>
      <c r="B3656" s="10" t="s">
        <v>5256</v>
      </c>
      <c r="C3656" s="10" t="s">
        <v>2293</v>
      </c>
      <c r="D3656" s="13">
        <v>6</v>
      </c>
      <c r="E3656" s="13">
        <v>6</v>
      </c>
    </row>
    <row r="3657" spans="1:5" ht="15" customHeight="1">
      <c r="A3657" s="10" t="s">
        <v>5258</v>
      </c>
      <c r="B3657" s="10" t="s">
        <v>491</v>
      </c>
      <c r="C3657" s="10" t="s">
        <v>1716</v>
      </c>
      <c r="D3657" s="13">
        <v>15</v>
      </c>
      <c r="E3657" s="13">
        <v>15</v>
      </c>
    </row>
    <row r="3658" spans="1:5" ht="15" customHeight="1">
      <c r="A3658" s="10" t="s">
        <v>5258</v>
      </c>
      <c r="B3658" s="10" t="s">
        <v>491</v>
      </c>
      <c r="C3658" s="10" t="s">
        <v>1718</v>
      </c>
      <c r="D3658" s="13">
        <v>50</v>
      </c>
      <c r="E3658" s="13">
        <v>50</v>
      </c>
    </row>
    <row r="3659" spans="1:5" ht="15" customHeight="1">
      <c r="A3659" s="10" t="s">
        <v>5259</v>
      </c>
      <c r="B3659" s="10" t="s">
        <v>5260</v>
      </c>
      <c r="C3659" s="12"/>
      <c r="D3659" s="13">
        <v>0</v>
      </c>
      <c r="E3659" s="13">
        <v>-1</v>
      </c>
    </row>
    <row r="3660" spans="1:5" ht="15" customHeight="1">
      <c r="A3660" s="10" t="s">
        <v>5261</v>
      </c>
      <c r="B3660" s="10" t="s">
        <v>206</v>
      </c>
      <c r="C3660" s="10" t="s">
        <v>2162</v>
      </c>
      <c r="D3660" s="13">
        <v>1</v>
      </c>
      <c r="E3660" s="13">
        <v>1</v>
      </c>
    </row>
    <row r="3661" spans="1:5" ht="15" customHeight="1">
      <c r="A3661" s="10" t="s">
        <v>5262</v>
      </c>
      <c r="B3661" s="10" t="s">
        <v>5263</v>
      </c>
      <c r="C3661" s="12"/>
      <c r="D3661" s="13">
        <v>0</v>
      </c>
      <c r="E3661" s="13">
        <v>0</v>
      </c>
    </row>
    <row r="3662" spans="1:5" ht="15" customHeight="1">
      <c r="A3662" s="10" t="s">
        <v>5264</v>
      </c>
      <c r="B3662" s="10" t="s">
        <v>1145</v>
      </c>
      <c r="C3662" s="10" t="s">
        <v>1804</v>
      </c>
      <c r="D3662" s="13">
        <v>38</v>
      </c>
      <c r="E3662" s="13">
        <v>38</v>
      </c>
    </row>
    <row r="3663" spans="1:5" ht="15" customHeight="1">
      <c r="A3663" s="10" t="s">
        <v>5265</v>
      </c>
      <c r="B3663" s="10" t="s">
        <v>1050</v>
      </c>
      <c r="C3663" s="10" t="s">
        <v>1658</v>
      </c>
      <c r="D3663" s="13">
        <v>3</v>
      </c>
      <c r="E3663" s="13">
        <v>3</v>
      </c>
    </row>
    <row r="3664" spans="1:5" ht="15" customHeight="1">
      <c r="A3664" s="10" t="s">
        <v>5266</v>
      </c>
      <c r="B3664" s="10" t="s">
        <v>228</v>
      </c>
      <c r="C3664" s="10" t="s">
        <v>1655</v>
      </c>
      <c r="D3664" s="13">
        <v>2</v>
      </c>
      <c r="E3664" s="13">
        <v>2</v>
      </c>
    </row>
    <row r="3665" spans="1:5" ht="15" customHeight="1">
      <c r="A3665" s="10" t="s">
        <v>5266</v>
      </c>
      <c r="B3665" s="10" t="s">
        <v>228</v>
      </c>
      <c r="C3665" s="10" t="s">
        <v>1658</v>
      </c>
      <c r="D3665" s="13">
        <v>1</v>
      </c>
      <c r="E3665" s="13">
        <v>1</v>
      </c>
    </row>
    <row r="3666" spans="1:5" ht="15" customHeight="1">
      <c r="A3666" s="10" t="s">
        <v>5267</v>
      </c>
      <c r="B3666" s="10" t="s">
        <v>5268</v>
      </c>
      <c r="C3666" s="12"/>
      <c r="D3666" s="13">
        <v>0</v>
      </c>
      <c r="E3666" s="13">
        <v>0</v>
      </c>
    </row>
    <row r="3667" spans="1:5" ht="15" customHeight="1">
      <c r="A3667" s="10" t="s">
        <v>5269</v>
      </c>
      <c r="B3667" s="10" t="s">
        <v>1506</v>
      </c>
      <c r="C3667" s="10" t="s">
        <v>2141</v>
      </c>
      <c r="D3667" s="13">
        <v>12</v>
      </c>
      <c r="E3667" s="13">
        <v>12</v>
      </c>
    </row>
    <row r="3668" spans="1:5" ht="15" customHeight="1">
      <c r="A3668" s="10" t="s">
        <v>5270</v>
      </c>
      <c r="B3668" s="10" t="s">
        <v>5271</v>
      </c>
      <c r="C3668" s="10" t="s">
        <v>1647</v>
      </c>
      <c r="D3668" s="13">
        <v>3</v>
      </c>
      <c r="E3668" s="13">
        <v>3</v>
      </c>
    </row>
    <row r="3669" spans="1:5" ht="15" customHeight="1">
      <c r="A3669" s="10" t="s">
        <v>5270</v>
      </c>
      <c r="B3669" s="10" t="s">
        <v>5271</v>
      </c>
      <c r="C3669" s="10" t="s">
        <v>1656</v>
      </c>
      <c r="D3669" s="13">
        <v>4</v>
      </c>
      <c r="E3669" s="13">
        <v>4</v>
      </c>
    </row>
    <row r="3670" spans="1:5" ht="15" customHeight="1">
      <c r="A3670" s="10" t="s">
        <v>5272</v>
      </c>
      <c r="B3670" s="10" t="s">
        <v>293</v>
      </c>
      <c r="C3670" s="10" t="s">
        <v>1671</v>
      </c>
      <c r="D3670" s="13">
        <v>10</v>
      </c>
      <c r="E3670" s="13">
        <v>10</v>
      </c>
    </row>
    <row r="3671" spans="1:5" ht="15" customHeight="1">
      <c r="A3671" s="10" t="s">
        <v>5273</v>
      </c>
      <c r="B3671" s="10" t="s">
        <v>227</v>
      </c>
      <c r="C3671" s="10" t="s">
        <v>1656</v>
      </c>
      <c r="D3671" s="13">
        <v>2</v>
      </c>
      <c r="E3671" s="13">
        <v>2</v>
      </c>
    </row>
    <row r="3672" spans="1:5" ht="15" customHeight="1">
      <c r="A3672" s="10" t="s">
        <v>5274</v>
      </c>
      <c r="B3672" s="10" t="s">
        <v>5275</v>
      </c>
      <c r="C3672" s="12"/>
      <c r="D3672" s="13">
        <v>0</v>
      </c>
      <c r="E3672" s="13">
        <v>0</v>
      </c>
    </row>
    <row r="3673" spans="1:5" ht="15" customHeight="1">
      <c r="A3673" s="10" t="s">
        <v>5276</v>
      </c>
      <c r="B3673" s="10" t="s">
        <v>1049</v>
      </c>
      <c r="C3673" s="10" t="s">
        <v>1657</v>
      </c>
      <c r="D3673" s="13">
        <v>3</v>
      </c>
      <c r="E3673" s="13">
        <v>3</v>
      </c>
    </row>
    <row r="3674" spans="1:5" ht="15" customHeight="1">
      <c r="A3674" s="10" t="s">
        <v>5277</v>
      </c>
      <c r="B3674" s="10" t="s">
        <v>299</v>
      </c>
      <c r="C3674" s="10" t="s">
        <v>2162</v>
      </c>
      <c r="D3674" s="13">
        <v>11</v>
      </c>
      <c r="E3674" s="13">
        <v>11</v>
      </c>
    </row>
    <row r="3675" spans="1:5" ht="15" customHeight="1">
      <c r="A3675" s="10" t="s">
        <v>5278</v>
      </c>
      <c r="B3675" s="10" t="s">
        <v>221</v>
      </c>
      <c r="C3675" s="12"/>
      <c r="D3675" s="13">
        <v>1</v>
      </c>
      <c r="E3675" s="13">
        <v>0</v>
      </c>
    </row>
    <row r="3676" spans="1:5" ht="15" customHeight="1">
      <c r="A3676" s="10" t="s">
        <v>5279</v>
      </c>
      <c r="B3676" s="10" t="s">
        <v>5280</v>
      </c>
      <c r="C3676" s="12"/>
      <c r="D3676" s="13">
        <v>0</v>
      </c>
      <c r="E3676" s="13">
        <v>-1</v>
      </c>
    </row>
    <row r="3677" spans="1:5" ht="15" customHeight="1">
      <c r="A3677" s="10" t="s">
        <v>5281</v>
      </c>
      <c r="B3677" s="10" t="s">
        <v>5282</v>
      </c>
      <c r="C3677" s="12"/>
      <c r="D3677" s="13">
        <v>0</v>
      </c>
      <c r="E3677" s="13">
        <v>0</v>
      </c>
    </row>
    <row r="3678" spans="1:5" ht="15" customHeight="1">
      <c r="A3678" s="10" t="s">
        <v>5283</v>
      </c>
      <c r="B3678" s="10" t="s">
        <v>5284</v>
      </c>
      <c r="C3678" s="12"/>
      <c r="D3678" s="13">
        <v>0</v>
      </c>
      <c r="E3678" s="13">
        <v>0</v>
      </c>
    </row>
    <row r="3679" spans="1:5" ht="15" customHeight="1">
      <c r="A3679" s="10" t="s">
        <v>5285</v>
      </c>
      <c r="B3679" s="10" t="s">
        <v>5286</v>
      </c>
      <c r="C3679" s="12"/>
      <c r="D3679" s="13">
        <v>0</v>
      </c>
      <c r="E3679" s="13">
        <v>0</v>
      </c>
    </row>
    <row r="3680" spans="1:5" ht="15" customHeight="1">
      <c r="A3680" s="10" t="s">
        <v>5287</v>
      </c>
      <c r="B3680" s="10" t="s">
        <v>5288</v>
      </c>
      <c r="C3680" s="12"/>
      <c r="D3680" s="13">
        <v>0</v>
      </c>
      <c r="E3680" s="13">
        <v>3</v>
      </c>
    </row>
    <row r="3681" spans="1:5" ht="15" customHeight="1">
      <c r="A3681" s="10" t="s">
        <v>5289</v>
      </c>
      <c r="B3681" s="10" t="s">
        <v>5290</v>
      </c>
      <c r="C3681" s="10" t="s">
        <v>2249</v>
      </c>
      <c r="D3681" s="13">
        <v>4</v>
      </c>
      <c r="E3681" s="13">
        <v>4</v>
      </c>
    </row>
    <row r="3682" spans="1:5" ht="15" customHeight="1">
      <c r="A3682" s="10" t="s">
        <v>5291</v>
      </c>
      <c r="B3682" s="10" t="s">
        <v>5292</v>
      </c>
      <c r="C3682" s="12"/>
      <c r="D3682" s="13">
        <v>0</v>
      </c>
      <c r="E3682" s="13">
        <v>14</v>
      </c>
    </row>
    <row r="3683" spans="1:5" ht="15" customHeight="1">
      <c r="A3683" s="10" t="s">
        <v>5293</v>
      </c>
      <c r="B3683" s="10" t="s">
        <v>5294</v>
      </c>
      <c r="C3683" s="10" t="s">
        <v>4753</v>
      </c>
      <c r="D3683" s="13">
        <v>389</v>
      </c>
      <c r="E3683" s="13">
        <v>389</v>
      </c>
    </row>
    <row r="3684" spans="1:5" ht="15" customHeight="1">
      <c r="A3684" s="10" t="s">
        <v>5293</v>
      </c>
      <c r="B3684" s="10" t="s">
        <v>5294</v>
      </c>
      <c r="C3684" s="10" t="s">
        <v>1974</v>
      </c>
      <c r="D3684" s="13">
        <v>140</v>
      </c>
      <c r="E3684" s="13">
        <v>140</v>
      </c>
    </row>
    <row r="3685" spans="1:5" ht="15" customHeight="1">
      <c r="A3685" s="10" t="s">
        <v>5295</v>
      </c>
      <c r="B3685" s="10" t="s">
        <v>5296</v>
      </c>
      <c r="C3685" s="10" t="s">
        <v>2251</v>
      </c>
      <c r="D3685" s="13">
        <v>10</v>
      </c>
      <c r="E3685" s="13">
        <v>10</v>
      </c>
    </row>
    <row r="3686" spans="1:5" ht="15" customHeight="1">
      <c r="A3686" s="10" t="s">
        <v>5297</v>
      </c>
      <c r="B3686" s="10" t="s">
        <v>5298</v>
      </c>
      <c r="C3686" s="12"/>
      <c r="D3686" s="13">
        <v>0</v>
      </c>
      <c r="E3686" s="13">
        <v>-29.5</v>
      </c>
    </row>
    <row r="3687" spans="1:5" ht="15" customHeight="1">
      <c r="A3687" s="10" t="s">
        <v>5297</v>
      </c>
      <c r="B3687" s="10" t="s">
        <v>5298</v>
      </c>
      <c r="C3687" s="10" t="s">
        <v>2251</v>
      </c>
      <c r="D3687" s="13">
        <v>9.25</v>
      </c>
      <c r="E3687" s="13">
        <v>9.25</v>
      </c>
    </row>
    <row r="3688" spans="1:5" ht="15" customHeight="1">
      <c r="A3688" s="10" t="s">
        <v>5299</v>
      </c>
      <c r="B3688" s="10" t="s">
        <v>5300</v>
      </c>
      <c r="C3688" s="10" t="s">
        <v>2227</v>
      </c>
      <c r="D3688" s="13">
        <v>4</v>
      </c>
      <c r="E3688" s="13">
        <v>4</v>
      </c>
    </row>
    <row r="3689" spans="1:5" ht="15" customHeight="1">
      <c r="A3689" s="10" t="s">
        <v>5301</v>
      </c>
      <c r="B3689" s="10" t="s">
        <v>5302</v>
      </c>
      <c r="C3689" s="12"/>
      <c r="D3689" s="13">
        <v>0</v>
      </c>
      <c r="E3689" s="13">
        <v>0</v>
      </c>
    </row>
    <row r="3690" spans="1:5" ht="15" customHeight="1">
      <c r="A3690" s="10" t="s">
        <v>5303</v>
      </c>
      <c r="B3690" s="10" t="s">
        <v>171</v>
      </c>
      <c r="C3690" s="12"/>
      <c r="D3690" s="13">
        <v>0</v>
      </c>
      <c r="E3690" s="13">
        <v>-18</v>
      </c>
    </row>
    <row r="3691" spans="1:5" ht="15" customHeight="1">
      <c r="A3691" s="10" t="s">
        <v>5303</v>
      </c>
      <c r="B3691" s="10" t="s">
        <v>171</v>
      </c>
      <c r="C3691" s="10" t="s">
        <v>5304</v>
      </c>
      <c r="D3691" s="13">
        <v>81</v>
      </c>
      <c r="E3691" s="13">
        <v>81</v>
      </c>
    </row>
    <row r="3692" spans="1:5" ht="15" customHeight="1">
      <c r="A3692" s="10" t="s">
        <v>5303</v>
      </c>
      <c r="B3692" s="10" t="s">
        <v>171</v>
      </c>
      <c r="C3692" s="10" t="s">
        <v>5305</v>
      </c>
      <c r="D3692" s="13">
        <v>90</v>
      </c>
      <c r="E3692" s="13">
        <v>90</v>
      </c>
    </row>
    <row r="3693" spans="1:5" ht="15" customHeight="1">
      <c r="A3693" s="10" t="s">
        <v>5303</v>
      </c>
      <c r="B3693" s="10" t="s">
        <v>171</v>
      </c>
      <c r="C3693" s="10" t="s">
        <v>5306</v>
      </c>
      <c r="D3693" s="13">
        <v>90</v>
      </c>
      <c r="E3693" s="13">
        <v>90</v>
      </c>
    </row>
    <row r="3694" spans="1:5" ht="15" customHeight="1">
      <c r="A3694" s="10" t="s">
        <v>5303</v>
      </c>
      <c r="B3694" s="10" t="s">
        <v>171</v>
      </c>
      <c r="C3694" s="10" t="s">
        <v>5307</v>
      </c>
      <c r="D3694" s="13">
        <v>90</v>
      </c>
      <c r="E3694" s="13">
        <v>90</v>
      </c>
    </row>
    <row r="3695" spans="1:5" ht="15" customHeight="1">
      <c r="A3695" s="10" t="s">
        <v>5303</v>
      </c>
      <c r="B3695" s="10" t="s">
        <v>171</v>
      </c>
      <c r="C3695" s="10" t="s">
        <v>5308</v>
      </c>
      <c r="D3695" s="13">
        <v>90</v>
      </c>
      <c r="E3695" s="13">
        <v>90</v>
      </c>
    </row>
    <row r="3696" spans="1:5" ht="15" customHeight="1">
      <c r="A3696" s="10" t="s">
        <v>5303</v>
      </c>
      <c r="B3696" s="10" t="s">
        <v>171</v>
      </c>
      <c r="C3696" s="10" t="s">
        <v>1606</v>
      </c>
      <c r="D3696" s="13">
        <v>90</v>
      </c>
      <c r="E3696" s="13">
        <v>90</v>
      </c>
    </row>
    <row r="3697" spans="1:5" ht="15" customHeight="1">
      <c r="A3697" s="10" t="s">
        <v>5303</v>
      </c>
      <c r="B3697" s="10" t="s">
        <v>171</v>
      </c>
      <c r="C3697" s="10" t="s">
        <v>4816</v>
      </c>
      <c r="D3697" s="13">
        <v>90</v>
      </c>
      <c r="E3697" s="13">
        <v>90</v>
      </c>
    </row>
    <row r="3698" spans="1:5" ht="15" customHeight="1">
      <c r="A3698" s="10" t="s">
        <v>5303</v>
      </c>
      <c r="B3698" s="10" t="s">
        <v>171</v>
      </c>
      <c r="C3698" s="10" t="s">
        <v>1648</v>
      </c>
      <c r="D3698" s="13">
        <v>90</v>
      </c>
      <c r="E3698" s="13">
        <v>90</v>
      </c>
    </row>
    <row r="3699" spans="1:5" ht="15" customHeight="1">
      <c r="A3699" s="10" t="s">
        <v>5303</v>
      </c>
      <c r="B3699" s="10" t="s">
        <v>171</v>
      </c>
      <c r="C3699" s="10" t="s">
        <v>5309</v>
      </c>
      <c r="D3699" s="13">
        <v>90</v>
      </c>
      <c r="E3699" s="13">
        <v>90</v>
      </c>
    </row>
    <row r="3700" spans="1:5" ht="15" customHeight="1">
      <c r="A3700" s="10" t="s">
        <v>5303</v>
      </c>
      <c r="B3700" s="10" t="s">
        <v>171</v>
      </c>
      <c r="C3700" s="10" t="s">
        <v>5310</v>
      </c>
      <c r="D3700" s="13">
        <v>90</v>
      </c>
      <c r="E3700" s="13">
        <v>90</v>
      </c>
    </row>
    <row r="3701" spans="1:5" ht="15" customHeight="1">
      <c r="A3701" s="10" t="s">
        <v>5303</v>
      </c>
      <c r="B3701" s="10" t="s">
        <v>171</v>
      </c>
      <c r="C3701" s="10" t="s">
        <v>5311</v>
      </c>
      <c r="D3701" s="13">
        <v>90</v>
      </c>
      <c r="E3701" s="13">
        <v>90</v>
      </c>
    </row>
    <row r="3702" spans="1:5" ht="15" customHeight="1">
      <c r="A3702" s="10" t="s">
        <v>5303</v>
      </c>
      <c r="B3702" s="10" t="s">
        <v>171</v>
      </c>
      <c r="C3702" s="10" t="s">
        <v>5312</v>
      </c>
      <c r="D3702" s="13">
        <v>90</v>
      </c>
      <c r="E3702" s="13">
        <v>90</v>
      </c>
    </row>
    <row r="3703" spans="1:5" ht="15" customHeight="1">
      <c r="A3703" s="10" t="s">
        <v>5303</v>
      </c>
      <c r="B3703" s="10" t="s">
        <v>171</v>
      </c>
      <c r="C3703" s="10" t="s">
        <v>5313</v>
      </c>
      <c r="D3703" s="13">
        <v>90</v>
      </c>
      <c r="E3703" s="13">
        <v>90</v>
      </c>
    </row>
    <row r="3704" spans="1:5" ht="15" customHeight="1">
      <c r="A3704" s="10" t="s">
        <v>5303</v>
      </c>
      <c r="B3704" s="10" t="s">
        <v>171</v>
      </c>
      <c r="C3704" s="10" t="s">
        <v>5314</v>
      </c>
      <c r="D3704" s="13">
        <v>90</v>
      </c>
      <c r="E3704" s="13">
        <v>90</v>
      </c>
    </row>
    <row r="3705" spans="1:5" ht="15" customHeight="1">
      <c r="A3705" s="10" t="s">
        <v>5303</v>
      </c>
      <c r="B3705" s="10" t="s">
        <v>171</v>
      </c>
      <c r="C3705" s="10" t="s">
        <v>5315</v>
      </c>
      <c r="D3705" s="13">
        <v>90</v>
      </c>
      <c r="E3705" s="13">
        <v>90</v>
      </c>
    </row>
    <row r="3706" spans="1:5" ht="15" customHeight="1">
      <c r="A3706" s="10" t="s">
        <v>5303</v>
      </c>
      <c r="B3706" s="10" t="s">
        <v>171</v>
      </c>
      <c r="C3706" s="10" t="s">
        <v>5316</v>
      </c>
      <c r="D3706" s="13">
        <v>90</v>
      </c>
      <c r="E3706" s="13">
        <v>90</v>
      </c>
    </row>
    <row r="3707" spans="1:5" ht="15" customHeight="1">
      <c r="A3707" s="10" t="s">
        <v>5303</v>
      </c>
      <c r="B3707" s="10" t="s">
        <v>171</v>
      </c>
      <c r="C3707" s="10" t="s">
        <v>5317</v>
      </c>
      <c r="D3707" s="13">
        <v>90</v>
      </c>
      <c r="E3707" s="13">
        <v>90</v>
      </c>
    </row>
    <row r="3708" spans="1:5" ht="15" customHeight="1">
      <c r="A3708" s="10" t="s">
        <v>5303</v>
      </c>
      <c r="B3708" s="10" t="s">
        <v>171</v>
      </c>
      <c r="C3708" s="10" t="s">
        <v>5318</v>
      </c>
      <c r="D3708" s="13">
        <v>90</v>
      </c>
      <c r="E3708" s="13">
        <v>90</v>
      </c>
    </row>
    <row r="3709" spans="1:5" ht="15" customHeight="1">
      <c r="A3709" s="10" t="s">
        <v>5303</v>
      </c>
      <c r="B3709" s="10" t="s">
        <v>171</v>
      </c>
      <c r="C3709" s="10" t="s">
        <v>5319</v>
      </c>
      <c r="D3709" s="13">
        <v>90</v>
      </c>
      <c r="E3709" s="13">
        <v>90</v>
      </c>
    </row>
    <row r="3710" spans="1:5" ht="15" customHeight="1">
      <c r="A3710" s="10" t="s">
        <v>5303</v>
      </c>
      <c r="B3710" s="10" t="s">
        <v>171</v>
      </c>
      <c r="C3710" s="10" t="s">
        <v>1812</v>
      </c>
      <c r="D3710" s="13">
        <v>183</v>
      </c>
      <c r="E3710" s="13">
        <v>183</v>
      </c>
    </row>
    <row r="3711" spans="1:5" ht="15" customHeight="1">
      <c r="A3711" s="10" t="s">
        <v>5303</v>
      </c>
      <c r="B3711" s="10" t="s">
        <v>171</v>
      </c>
      <c r="C3711" s="10" t="s">
        <v>1813</v>
      </c>
      <c r="D3711" s="13">
        <v>1</v>
      </c>
      <c r="E3711" s="13">
        <v>1</v>
      </c>
    </row>
    <row r="3712" spans="1:5" ht="15" customHeight="1">
      <c r="A3712" s="10" t="s">
        <v>5303</v>
      </c>
      <c r="B3712" s="10" t="s">
        <v>171</v>
      </c>
      <c r="C3712" s="10" t="s">
        <v>5320</v>
      </c>
      <c r="D3712" s="13">
        <v>90</v>
      </c>
      <c r="E3712" s="13">
        <v>90</v>
      </c>
    </row>
    <row r="3713" spans="1:5" ht="15" customHeight="1">
      <c r="A3713" s="10" t="s">
        <v>5303</v>
      </c>
      <c r="B3713" s="10" t="s">
        <v>171</v>
      </c>
      <c r="C3713" s="10" t="s">
        <v>5321</v>
      </c>
      <c r="D3713" s="13">
        <v>90</v>
      </c>
      <c r="E3713" s="13">
        <v>90</v>
      </c>
    </row>
    <row r="3714" spans="1:5" ht="15" customHeight="1">
      <c r="A3714" s="10" t="s">
        <v>5303</v>
      </c>
      <c r="B3714" s="10" t="s">
        <v>171</v>
      </c>
      <c r="C3714" s="10" t="s">
        <v>5322</v>
      </c>
      <c r="D3714" s="13">
        <v>90</v>
      </c>
      <c r="E3714" s="13">
        <v>90</v>
      </c>
    </row>
    <row r="3715" spans="1:5" ht="15" customHeight="1">
      <c r="A3715" s="10" t="s">
        <v>5303</v>
      </c>
      <c r="B3715" s="10" t="s">
        <v>171</v>
      </c>
      <c r="C3715" s="10" t="s">
        <v>5323</v>
      </c>
      <c r="D3715" s="13">
        <v>90</v>
      </c>
      <c r="E3715" s="13">
        <v>90</v>
      </c>
    </row>
    <row r="3716" spans="1:5" ht="15" customHeight="1">
      <c r="A3716" s="10" t="s">
        <v>5303</v>
      </c>
      <c r="B3716" s="10" t="s">
        <v>171</v>
      </c>
      <c r="C3716" s="10" t="s">
        <v>5324</v>
      </c>
      <c r="D3716" s="13">
        <v>90</v>
      </c>
      <c r="E3716" s="13">
        <v>90</v>
      </c>
    </row>
    <row r="3717" spans="1:5" ht="15" customHeight="1">
      <c r="A3717" s="10" t="s">
        <v>5303</v>
      </c>
      <c r="B3717" s="10" t="s">
        <v>171</v>
      </c>
      <c r="C3717" s="10" t="s">
        <v>5325</v>
      </c>
      <c r="D3717" s="13">
        <v>90</v>
      </c>
      <c r="E3717" s="13">
        <v>90</v>
      </c>
    </row>
    <row r="3718" spans="1:5" ht="15" customHeight="1">
      <c r="A3718" s="10" t="s">
        <v>5303</v>
      </c>
      <c r="B3718" s="10" t="s">
        <v>171</v>
      </c>
      <c r="C3718" s="10" t="s">
        <v>5326</v>
      </c>
      <c r="D3718" s="13">
        <v>90</v>
      </c>
      <c r="E3718" s="13">
        <v>90</v>
      </c>
    </row>
    <row r="3719" spans="1:5" ht="15" customHeight="1">
      <c r="A3719" s="10" t="s">
        <v>5303</v>
      </c>
      <c r="B3719" s="10" t="s">
        <v>171</v>
      </c>
      <c r="C3719" s="10" t="s">
        <v>5327</v>
      </c>
      <c r="D3719" s="13">
        <v>90</v>
      </c>
      <c r="E3719" s="13">
        <v>90</v>
      </c>
    </row>
    <row r="3720" spans="1:5" ht="15" customHeight="1">
      <c r="A3720" s="10" t="s">
        <v>5303</v>
      </c>
      <c r="B3720" s="10" t="s">
        <v>171</v>
      </c>
      <c r="C3720" s="10" t="s">
        <v>5328</v>
      </c>
      <c r="D3720" s="13">
        <v>90</v>
      </c>
      <c r="E3720" s="13">
        <v>90</v>
      </c>
    </row>
    <row r="3721" spans="1:5" ht="15" customHeight="1">
      <c r="A3721" s="10" t="s">
        <v>5303</v>
      </c>
      <c r="B3721" s="10" t="s">
        <v>171</v>
      </c>
      <c r="C3721" s="10" t="s">
        <v>5329</v>
      </c>
      <c r="D3721" s="13">
        <v>90</v>
      </c>
      <c r="E3721" s="13">
        <v>90</v>
      </c>
    </row>
    <row r="3722" spans="1:5" ht="15" customHeight="1">
      <c r="A3722" s="10" t="s">
        <v>5303</v>
      </c>
      <c r="B3722" s="10" t="s">
        <v>171</v>
      </c>
      <c r="C3722" s="10" t="s">
        <v>5330</v>
      </c>
      <c r="D3722" s="13">
        <v>90</v>
      </c>
      <c r="E3722" s="13">
        <v>90</v>
      </c>
    </row>
    <row r="3723" spans="1:5" ht="15" customHeight="1">
      <c r="A3723" s="10" t="s">
        <v>5303</v>
      </c>
      <c r="B3723" s="10" t="s">
        <v>171</v>
      </c>
      <c r="C3723" s="10" t="s">
        <v>5331</v>
      </c>
      <c r="D3723" s="13">
        <v>90</v>
      </c>
      <c r="E3723" s="13">
        <v>90</v>
      </c>
    </row>
    <row r="3724" spans="1:5" ht="15" customHeight="1">
      <c r="A3724" s="10" t="s">
        <v>5303</v>
      </c>
      <c r="B3724" s="10" t="s">
        <v>171</v>
      </c>
      <c r="C3724" s="10" t="s">
        <v>5332</v>
      </c>
      <c r="D3724" s="13">
        <v>90</v>
      </c>
      <c r="E3724" s="13">
        <v>90</v>
      </c>
    </row>
    <row r="3725" spans="1:5" ht="15" customHeight="1">
      <c r="A3725" s="10" t="s">
        <v>5303</v>
      </c>
      <c r="B3725" s="10" t="s">
        <v>171</v>
      </c>
      <c r="C3725" s="10" t="s">
        <v>5333</v>
      </c>
      <c r="D3725" s="13">
        <v>90</v>
      </c>
      <c r="E3725" s="13">
        <v>90</v>
      </c>
    </row>
    <row r="3726" spans="1:5" ht="15" customHeight="1">
      <c r="A3726" s="10" t="s">
        <v>5303</v>
      </c>
      <c r="B3726" s="10" t="s">
        <v>171</v>
      </c>
      <c r="C3726" s="10" t="s">
        <v>2102</v>
      </c>
      <c r="D3726" s="13">
        <v>90</v>
      </c>
      <c r="E3726" s="13">
        <v>90</v>
      </c>
    </row>
    <row r="3727" spans="1:5" ht="15" customHeight="1">
      <c r="A3727" s="10" t="s">
        <v>5303</v>
      </c>
      <c r="B3727" s="10" t="s">
        <v>171</v>
      </c>
      <c r="C3727" s="10" t="s">
        <v>5334</v>
      </c>
      <c r="D3727" s="13">
        <v>90</v>
      </c>
      <c r="E3727" s="13">
        <v>90</v>
      </c>
    </row>
    <row r="3728" spans="1:5" ht="15" customHeight="1">
      <c r="A3728" s="10" t="s">
        <v>5303</v>
      </c>
      <c r="B3728" s="10" t="s">
        <v>171</v>
      </c>
      <c r="C3728" s="10" t="s">
        <v>5335</v>
      </c>
      <c r="D3728" s="13">
        <v>90</v>
      </c>
      <c r="E3728" s="13">
        <v>90</v>
      </c>
    </row>
    <row r="3729" spans="1:5" ht="15" customHeight="1">
      <c r="A3729" s="10" t="s">
        <v>5303</v>
      </c>
      <c r="B3729" s="10" t="s">
        <v>171</v>
      </c>
      <c r="C3729" s="10" t="s">
        <v>2429</v>
      </c>
      <c r="D3729" s="13">
        <v>1</v>
      </c>
      <c r="E3729" s="13">
        <v>1</v>
      </c>
    </row>
    <row r="3730" spans="1:5" ht="15" customHeight="1">
      <c r="A3730" s="10" t="s">
        <v>5303</v>
      </c>
      <c r="B3730" s="10" t="s">
        <v>5336</v>
      </c>
      <c r="C3730" s="12"/>
      <c r="D3730" s="13">
        <v>0</v>
      </c>
      <c r="E3730" s="13">
        <v>566</v>
      </c>
    </row>
    <row r="3731" spans="1:5" ht="15" customHeight="1">
      <c r="A3731" s="10" t="s">
        <v>5337</v>
      </c>
      <c r="B3731" s="10" t="s">
        <v>80</v>
      </c>
      <c r="C3731" s="12"/>
      <c r="D3731" s="13">
        <v>0</v>
      </c>
      <c r="E3731" s="13">
        <v>0</v>
      </c>
    </row>
    <row r="3732" spans="1:5" ht="15" customHeight="1">
      <c r="A3732" s="10" t="s">
        <v>5337</v>
      </c>
      <c r="B3732" s="10" t="s">
        <v>80</v>
      </c>
      <c r="C3732" s="10" t="s">
        <v>2716</v>
      </c>
      <c r="D3732" s="13">
        <v>90</v>
      </c>
      <c r="E3732" s="13">
        <v>90</v>
      </c>
    </row>
    <row r="3733" spans="1:5" ht="15" customHeight="1">
      <c r="A3733" s="10" t="s">
        <v>5337</v>
      </c>
      <c r="B3733" s="10" t="s">
        <v>80</v>
      </c>
      <c r="C3733" s="10" t="s">
        <v>1808</v>
      </c>
      <c r="D3733" s="13">
        <v>52</v>
      </c>
      <c r="E3733" s="13">
        <v>52</v>
      </c>
    </row>
    <row r="3734" spans="1:5" ht="15" customHeight="1">
      <c r="A3734" s="10" t="s">
        <v>5337</v>
      </c>
      <c r="B3734" s="10" t="s">
        <v>80</v>
      </c>
      <c r="C3734" s="10" t="s">
        <v>5338</v>
      </c>
      <c r="D3734" s="13">
        <v>90</v>
      </c>
      <c r="E3734" s="13">
        <v>90</v>
      </c>
    </row>
    <row r="3735" spans="1:5" ht="15" customHeight="1">
      <c r="A3735" s="10" t="s">
        <v>5337</v>
      </c>
      <c r="B3735" s="10" t="s">
        <v>80</v>
      </c>
      <c r="C3735" s="10" t="s">
        <v>5339</v>
      </c>
      <c r="D3735" s="13">
        <v>86</v>
      </c>
      <c r="E3735" s="13">
        <v>86</v>
      </c>
    </row>
    <row r="3736" spans="1:5" ht="15" customHeight="1">
      <c r="A3736" s="10" t="s">
        <v>5337</v>
      </c>
      <c r="B3736" s="10" t="s">
        <v>5340</v>
      </c>
      <c r="C3736" s="12"/>
      <c r="D3736" s="13">
        <v>0</v>
      </c>
      <c r="E3736" s="13">
        <v>53</v>
      </c>
    </row>
    <row r="3737" spans="1:5" ht="15" customHeight="1">
      <c r="A3737" s="10" t="s">
        <v>5341</v>
      </c>
      <c r="B3737" s="10" t="s">
        <v>5342</v>
      </c>
      <c r="C3737" s="12"/>
      <c r="D3737" s="13">
        <v>0</v>
      </c>
      <c r="E3737" s="13">
        <v>-2</v>
      </c>
    </row>
    <row r="3738" spans="1:5" ht="15" customHeight="1">
      <c r="A3738" s="10" t="s">
        <v>5341</v>
      </c>
      <c r="B3738" s="10" t="s">
        <v>5342</v>
      </c>
      <c r="C3738" s="10" t="s">
        <v>1891</v>
      </c>
      <c r="D3738" s="13">
        <v>96</v>
      </c>
      <c r="E3738" s="13">
        <v>96</v>
      </c>
    </row>
    <row r="3739" spans="1:5" ht="15" customHeight="1">
      <c r="A3739" s="10" t="s">
        <v>5341</v>
      </c>
      <c r="B3739" s="10" t="s">
        <v>5342</v>
      </c>
      <c r="C3739" s="10" t="s">
        <v>1892</v>
      </c>
      <c r="D3739" s="13">
        <v>78</v>
      </c>
      <c r="E3739" s="13">
        <v>78</v>
      </c>
    </row>
    <row r="3740" spans="1:5" ht="15" customHeight="1">
      <c r="A3740" s="10" t="s">
        <v>5341</v>
      </c>
      <c r="B3740" s="10" t="s">
        <v>5343</v>
      </c>
      <c r="C3740" s="12"/>
      <c r="D3740" s="13">
        <v>0</v>
      </c>
      <c r="E3740" s="13">
        <v>28</v>
      </c>
    </row>
    <row r="3741" spans="1:5" ht="15" customHeight="1">
      <c r="A3741" s="10" t="s">
        <v>5344</v>
      </c>
      <c r="B3741" s="10" t="s">
        <v>5345</v>
      </c>
      <c r="C3741" s="10" t="s">
        <v>2251</v>
      </c>
      <c r="D3741" s="13">
        <v>36.5</v>
      </c>
      <c r="E3741" s="13">
        <v>36.5</v>
      </c>
    </row>
    <row r="3742" spans="1:5" ht="15" customHeight="1">
      <c r="A3742" s="10" t="s">
        <v>5346</v>
      </c>
      <c r="B3742" s="10" t="s">
        <v>588</v>
      </c>
      <c r="C3742" s="10" t="s">
        <v>1879</v>
      </c>
      <c r="D3742" s="13">
        <v>85</v>
      </c>
      <c r="E3742" s="13">
        <v>85</v>
      </c>
    </row>
    <row r="3743" spans="1:5" ht="15" customHeight="1">
      <c r="A3743" s="10" t="s">
        <v>5347</v>
      </c>
      <c r="B3743" s="10" t="s">
        <v>5348</v>
      </c>
      <c r="C3743" s="12"/>
      <c r="D3743" s="13">
        <v>0</v>
      </c>
      <c r="E3743" s="13">
        <v>-12</v>
      </c>
    </row>
    <row r="3744" spans="1:5" ht="15" customHeight="1">
      <c r="A3744" s="10" t="s">
        <v>5347</v>
      </c>
      <c r="B3744" s="10" t="s">
        <v>5348</v>
      </c>
      <c r="C3744" s="10" t="s">
        <v>5349</v>
      </c>
      <c r="D3744" s="13">
        <v>1</v>
      </c>
      <c r="E3744" s="13">
        <v>1</v>
      </c>
    </row>
    <row r="3745" spans="1:5" ht="15" customHeight="1">
      <c r="A3745" s="10" t="s">
        <v>5347</v>
      </c>
      <c r="B3745" s="10" t="s">
        <v>5348</v>
      </c>
      <c r="C3745" s="10" t="s">
        <v>5350</v>
      </c>
      <c r="D3745" s="13">
        <v>27</v>
      </c>
      <c r="E3745" s="13">
        <v>27</v>
      </c>
    </row>
    <row r="3746" spans="1:5" ht="15" customHeight="1">
      <c r="A3746" s="10" t="s">
        <v>5347</v>
      </c>
      <c r="B3746" s="10" t="s">
        <v>5348</v>
      </c>
      <c r="C3746" s="10" t="s">
        <v>1731</v>
      </c>
      <c r="D3746" s="13">
        <v>52</v>
      </c>
      <c r="E3746" s="13">
        <v>52</v>
      </c>
    </row>
    <row r="3747" spans="1:5" ht="15" customHeight="1">
      <c r="A3747" s="10" t="s">
        <v>5347</v>
      </c>
      <c r="B3747" s="10" t="s">
        <v>5348</v>
      </c>
      <c r="C3747" s="10" t="s">
        <v>5351</v>
      </c>
      <c r="D3747" s="13">
        <v>27</v>
      </c>
      <c r="E3747" s="13">
        <v>27</v>
      </c>
    </row>
    <row r="3748" spans="1:5" ht="15" customHeight="1">
      <c r="A3748" s="10" t="s">
        <v>5347</v>
      </c>
      <c r="B3748" s="10" t="s">
        <v>5348</v>
      </c>
      <c r="C3748" s="10" t="s">
        <v>5352</v>
      </c>
      <c r="D3748" s="13">
        <v>17</v>
      </c>
      <c r="E3748" s="13">
        <v>17</v>
      </c>
    </row>
    <row r="3749" spans="1:5" ht="15" customHeight="1">
      <c r="A3749" s="10" t="s">
        <v>5347</v>
      </c>
      <c r="B3749" s="10" t="s">
        <v>5348</v>
      </c>
      <c r="C3749" s="10" t="s">
        <v>5353</v>
      </c>
      <c r="D3749" s="13">
        <v>76</v>
      </c>
      <c r="E3749" s="13">
        <v>76</v>
      </c>
    </row>
    <row r="3750" spans="1:5" ht="15" customHeight="1">
      <c r="A3750" s="10" t="s">
        <v>5347</v>
      </c>
      <c r="B3750" s="10" t="s">
        <v>5348</v>
      </c>
      <c r="C3750" s="10" t="s">
        <v>1818</v>
      </c>
      <c r="D3750" s="13">
        <v>27</v>
      </c>
      <c r="E3750" s="13">
        <v>27</v>
      </c>
    </row>
    <row r="3751" spans="1:5" ht="15" customHeight="1">
      <c r="A3751" s="10" t="s">
        <v>5347</v>
      </c>
      <c r="B3751" s="10" t="s">
        <v>5348</v>
      </c>
      <c r="C3751" s="10" t="s">
        <v>2397</v>
      </c>
      <c r="D3751" s="13">
        <v>17</v>
      </c>
      <c r="E3751" s="13">
        <v>17</v>
      </c>
    </row>
    <row r="3752" spans="1:5" ht="15" customHeight="1">
      <c r="A3752" s="10" t="s">
        <v>5347</v>
      </c>
      <c r="B3752" s="10" t="s">
        <v>5348</v>
      </c>
      <c r="C3752" s="10" t="s">
        <v>5354</v>
      </c>
      <c r="D3752" s="13">
        <v>27</v>
      </c>
      <c r="E3752" s="13">
        <v>27</v>
      </c>
    </row>
    <row r="3753" spans="1:5" ht="15" customHeight="1">
      <c r="A3753" s="10" t="s">
        <v>5347</v>
      </c>
      <c r="B3753" s="10" t="s">
        <v>5348</v>
      </c>
      <c r="C3753" s="10" t="s">
        <v>5355</v>
      </c>
      <c r="D3753" s="13">
        <v>27</v>
      </c>
      <c r="E3753" s="13">
        <v>27</v>
      </c>
    </row>
    <row r="3754" spans="1:5" ht="15" customHeight="1">
      <c r="A3754" s="10" t="s">
        <v>5347</v>
      </c>
      <c r="B3754" s="10" t="s">
        <v>5348</v>
      </c>
      <c r="C3754" s="10" t="s">
        <v>5356</v>
      </c>
      <c r="D3754" s="13">
        <v>22</v>
      </c>
      <c r="E3754" s="13">
        <v>22</v>
      </c>
    </row>
    <row r="3755" spans="1:5" ht="15" customHeight="1">
      <c r="A3755" s="10" t="s">
        <v>5347</v>
      </c>
      <c r="B3755" s="10" t="s">
        <v>5348</v>
      </c>
      <c r="C3755" s="10" t="s">
        <v>5357</v>
      </c>
      <c r="D3755" s="13">
        <v>27</v>
      </c>
      <c r="E3755" s="13">
        <v>27</v>
      </c>
    </row>
    <row r="3756" spans="1:5" ht="15" customHeight="1">
      <c r="A3756" s="10" t="s">
        <v>5347</v>
      </c>
      <c r="B3756" s="10" t="s">
        <v>5358</v>
      </c>
      <c r="C3756" s="12"/>
      <c r="D3756" s="13">
        <v>0</v>
      </c>
      <c r="E3756" s="13">
        <v>111</v>
      </c>
    </row>
    <row r="3757" spans="1:5" ht="15" customHeight="1">
      <c r="A3757" s="10" t="s">
        <v>5359</v>
      </c>
      <c r="B3757" s="10" t="s">
        <v>1547</v>
      </c>
      <c r="C3757" s="10" t="s">
        <v>2208</v>
      </c>
      <c r="D3757" s="13">
        <v>6</v>
      </c>
      <c r="E3757" s="13">
        <v>6</v>
      </c>
    </row>
    <row r="3758" spans="1:5" ht="15" customHeight="1">
      <c r="A3758" s="10" t="s">
        <v>5360</v>
      </c>
      <c r="B3758" s="10" t="s">
        <v>799</v>
      </c>
      <c r="C3758" s="10" t="s">
        <v>1879</v>
      </c>
      <c r="D3758" s="13">
        <v>441</v>
      </c>
      <c r="E3758" s="13">
        <v>441</v>
      </c>
    </row>
    <row r="3759" spans="1:5" ht="15" customHeight="1">
      <c r="A3759" s="10" t="s">
        <v>5361</v>
      </c>
      <c r="B3759" s="10" t="s">
        <v>558</v>
      </c>
      <c r="C3759" s="10" t="s">
        <v>1879</v>
      </c>
      <c r="D3759" s="13">
        <v>73</v>
      </c>
      <c r="E3759" s="13">
        <v>73</v>
      </c>
    </row>
    <row r="3760" spans="1:5" ht="15" customHeight="1">
      <c r="A3760" s="10" t="s">
        <v>5362</v>
      </c>
      <c r="B3760" s="10" t="s">
        <v>1226</v>
      </c>
      <c r="C3760" s="10" t="s">
        <v>1884</v>
      </c>
      <c r="D3760" s="13">
        <v>38</v>
      </c>
      <c r="E3760" s="13">
        <v>38</v>
      </c>
    </row>
    <row r="3761" spans="1:5" ht="15" customHeight="1">
      <c r="A3761" s="10" t="s">
        <v>5363</v>
      </c>
      <c r="B3761" s="10" t="s">
        <v>492</v>
      </c>
      <c r="C3761" s="10" t="s">
        <v>1879</v>
      </c>
      <c r="D3761" s="13">
        <v>50</v>
      </c>
      <c r="E3761" s="13">
        <v>50</v>
      </c>
    </row>
    <row r="3762" spans="1:5" ht="15" customHeight="1">
      <c r="A3762" s="10" t="s">
        <v>5364</v>
      </c>
      <c r="B3762" s="10" t="s">
        <v>606</v>
      </c>
      <c r="C3762" s="10" t="s">
        <v>1879</v>
      </c>
      <c r="D3762" s="13">
        <v>94</v>
      </c>
      <c r="E3762" s="13">
        <v>94</v>
      </c>
    </row>
    <row r="3763" spans="1:5" ht="15" customHeight="1">
      <c r="A3763" s="10" t="s">
        <v>5365</v>
      </c>
      <c r="B3763" s="10" t="s">
        <v>5366</v>
      </c>
      <c r="C3763" s="10" t="s">
        <v>2251</v>
      </c>
      <c r="D3763" s="13">
        <v>25</v>
      </c>
      <c r="E3763" s="13">
        <v>25</v>
      </c>
    </row>
    <row r="3764" spans="1:5" ht="15" customHeight="1">
      <c r="A3764" s="10" t="s">
        <v>5367</v>
      </c>
      <c r="B3764" s="10" t="s">
        <v>1224</v>
      </c>
      <c r="C3764" s="10" t="s">
        <v>1881</v>
      </c>
      <c r="D3764" s="13">
        <v>49</v>
      </c>
      <c r="E3764" s="13">
        <v>49</v>
      </c>
    </row>
    <row r="3765" spans="1:5" ht="15" customHeight="1">
      <c r="A3765" s="10" t="s">
        <v>5368</v>
      </c>
      <c r="B3765" s="10" t="s">
        <v>5369</v>
      </c>
      <c r="C3765" s="12"/>
      <c r="D3765" s="13">
        <v>0</v>
      </c>
      <c r="E3765" s="13">
        <v>67</v>
      </c>
    </row>
    <row r="3766" spans="1:5" ht="15" customHeight="1">
      <c r="A3766" s="10" t="s">
        <v>5370</v>
      </c>
      <c r="B3766" s="10" t="s">
        <v>5371</v>
      </c>
      <c r="C3766" s="12"/>
      <c r="D3766" s="13">
        <v>0</v>
      </c>
      <c r="E3766" s="13">
        <v>42</v>
      </c>
    </row>
    <row r="3767" spans="1:5" ht="15" customHeight="1">
      <c r="A3767" s="10" t="s">
        <v>5372</v>
      </c>
      <c r="B3767" s="10" t="s">
        <v>1225</v>
      </c>
      <c r="C3767" s="10" t="s">
        <v>1881</v>
      </c>
      <c r="D3767" s="13">
        <v>50</v>
      </c>
      <c r="E3767" s="13">
        <v>50</v>
      </c>
    </row>
    <row r="3768" spans="1:5" ht="15" customHeight="1">
      <c r="A3768" s="10" t="s">
        <v>5373</v>
      </c>
      <c r="B3768" s="10" t="s">
        <v>5374</v>
      </c>
      <c r="C3768" s="12"/>
      <c r="D3768" s="13">
        <v>25</v>
      </c>
      <c r="E3768" s="13">
        <v>25</v>
      </c>
    </row>
    <row r="3769" spans="1:5" ht="15" customHeight="1">
      <c r="A3769" s="10" t="s">
        <v>5375</v>
      </c>
      <c r="B3769" s="10" t="s">
        <v>5376</v>
      </c>
      <c r="C3769" s="12"/>
      <c r="D3769" s="13">
        <v>0</v>
      </c>
      <c r="E3769" s="13">
        <v>-15</v>
      </c>
    </row>
    <row r="3770" spans="1:5" ht="15" customHeight="1">
      <c r="A3770" s="10" t="s">
        <v>5375</v>
      </c>
      <c r="B3770" s="10" t="s">
        <v>5376</v>
      </c>
      <c r="C3770" s="10" t="s">
        <v>2251</v>
      </c>
      <c r="D3770" s="13">
        <v>3.5</v>
      </c>
      <c r="E3770" s="13">
        <v>3.5</v>
      </c>
    </row>
    <row r="3771" spans="1:5" ht="15" customHeight="1">
      <c r="A3771" s="10" t="s">
        <v>5377</v>
      </c>
      <c r="B3771" s="10" t="s">
        <v>1111</v>
      </c>
      <c r="C3771" s="10" t="s">
        <v>1732</v>
      </c>
      <c r="D3771" s="13">
        <v>108</v>
      </c>
      <c r="E3771" s="13">
        <v>108</v>
      </c>
    </row>
    <row r="3772" spans="1:5" ht="15" customHeight="1">
      <c r="A3772" s="10" t="s">
        <v>5378</v>
      </c>
      <c r="B3772" s="10" t="s">
        <v>547</v>
      </c>
      <c r="C3772" s="10" t="s">
        <v>1879</v>
      </c>
      <c r="D3772" s="13">
        <v>71</v>
      </c>
      <c r="E3772" s="13">
        <v>71</v>
      </c>
    </row>
    <row r="3773" spans="1:5" ht="15" customHeight="1">
      <c r="A3773" s="10" t="s">
        <v>5379</v>
      </c>
      <c r="B3773" s="10" t="s">
        <v>5380</v>
      </c>
      <c r="C3773" s="12"/>
      <c r="D3773" s="13">
        <v>0</v>
      </c>
      <c r="E3773" s="13">
        <v>1</v>
      </c>
    </row>
    <row r="3774" spans="1:5" ht="15" customHeight="1">
      <c r="A3774" s="10" t="s">
        <v>5381</v>
      </c>
      <c r="B3774" s="10" t="s">
        <v>5382</v>
      </c>
      <c r="C3774" s="12"/>
      <c r="D3774" s="13">
        <v>0</v>
      </c>
      <c r="E3774" s="13">
        <v>1</v>
      </c>
    </row>
    <row r="3775" spans="1:5" ht="15" customHeight="1">
      <c r="A3775" s="10" t="s">
        <v>5383</v>
      </c>
      <c r="B3775" s="10" t="s">
        <v>605</v>
      </c>
      <c r="C3775" s="10" t="s">
        <v>1879</v>
      </c>
      <c r="D3775" s="13">
        <v>94</v>
      </c>
      <c r="E3775" s="13">
        <v>94</v>
      </c>
    </row>
    <row r="3776" spans="1:5" ht="15" customHeight="1">
      <c r="A3776" s="10" t="s">
        <v>5384</v>
      </c>
      <c r="B3776" s="10" t="s">
        <v>5385</v>
      </c>
      <c r="C3776" s="12"/>
      <c r="D3776" s="13">
        <v>0</v>
      </c>
      <c r="E3776" s="13">
        <v>32</v>
      </c>
    </row>
    <row r="3777" spans="1:5" ht="15" customHeight="1">
      <c r="A3777" s="10" t="s">
        <v>5386</v>
      </c>
      <c r="B3777" s="10" t="s">
        <v>772</v>
      </c>
      <c r="C3777" s="10" t="s">
        <v>1879</v>
      </c>
      <c r="D3777" s="13">
        <v>359</v>
      </c>
      <c r="E3777" s="13">
        <v>359</v>
      </c>
    </row>
    <row r="3778" spans="1:5" ht="15" customHeight="1">
      <c r="A3778" s="10" t="s">
        <v>5387</v>
      </c>
      <c r="B3778" s="10" t="s">
        <v>168</v>
      </c>
      <c r="C3778" s="12"/>
      <c r="D3778" s="13">
        <v>0</v>
      </c>
      <c r="E3778" s="13">
        <v>-111</v>
      </c>
    </row>
    <row r="3779" spans="1:5" ht="15" customHeight="1">
      <c r="A3779" s="10" t="s">
        <v>5387</v>
      </c>
      <c r="B3779" s="10" t="s">
        <v>168</v>
      </c>
      <c r="C3779" s="10" t="s">
        <v>5388</v>
      </c>
      <c r="D3779" s="13">
        <v>90</v>
      </c>
      <c r="E3779" s="13">
        <v>90</v>
      </c>
    </row>
    <row r="3780" spans="1:5" ht="15" customHeight="1">
      <c r="A3780" s="10" t="s">
        <v>5387</v>
      </c>
      <c r="B3780" s="10" t="s">
        <v>168</v>
      </c>
      <c r="C3780" s="10" t="s">
        <v>5389</v>
      </c>
      <c r="D3780" s="13">
        <v>90</v>
      </c>
      <c r="E3780" s="13">
        <v>90</v>
      </c>
    </row>
    <row r="3781" spans="1:5" ht="15" customHeight="1">
      <c r="A3781" s="10" t="s">
        <v>5387</v>
      </c>
      <c r="B3781" s="10" t="s">
        <v>168</v>
      </c>
      <c r="C3781" s="10" t="s">
        <v>5390</v>
      </c>
      <c r="D3781" s="13">
        <v>90</v>
      </c>
      <c r="E3781" s="13">
        <v>90</v>
      </c>
    </row>
    <row r="3782" spans="1:5" ht="15" customHeight="1">
      <c r="A3782" s="10" t="s">
        <v>5387</v>
      </c>
      <c r="B3782" s="10" t="s">
        <v>168</v>
      </c>
      <c r="C3782" s="10" t="s">
        <v>5391</v>
      </c>
      <c r="D3782" s="13">
        <v>53</v>
      </c>
      <c r="E3782" s="13">
        <v>53</v>
      </c>
    </row>
    <row r="3783" spans="1:5" ht="15" customHeight="1">
      <c r="A3783" s="10" t="s">
        <v>5387</v>
      </c>
      <c r="B3783" s="10" t="s">
        <v>168</v>
      </c>
      <c r="C3783" s="10" t="s">
        <v>5392</v>
      </c>
      <c r="D3783" s="13">
        <v>90</v>
      </c>
      <c r="E3783" s="13">
        <v>90</v>
      </c>
    </row>
    <row r="3784" spans="1:5" ht="15" customHeight="1">
      <c r="A3784" s="10" t="s">
        <v>5387</v>
      </c>
      <c r="B3784" s="10" t="s">
        <v>168</v>
      </c>
      <c r="C3784" s="10" t="s">
        <v>5393</v>
      </c>
      <c r="D3784" s="13">
        <v>90</v>
      </c>
      <c r="E3784" s="13">
        <v>90</v>
      </c>
    </row>
    <row r="3785" spans="1:5" ht="15" customHeight="1">
      <c r="A3785" s="10" t="s">
        <v>5387</v>
      </c>
      <c r="B3785" s="10" t="s">
        <v>168</v>
      </c>
      <c r="C3785" s="10" t="s">
        <v>1809</v>
      </c>
      <c r="D3785" s="13">
        <v>175</v>
      </c>
      <c r="E3785" s="13">
        <v>175</v>
      </c>
    </row>
    <row r="3786" spans="1:5" ht="15" customHeight="1">
      <c r="A3786" s="10" t="s">
        <v>5387</v>
      </c>
      <c r="B3786" s="10" t="s">
        <v>168</v>
      </c>
      <c r="C3786" s="10" t="s">
        <v>5394</v>
      </c>
      <c r="D3786" s="13">
        <v>90</v>
      </c>
      <c r="E3786" s="13">
        <v>90</v>
      </c>
    </row>
    <row r="3787" spans="1:5" ht="15" customHeight="1">
      <c r="A3787" s="10" t="s">
        <v>5387</v>
      </c>
      <c r="B3787" s="10" t="s">
        <v>168</v>
      </c>
      <c r="C3787" s="10" t="s">
        <v>5395</v>
      </c>
      <c r="D3787" s="13">
        <v>90</v>
      </c>
      <c r="E3787" s="13">
        <v>90</v>
      </c>
    </row>
    <row r="3788" spans="1:5" ht="15" customHeight="1">
      <c r="A3788" s="10" t="s">
        <v>5387</v>
      </c>
      <c r="B3788" s="10" t="s">
        <v>168</v>
      </c>
      <c r="C3788" s="10" t="s">
        <v>5396</v>
      </c>
      <c r="D3788" s="13">
        <v>90</v>
      </c>
      <c r="E3788" s="13">
        <v>90</v>
      </c>
    </row>
    <row r="3789" spans="1:5" ht="15" customHeight="1">
      <c r="A3789" s="10" t="s">
        <v>5387</v>
      </c>
      <c r="B3789" s="10" t="s">
        <v>168</v>
      </c>
      <c r="C3789" s="10" t="s">
        <v>5397</v>
      </c>
      <c r="D3789" s="13">
        <v>90</v>
      </c>
      <c r="E3789" s="13">
        <v>90</v>
      </c>
    </row>
    <row r="3790" spans="1:5" ht="15" customHeight="1">
      <c r="A3790" s="10" t="s">
        <v>5387</v>
      </c>
      <c r="B3790" s="10" t="s">
        <v>168</v>
      </c>
      <c r="C3790" s="10" t="s">
        <v>5398</v>
      </c>
      <c r="D3790" s="13">
        <v>96</v>
      </c>
      <c r="E3790" s="13">
        <v>96</v>
      </c>
    </row>
    <row r="3791" spans="1:5" ht="15" customHeight="1">
      <c r="A3791" s="10" t="s">
        <v>5387</v>
      </c>
      <c r="B3791" s="10" t="s">
        <v>168</v>
      </c>
      <c r="C3791" s="10" t="s">
        <v>5399</v>
      </c>
      <c r="D3791" s="13">
        <v>59</v>
      </c>
      <c r="E3791" s="13">
        <v>59</v>
      </c>
    </row>
    <row r="3792" spans="1:5" ht="15" customHeight="1">
      <c r="A3792" s="10" t="s">
        <v>5387</v>
      </c>
      <c r="B3792" s="10" t="s">
        <v>168</v>
      </c>
      <c r="C3792" s="10" t="s">
        <v>2429</v>
      </c>
      <c r="D3792" s="13">
        <v>1</v>
      </c>
      <c r="E3792" s="13">
        <v>1</v>
      </c>
    </row>
    <row r="3793" spans="1:5" ht="15" customHeight="1">
      <c r="A3793" s="10" t="s">
        <v>5387</v>
      </c>
      <c r="B3793" s="10" t="s">
        <v>5400</v>
      </c>
      <c r="C3793" s="12"/>
      <c r="D3793" s="13">
        <v>0</v>
      </c>
      <c r="E3793" s="13">
        <v>180</v>
      </c>
    </row>
    <row r="3794" spans="1:5" ht="15" customHeight="1">
      <c r="A3794" s="10" t="s">
        <v>5401</v>
      </c>
      <c r="B3794" s="10" t="s">
        <v>5402</v>
      </c>
      <c r="C3794" s="12"/>
      <c r="D3794" s="13">
        <v>0</v>
      </c>
      <c r="E3794" s="13">
        <v>-6</v>
      </c>
    </row>
    <row r="3795" spans="1:5" ht="15" customHeight="1">
      <c r="A3795" s="10" t="s">
        <v>5401</v>
      </c>
      <c r="B3795" s="10" t="s">
        <v>5402</v>
      </c>
      <c r="C3795" s="10" t="s">
        <v>2251</v>
      </c>
      <c r="D3795" s="13">
        <v>61</v>
      </c>
      <c r="E3795" s="13">
        <v>61</v>
      </c>
    </row>
    <row r="3796" spans="1:5" ht="15" customHeight="1">
      <c r="A3796" s="10" t="s">
        <v>5403</v>
      </c>
      <c r="B3796" s="10" t="s">
        <v>683</v>
      </c>
      <c r="C3796" s="12"/>
      <c r="D3796" s="13">
        <v>0</v>
      </c>
      <c r="E3796" s="13">
        <v>0</v>
      </c>
    </row>
    <row r="3797" spans="1:5" ht="15" customHeight="1">
      <c r="A3797" s="10" t="s">
        <v>5403</v>
      </c>
      <c r="B3797" s="10" t="s">
        <v>683</v>
      </c>
      <c r="C3797" s="10" t="s">
        <v>2720</v>
      </c>
      <c r="D3797" s="13">
        <v>45</v>
      </c>
      <c r="E3797" s="13">
        <v>45</v>
      </c>
    </row>
    <row r="3798" spans="1:5" ht="15" customHeight="1">
      <c r="A3798" s="10" t="s">
        <v>5403</v>
      </c>
      <c r="B3798" s="10" t="s">
        <v>683</v>
      </c>
      <c r="C3798" s="10" t="s">
        <v>5391</v>
      </c>
      <c r="D3798" s="13">
        <v>26</v>
      </c>
      <c r="E3798" s="13">
        <v>26</v>
      </c>
    </row>
    <row r="3799" spans="1:5" ht="15" customHeight="1">
      <c r="A3799" s="10" t="s">
        <v>5403</v>
      </c>
      <c r="B3799" s="10" t="s">
        <v>683</v>
      </c>
      <c r="C3799" s="10" t="s">
        <v>1825</v>
      </c>
      <c r="D3799" s="13">
        <v>40</v>
      </c>
      <c r="E3799" s="13">
        <v>40</v>
      </c>
    </row>
    <row r="3800" spans="1:5" ht="15" customHeight="1">
      <c r="A3800" s="10" t="s">
        <v>5403</v>
      </c>
      <c r="B3800" s="10" t="s">
        <v>683</v>
      </c>
      <c r="C3800" s="10" t="s">
        <v>5404</v>
      </c>
      <c r="D3800" s="13">
        <v>45</v>
      </c>
      <c r="E3800" s="13">
        <v>45</v>
      </c>
    </row>
    <row r="3801" spans="1:5" ht="15" customHeight="1">
      <c r="A3801" s="10" t="s">
        <v>5403</v>
      </c>
      <c r="B3801" s="10" t="s">
        <v>683</v>
      </c>
      <c r="C3801" s="10" t="s">
        <v>5405</v>
      </c>
      <c r="D3801" s="13">
        <v>45</v>
      </c>
      <c r="E3801" s="13">
        <v>45</v>
      </c>
    </row>
    <row r="3802" spans="1:5" ht="15" customHeight="1">
      <c r="A3802" s="10" t="s">
        <v>5403</v>
      </c>
      <c r="B3802" s="10" t="s">
        <v>683</v>
      </c>
      <c r="C3802" s="10" t="s">
        <v>2429</v>
      </c>
      <c r="D3802" s="13">
        <v>1</v>
      </c>
      <c r="E3802" s="13">
        <v>1</v>
      </c>
    </row>
    <row r="3803" spans="1:5" ht="15" customHeight="1">
      <c r="A3803" s="10" t="s">
        <v>5403</v>
      </c>
      <c r="B3803" s="10" t="s">
        <v>5406</v>
      </c>
      <c r="C3803" s="12"/>
      <c r="D3803" s="13">
        <v>0</v>
      </c>
      <c r="E3803" s="13">
        <v>67</v>
      </c>
    </row>
    <row r="3804" spans="1:5" ht="15" customHeight="1">
      <c r="A3804" s="10" t="s">
        <v>5407</v>
      </c>
      <c r="B3804" s="10" t="s">
        <v>792</v>
      </c>
      <c r="C3804" s="10" t="s">
        <v>1879</v>
      </c>
      <c r="D3804" s="13">
        <v>414</v>
      </c>
      <c r="E3804" s="13">
        <v>414</v>
      </c>
    </row>
    <row r="3805" spans="1:5" ht="15" customHeight="1">
      <c r="A3805" s="10" t="s">
        <v>5408</v>
      </c>
      <c r="B3805" s="10" t="s">
        <v>5409</v>
      </c>
      <c r="C3805" s="12"/>
      <c r="D3805" s="13">
        <v>0</v>
      </c>
      <c r="E3805" s="13">
        <v>-5</v>
      </c>
    </row>
    <row r="3806" spans="1:5" ht="15" customHeight="1">
      <c r="A3806" s="10" t="s">
        <v>5408</v>
      </c>
      <c r="B3806" s="10" t="s">
        <v>5409</v>
      </c>
      <c r="C3806" s="10" t="s">
        <v>2251</v>
      </c>
      <c r="D3806" s="13">
        <v>213.6</v>
      </c>
      <c r="E3806" s="13">
        <v>213.6</v>
      </c>
    </row>
    <row r="3807" spans="1:5" ht="15" customHeight="1">
      <c r="A3807" s="10" t="s">
        <v>5410</v>
      </c>
      <c r="B3807" s="10" t="s">
        <v>295</v>
      </c>
      <c r="C3807" s="10" t="s">
        <v>2579</v>
      </c>
      <c r="D3807" s="13">
        <v>8</v>
      </c>
      <c r="E3807" s="13">
        <v>8</v>
      </c>
    </row>
    <row r="3808" spans="1:5" ht="15" customHeight="1">
      <c r="A3808" s="10" t="s">
        <v>5410</v>
      </c>
      <c r="B3808" s="10" t="s">
        <v>295</v>
      </c>
      <c r="C3808" s="10" t="s">
        <v>2208</v>
      </c>
      <c r="D3808" s="13">
        <v>2</v>
      </c>
      <c r="E3808" s="13">
        <v>2</v>
      </c>
    </row>
    <row r="3809" spans="1:5" ht="15" customHeight="1">
      <c r="A3809" s="10" t="s">
        <v>5411</v>
      </c>
      <c r="B3809" s="10" t="s">
        <v>736</v>
      </c>
      <c r="C3809" s="10" t="s">
        <v>1879</v>
      </c>
      <c r="D3809" s="13">
        <v>232</v>
      </c>
      <c r="E3809" s="13">
        <v>232</v>
      </c>
    </row>
    <row r="3810" spans="1:5" ht="15" customHeight="1">
      <c r="A3810" s="10" t="s">
        <v>5412</v>
      </c>
      <c r="B3810" s="10" t="s">
        <v>695</v>
      </c>
      <c r="C3810" s="10" t="s">
        <v>1879</v>
      </c>
      <c r="D3810" s="13">
        <v>154</v>
      </c>
      <c r="E3810" s="13">
        <v>154</v>
      </c>
    </row>
    <row r="3811" spans="1:5" ht="15" customHeight="1">
      <c r="A3811" s="10" t="s">
        <v>5413</v>
      </c>
      <c r="B3811" s="10" t="s">
        <v>1101</v>
      </c>
      <c r="C3811" s="10" t="s">
        <v>1714</v>
      </c>
      <c r="D3811" s="13">
        <v>54</v>
      </c>
      <c r="E3811" s="13">
        <v>54</v>
      </c>
    </row>
    <row r="3812" spans="1:5" ht="15" customHeight="1">
      <c r="A3812" s="10" t="s">
        <v>5414</v>
      </c>
      <c r="B3812" s="10" t="s">
        <v>1129</v>
      </c>
      <c r="C3812" s="10" t="s">
        <v>1757</v>
      </c>
      <c r="D3812" s="13">
        <v>67</v>
      </c>
      <c r="E3812" s="13">
        <v>67</v>
      </c>
    </row>
    <row r="3813" spans="1:5" ht="15" customHeight="1">
      <c r="A3813" s="10" t="s">
        <v>5415</v>
      </c>
      <c r="B3813" s="10" t="s">
        <v>5416</v>
      </c>
      <c r="C3813" s="10" t="s">
        <v>2251</v>
      </c>
      <c r="D3813" s="13">
        <v>91</v>
      </c>
      <c r="E3813" s="13">
        <v>91</v>
      </c>
    </row>
    <row r="3814" spans="1:5" ht="15" customHeight="1">
      <c r="A3814" s="10" t="s">
        <v>5417</v>
      </c>
      <c r="B3814" s="10" t="s">
        <v>475</v>
      </c>
      <c r="C3814" s="12"/>
      <c r="D3814" s="13">
        <v>7</v>
      </c>
      <c r="E3814" s="13">
        <v>7</v>
      </c>
    </row>
    <row r="3815" spans="1:5" ht="15" customHeight="1">
      <c r="A3815" s="10" t="s">
        <v>5417</v>
      </c>
      <c r="B3815" s="10" t="s">
        <v>475</v>
      </c>
      <c r="C3815" s="10" t="s">
        <v>1999</v>
      </c>
      <c r="D3815" s="13">
        <v>26</v>
      </c>
      <c r="E3815" s="13">
        <v>26</v>
      </c>
    </row>
    <row r="3816" spans="1:5" ht="15" customHeight="1">
      <c r="A3816" s="10" t="s">
        <v>5417</v>
      </c>
      <c r="B3816" s="10" t="s">
        <v>475</v>
      </c>
      <c r="C3816" s="10" t="s">
        <v>2083</v>
      </c>
      <c r="D3816" s="13">
        <v>28</v>
      </c>
      <c r="E3816" s="13">
        <v>28</v>
      </c>
    </row>
    <row r="3817" spans="1:5" ht="15" customHeight="1">
      <c r="A3817" s="10" t="s">
        <v>5418</v>
      </c>
      <c r="B3817" s="10" t="s">
        <v>699</v>
      </c>
      <c r="C3817" s="10" t="s">
        <v>2251</v>
      </c>
      <c r="D3817" s="13">
        <v>168.61</v>
      </c>
      <c r="E3817" s="13">
        <v>168.61</v>
      </c>
    </row>
    <row r="3818" spans="1:5" ht="15" customHeight="1">
      <c r="A3818" s="10" t="s">
        <v>5419</v>
      </c>
      <c r="B3818" s="10" t="s">
        <v>5420</v>
      </c>
      <c r="C3818" s="12"/>
      <c r="D3818" s="13">
        <v>2</v>
      </c>
      <c r="E3818" s="13">
        <v>2</v>
      </c>
    </row>
    <row r="3819" spans="1:5" ht="15" customHeight="1">
      <c r="A3819" s="10" t="s">
        <v>5421</v>
      </c>
      <c r="B3819" s="10" t="s">
        <v>672</v>
      </c>
      <c r="C3819" s="10" t="s">
        <v>1998</v>
      </c>
      <c r="D3819" s="13">
        <v>37</v>
      </c>
      <c r="E3819" s="13">
        <v>37</v>
      </c>
    </row>
    <row r="3820" spans="1:5" ht="15" customHeight="1">
      <c r="A3820" s="10" t="s">
        <v>5421</v>
      </c>
      <c r="B3820" s="10" t="s">
        <v>672</v>
      </c>
      <c r="C3820" s="10" t="s">
        <v>1999</v>
      </c>
      <c r="D3820" s="13">
        <v>6</v>
      </c>
      <c r="E3820" s="13">
        <v>6</v>
      </c>
    </row>
    <row r="3821" spans="1:5" ht="15" customHeight="1">
      <c r="A3821" s="10" t="s">
        <v>5421</v>
      </c>
      <c r="B3821" s="10" t="s">
        <v>672</v>
      </c>
      <c r="C3821" s="10" t="s">
        <v>5422</v>
      </c>
      <c r="D3821" s="13">
        <v>88</v>
      </c>
      <c r="E3821" s="13">
        <v>88</v>
      </c>
    </row>
    <row r="3822" spans="1:5" ht="15" customHeight="1">
      <c r="A3822" s="10" t="s">
        <v>5423</v>
      </c>
      <c r="B3822" s="10" t="s">
        <v>5424</v>
      </c>
      <c r="C3822" s="12"/>
      <c r="D3822" s="13">
        <v>0</v>
      </c>
      <c r="E3822" s="13">
        <v>0</v>
      </c>
    </row>
    <row r="3823" spans="1:5" ht="15" customHeight="1">
      <c r="A3823" s="10" t="s">
        <v>5425</v>
      </c>
      <c r="B3823" s="10" t="s">
        <v>5426</v>
      </c>
      <c r="C3823" s="12"/>
      <c r="D3823" s="13">
        <v>124.5</v>
      </c>
      <c r="E3823" s="13">
        <v>8.5</v>
      </c>
    </row>
    <row r="3824" spans="1:5" ht="15" customHeight="1">
      <c r="A3824" s="10" t="s">
        <v>5427</v>
      </c>
      <c r="B3824" s="10" t="s">
        <v>169</v>
      </c>
      <c r="C3824" s="12"/>
      <c r="D3824" s="13">
        <v>0</v>
      </c>
      <c r="E3824" s="13">
        <v>-1</v>
      </c>
    </row>
    <row r="3825" spans="1:5" ht="15" customHeight="1">
      <c r="A3825" s="10" t="s">
        <v>5427</v>
      </c>
      <c r="B3825" s="10" t="s">
        <v>169</v>
      </c>
      <c r="C3825" s="10" t="s">
        <v>5428</v>
      </c>
      <c r="D3825" s="13">
        <v>830</v>
      </c>
      <c r="E3825" s="13">
        <v>830</v>
      </c>
    </row>
    <row r="3826" spans="1:5" ht="15" customHeight="1">
      <c r="A3826" s="10" t="s">
        <v>5427</v>
      </c>
      <c r="B3826" s="10" t="s">
        <v>169</v>
      </c>
      <c r="C3826" s="10" t="s">
        <v>3297</v>
      </c>
      <c r="D3826" s="13">
        <v>264</v>
      </c>
      <c r="E3826" s="13">
        <v>264</v>
      </c>
    </row>
    <row r="3827" spans="1:5" ht="15" customHeight="1">
      <c r="A3827" s="10" t="s">
        <v>5427</v>
      </c>
      <c r="B3827" s="10" t="s">
        <v>169</v>
      </c>
      <c r="C3827" s="10" t="s">
        <v>1659</v>
      </c>
      <c r="D3827" s="13">
        <v>295</v>
      </c>
      <c r="E3827" s="13">
        <v>295</v>
      </c>
    </row>
    <row r="3828" spans="1:5" ht="15" customHeight="1">
      <c r="A3828" s="10" t="s">
        <v>5427</v>
      </c>
      <c r="B3828" s="10" t="s">
        <v>169</v>
      </c>
      <c r="C3828" s="10" t="s">
        <v>2293</v>
      </c>
      <c r="D3828" s="13">
        <v>2</v>
      </c>
      <c r="E3828" s="13">
        <v>2</v>
      </c>
    </row>
    <row r="3829" spans="1:5" ht="15" customHeight="1">
      <c r="A3829" s="10" t="s">
        <v>5427</v>
      </c>
      <c r="B3829" s="10" t="s">
        <v>5429</v>
      </c>
      <c r="C3829" s="12"/>
      <c r="D3829" s="13">
        <v>0</v>
      </c>
      <c r="E3829" s="13">
        <v>42</v>
      </c>
    </row>
    <row r="3830" spans="1:5" ht="15" customHeight="1">
      <c r="A3830" s="10" t="s">
        <v>5430</v>
      </c>
      <c r="B3830" s="10" t="s">
        <v>5431</v>
      </c>
      <c r="C3830" s="12"/>
      <c r="D3830" s="13">
        <v>12</v>
      </c>
      <c r="E3830" s="13">
        <v>12</v>
      </c>
    </row>
    <row r="3831" spans="1:5" ht="15" customHeight="1">
      <c r="A3831" s="10" t="s">
        <v>5432</v>
      </c>
      <c r="B3831" s="10" t="s">
        <v>5433</v>
      </c>
      <c r="C3831" s="12"/>
      <c r="D3831" s="13">
        <v>0</v>
      </c>
      <c r="E3831" s="13">
        <v>42</v>
      </c>
    </row>
    <row r="3832" spans="1:5" ht="15" customHeight="1">
      <c r="A3832" s="10" t="s">
        <v>5434</v>
      </c>
      <c r="B3832" s="10" t="s">
        <v>5435</v>
      </c>
      <c r="C3832" s="12"/>
      <c r="D3832" s="13">
        <v>0</v>
      </c>
      <c r="E3832" s="13">
        <v>11</v>
      </c>
    </row>
    <row r="3833" spans="1:5" ht="15" customHeight="1">
      <c r="A3833" s="10" t="s">
        <v>5436</v>
      </c>
      <c r="B3833" s="10" t="s">
        <v>394</v>
      </c>
      <c r="C3833" s="10" t="s">
        <v>5437</v>
      </c>
      <c r="D3833" s="13">
        <v>13</v>
      </c>
      <c r="E3833" s="13">
        <v>13</v>
      </c>
    </row>
    <row r="3834" spans="1:5" ht="15" customHeight="1">
      <c r="A3834" s="10" t="s">
        <v>5436</v>
      </c>
      <c r="B3834" s="10" t="s">
        <v>394</v>
      </c>
      <c r="C3834" s="10" t="s">
        <v>2175</v>
      </c>
      <c r="D3834" s="13">
        <v>2</v>
      </c>
      <c r="E3834" s="13">
        <v>2</v>
      </c>
    </row>
    <row r="3835" spans="1:5" ht="15" customHeight="1">
      <c r="A3835" s="10" t="s">
        <v>5438</v>
      </c>
      <c r="B3835" s="10" t="s">
        <v>5439</v>
      </c>
      <c r="C3835" s="12"/>
      <c r="D3835" s="13">
        <v>0</v>
      </c>
      <c r="E3835" s="13">
        <v>5</v>
      </c>
    </row>
    <row r="3836" spans="1:5" ht="15" customHeight="1">
      <c r="A3836" s="10" t="s">
        <v>5440</v>
      </c>
      <c r="B3836" s="10" t="s">
        <v>424</v>
      </c>
      <c r="C3836" s="12"/>
      <c r="D3836" s="13">
        <v>0</v>
      </c>
      <c r="E3836" s="13">
        <v>-1</v>
      </c>
    </row>
    <row r="3837" spans="1:5" ht="15" customHeight="1">
      <c r="A3837" s="10" t="s">
        <v>5440</v>
      </c>
      <c r="B3837" s="10" t="s">
        <v>424</v>
      </c>
      <c r="C3837" s="10" t="s">
        <v>2170</v>
      </c>
      <c r="D3837" s="13">
        <v>6</v>
      </c>
      <c r="E3837" s="13">
        <v>6</v>
      </c>
    </row>
    <row r="3838" spans="1:5" ht="15" customHeight="1">
      <c r="A3838" s="10" t="s">
        <v>5440</v>
      </c>
      <c r="B3838" s="10" t="s">
        <v>424</v>
      </c>
      <c r="C3838" s="10" t="s">
        <v>2192</v>
      </c>
      <c r="D3838" s="13">
        <v>24</v>
      </c>
      <c r="E3838" s="13">
        <v>24</v>
      </c>
    </row>
    <row r="3839" spans="1:5" ht="15" customHeight="1">
      <c r="A3839" s="10" t="s">
        <v>5441</v>
      </c>
      <c r="B3839" s="10" t="s">
        <v>5442</v>
      </c>
      <c r="C3839" s="10" t="s">
        <v>1917</v>
      </c>
      <c r="D3839" s="13">
        <v>6</v>
      </c>
      <c r="E3839" s="13">
        <v>6</v>
      </c>
    </row>
    <row r="3840" spans="1:5" ht="15" customHeight="1">
      <c r="A3840" s="10" t="s">
        <v>5443</v>
      </c>
      <c r="B3840" s="10" t="s">
        <v>797</v>
      </c>
      <c r="C3840" s="10" t="s">
        <v>1879</v>
      </c>
      <c r="D3840" s="13">
        <v>431</v>
      </c>
      <c r="E3840" s="13">
        <v>431</v>
      </c>
    </row>
    <row r="3841" spans="1:5" ht="15" customHeight="1">
      <c r="A3841" s="10" t="s">
        <v>5444</v>
      </c>
      <c r="B3841" s="10" t="s">
        <v>726</v>
      </c>
      <c r="C3841" s="10" t="s">
        <v>1879</v>
      </c>
      <c r="D3841" s="13">
        <v>215</v>
      </c>
      <c r="E3841" s="13">
        <v>215</v>
      </c>
    </row>
    <row r="3842" spans="1:5" ht="15" customHeight="1">
      <c r="A3842" s="10" t="s">
        <v>5445</v>
      </c>
      <c r="B3842" s="10" t="s">
        <v>795</v>
      </c>
      <c r="C3842" s="10" t="s">
        <v>1879</v>
      </c>
      <c r="D3842" s="13">
        <v>423</v>
      </c>
      <c r="E3842" s="13">
        <v>423</v>
      </c>
    </row>
    <row r="3843" spans="1:5" ht="15" customHeight="1">
      <c r="A3843" s="10" t="s">
        <v>5446</v>
      </c>
      <c r="B3843" s="10" t="s">
        <v>745</v>
      </c>
      <c r="C3843" s="10" t="s">
        <v>1879</v>
      </c>
      <c r="D3843" s="13">
        <v>253</v>
      </c>
      <c r="E3843" s="13">
        <v>253</v>
      </c>
    </row>
    <row r="3844" spans="1:5" ht="15" customHeight="1">
      <c r="A3844" s="10" t="s">
        <v>5447</v>
      </c>
      <c r="B3844" s="10" t="s">
        <v>1112</v>
      </c>
      <c r="C3844" s="10" t="s">
        <v>1733</v>
      </c>
      <c r="D3844" s="13">
        <v>79</v>
      </c>
      <c r="E3844" s="13">
        <v>79</v>
      </c>
    </row>
    <row r="3845" spans="1:5" ht="15" customHeight="1">
      <c r="A3845" s="10" t="s">
        <v>5448</v>
      </c>
      <c r="B3845" s="10" t="s">
        <v>387</v>
      </c>
      <c r="C3845" s="10" t="s">
        <v>2206</v>
      </c>
      <c r="D3845" s="13">
        <v>24</v>
      </c>
      <c r="E3845" s="13">
        <v>24</v>
      </c>
    </row>
    <row r="3846" spans="1:5" ht="15" customHeight="1">
      <c r="A3846" s="10" t="s">
        <v>5449</v>
      </c>
      <c r="B3846" s="10" t="s">
        <v>5450</v>
      </c>
      <c r="C3846" s="12"/>
      <c r="D3846" s="13">
        <v>0</v>
      </c>
      <c r="E3846" s="13">
        <v>15</v>
      </c>
    </row>
    <row r="3847" spans="1:5" ht="15" customHeight="1">
      <c r="A3847" s="10" t="s">
        <v>5451</v>
      </c>
      <c r="B3847" s="10" t="s">
        <v>5452</v>
      </c>
      <c r="C3847" s="12"/>
      <c r="D3847" s="13">
        <v>0</v>
      </c>
      <c r="E3847" s="13">
        <v>116</v>
      </c>
    </row>
    <row r="3848" spans="1:5" ht="15" customHeight="1">
      <c r="A3848" s="10" t="s">
        <v>5453</v>
      </c>
      <c r="B3848" s="10" t="s">
        <v>5454</v>
      </c>
      <c r="C3848" s="12"/>
      <c r="D3848" s="13">
        <v>0</v>
      </c>
      <c r="E3848" s="13">
        <v>15</v>
      </c>
    </row>
    <row r="3849" spans="1:5" ht="15" customHeight="1">
      <c r="A3849" s="10" t="s">
        <v>5455</v>
      </c>
      <c r="B3849" s="10" t="s">
        <v>5456</v>
      </c>
      <c r="C3849" s="12"/>
      <c r="D3849" s="13">
        <v>0</v>
      </c>
      <c r="E3849" s="13">
        <v>0</v>
      </c>
    </row>
    <row r="3850" spans="1:5" ht="15" customHeight="1">
      <c r="A3850" s="10" t="s">
        <v>5457</v>
      </c>
      <c r="B3850" s="10" t="s">
        <v>5458</v>
      </c>
      <c r="C3850" s="12"/>
      <c r="D3850" s="13">
        <v>0</v>
      </c>
      <c r="E3850" s="13">
        <v>145</v>
      </c>
    </row>
    <row r="3851" spans="1:5" ht="15" customHeight="1">
      <c r="A3851" s="10" t="s">
        <v>5459</v>
      </c>
      <c r="B3851" s="10" t="s">
        <v>5460</v>
      </c>
      <c r="C3851" s="12"/>
      <c r="D3851" s="13">
        <v>0</v>
      </c>
      <c r="E3851" s="13">
        <v>16</v>
      </c>
    </row>
    <row r="3852" spans="1:5" ht="15" customHeight="1">
      <c r="A3852" s="10" t="s">
        <v>5461</v>
      </c>
      <c r="B3852" s="10" t="s">
        <v>5462</v>
      </c>
      <c r="C3852" s="12"/>
      <c r="D3852" s="13">
        <v>0</v>
      </c>
      <c r="E3852" s="13">
        <v>27</v>
      </c>
    </row>
    <row r="3853" spans="1:5" ht="15" customHeight="1">
      <c r="A3853" s="10" t="s">
        <v>5463</v>
      </c>
      <c r="B3853" s="10" t="s">
        <v>5464</v>
      </c>
      <c r="C3853" s="12"/>
      <c r="D3853" s="13">
        <v>0</v>
      </c>
      <c r="E3853" s="13">
        <v>16</v>
      </c>
    </row>
    <row r="3854" spans="1:5" ht="15" customHeight="1">
      <c r="A3854" s="10" t="s">
        <v>5465</v>
      </c>
      <c r="B3854" s="10" t="s">
        <v>5466</v>
      </c>
      <c r="C3854" s="12"/>
      <c r="D3854" s="13">
        <v>0</v>
      </c>
      <c r="E3854" s="13">
        <v>14</v>
      </c>
    </row>
    <row r="3855" spans="1:5" ht="15" customHeight="1">
      <c r="A3855" s="10" t="s">
        <v>5467</v>
      </c>
      <c r="B3855" s="10" t="s">
        <v>5468</v>
      </c>
      <c r="C3855" s="12"/>
      <c r="D3855" s="13">
        <v>0</v>
      </c>
      <c r="E3855" s="13">
        <v>6</v>
      </c>
    </row>
    <row r="3856" spans="1:5" ht="15" customHeight="1">
      <c r="A3856" s="10" t="s">
        <v>5469</v>
      </c>
      <c r="B3856" s="10" t="s">
        <v>5470</v>
      </c>
      <c r="C3856" s="12"/>
      <c r="D3856" s="13">
        <v>0</v>
      </c>
      <c r="E3856" s="13">
        <v>14</v>
      </c>
    </row>
    <row r="3857" spans="1:5" ht="15" customHeight="1">
      <c r="A3857" s="10" t="s">
        <v>5471</v>
      </c>
      <c r="B3857" s="10" t="s">
        <v>5472</v>
      </c>
      <c r="C3857" s="12"/>
      <c r="D3857" s="13">
        <v>0</v>
      </c>
      <c r="E3857" s="13">
        <v>14</v>
      </c>
    </row>
    <row r="3858" spans="1:5" ht="15" customHeight="1">
      <c r="A3858" s="10" t="s">
        <v>5473</v>
      </c>
      <c r="B3858" s="10" t="s">
        <v>5474</v>
      </c>
      <c r="C3858" s="12"/>
      <c r="D3858" s="13">
        <v>0</v>
      </c>
      <c r="E3858" s="13">
        <v>14</v>
      </c>
    </row>
    <row r="3859" spans="1:5" ht="15" customHeight="1">
      <c r="A3859" s="10" t="s">
        <v>5475</v>
      </c>
      <c r="B3859" s="10" t="s">
        <v>5476</v>
      </c>
      <c r="C3859" s="12"/>
      <c r="D3859" s="13">
        <v>0</v>
      </c>
      <c r="E3859" s="13">
        <v>329</v>
      </c>
    </row>
    <row r="3860" spans="1:5" ht="15" customHeight="1">
      <c r="A3860" s="10" t="s">
        <v>5477</v>
      </c>
      <c r="B3860" s="10" t="s">
        <v>5478</v>
      </c>
      <c r="C3860" s="12"/>
      <c r="D3860" s="13">
        <v>0</v>
      </c>
      <c r="E3860" s="13">
        <v>14</v>
      </c>
    </row>
    <row r="3861" spans="1:5" ht="15" customHeight="1">
      <c r="A3861" s="10" t="s">
        <v>5479</v>
      </c>
      <c r="B3861" s="10" t="s">
        <v>5480</v>
      </c>
      <c r="C3861" s="12"/>
      <c r="D3861" s="13">
        <v>0</v>
      </c>
      <c r="E3861" s="13">
        <v>0</v>
      </c>
    </row>
    <row r="3862" spans="1:5" ht="15" customHeight="1">
      <c r="A3862" s="10" t="s">
        <v>5481</v>
      </c>
      <c r="B3862" s="10" t="s">
        <v>5482</v>
      </c>
      <c r="C3862" s="12"/>
      <c r="D3862" s="13">
        <v>0</v>
      </c>
      <c r="E3862" s="13">
        <v>14</v>
      </c>
    </row>
    <row r="3863" spans="1:5" ht="15" customHeight="1">
      <c r="A3863" s="10" t="s">
        <v>5483</v>
      </c>
      <c r="B3863" s="10" t="s">
        <v>5484</v>
      </c>
      <c r="C3863" s="12"/>
      <c r="D3863" s="13">
        <v>0</v>
      </c>
      <c r="E3863" s="13">
        <v>39</v>
      </c>
    </row>
    <row r="3864" spans="1:5" ht="15" customHeight="1">
      <c r="A3864" s="10" t="s">
        <v>5485</v>
      </c>
      <c r="B3864" s="10" t="s">
        <v>5486</v>
      </c>
      <c r="C3864" s="12"/>
      <c r="D3864" s="13">
        <v>0</v>
      </c>
      <c r="E3864" s="13">
        <v>49</v>
      </c>
    </row>
    <row r="3865" spans="1:5" ht="15" customHeight="1">
      <c r="A3865" s="10" t="s">
        <v>5485</v>
      </c>
      <c r="B3865" s="10" t="s">
        <v>5486</v>
      </c>
      <c r="C3865" s="10" t="s">
        <v>1792</v>
      </c>
      <c r="D3865" s="13">
        <v>2</v>
      </c>
      <c r="E3865" s="13">
        <v>2</v>
      </c>
    </row>
    <row r="3866" spans="1:5" ht="15" customHeight="1">
      <c r="A3866" s="10" t="s">
        <v>5487</v>
      </c>
      <c r="B3866" s="10" t="s">
        <v>5488</v>
      </c>
      <c r="C3866" s="12"/>
      <c r="D3866" s="13">
        <v>0</v>
      </c>
      <c r="E3866" s="13">
        <v>14</v>
      </c>
    </row>
    <row r="3867" spans="1:5" ht="15" customHeight="1">
      <c r="A3867" s="10" t="s">
        <v>5489</v>
      </c>
      <c r="B3867" s="10" t="s">
        <v>5490</v>
      </c>
      <c r="C3867" s="12"/>
      <c r="D3867" s="13">
        <v>0</v>
      </c>
      <c r="E3867" s="13">
        <v>329</v>
      </c>
    </row>
    <row r="3868" spans="1:5" ht="15" customHeight="1">
      <c r="A3868" s="10" t="s">
        <v>5491</v>
      </c>
      <c r="B3868" s="10" t="s">
        <v>5492</v>
      </c>
      <c r="C3868" s="12"/>
      <c r="D3868" s="13">
        <v>0</v>
      </c>
      <c r="E3868" s="13">
        <v>14</v>
      </c>
    </row>
    <row r="3869" spans="1:5" ht="15" customHeight="1">
      <c r="A3869" s="10" t="s">
        <v>5493</v>
      </c>
      <c r="B3869" s="10" t="s">
        <v>5494</v>
      </c>
      <c r="C3869" s="12"/>
      <c r="D3869" s="13">
        <v>0</v>
      </c>
      <c r="E3869" s="13">
        <v>14</v>
      </c>
    </row>
    <row r="3870" spans="1:5" ht="15" customHeight="1">
      <c r="A3870" s="10" t="s">
        <v>5495</v>
      </c>
      <c r="B3870" s="10" t="s">
        <v>5496</v>
      </c>
      <c r="C3870" s="12"/>
      <c r="D3870" s="13">
        <v>0</v>
      </c>
      <c r="E3870" s="13">
        <v>-3</v>
      </c>
    </row>
    <row r="3871" spans="1:5" ht="15" customHeight="1">
      <c r="A3871" s="10" t="s">
        <v>5497</v>
      </c>
      <c r="B3871" s="10" t="s">
        <v>5498</v>
      </c>
      <c r="C3871" s="12"/>
      <c r="D3871" s="13">
        <v>0</v>
      </c>
      <c r="E3871" s="13">
        <v>1</v>
      </c>
    </row>
    <row r="3872" spans="1:5" ht="15" customHeight="1">
      <c r="A3872" s="10" t="s">
        <v>5499</v>
      </c>
      <c r="B3872" s="10" t="s">
        <v>5500</v>
      </c>
      <c r="C3872" s="12"/>
      <c r="D3872" s="13">
        <v>0</v>
      </c>
      <c r="E3872" s="13">
        <v>-18</v>
      </c>
    </row>
    <row r="3873" spans="1:5" ht="15" customHeight="1">
      <c r="A3873" s="10" t="s">
        <v>5499</v>
      </c>
      <c r="B3873" s="10" t="s">
        <v>5500</v>
      </c>
      <c r="C3873" s="10" t="s">
        <v>2721</v>
      </c>
      <c r="D3873" s="13">
        <v>51</v>
      </c>
      <c r="E3873" s="13">
        <v>51</v>
      </c>
    </row>
    <row r="3874" spans="1:5" ht="15" customHeight="1">
      <c r="A3874" s="10" t="s">
        <v>5499</v>
      </c>
      <c r="B3874" s="10" t="s">
        <v>5500</v>
      </c>
      <c r="C3874" s="10" t="s">
        <v>1839</v>
      </c>
      <c r="D3874" s="13">
        <v>26</v>
      </c>
      <c r="E3874" s="13">
        <v>26</v>
      </c>
    </row>
    <row r="3875" spans="1:5" ht="15" customHeight="1">
      <c r="A3875" s="10" t="s">
        <v>5499</v>
      </c>
      <c r="B3875" s="10" t="s">
        <v>5500</v>
      </c>
      <c r="C3875" s="10" t="s">
        <v>1843</v>
      </c>
      <c r="D3875" s="13">
        <v>43</v>
      </c>
      <c r="E3875" s="13">
        <v>43</v>
      </c>
    </row>
    <row r="3876" spans="1:5" ht="15" customHeight="1">
      <c r="A3876" s="10" t="s">
        <v>5499</v>
      </c>
      <c r="B3876" s="10" t="s">
        <v>5500</v>
      </c>
      <c r="C3876" s="10" t="s">
        <v>5501</v>
      </c>
      <c r="D3876" s="13">
        <v>51</v>
      </c>
      <c r="E3876" s="13">
        <v>51</v>
      </c>
    </row>
    <row r="3877" spans="1:5" ht="15" customHeight="1">
      <c r="A3877" s="10" t="s">
        <v>5499</v>
      </c>
      <c r="B3877" s="10" t="s">
        <v>5500</v>
      </c>
      <c r="C3877" s="10" t="s">
        <v>5502</v>
      </c>
      <c r="D3877" s="13">
        <v>51</v>
      </c>
      <c r="E3877" s="13">
        <v>51</v>
      </c>
    </row>
    <row r="3878" spans="1:5" ht="15" customHeight="1">
      <c r="A3878" s="10" t="s">
        <v>5499</v>
      </c>
      <c r="B3878" s="10" t="s">
        <v>5500</v>
      </c>
      <c r="C3878" s="10" t="s">
        <v>5503</v>
      </c>
      <c r="D3878" s="13">
        <v>51</v>
      </c>
      <c r="E3878" s="13">
        <v>51</v>
      </c>
    </row>
    <row r="3879" spans="1:5" ht="15" customHeight="1">
      <c r="A3879" s="10" t="s">
        <v>5499</v>
      </c>
      <c r="B3879" s="10" t="s">
        <v>5500</v>
      </c>
      <c r="C3879" s="10" t="s">
        <v>5504</v>
      </c>
      <c r="D3879" s="13">
        <v>43</v>
      </c>
      <c r="E3879" s="13">
        <v>43</v>
      </c>
    </row>
    <row r="3880" spans="1:5" ht="15" customHeight="1">
      <c r="A3880" s="10" t="s">
        <v>5499</v>
      </c>
      <c r="B3880" s="10" t="s">
        <v>5500</v>
      </c>
      <c r="C3880" s="10" t="s">
        <v>2579</v>
      </c>
      <c r="D3880" s="13">
        <v>25</v>
      </c>
      <c r="E3880" s="13">
        <v>25</v>
      </c>
    </row>
    <row r="3881" spans="1:5" ht="15" customHeight="1">
      <c r="A3881" s="10" t="s">
        <v>5499</v>
      </c>
      <c r="B3881" s="10" t="s">
        <v>5500</v>
      </c>
      <c r="C3881" s="10" t="s">
        <v>2249</v>
      </c>
      <c r="D3881" s="13">
        <v>1</v>
      </c>
      <c r="E3881" s="13">
        <v>1</v>
      </c>
    </row>
    <row r="3882" spans="1:5" ht="15" customHeight="1">
      <c r="A3882" s="10" t="s">
        <v>5505</v>
      </c>
      <c r="B3882" s="10" t="s">
        <v>712</v>
      </c>
      <c r="C3882" s="12"/>
      <c r="D3882" s="13">
        <v>0</v>
      </c>
      <c r="E3882" s="13">
        <v>-15</v>
      </c>
    </row>
    <row r="3883" spans="1:5" ht="15" customHeight="1">
      <c r="A3883" s="10" t="s">
        <v>5505</v>
      </c>
      <c r="B3883" s="10" t="s">
        <v>712</v>
      </c>
      <c r="C3883" s="10" t="s">
        <v>2810</v>
      </c>
      <c r="D3883" s="13">
        <v>48</v>
      </c>
      <c r="E3883" s="13">
        <v>48</v>
      </c>
    </row>
    <row r="3884" spans="1:5" ht="15" customHeight="1">
      <c r="A3884" s="10" t="s">
        <v>5505</v>
      </c>
      <c r="B3884" s="10" t="s">
        <v>712</v>
      </c>
      <c r="C3884" s="10" t="s">
        <v>2795</v>
      </c>
      <c r="D3884" s="13">
        <v>71</v>
      </c>
      <c r="E3884" s="13">
        <v>71</v>
      </c>
    </row>
    <row r="3885" spans="1:5" ht="15" customHeight="1">
      <c r="A3885" s="10" t="s">
        <v>5505</v>
      </c>
      <c r="B3885" s="10" t="s">
        <v>712</v>
      </c>
      <c r="C3885" s="10" t="s">
        <v>2796</v>
      </c>
      <c r="D3885" s="13">
        <v>19</v>
      </c>
      <c r="E3885" s="13">
        <v>19</v>
      </c>
    </row>
    <row r="3886" spans="1:5" ht="15" customHeight="1">
      <c r="A3886" s="10" t="s">
        <v>5506</v>
      </c>
      <c r="B3886" s="10" t="s">
        <v>5507</v>
      </c>
      <c r="C3886" s="10" t="s">
        <v>5508</v>
      </c>
      <c r="D3886" s="13">
        <v>99</v>
      </c>
      <c r="E3886" s="13">
        <v>99</v>
      </c>
    </row>
    <row r="3887" spans="1:5" ht="15" customHeight="1">
      <c r="A3887" s="10" t="s">
        <v>5506</v>
      </c>
      <c r="B3887" s="10" t="s">
        <v>5507</v>
      </c>
      <c r="C3887" s="10" t="s">
        <v>2866</v>
      </c>
      <c r="D3887" s="13">
        <v>1</v>
      </c>
      <c r="E3887" s="13">
        <v>1</v>
      </c>
    </row>
    <row r="3888" spans="1:5" ht="15" customHeight="1">
      <c r="A3888" s="10" t="s">
        <v>5509</v>
      </c>
      <c r="B3888" s="10" t="s">
        <v>5510</v>
      </c>
      <c r="C3888" s="10" t="s">
        <v>2089</v>
      </c>
      <c r="D3888" s="13">
        <v>94</v>
      </c>
      <c r="E3888" s="13">
        <v>94</v>
      </c>
    </row>
    <row r="3889" spans="1:5" ht="15" customHeight="1">
      <c r="A3889" s="10" t="s">
        <v>5511</v>
      </c>
      <c r="B3889" s="10" t="s">
        <v>5512</v>
      </c>
      <c r="C3889" s="12"/>
      <c r="D3889" s="13">
        <v>0</v>
      </c>
      <c r="E3889" s="13">
        <v>1</v>
      </c>
    </row>
    <row r="3890" spans="1:5" ht="15" customHeight="1">
      <c r="A3890" s="10" t="s">
        <v>5513</v>
      </c>
      <c r="B3890" s="10" t="s">
        <v>5514</v>
      </c>
      <c r="C3890" s="10" t="s">
        <v>2866</v>
      </c>
      <c r="D3890" s="13">
        <v>124</v>
      </c>
      <c r="E3890" s="13">
        <v>124</v>
      </c>
    </row>
    <row r="3891" spans="1:5" ht="15" customHeight="1">
      <c r="A3891" s="10" t="s">
        <v>5515</v>
      </c>
      <c r="B3891" s="10" t="s">
        <v>5516</v>
      </c>
      <c r="C3891" s="12"/>
      <c r="D3891" s="13">
        <v>0</v>
      </c>
      <c r="E3891" s="13">
        <v>3</v>
      </c>
    </row>
    <row r="3892" spans="1:5" ht="15" customHeight="1">
      <c r="A3892" s="10" t="s">
        <v>5517</v>
      </c>
      <c r="B3892" s="10" t="s">
        <v>5518</v>
      </c>
      <c r="C3892" s="10" t="s">
        <v>2089</v>
      </c>
      <c r="D3892" s="13">
        <v>21</v>
      </c>
      <c r="E3892" s="13">
        <v>21</v>
      </c>
    </row>
    <row r="3893" spans="1:5" ht="15" customHeight="1">
      <c r="A3893" s="10" t="s">
        <v>5519</v>
      </c>
      <c r="B3893" s="10" t="s">
        <v>5520</v>
      </c>
      <c r="C3893" s="10" t="s">
        <v>5508</v>
      </c>
      <c r="D3893" s="13">
        <v>44</v>
      </c>
      <c r="E3893" s="13">
        <v>44</v>
      </c>
    </row>
    <row r="3894" spans="1:5" ht="15" customHeight="1">
      <c r="A3894" s="10" t="s">
        <v>5519</v>
      </c>
      <c r="B3894" s="10" t="s">
        <v>5520</v>
      </c>
      <c r="C3894" s="10" t="s">
        <v>2866</v>
      </c>
      <c r="D3894" s="13">
        <v>7</v>
      </c>
      <c r="E3894" s="13">
        <v>7</v>
      </c>
    </row>
    <row r="3895" spans="1:5" ht="15" customHeight="1">
      <c r="A3895" s="10" t="s">
        <v>5521</v>
      </c>
      <c r="B3895" s="10" t="s">
        <v>5522</v>
      </c>
      <c r="C3895" s="12"/>
      <c r="D3895" s="13">
        <v>0</v>
      </c>
      <c r="E3895" s="13">
        <v>3</v>
      </c>
    </row>
    <row r="3896" spans="1:5" ht="15" customHeight="1">
      <c r="A3896" s="10" t="s">
        <v>5523</v>
      </c>
      <c r="B3896" s="10" t="s">
        <v>5524</v>
      </c>
      <c r="C3896" s="10" t="s">
        <v>2866</v>
      </c>
      <c r="D3896" s="13">
        <v>5</v>
      </c>
      <c r="E3896" s="13">
        <v>5</v>
      </c>
    </row>
    <row r="3897" spans="1:5" ht="15" customHeight="1">
      <c r="A3897" s="10" t="s">
        <v>5523</v>
      </c>
      <c r="B3897" s="10" t="s">
        <v>5524</v>
      </c>
      <c r="C3897" s="10" t="s">
        <v>5525</v>
      </c>
      <c r="D3897" s="13">
        <v>44</v>
      </c>
      <c r="E3897" s="13">
        <v>44</v>
      </c>
    </row>
    <row r="3898" spans="1:5" ht="15" customHeight="1">
      <c r="A3898" s="10" t="s">
        <v>5526</v>
      </c>
      <c r="B3898" s="10" t="s">
        <v>5527</v>
      </c>
      <c r="C3898" s="12"/>
      <c r="D3898" s="13">
        <v>0</v>
      </c>
      <c r="E3898" s="13">
        <v>3</v>
      </c>
    </row>
    <row r="3899" spans="1:5" ht="15" customHeight="1">
      <c r="A3899" s="10" t="s">
        <v>5528</v>
      </c>
      <c r="B3899" s="10" t="s">
        <v>5529</v>
      </c>
      <c r="C3899" s="10" t="s">
        <v>2866</v>
      </c>
      <c r="D3899" s="13">
        <v>1</v>
      </c>
      <c r="E3899" s="13">
        <v>1</v>
      </c>
    </row>
    <row r="3900" spans="1:5" ht="15" customHeight="1">
      <c r="A3900" s="10" t="s">
        <v>5528</v>
      </c>
      <c r="B3900" s="10" t="s">
        <v>5529</v>
      </c>
      <c r="C3900" s="10" t="s">
        <v>2119</v>
      </c>
      <c r="D3900" s="13">
        <v>40</v>
      </c>
      <c r="E3900" s="13">
        <v>40</v>
      </c>
    </row>
    <row r="3901" spans="1:5" ht="15" customHeight="1">
      <c r="A3901" s="10" t="s">
        <v>5528</v>
      </c>
      <c r="B3901" s="10" t="s">
        <v>5530</v>
      </c>
      <c r="C3901" s="12"/>
      <c r="D3901" s="13">
        <v>0</v>
      </c>
      <c r="E3901" s="13">
        <v>4</v>
      </c>
    </row>
    <row r="3902" spans="1:5" ht="15" customHeight="1">
      <c r="A3902" s="10" t="s">
        <v>5531</v>
      </c>
      <c r="B3902" s="10" t="s">
        <v>5532</v>
      </c>
      <c r="C3902" s="12"/>
      <c r="D3902" s="13">
        <v>0</v>
      </c>
      <c r="E3902" s="13">
        <v>1</v>
      </c>
    </row>
    <row r="3903" spans="1:5" ht="15" customHeight="1">
      <c r="A3903" s="10" t="s">
        <v>5533</v>
      </c>
      <c r="B3903" s="10" t="s">
        <v>5534</v>
      </c>
      <c r="C3903" s="10" t="s">
        <v>2866</v>
      </c>
      <c r="D3903" s="13">
        <v>1</v>
      </c>
      <c r="E3903" s="13">
        <v>1</v>
      </c>
    </row>
    <row r="3904" spans="1:5" ht="15" customHeight="1">
      <c r="A3904" s="10" t="s">
        <v>5533</v>
      </c>
      <c r="B3904" s="10" t="s">
        <v>5534</v>
      </c>
      <c r="C3904" s="10" t="s">
        <v>2119</v>
      </c>
      <c r="D3904" s="13">
        <v>40</v>
      </c>
      <c r="E3904" s="13">
        <v>40</v>
      </c>
    </row>
    <row r="3905" spans="1:5" ht="15" customHeight="1">
      <c r="A3905" s="10" t="s">
        <v>5533</v>
      </c>
      <c r="B3905" s="10" t="s">
        <v>5535</v>
      </c>
      <c r="C3905" s="12"/>
      <c r="D3905" s="13">
        <v>0</v>
      </c>
      <c r="E3905" s="13">
        <v>4</v>
      </c>
    </row>
    <row r="3906" spans="1:5" ht="15" customHeight="1">
      <c r="A3906" s="10" t="s">
        <v>5536</v>
      </c>
      <c r="B3906" s="10" t="s">
        <v>5537</v>
      </c>
      <c r="C3906" s="12"/>
      <c r="D3906" s="13">
        <v>0</v>
      </c>
      <c r="E3906" s="13">
        <v>1</v>
      </c>
    </row>
    <row r="3907" spans="1:5" ht="15" customHeight="1">
      <c r="A3907" s="10" t="s">
        <v>5538</v>
      </c>
      <c r="B3907" s="10" t="s">
        <v>5539</v>
      </c>
      <c r="C3907" s="12"/>
      <c r="D3907" s="13">
        <v>0</v>
      </c>
      <c r="E3907" s="13">
        <v>264</v>
      </c>
    </row>
    <row r="3908" spans="1:5" ht="15" customHeight="1">
      <c r="A3908" s="10" t="s">
        <v>5540</v>
      </c>
      <c r="B3908" s="10" t="s">
        <v>5541</v>
      </c>
      <c r="C3908" s="12"/>
      <c r="D3908" s="13">
        <v>0</v>
      </c>
      <c r="E3908" s="13">
        <v>3</v>
      </c>
    </row>
    <row r="3909" spans="1:5" ht="15" customHeight="1">
      <c r="A3909" s="10" t="s">
        <v>5542</v>
      </c>
      <c r="B3909" s="10" t="s">
        <v>5543</v>
      </c>
      <c r="C3909" s="12"/>
      <c r="D3909" s="13">
        <v>0</v>
      </c>
      <c r="E3909" s="13">
        <v>0</v>
      </c>
    </row>
    <row r="3910" spans="1:5" ht="15" customHeight="1">
      <c r="A3910" s="10" t="s">
        <v>5544</v>
      </c>
      <c r="B3910" s="10" t="s">
        <v>5545</v>
      </c>
      <c r="C3910" s="12"/>
      <c r="D3910" s="13">
        <v>0</v>
      </c>
      <c r="E3910" s="13">
        <v>173</v>
      </c>
    </row>
    <row r="3911" spans="1:5" ht="15" customHeight="1">
      <c r="A3911" s="10" t="s">
        <v>5546</v>
      </c>
      <c r="B3911" s="10" t="s">
        <v>5547</v>
      </c>
      <c r="C3911" s="12"/>
      <c r="D3911" s="13">
        <v>0</v>
      </c>
      <c r="E3911" s="13">
        <v>264</v>
      </c>
    </row>
    <row r="3912" spans="1:5" ht="15" customHeight="1">
      <c r="A3912" s="10" t="s">
        <v>5548</v>
      </c>
      <c r="B3912" s="10" t="s">
        <v>5549</v>
      </c>
      <c r="C3912" s="12"/>
      <c r="D3912" s="13">
        <v>0</v>
      </c>
      <c r="E3912" s="13">
        <v>100</v>
      </c>
    </row>
    <row r="3913" spans="1:5" ht="15" customHeight="1">
      <c r="A3913" s="10" t="s">
        <v>5550</v>
      </c>
      <c r="B3913" s="10" t="s">
        <v>5551</v>
      </c>
      <c r="C3913" s="12"/>
      <c r="D3913" s="13">
        <v>0</v>
      </c>
      <c r="E3913" s="13">
        <v>-6</v>
      </c>
    </row>
    <row r="3914" spans="1:5" ht="15" customHeight="1">
      <c r="A3914" s="10" t="s">
        <v>5550</v>
      </c>
      <c r="B3914" s="10" t="s">
        <v>5551</v>
      </c>
      <c r="C3914" s="10" t="s">
        <v>2866</v>
      </c>
      <c r="D3914" s="13">
        <v>1</v>
      </c>
      <c r="E3914" s="13">
        <v>1</v>
      </c>
    </row>
    <row r="3915" spans="1:5" ht="15" customHeight="1">
      <c r="A3915" s="10" t="s">
        <v>5550</v>
      </c>
      <c r="B3915" s="10" t="s">
        <v>5551</v>
      </c>
      <c r="C3915" s="10" t="s">
        <v>2162</v>
      </c>
      <c r="D3915" s="13">
        <v>32</v>
      </c>
      <c r="E3915" s="13">
        <v>32</v>
      </c>
    </row>
    <row r="3916" spans="1:5" ht="15" customHeight="1">
      <c r="A3916" s="10" t="s">
        <v>5552</v>
      </c>
      <c r="B3916" s="10" t="s">
        <v>5553</v>
      </c>
      <c r="C3916" s="12"/>
      <c r="D3916" s="13">
        <v>0</v>
      </c>
      <c r="E3916" s="13">
        <v>-51</v>
      </c>
    </row>
    <row r="3917" spans="1:5" ht="15" customHeight="1">
      <c r="A3917" s="10" t="s">
        <v>5552</v>
      </c>
      <c r="B3917" s="10" t="s">
        <v>5553</v>
      </c>
      <c r="C3917" s="10" t="s">
        <v>5554</v>
      </c>
      <c r="D3917" s="13">
        <v>51</v>
      </c>
      <c r="E3917" s="13">
        <v>51</v>
      </c>
    </row>
    <row r="3918" spans="1:5" ht="15" customHeight="1">
      <c r="A3918" s="10" t="s">
        <v>5552</v>
      </c>
      <c r="B3918" s="10" t="s">
        <v>5553</v>
      </c>
      <c r="C3918" s="10" t="s">
        <v>5555</v>
      </c>
      <c r="D3918" s="13">
        <v>51</v>
      </c>
      <c r="E3918" s="13">
        <v>51</v>
      </c>
    </row>
    <row r="3919" spans="1:5" ht="15" customHeight="1">
      <c r="A3919" s="10" t="s">
        <v>5552</v>
      </c>
      <c r="B3919" s="10" t="s">
        <v>5553</v>
      </c>
      <c r="C3919" s="10" t="s">
        <v>5556</v>
      </c>
      <c r="D3919" s="13">
        <v>5</v>
      </c>
      <c r="E3919" s="13">
        <v>5</v>
      </c>
    </row>
    <row r="3920" spans="1:5" ht="15" customHeight="1">
      <c r="A3920" s="10" t="s">
        <v>5552</v>
      </c>
      <c r="B3920" s="10" t="s">
        <v>5553</v>
      </c>
      <c r="C3920" s="10" t="s">
        <v>5557</v>
      </c>
      <c r="D3920" s="13">
        <v>22</v>
      </c>
      <c r="E3920" s="13">
        <v>22</v>
      </c>
    </row>
    <row r="3921" spans="1:5" ht="15" customHeight="1">
      <c r="A3921" s="10" t="s">
        <v>5552</v>
      </c>
      <c r="B3921" s="10" t="s">
        <v>5553</v>
      </c>
      <c r="C3921" s="10" t="s">
        <v>5558</v>
      </c>
      <c r="D3921" s="13">
        <v>51</v>
      </c>
      <c r="E3921" s="13">
        <v>51</v>
      </c>
    </row>
    <row r="3922" spans="1:5" ht="15" customHeight="1">
      <c r="A3922" s="10" t="s">
        <v>5552</v>
      </c>
      <c r="B3922" s="10" t="s">
        <v>5553</v>
      </c>
      <c r="C3922" s="10" t="s">
        <v>1851</v>
      </c>
      <c r="D3922" s="13">
        <v>49</v>
      </c>
      <c r="E3922" s="13">
        <v>49</v>
      </c>
    </row>
    <row r="3923" spans="1:5" ht="15" customHeight="1">
      <c r="A3923" s="10" t="s">
        <v>5552</v>
      </c>
      <c r="B3923" s="10" t="s">
        <v>5553</v>
      </c>
      <c r="C3923" s="10" t="s">
        <v>5559</v>
      </c>
      <c r="D3923" s="13">
        <v>51</v>
      </c>
      <c r="E3923" s="13">
        <v>51</v>
      </c>
    </row>
    <row r="3924" spans="1:5" ht="15" customHeight="1">
      <c r="A3924" s="10" t="s">
        <v>5552</v>
      </c>
      <c r="B3924" s="10" t="s">
        <v>5553</v>
      </c>
      <c r="C3924" s="10" t="s">
        <v>5560</v>
      </c>
      <c r="D3924" s="13">
        <v>51</v>
      </c>
      <c r="E3924" s="13">
        <v>51</v>
      </c>
    </row>
    <row r="3925" spans="1:5" ht="15" customHeight="1">
      <c r="A3925" s="10" t="s">
        <v>5552</v>
      </c>
      <c r="B3925" s="10" t="s">
        <v>5553</v>
      </c>
      <c r="C3925" s="10" t="s">
        <v>5561</v>
      </c>
      <c r="D3925" s="13">
        <v>51</v>
      </c>
      <c r="E3925" s="13">
        <v>51</v>
      </c>
    </row>
    <row r="3926" spans="1:5" ht="15" customHeight="1">
      <c r="A3926" s="10" t="s">
        <v>5562</v>
      </c>
      <c r="B3926" s="10" t="s">
        <v>5563</v>
      </c>
      <c r="C3926" s="12"/>
      <c r="D3926" s="13">
        <v>0</v>
      </c>
      <c r="E3926" s="13">
        <v>32</v>
      </c>
    </row>
    <row r="3927" spans="1:5" ht="15" customHeight="1">
      <c r="A3927" s="10" t="s">
        <v>5564</v>
      </c>
      <c r="B3927" s="10" t="s">
        <v>5565</v>
      </c>
      <c r="C3927" s="12"/>
      <c r="D3927" s="13">
        <v>0</v>
      </c>
      <c r="E3927" s="13">
        <v>32</v>
      </c>
    </row>
    <row r="3928" spans="1:5" ht="15" customHeight="1">
      <c r="A3928" s="10" t="s">
        <v>5566</v>
      </c>
      <c r="B3928" s="10" t="s">
        <v>5567</v>
      </c>
      <c r="C3928" s="12"/>
      <c r="D3928" s="13">
        <v>0</v>
      </c>
      <c r="E3928" s="13">
        <v>122</v>
      </c>
    </row>
    <row r="3929" spans="1:5" ht="15" customHeight="1">
      <c r="A3929" s="10" t="s">
        <v>5568</v>
      </c>
      <c r="B3929" s="10" t="s">
        <v>5569</v>
      </c>
      <c r="C3929" s="12"/>
      <c r="D3929" s="13">
        <v>0</v>
      </c>
      <c r="E3929" s="13">
        <v>122</v>
      </c>
    </row>
    <row r="3930" spans="1:5" ht="15" customHeight="1">
      <c r="A3930" s="10" t="s">
        <v>5570</v>
      </c>
      <c r="B3930" s="10" t="s">
        <v>5571</v>
      </c>
      <c r="C3930" s="12"/>
      <c r="D3930" s="13">
        <v>0</v>
      </c>
      <c r="E3930" s="13">
        <v>48</v>
      </c>
    </row>
    <row r="3931" spans="1:5" ht="15" customHeight="1">
      <c r="A3931" s="10" t="s">
        <v>5572</v>
      </c>
      <c r="B3931" s="10" t="s">
        <v>5573</v>
      </c>
      <c r="C3931" s="12"/>
      <c r="D3931" s="13">
        <v>0</v>
      </c>
      <c r="E3931" s="13">
        <v>48</v>
      </c>
    </row>
    <row r="3932" spans="1:5" ht="15" customHeight="1">
      <c r="A3932" s="10" t="s">
        <v>5574</v>
      </c>
      <c r="B3932" s="10" t="s">
        <v>5575</v>
      </c>
      <c r="C3932" s="12"/>
      <c r="D3932" s="13">
        <v>0</v>
      </c>
      <c r="E3932" s="13">
        <v>0</v>
      </c>
    </row>
    <row r="3933" spans="1:5" ht="15" customHeight="1">
      <c r="A3933" s="10" t="s">
        <v>5574</v>
      </c>
      <c r="B3933" s="10" t="s">
        <v>5575</v>
      </c>
      <c r="C3933" s="10" t="s">
        <v>2795</v>
      </c>
      <c r="D3933" s="13">
        <v>348</v>
      </c>
      <c r="E3933" s="13">
        <v>348</v>
      </c>
    </row>
    <row r="3934" spans="1:5" ht="15" customHeight="1">
      <c r="A3934" s="10" t="s">
        <v>5576</v>
      </c>
      <c r="B3934" s="10" t="s">
        <v>5577</v>
      </c>
      <c r="C3934" s="12"/>
      <c r="D3934" s="13">
        <v>0</v>
      </c>
      <c r="E3934" s="13">
        <v>115</v>
      </c>
    </row>
    <row r="3935" spans="1:5" ht="15" customHeight="1">
      <c r="A3935" s="10" t="s">
        <v>5578</v>
      </c>
      <c r="B3935" s="10" t="s">
        <v>5579</v>
      </c>
      <c r="C3935" s="12"/>
      <c r="D3935" s="13">
        <v>0</v>
      </c>
      <c r="E3935" s="13">
        <v>100</v>
      </c>
    </row>
    <row r="3936" spans="1:5" ht="15" customHeight="1">
      <c r="A3936" s="10" t="s">
        <v>5580</v>
      </c>
      <c r="B3936" s="10" t="s">
        <v>5581</v>
      </c>
      <c r="C3936" s="12"/>
      <c r="D3936" s="13">
        <v>0</v>
      </c>
      <c r="E3936" s="13">
        <v>39</v>
      </c>
    </row>
    <row r="3937" spans="1:5" ht="15" customHeight="1">
      <c r="A3937" s="10" t="s">
        <v>5582</v>
      </c>
      <c r="B3937" s="10" t="s">
        <v>5583</v>
      </c>
      <c r="C3937" s="12"/>
      <c r="D3937" s="13">
        <v>8</v>
      </c>
      <c r="E3937" s="13">
        <v>8</v>
      </c>
    </row>
    <row r="3938" spans="1:5" ht="15" customHeight="1">
      <c r="A3938" s="10" t="s">
        <v>5584</v>
      </c>
      <c r="B3938" s="10" t="s">
        <v>5585</v>
      </c>
      <c r="C3938" s="12"/>
      <c r="D3938" s="13">
        <v>0</v>
      </c>
      <c r="E3938" s="13">
        <v>185</v>
      </c>
    </row>
    <row r="3939" spans="1:5" ht="15" customHeight="1">
      <c r="A3939" s="10" t="s">
        <v>5586</v>
      </c>
      <c r="B3939" s="10" t="s">
        <v>5587</v>
      </c>
      <c r="C3939" s="12"/>
      <c r="D3939" s="13">
        <v>0</v>
      </c>
      <c r="E3939" s="13">
        <v>100</v>
      </c>
    </row>
    <row r="3940" spans="1:5" ht="15" customHeight="1">
      <c r="A3940" s="10" t="s">
        <v>5588</v>
      </c>
      <c r="B3940" s="10" t="s">
        <v>5589</v>
      </c>
      <c r="C3940" s="12"/>
      <c r="D3940" s="13">
        <v>0</v>
      </c>
      <c r="E3940" s="13">
        <v>390</v>
      </c>
    </row>
    <row r="3941" spans="1:5" ht="15" customHeight="1">
      <c r="A3941" s="10" t="s">
        <v>5590</v>
      </c>
      <c r="B3941" s="10" t="s">
        <v>5591</v>
      </c>
      <c r="C3941" s="12"/>
      <c r="D3941" s="13">
        <v>0</v>
      </c>
      <c r="E3941" s="13">
        <v>23</v>
      </c>
    </row>
    <row r="3942" spans="1:5" ht="15" customHeight="1">
      <c r="A3942" s="10" t="s">
        <v>5592</v>
      </c>
      <c r="B3942" s="10" t="s">
        <v>5593</v>
      </c>
      <c r="C3942" s="12"/>
      <c r="D3942" s="13">
        <v>0</v>
      </c>
      <c r="E3942" s="13">
        <v>348</v>
      </c>
    </row>
    <row r="3943" spans="1:5" ht="15" customHeight="1">
      <c r="A3943" s="10" t="s">
        <v>5594</v>
      </c>
      <c r="B3943" s="10" t="s">
        <v>5595</v>
      </c>
      <c r="C3943" s="12"/>
      <c r="D3943" s="13">
        <v>0</v>
      </c>
      <c r="E3943" s="13">
        <v>37</v>
      </c>
    </row>
    <row r="3944" spans="1:5" ht="15" customHeight="1">
      <c r="A3944" s="10" t="s">
        <v>5596</v>
      </c>
      <c r="B3944" s="10" t="s">
        <v>5597</v>
      </c>
      <c r="C3944" s="12"/>
      <c r="D3944" s="13">
        <v>0</v>
      </c>
      <c r="E3944" s="13">
        <v>411</v>
      </c>
    </row>
    <row r="3945" spans="1:5" ht="15" customHeight="1">
      <c r="A3945" s="10" t="s">
        <v>5598</v>
      </c>
      <c r="B3945" s="10" t="s">
        <v>5599</v>
      </c>
      <c r="C3945" s="12"/>
      <c r="D3945" s="13">
        <v>0</v>
      </c>
      <c r="E3945" s="13">
        <v>390</v>
      </c>
    </row>
    <row r="3946" spans="1:5" ht="15" customHeight="1">
      <c r="A3946" s="10" t="s">
        <v>5600</v>
      </c>
      <c r="B3946" s="10" t="s">
        <v>5601</v>
      </c>
      <c r="C3946" s="12"/>
      <c r="D3946" s="13">
        <v>0</v>
      </c>
      <c r="E3946" s="13">
        <v>66</v>
      </c>
    </row>
    <row r="3947" spans="1:5" ht="15" customHeight="1">
      <c r="A3947" s="10" t="s">
        <v>5602</v>
      </c>
      <c r="B3947" s="10" t="s">
        <v>5603</v>
      </c>
      <c r="C3947" s="12"/>
      <c r="D3947" s="13">
        <v>0</v>
      </c>
      <c r="E3947" s="13">
        <v>27</v>
      </c>
    </row>
    <row r="3948" spans="1:5" ht="15" customHeight="1">
      <c r="A3948" s="10" t="s">
        <v>5604</v>
      </c>
      <c r="B3948" s="10" t="s">
        <v>5605</v>
      </c>
      <c r="C3948" s="12"/>
      <c r="D3948" s="13">
        <v>0</v>
      </c>
      <c r="E3948" s="13">
        <v>158</v>
      </c>
    </row>
    <row r="3949" spans="1:5" ht="15" customHeight="1">
      <c r="A3949" s="10" t="s">
        <v>5606</v>
      </c>
      <c r="B3949" s="10" t="s">
        <v>5607</v>
      </c>
      <c r="C3949" s="12"/>
      <c r="D3949" s="13">
        <v>0</v>
      </c>
      <c r="E3949" s="13">
        <v>49</v>
      </c>
    </row>
    <row r="3950" spans="1:5" ht="15" customHeight="1">
      <c r="A3950" s="10" t="s">
        <v>5608</v>
      </c>
      <c r="B3950" s="10" t="s">
        <v>5609</v>
      </c>
      <c r="C3950" s="12"/>
      <c r="D3950" s="13">
        <v>0</v>
      </c>
      <c r="E3950" s="13">
        <v>390</v>
      </c>
    </row>
    <row r="3951" spans="1:5" ht="15" customHeight="1">
      <c r="A3951" s="10" t="s">
        <v>5610</v>
      </c>
      <c r="B3951" s="10" t="s">
        <v>5611</v>
      </c>
      <c r="C3951" s="12"/>
      <c r="D3951" s="13">
        <v>0</v>
      </c>
      <c r="E3951" s="13">
        <v>66</v>
      </c>
    </row>
    <row r="3952" spans="1:5" ht="15" customHeight="1">
      <c r="A3952" s="10" t="s">
        <v>5612</v>
      </c>
      <c r="B3952" s="10" t="s">
        <v>5613</v>
      </c>
      <c r="C3952" s="12"/>
      <c r="D3952" s="13">
        <v>0</v>
      </c>
      <c r="E3952" s="13">
        <v>158</v>
      </c>
    </row>
    <row r="3953" spans="1:5" ht="15" customHeight="1">
      <c r="A3953" s="10" t="s">
        <v>5614</v>
      </c>
      <c r="B3953" s="10" t="s">
        <v>5615</v>
      </c>
      <c r="C3953" s="12"/>
      <c r="D3953" s="13">
        <v>0</v>
      </c>
      <c r="E3953" s="13">
        <v>172</v>
      </c>
    </row>
    <row r="3954" spans="1:5" ht="15" customHeight="1">
      <c r="A3954" s="10" t="s">
        <v>5616</v>
      </c>
      <c r="B3954" s="10" t="s">
        <v>5617</v>
      </c>
      <c r="C3954" s="12"/>
      <c r="D3954" s="13">
        <v>0</v>
      </c>
      <c r="E3954" s="13">
        <v>222</v>
      </c>
    </row>
    <row r="3955" spans="1:5" ht="15" customHeight="1">
      <c r="A3955" s="10" t="s">
        <v>5618</v>
      </c>
      <c r="B3955" s="10" t="s">
        <v>5619</v>
      </c>
      <c r="C3955" s="10" t="s">
        <v>2293</v>
      </c>
      <c r="D3955" s="13">
        <v>1</v>
      </c>
      <c r="E3955" s="13">
        <v>1</v>
      </c>
    </row>
    <row r="3956" spans="1:5" ht="15" customHeight="1">
      <c r="A3956" s="10" t="s">
        <v>5620</v>
      </c>
      <c r="B3956" s="10" t="s">
        <v>5621</v>
      </c>
      <c r="C3956" s="12"/>
      <c r="D3956" s="13">
        <v>0</v>
      </c>
      <c r="E3956" s="13">
        <v>348</v>
      </c>
    </row>
    <row r="3957" spans="1:5" ht="15" customHeight="1">
      <c r="A3957" s="10" t="s">
        <v>5622</v>
      </c>
      <c r="B3957" s="10" t="s">
        <v>5623</v>
      </c>
      <c r="C3957" s="10" t="s">
        <v>5624</v>
      </c>
      <c r="D3957" s="13">
        <v>113</v>
      </c>
      <c r="E3957" s="13">
        <v>113</v>
      </c>
    </row>
    <row r="3958" spans="1:5" ht="15" customHeight="1">
      <c r="A3958" s="10" t="s">
        <v>5625</v>
      </c>
      <c r="B3958" s="10" t="s">
        <v>252</v>
      </c>
      <c r="C3958" s="12"/>
      <c r="D3958" s="13">
        <v>0</v>
      </c>
      <c r="E3958" s="13">
        <v>-23</v>
      </c>
    </row>
    <row r="3959" spans="1:5" ht="15" customHeight="1">
      <c r="A3959" s="10" t="s">
        <v>5625</v>
      </c>
      <c r="B3959" s="10" t="s">
        <v>252</v>
      </c>
      <c r="C3959" s="10" t="s">
        <v>1724</v>
      </c>
      <c r="D3959" s="13">
        <v>1</v>
      </c>
      <c r="E3959" s="13">
        <v>1</v>
      </c>
    </row>
    <row r="3960" spans="1:5" ht="15" customHeight="1">
      <c r="A3960" s="10" t="s">
        <v>5626</v>
      </c>
      <c r="B3960" s="10" t="s">
        <v>5627</v>
      </c>
      <c r="C3960" s="12"/>
      <c r="D3960" s="13">
        <v>0</v>
      </c>
      <c r="E3960" s="13">
        <v>222</v>
      </c>
    </row>
    <row r="3961" spans="1:5" ht="15" customHeight="1">
      <c r="A3961" s="10" t="s">
        <v>5628</v>
      </c>
      <c r="B3961" s="10" t="s">
        <v>5629</v>
      </c>
      <c r="C3961" s="12"/>
      <c r="D3961" s="13">
        <v>0</v>
      </c>
      <c r="E3961" s="13">
        <v>100</v>
      </c>
    </row>
    <row r="3962" spans="1:5" ht="15" customHeight="1">
      <c r="A3962" s="10" t="s">
        <v>5630</v>
      </c>
      <c r="B3962" s="10" t="s">
        <v>5631</v>
      </c>
      <c r="C3962" s="12"/>
      <c r="D3962" s="13">
        <v>0</v>
      </c>
      <c r="E3962" s="13">
        <v>143</v>
      </c>
    </row>
    <row r="3963" spans="1:5" ht="15" customHeight="1">
      <c r="A3963" s="10" t="s">
        <v>5632</v>
      </c>
      <c r="B3963" s="10" t="s">
        <v>5633</v>
      </c>
      <c r="C3963" s="12"/>
      <c r="D3963" s="13">
        <v>0</v>
      </c>
      <c r="E3963" s="13">
        <v>100</v>
      </c>
    </row>
    <row r="3964" spans="1:5" ht="15" customHeight="1">
      <c r="A3964" s="10" t="s">
        <v>5634</v>
      </c>
      <c r="B3964" s="10" t="s">
        <v>5635</v>
      </c>
      <c r="C3964" s="12"/>
      <c r="D3964" s="13">
        <v>0</v>
      </c>
      <c r="E3964" s="13">
        <v>115</v>
      </c>
    </row>
    <row r="3965" spans="1:5" ht="15" customHeight="1">
      <c r="A3965" s="10" t="s">
        <v>5636</v>
      </c>
      <c r="B3965" s="10" t="s">
        <v>5637</v>
      </c>
      <c r="C3965" s="12"/>
      <c r="D3965" s="13">
        <v>0</v>
      </c>
      <c r="E3965" s="13">
        <v>6</v>
      </c>
    </row>
    <row r="3966" spans="1:5" ht="15" customHeight="1">
      <c r="A3966" s="10" t="s">
        <v>5638</v>
      </c>
      <c r="B3966" s="10" t="s">
        <v>5639</v>
      </c>
      <c r="C3966" s="12"/>
      <c r="D3966" s="13">
        <v>0</v>
      </c>
      <c r="E3966" s="13">
        <v>100</v>
      </c>
    </row>
    <row r="3967" spans="1:5" ht="15" customHeight="1">
      <c r="A3967" s="10" t="s">
        <v>5640</v>
      </c>
      <c r="B3967" s="10" t="s">
        <v>5641</v>
      </c>
      <c r="C3967" s="12"/>
      <c r="D3967" s="13">
        <v>0</v>
      </c>
      <c r="E3967" s="13">
        <v>100</v>
      </c>
    </row>
    <row r="3968" spans="1:5" ht="15" customHeight="1">
      <c r="A3968" s="10" t="s">
        <v>5642</v>
      </c>
      <c r="B3968" s="10" t="s">
        <v>5643</v>
      </c>
      <c r="C3968" s="12"/>
      <c r="D3968" s="13">
        <v>0</v>
      </c>
      <c r="E3968" s="13">
        <v>185</v>
      </c>
    </row>
    <row r="3969" spans="1:5" ht="15" customHeight="1">
      <c r="A3969" s="10" t="s">
        <v>5644</v>
      </c>
      <c r="B3969" s="10" t="s">
        <v>5645</v>
      </c>
      <c r="C3969" s="12"/>
      <c r="D3969" s="13">
        <v>0</v>
      </c>
      <c r="E3969" s="13">
        <v>6</v>
      </c>
    </row>
    <row r="3970" spans="1:5" ht="15" customHeight="1">
      <c r="A3970" s="10" t="s">
        <v>5646</v>
      </c>
      <c r="B3970" s="10" t="s">
        <v>5647</v>
      </c>
      <c r="C3970" s="12"/>
      <c r="D3970" s="13">
        <v>0</v>
      </c>
      <c r="E3970" s="13">
        <v>100</v>
      </c>
    </row>
    <row r="3971" spans="1:5" ht="15" customHeight="1">
      <c r="A3971" s="10" t="s">
        <v>5648</v>
      </c>
      <c r="B3971" s="10" t="s">
        <v>5649</v>
      </c>
      <c r="C3971" s="12"/>
      <c r="D3971" s="13">
        <v>0</v>
      </c>
      <c r="E3971" s="13">
        <v>329</v>
      </c>
    </row>
    <row r="3972" spans="1:5" ht="15" customHeight="1">
      <c r="A3972" s="10" t="s">
        <v>5650</v>
      </c>
      <c r="B3972" s="10" t="s">
        <v>5651</v>
      </c>
      <c r="C3972" s="12"/>
      <c r="D3972" s="13">
        <v>0</v>
      </c>
      <c r="E3972" s="13">
        <v>100</v>
      </c>
    </row>
    <row r="3973" spans="1:5" ht="15" customHeight="1">
      <c r="A3973" s="10" t="s">
        <v>5652</v>
      </c>
      <c r="B3973" s="10" t="s">
        <v>5653</v>
      </c>
      <c r="C3973" s="12"/>
      <c r="D3973" s="13">
        <v>0</v>
      </c>
      <c r="E3973" s="13">
        <v>329</v>
      </c>
    </row>
    <row r="3974" spans="1:5" ht="15" customHeight="1">
      <c r="A3974" s="10" t="s">
        <v>5654</v>
      </c>
      <c r="B3974" s="10" t="s">
        <v>5655</v>
      </c>
      <c r="C3974" s="12"/>
      <c r="D3974" s="13">
        <v>0</v>
      </c>
      <c r="E3974" s="13">
        <v>100</v>
      </c>
    </row>
    <row r="3975" spans="1:5" ht="15" customHeight="1">
      <c r="A3975" s="10" t="s">
        <v>5656</v>
      </c>
      <c r="B3975" s="10" t="s">
        <v>5657</v>
      </c>
      <c r="C3975" s="12"/>
      <c r="D3975" s="13">
        <v>0</v>
      </c>
      <c r="E3975" s="13">
        <v>158</v>
      </c>
    </row>
    <row r="3976" spans="1:5" ht="15" customHeight="1">
      <c r="A3976" s="10" t="s">
        <v>5658</v>
      </c>
      <c r="B3976" s="10" t="s">
        <v>5659</v>
      </c>
      <c r="C3976" s="12"/>
      <c r="D3976" s="13">
        <v>0</v>
      </c>
      <c r="E3976" s="13">
        <v>67</v>
      </c>
    </row>
    <row r="3977" spans="1:5" ht="15" customHeight="1">
      <c r="A3977" s="10" t="s">
        <v>5660</v>
      </c>
      <c r="B3977" s="10" t="s">
        <v>5661</v>
      </c>
      <c r="C3977" s="12"/>
      <c r="D3977" s="13">
        <v>0</v>
      </c>
      <c r="E3977" s="13">
        <v>100</v>
      </c>
    </row>
    <row r="3978" spans="1:5" ht="15" customHeight="1">
      <c r="A3978" s="10" t="s">
        <v>5662</v>
      </c>
      <c r="B3978" s="10" t="s">
        <v>5663</v>
      </c>
      <c r="C3978" s="12"/>
      <c r="D3978" s="13">
        <v>0</v>
      </c>
      <c r="E3978" s="13">
        <v>158</v>
      </c>
    </row>
    <row r="3979" spans="1:5" ht="15" customHeight="1">
      <c r="A3979" s="10" t="s">
        <v>5664</v>
      </c>
      <c r="B3979" s="10" t="s">
        <v>5665</v>
      </c>
      <c r="C3979" s="12"/>
      <c r="D3979" s="13">
        <v>0</v>
      </c>
      <c r="E3979" s="13">
        <v>67</v>
      </c>
    </row>
    <row r="3980" spans="1:5" ht="15" customHeight="1">
      <c r="A3980" s="10" t="s">
        <v>5666</v>
      </c>
      <c r="B3980" s="10" t="s">
        <v>5667</v>
      </c>
      <c r="C3980" s="12"/>
      <c r="D3980" s="13">
        <v>0</v>
      </c>
      <c r="E3980" s="13">
        <v>6</v>
      </c>
    </row>
    <row r="3981" spans="1:5" ht="15" customHeight="1">
      <c r="A3981" s="10" t="s">
        <v>5668</v>
      </c>
      <c r="B3981" s="10" t="s">
        <v>5669</v>
      </c>
      <c r="C3981" s="12"/>
      <c r="D3981" s="13">
        <v>0</v>
      </c>
      <c r="E3981" s="13">
        <v>222</v>
      </c>
    </row>
    <row r="3982" spans="1:5" ht="15" customHeight="1">
      <c r="A3982" s="10" t="s">
        <v>5670</v>
      </c>
      <c r="B3982" s="10" t="s">
        <v>5671</v>
      </c>
      <c r="C3982" s="12"/>
      <c r="D3982" s="13">
        <v>0</v>
      </c>
      <c r="E3982" s="13">
        <v>-5</v>
      </c>
    </row>
    <row r="3983" spans="1:5" ht="15" customHeight="1">
      <c r="A3983" s="10" t="s">
        <v>5672</v>
      </c>
      <c r="B3983" s="10" t="s">
        <v>5673</v>
      </c>
      <c r="C3983" s="12"/>
      <c r="D3983" s="13">
        <v>0</v>
      </c>
      <c r="E3983" s="13">
        <v>6</v>
      </c>
    </row>
    <row r="3984" spans="1:5" ht="15" customHeight="1">
      <c r="A3984" s="10" t="s">
        <v>5674</v>
      </c>
      <c r="B3984" s="10" t="s">
        <v>5675</v>
      </c>
      <c r="C3984" s="12"/>
      <c r="D3984" s="13">
        <v>0</v>
      </c>
      <c r="E3984" s="13">
        <v>222</v>
      </c>
    </row>
    <row r="3985" spans="1:5" ht="15" customHeight="1">
      <c r="A3985" s="10" t="s">
        <v>5676</v>
      </c>
      <c r="B3985" s="10" t="s">
        <v>5677</v>
      </c>
      <c r="C3985" s="12"/>
      <c r="D3985" s="13">
        <v>0</v>
      </c>
      <c r="E3985" s="13">
        <v>6</v>
      </c>
    </row>
    <row r="3986" spans="1:5" ht="15" customHeight="1">
      <c r="A3986" s="10" t="s">
        <v>5678</v>
      </c>
      <c r="B3986" s="10" t="s">
        <v>5679</v>
      </c>
      <c r="C3986" s="12"/>
      <c r="D3986" s="13">
        <v>0</v>
      </c>
      <c r="E3986" s="13">
        <v>6</v>
      </c>
    </row>
    <row r="3987" spans="1:5" ht="15" customHeight="1">
      <c r="A3987" s="10" t="s">
        <v>5680</v>
      </c>
      <c r="B3987" s="10" t="s">
        <v>5681</v>
      </c>
      <c r="C3987" s="12"/>
      <c r="D3987" s="13">
        <v>3</v>
      </c>
      <c r="E3987" s="13">
        <v>3</v>
      </c>
    </row>
    <row r="3988" spans="1:5" ht="15" customHeight="1">
      <c r="A3988" s="10" t="s">
        <v>5682</v>
      </c>
      <c r="B3988" s="10" t="s">
        <v>5683</v>
      </c>
      <c r="C3988" s="12"/>
      <c r="D3988" s="13">
        <v>0</v>
      </c>
      <c r="E3988" s="13">
        <v>6</v>
      </c>
    </row>
    <row r="3989" spans="1:5" ht="15" customHeight="1">
      <c r="A3989" s="10" t="s">
        <v>5684</v>
      </c>
      <c r="B3989" s="10" t="s">
        <v>5685</v>
      </c>
      <c r="C3989" s="12"/>
      <c r="D3989" s="13">
        <v>0</v>
      </c>
      <c r="E3989" s="13">
        <v>6</v>
      </c>
    </row>
    <row r="3990" spans="1:5" ht="15" customHeight="1">
      <c r="A3990" s="10" t="s">
        <v>5686</v>
      </c>
      <c r="B3990" s="10" t="s">
        <v>5687</v>
      </c>
      <c r="C3990" s="12"/>
      <c r="D3990" s="13">
        <v>0</v>
      </c>
      <c r="E3990" s="13">
        <v>28</v>
      </c>
    </row>
    <row r="3991" spans="1:5" ht="15" customHeight="1">
      <c r="A3991" s="10" t="s">
        <v>5688</v>
      </c>
      <c r="B3991" s="10" t="s">
        <v>5689</v>
      </c>
      <c r="C3991" s="12"/>
      <c r="D3991" s="13">
        <v>0</v>
      </c>
      <c r="E3991" s="13">
        <v>121</v>
      </c>
    </row>
    <row r="3992" spans="1:5" ht="15" customHeight="1">
      <c r="A3992" s="10" t="s">
        <v>5690</v>
      </c>
      <c r="B3992" s="10" t="s">
        <v>5691</v>
      </c>
      <c r="C3992" s="10" t="s">
        <v>1592</v>
      </c>
      <c r="D3992" s="13">
        <v>49</v>
      </c>
      <c r="E3992" s="13">
        <v>49</v>
      </c>
    </row>
    <row r="3993" spans="1:5" ht="15" customHeight="1">
      <c r="A3993" s="10" t="s">
        <v>5692</v>
      </c>
      <c r="B3993" s="10" t="s">
        <v>5693</v>
      </c>
      <c r="C3993" s="12"/>
      <c r="D3993" s="13">
        <v>0</v>
      </c>
      <c r="E3993" s="13">
        <v>39</v>
      </c>
    </row>
    <row r="3994" spans="1:5" ht="15" customHeight="1">
      <c r="A3994" s="10" t="s">
        <v>5694</v>
      </c>
      <c r="B3994" s="10" t="s">
        <v>5695</v>
      </c>
      <c r="C3994" s="12"/>
      <c r="D3994" s="13">
        <v>0</v>
      </c>
      <c r="E3994" s="13">
        <v>6</v>
      </c>
    </row>
    <row r="3995" spans="1:5" ht="15" customHeight="1">
      <c r="A3995" s="10" t="s">
        <v>5696</v>
      </c>
      <c r="B3995" s="10" t="s">
        <v>5697</v>
      </c>
      <c r="C3995" s="12"/>
      <c r="D3995" s="13">
        <v>0</v>
      </c>
      <c r="E3995" s="13">
        <v>6</v>
      </c>
    </row>
    <row r="3996" spans="1:5" ht="15" customHeight="1">
      <c r="A3996" s="10" t="s">
        <v>5698</v>
      </c>
      <c r="B3996" s="10" t="s">
        <v>5699</v>
      </c>
      <c r="C3996" s="12"/>
      <c r="D3996" s="13">
        <v>0</v>
      </c>
      <c r="E3996" s="13">
        <v>5</v>
      </c>
    </row>
    <row r="3997" spans="1:5" ht="15" customHeight="1">
      <c r="A3997" s="10" t="s">
        <v>5700</v>
      </c>
      <c r="B3997" s="10" t="s">
        <v>438</v>
      </c>
      <c r="C3997" s="10" t="s">
        <v>5701</v>
      </c>
      <c r="D3997" s="13">
        <v>24</v>
      </c>
      <c r="E3997" s="13">
        <v>24</v>
      </c>
    </row>
    <row r="3998" spans="1:5" ht="15" customHeight="1">
      <c r="A3998" s="10" t="s">
        <v>5700</v>
      </c>
      <c r="B3998" s="10" t="s">
        <v>438</v>
      </c>
      <c r="C3998" s="10" t="s">
        <v>2168</v>
      </c>
      <c r="D3998" s="13">
        <v>11</v>
      </c>
      <c r="E3998" s="13">
        <v>11</v>
      </c>
    </row>
    <row r="3999" spans="1:5" ht="15" customHeight="1">
      <c r="A3999" s="10" t="s">
        <v>5702</v>
      </c>
      <c r="B3999" s="10" t="s">
        <v>5703</v>
      </c>
      <c r="C3999" s="12"/>
      <c r="D3999" s="13">
        <v>0</v>
      </c>
      <c r="E3999" s="13">
        <v>172</v>
      </c>
    </row>
    <row r="4000" spans="1:5" ht="15" customHeight="1">
      <c r="A4000" s="10" t="s">
        <v>5704</v>
      </c>
      <c r="B4000" s="10" t="s">
        <v>5705</v>
      </c>
      <c r="C4000" s="12"/>
      <c r="D4000" s="13">
        <v>0</v>
      </c>
      <c r="E4000" s="13">
        <v>6</v>
      </c>
    </row>
    <row r="4001" spans="1:5" ht="15" customHeight="1">
      <c r="A4001" s="10" t="s">
        <v>5706</v>
      </c>
      <c r="B4001" s="10" t="s">
        <v>403</v>
      </c>
      <c r="C4001" s="10" t="s">
        <v>5707</v>
      </c>
      <c r="D4001" s="13">
        <v>20</v>
      </c>
      <c r="E4001" s="13">
        <v>20</v>
      </c>
    </row>
    <row r="4002" spans="1:5" ht="15" customHeight="1">
      <c r="A4002" s="10" t="s">
        <v>5706</v>
      </c>
      <c r="B4002" s="10" t="s">
        <v>403</v>
      </c>
      <c r="C4002" s="10" t="s">
        <v>2170</v>
      </c>
      <c r="D4002" s="13">
        <v>5</v>
      </c>
      <c r="E4002" s="13">
        <v>5</v>
      </c>
    </row>
    <row r="4003" spans="1:5" ht="15" customHeight="1">
      <c r="A4003" s="10" t="s">
        <v>5708</v>
      </c>
      <c r="B4003" s="10" t="s">
        <v>5709</v>
      </c>
      <c r="C4003" s="12"/>
      <c r="D4003" s="13">
        <v>0</v>
      </c>
      <c r="E4003" s="13">
        <v>11</v>
      </c>
    </row>
    <row r="4004" spans="1:5" ht="15" customHeight="1">
      <c r="A4004" s="10" t="s">
        <v>5710</v>
      </c>
      <c r="B4004" s="10" t="s">
        <v>5711</v>
      </c>
      <c r="C4004" s="12"/>
      <c r="D4004" s="13">
        <v>0</v>
      </c>
      <c r="E4004" s="13">
        <v>27</v>
      </c>
    </row>
    <row r="4005" spans="1:5" ht="15" customHeight="1">
      <c r="A4005" s="10" t="s">
        <v>5712</v>
      </c>
      <c r="B4005" s="10" t="s">
        <v>5713</v>
      </c>
      <c r="C4005" s="12"/>
      <c r="D4005" s="13">
        <v>0</v>
      </c>
      <c r="E4005" s="13">
        <v>67</v>
      </c>
    </row>
    <row r="4006" spans="1:5" ht="15" customHeight="1">
      <c r="A4006" s="10" t="s">
        <v>5714</v>
      </c>
      <c r="B4006" s="10" t="s">
        <v>271</v>
      </c>
      <c r="C4006" s="10" t="s">
        <v>2162</v>
      </c>
      <c r="D4006" s="13">
        <v>5</v>
      </c>
      <c r="E4006" s="13">
        <v>5</v>
      </c>
    </row>
    <row r="4007" spans="1:5" ht="15" customHeight="1">
      <c r="A4007" s="10" t="s">
        <v>5715</v>
      </c>
      <c r="B4007" s="10" t="s">
        <v>5716</v>
      </c>
      <c r="C4007" s="12"/>
      <c r="D4007" s="13">
        <v>0</v>
      </c>
      <c r="E4007" s="13">
        <v>39</v>
      </c>
    </row>
    <row r="4008" spans="1:5" ht="15" customHeight="1">
      <c r="A4008" s="10" t="s">
        <v>5717</v>
      </c>
      <c r="B4008" s="10" t="s">
        <v>5718</v>
      </c>
      <c r="C4008" s="12"/>
      <c r="D4008" s="13">
        <v>0</v>
      </c>
      <c r="E4008" s="13">
        <v>6</v>
      </c>
    </row>
    <row r="4009" spans="1:5" ht="15" customHeight="1">
      <c r="A4009" s="10" t="s">
        <v>5719</v>
      </c>
      <c r="B4009" s="10" t="s">
        <v>5720</v>
      </c>
      <c r="C4009" s="12"/>
      <c r="D4009" s="13">
        <v>0</v>
      </c>
      <c r="E4009" s="13">
        <v>49</v>
      </c>
    </row>
    <row r="4010" spans="1:5" ht="15" customHeight="1">
      <c r="A4010" s="10" t="s">
        <v>5721</v>
      </c>
      <c r="B4010" s="10" t="s">
        <v>300</v>
      </c>
      <c r="C4010" s="10" t="s">
        <v>2162</v>
      </c>
      <c r="D4010" s="13">
        <v>11</v>
      </c>
      <c r="E4010" s="13">
        <v>11</v>
      </c>
    </row>
    <row r="4011" spans="1:5" ht="15" customHeight="1">
      <c r="A4011" s="10" t="s">
        <v>5722</v>
      </c>
      <c r="B4011" s="10" t="s">
        <v>5723</v>
      </c>
      <c r="C4011" s="12"/>
      <c r="D4011" s="13">
        <v>3</v>
      </c>
      <c r="E4011" s="13">
        <v>67</v>
      </c>
    </row>
    <row r="4012" spans="1:5" ht="15" customHeight="1">
      <c r="A4012" s="10" t="s">
        <v>5724</v>
      </c>
      <c r="B4012" s="10" t="s">
        <v>5725</v>
      </c>
      <c r="C4012" s="12"/>
      <c r="D4012" s="13">
        <v>0</v>
      </c>
      <c r="E4012" s="13">
        <v>67</v>
      </c>
    </row>
    <row r="4013" spans="1:5" ht="15" customHeight="1">
      <c r="A4013" s="10" t="s">
        <v>5726</v>
      </c>
      <c r="B4013" s="10" t="s">
        <v>5727</v>
      </c>
      <c r="C4013" s="12"/>
      <c r="D4013" s="13">
        <v>0</v>
      </c>
      <c r="E4013" s="13">
        <v>1</v>
      </c>
    </row>
    <row r="4014" spans="1:5" ht="15" customHeight="1">
      <c r="A4014" s="10" t="s">
        <v>5728</v>
      </c>
      <c r="B4014" s="10" t="s">
        <v>5729</v>
      </c>
      <c r="C4014" s="12"/>
      <c r="D4014" s="13">
        <v>0</v>
      </c>
      <c r="E4014" s="13">
        <v>39</v>
      </c>
    </row>
    <row r="4015" spans="1:5" ht="15" customHeight="1">
      <c r="A4015" s="10" t="s">
        <v>5730</v>
      </c>
      <c r="B4015" s="10" t="s">
        <v>5731</v>
      </c>
      <c r="C4015" s="12"/>
      <c r="D4015" s="13">
        <v>0</v>
      </c>
      <c r="E4015" s="13">
        <v>27</v>
      </c>
    </row>
    <row r="4016" spans="1:5" ht="15" customHeight="1">
      <c r="A4016" s="10" t="s">
        <v>5732</v>
      </c>
      <c r="B4016" s="10" t="s">
        <v>5733</v>
      </c>
      <c r="C4016" s="12"/>
      <c r="D4016" s="13">
        <v>0</v>
      </c>
      <c r="E4016" s="13">
        <v>67</v>
      </c>
    </row>
    <row r="4017" spans="1:5" ht="15" customHeight="1">
      <c r="A4017" s="10" t="s">
        <v>5734</v>
      </c>
      <c r="B4017" s="10" t="s">
        <v>5735</v>
      </c>
      <c r="C4017" s="12"/>
      <c r="D4017" s="13">
        <v>0</v>
      </c>
      <c r="E4017" s="13">
        <v>1</v>
      </c>
    </row>
    <row r="4018" spans="1:5" ht="15" customHeight="1">
      <c r="A4018" s="10" t="s">
        <v>5736</v>
      </c>
      <c r="B4018" s="10" t="s">
        <v>5737</v>
      </c>
      <c r="C4018" s="12"/>
      <c r="D4018" s="13">
        <v>0</v>
      </c>
      <c r="E4018" s="13">
        <v>66</v>
      </c>
    </row>
    <row r="4019" spans="1:5" ht="15" customHeight="1">
      <c r="A4019" s="10" t="s">
        <v>5738</v>
      </c>
      <c r="B4019" s="10" t="s">
        <v>5739</v>
      </c>
      <c r="C4019" s="12"/>
      <c r="D4019" s="13">
        <v>0</v>
      </c>
      <c r="E4019" s="13">
        <v>67</v>
      </c>
    </row>
    <row r="4020" spans="1:5" ht="15" customHeight="1">
      <c r="A4020" s="10" t="s">
        <v>5740</v>
      </c>
      <c r="B4020" s="10" t="s">
        <v>5741</v>
      </c>
      <c r="C4020" s="12"/>
      <c r="D4020" s="13">
        <v>0</v>
      </c>
      <c r="E4020" s="13">
        <v>1</v>
      </c>
    </row>
    <row r="4021" spans="1:5" ht="15" customHeight="1">
      <c r="A4021" s="10" t="s">
        <v>5742</v>
      </c>
      <c r="B4021" s="10" t="s">
        <v>5743</v>
      </c>
      <c r="C4021" s="12"/>
      <c r="D4021" s="13">
        <v>0</v>
      </c>
      <c r="E4021" s="13">
        <v>38</v>
      </c>
    </row>
    <row r="4022" spans="1:5" ht="15" customHeight="1">
      <c r="A4022" s="10" t="s">
        <v>5744</v>
      </c>
      <c r="B4022" s="10" t="s">
        <v>5745</v>
      </c>
      <c r="C4022" s="12"/>
      <c r="D4022" s="13">
        <v>0</v>
      </c>
      <c r="E4022" s="13">
        <v>67</v>
      </c>
    </row>
    <row r="4023" spans="1:5" ht="15" customHeight="1">
      <c r="A4023" s="10" t="s">
        <v>5746</v>
      </c>
      <c r="B4023" s="10" t="s">
        <v>5747</v>
      </c>
      <c r="C4023" s="12"/>
      <c r="D4023" s="13">
        <v>0</v>
      </c>
      <c r="E4023" s="13">
        <v>172</v>
      </c>
    </row>
    <row r="4024" spans="1:5" ht="15" customHeight="1">
      <c r="A4024" s="10" t="s">
        <v>5748</v>
      </c>
      <c r="B4024" s="10" t="s">
        <v>5749</v>
      </c>
      <c r="C4024" s="12"/>
      <c r="D4024" s="13">
        <v>0</v>
      </c>
      <c r="E4024" s="13">
        <v>1</v>
      </c>
    </row>
    <row r="4025" spans="1:5" ht="15" customHeight="1">
      <c r="A4025" s="10" t="s">
        <v>5750</v>
      </c>
      <c r="B4025" s="10" t="s">
        <v>5751</v>
      </c>
      <c r="C4025" s="12"/>
      <c r="D4025" s="13">
        <v>0</v>
      </c>
      <c r="E4025" s="13">
        <v>38</v>
      </c>
    </row>
    <row r="4026" spans="1:5" ht="15" customHeight="1">
      <c r="A4026" s="10" t="s">
        <v>5752</v>
      </c>
      <c r="B4026" s="10" t="s">
        <v>5753</v>
      </c>
      <c r="C4026" s="12"/>
      <c r="D4026" s="13">
        <v>0</v>
      </c>
      <c r="E4026" s="13">
        <v>67</v>
      </c>
    </row>
    <row r="4027" spans="1:5" ht="15" customHeight="1">
      <c r="A4027" s="10" t="s">
        <v>5754</v>
      </c>
      <c r="B4027" s="10" t="s">
        <v>5755</v>
      </c>
      <c r="C4027" s="12"/>
      <c r="D4027" s="13">
        <v>0</v>
      </c>
      <c r="E4027" s="13">
        <v>139</v>
      </c>
    </row>
    <row r="4028" spans="1:5" ht="15" customHeight="1">
      <c r="A4028" s="10" t="s">
        <v>5756</v>
      </c>
      <c r="B4028" s="10" t="s">
        <v>5757</v>
      </c>
      <c r="C4028" s="12"/>
      <c r="D4028" s="13">
        <v>0</v>
      </c>
      <c r="E4028" s="13">
        <v>1</v>
      </c>
    </row>
    <row r="4029" spans="1:5" ht="15" customHeight="1">
      <c r="A4029" s="10" t="s">
        <v>5758</v>
      </c>
      <c r="B4029" s="10" t="s">
        <v>5759</v>
      </c>
      <c r="C4029" s="12"/>
      <c r="D4029" s="13">
        <v>0</v>
      </c>
      <c r="E4029" s="13">
        <v>67</v>
      </c>
    </row>
    <row r="4030" spans="1:5" ht="15" customHeight="1">
      <c r="A4030" s="10" t="s">
        <v>5760</v>
      </c>
      <c r="B4030" s="10" t="s">
        <v>5761</v>
      </c>
      <c r="C4030" s="12"/>
      <c r="D4030" s="13">
        <v>0</v>
      </c>
      <c r="E4030" s="13">
        <v>23</v>
      </c>
    </row>
    <row r="4031" spans="1:5" ht="15" customHeight="1">
      <c r="A4031" s="10" t="s">
        <v>5762</v>
      </c>
      <c r="B4031" s="10" t="s">
        <v>5763</v>
      </c>
      <c r="C4031" s="12"/>
      <c r="D4031" s="13">
        <v>0</v>
      </c>
      <c r="E4031" s="13">
        <v>67</v>
      </c>
    </row>
    <row r="4032" spans="1:5" ht="15" customHeight="1">
      <c r="A4032" s="10" t="s">
        <v>5764</v>
      </c>
      <c r="B4032" s="10" t="s">
        <v>5765</v>
      </c>
      <c r="C4032" s="12"/>
      <c r="D4032" s="13">
        <v>0</v>
      </c>
      <c r="E4032" s="13">
        <v>1</v>
      </c>
    </row>
    <row r="4033" spans="1:5" ht="15" customHeight="1">
      <c r="A4033" s="10" t="s">
        <v>5766</v>
      </c>
      <c r="B4033" s="10" t="s">
        <v>5767</v>
      </c>
      <c r="C4033" s="12"/>
      <c r="D4033" s="13">
        <v>0</v>
      </c>
      <c r="E4033" s="13">
        <v>-26</v>
      </c>
    </row>
    <row r="4034" spans="1:5" ht="15" customHeight="1">
      <c r="A4034" s="10" t="s">
        <v>5766</v>
      </c>
      <c r="B4034" s="10" t="s">
        <v>5767</v>
      </c>
      <c r="C4034" s="10" t="s">
        <v>2251</v>
      </c>
      <c r="D4034" s="13">
        <v>86</v>
      </c>
      <c r="E4034" s="13">
        <v>86</v>
      </c>
    </row>
    <row r="4035" spans="1:5" ht="15" customHeight="1">
      <c r="A4035" s="10" t="s">
        <v>5768</v>
      </c>
      <c r="B4035" s="10" t="s">
        <v>5769</v>
      </c>
      <c r="C4035" s="12"/>
      <c r="D4035" s="13">
        <v>0</v>
      </c>
      <c r="E4035" s="13">
        <v>8</v>
      </c>
    </row>
    <row r="4036" spans="1:5" ht="15" customHeight="1">
      <c r="A4036" s="10" t="s">
        <v>5770</v>
      </c>
      <c r="B4036" s="10" t="s">
        <v>5771</v>
      </c>
      <c r="C4036" s="12"/>
      <c r="D4036" s="13">
        <v>0</v>
      </c>
      <c r="E4036" s="13">
        <v>1</v>
      </c>
    </row>
    <row r="4037" spans="1:5" ht="15" customHeight="1">
      <c r="A4037" s="10" t="s">
        <v>5772</v>
      </c>
      <c r="B4037" s="10" t="s">
        <v>5773</v>
      </c>
      <c r="C4037" s="12"/>
      <c r="D4037" s="13">
        <v>0</v>
      </c>
      <c r="E4037" s="13">
        <v>23</v>
      </c>
    </row>
    <row r="4038" spans="1:5" ht="15" customHeight="1">
      <c r="A4038" s="10" t="s">
        <v>5774</v>
      </c>
      <c r="B4038" s="10" t="s">
        <v>5775</v>
      </c>
      <c r="C4038" s="12"/>
      <c r="D4038" s="13">
        <v>0</v>
      </c>
      <c r="E4038" s="13">
        <v>57</v>
      </c>
    </row>
    <row r="4039" spans="1:5" ht="15" customHeight="1">
      <c r="A4039" s="10" t="s">
        <v>5776</v>
      </c>
      <c r="B4039" s="10" t="s">
        <v>5777</v>
      </c>
      <c r="C4039" s="10" t="s">
        <v>2251</v>
      </c>
      <c r="D4039" s="13">
        <v>81</v>
      </c>
      <c r="E4039" s="13">
        <v>81</v>
      </c>
    </row>
    <row r="4040" spans="1:5" ht="15" customHeight="1">
      <c r="A4040" s="10" t="s">
        <v>5778</v>
      </c>
      <c r="B4040" s="10" t="s">
        <v>5779</v>
      </c>
      <c r="C4040" s="12"/>
      <c r="D4040" s="13">
        <v>0</v>
      </c>
      <c r="E4040" s="13">
        <v>40</v>
      </c>
    </row>
    <row r="4041" spans="1:5" ht="15" customHeight="1">
      <c r="A4041" s="10" t="s">
        <v>5780</v>
      </c>
      <c r="B4041" s="10" t="s">
        <v>5781</v>
      </c>
      <c r="C4041" s="12"/>
      <c r="D4041" s="13">
        <v>0</v>
      </c>
      <c r="E4041" s="13">
        <v>1</v>
      </c>
    </row>
    <row r="4042" spans="1:5" ht="15" customHeight="1">
      <c r="A4042" s="10" t="s">
        <v>5782</v>
      </c>
      <c r="B4042" s="10" t="s">
        <v>5783</v>
      </c>
      <c r="C4042" s="12"/>
      <c r="D4042" s="13">
        <v>0</v>
      </c>
      <c r="E4042" s="13">
        <v>40</v>
      </c>
    </row>
    <row r="4043" spans="1:5" ht="15" customHeight="1">
      <c r="A4043" s="10" t="s">
        <v>5782</v>
      </c>
      <c r="B4043" s="10" t="s">
        <v>5783</v>
      </c>
      <c r="C4043" s="10" t="s">
        <v>2251</v>
      </c>
      <c r="D4043" s="13">
        <v>1</v>
      </c>
      <c r="E4043" s="13">
        <v>1</v>
      </c>
    </row>
    <row r="4044" spans="1:5" ht="15" customHeight="1">
      <c r="A4044" s="10" t="s">
        <v>5784</v>
      </c>
      <c r="B4044" s="10" t="s">
        <v>5785</v>
      </c>
      <c r="C4044" s="12"/>
      <c r="D4044" s="13">
        <v>0</v>
      </c>
      <c r="E4044" s="13">
        <v>1</v>
      </c>
    </row>
    <row r="4045" spans="1:5" ht="15" customHeight="1">
      <c r="A4045" s="10" t="s">
        <v>5786</v>
      </c>
      <c r="B4045" s="10" t="s">
        <v>5787</v>
      </c>
      <c r="C4045" s="12"/>
      <c r="D4045" s="13">
        <v>0</v>
      </c>
      <c r="E4045" s="13">
        <v>56</v>
      </c>
    </row>
    <row r="4046" spans="1:5" ht="15" customHeight="1">
      <c r="A4046" s="10" t="s">
        <v>5788</v>
      </c>
      <c r="B4046" s="10" t="s">
        <v>5789</v>
      </c>
      <c r="C4046" s="12"/>
      <c r="D4046" s="13">
        <v>0</v>
      </c>
      <c r="E4046" s="13">
        <v>1</v>
      </c>
    </row>
    <row r="4047" spans="1:5" ht="15" customHeight="1">
      <c r="A4047" s="10" t="s">
        <v>5790</v>
      </c>
      <c r="B4047" s="10" t="s">
        <v>5791</v>
      </c>
      <c r="C4047" s="10" t="s">
        <v>2293</v>
      </c>
      <c r="D4047" s="13">
        <v>1</v>
      </c>
      <c r="E4047" s="13">
        <v>1</v>
      </c>
    </row>
    <row r="4048" spans="1:5" ht="15" customHeight="1">
      <c r="A4048" s="10" t="s">
        <v>5792</v>
      </c>
      <c r="B4048" s="10" t="s">
        <v>5793</v>
      </c>
      <c r="C4048" s="12"/>
      <c r="D4048" s="13">
        <v>0</v>
      </c>
      <c r="E4048" s="13">
        <v>1</v>
      </c>
    </row>
    <row r="4049" spans="1:5" ht="15" customHeight="1">
      <c r="A4049" s="10" t="s">
        <v>5794</v>
      </c>
      <c r="B4049" s="10" t="s">
        <v>5795</v>
      </c>
      <c r="C4049" s="12"/>
      <c r="D4049" s="13">
        <v>0</v>
      </c>
      <c r="E4049" s="13">
        <v>67</v>
      </c>
    </row>
    <row r="4050" spans="1:5" ht="15" customHeight="1">
      <c r="A4050" s="10" t="s">
        <v>5796</v>
      </c>
      <c r="B4050" s="10" t="s">
        <v>5797</v>
      </c>
      <c r="C4050" s="12"/>
      <c r="D4050" s="13">
        <v>0</v>
      </c>
      <c r="E4050" s="13">
        <v>1</v>
      </c>
    </row>
    <row r="4051" spans="1:5" ht="15" customHeight="1">
      <c r="A4051" s="10" t="s">
        <v>5798</v>
      </c>
      <c r="B4051" s="10" t="s">
        <v>5799</v>
      </c>
      <c r="C4051" s="12"/>
      <c r="D4051" s="13">
        <v>0</v>
      </c>
      <c r="E4051" s="13">
        <v>56</v>
      </c>
    </row>
    <row r="4052" spans="1:5" ht="15" customHeight="1">
      <c r="A4052" s="10" t="s">
        <v>5800</v>
      </c>
      <c r="B4052" s="10" t="s">
        <v>5801</v>
      </c>
      <c r="C4052" s="12"/>
      <c r="D4052" s="13">
        <v>0</v>
      </c>
      <c r="E4052" s="13">
        <v>49</v>
      </c>
    </row>
    <row r="4053" spans="1:5" ht="15" customHeight="1">
      <c r="A4053" s="10" t="s">
        <v>5802</v>
      </c>
      <c r="B4053" s="10" t="s">
        <v>5803</v>
      </c>
      <c r="C4053" s="12"/>
      <c r="D4053" s="13">
        <v>0</v>
      </c>
      <c r="E4053" s="13">
        <v>1</v>
      </c>
    </row>
    <row r="4054" spans="1:5" ht="15" customHeight="1">
      <c r="A4054" s="10" t="s">
        <v>5804</v>
      </c>
      <c r="B4054" s="10" t="s">
        <v>5805</v>
      </c>
      <c r="C4054" s="10" t="s">
        <v>2251</v>
      </c>
      <c r="D4054" s="13">
        <v>31</v>
      </c>
      <c r="E4054" s="13">
        <v>31</v>
      </c>
    </row>
    <row r="4055" spans="1:5" ht="15" customHeight="1">
      <c r="A4055" s="10" t="s">
        <v>5806</v>
      </c>
      <c r="B4055" s="10" t="s">
        <v>5807</v>
      </c>
      <c r="C4055" s="12"/>
      <c r="D4055" s="13">
        <v>0</v>
      </c>
      <c r="E4055" s="13">
        <v>139</v>
      </c>
    </row>
    <row r="4056" spans="1:5" ht="15" customHeight="1">
      <c r="A4056" s="10" t="s">
        <v>5808</v>
      </c>
      <c r="B4056" s="10" t="s">
        <v>5809</v>
      </c>
      <c r="C4056" s="12"/>
      <c r="D4056" s="13">
        <v>0</v>
      </c>
      <c r="E4056" s="13">
        <v>56</v>
      </c>
    </row>
    <row r="4057" spans="1:5" ht="15" customHeight="1">
      <c r="A4057" s="10" t="s">
        <v>5810</v>
      </c>
      <c r="B4057" s="10" t="s">
        <v>5811</v>
      </c>
      <c r="C4057" s="12"/>
      <c r="D4057" s="13">
        <v>0</v>
      </c>
      <c r="E4057" s="13">
        <v>57</v>
      </c>
    </row>
    <row r="4058" spans="1:5" ht="15" customHeight="1">
      <c r="A4058" s="10" t="s">
        <v>5812</v>
      </c>
      <c r="B4058" s="10" t="s">
        <v>5813</v>
      </c>
      <c r="C4058" s="12"/>
      <c r="D4058" s="13">
        <v>0</v>
      </c>
      <c r="E4058" s="13">
        <v>1</v>
      </c>
    </row>
    <row r="4059" spans="1:5" ht="15" customHeight="1">
      <c r="A4059" s="10" t="s">
        <v>5814</v>
      </c>
      <c r="B4059" s="10" t="s">
        <v>5815</v>
      </c>
      <c r="C4059" s="12"/>
      <c r="D4059" s="13">
        <v>0</v>
      </c>
      <c r="E4059" s="13">
        <v>57</v>
      </c>
    </row>
    <row r="4060" spans="1:5" ht="15" customHeight="1">
      <c r="A4060" s="10" t="s">
        <v>5816</v>
      </c>
      <c r="B4060" s="10" t="s">
        <v>5817</v>
      </c>
      <c r="C4060" s="12"/>
      <c r="D4060" s="13">
        <v>0</v>
      </c>
      <c r="E4060" s="13">
        <v>1</v>
      </c>
    </row>
    <row r="4061" spans="1:5" ht="15" customHeight="1">
      <c r="A4061" s="10" t="s">
        <v>5818</v>
      </c>
      <c r="B4061" s="10" t="s">
        <v>5819</v>
      </c>
      <c r="C4061" s="10" t="s">
        <v>2251</v>
      </c>
      <c r="D4061" s="13">
        <v>53</v>
      </c>
      <c r="E4061" s="13">
        <v>53</v>
      </c>
    </row>
    <row r="4062" spans="1:5" ht="15" customHeight="1">
      <c r="A4062" s="10" t="s">
        <v>5820</v>
      </c>
      <c r="B4062" s="10" t="s">
        <v>5821</v>
      </c>
      <c r="C4062" s="12"/>
      <c r="D4062" s="13">
        <v>0</v>
      </c>
      <c r="E4062" s="13">
        <v>1</v>
      </c>
    </row>
    <row r="4063" spans="1:5" ht="15" customHeight="1">
      <c r="A4063" s="10" t="s">
        <v>5822</v>
      </c>
      <c r="B4063" s="10" t="s">
        <v>5823</v>
      </c>
      <c r="C4063" s="12"/>
      <c r="D4063" s="13">
        <v>0</v>
      </c>
      <c r="E4063" s="13">
        <v>56</v>
      </c>
    </row>
    <row r="4064" spans="1:5" ht="15" customHeight="1">
      <c r="A4064" s="10" t="s">
        <v>5824</v>
      </c>
      <c r="B4064" s="10" t="s">
        <v>5825</v>
      </c>
      <c r="C4064" s="12"/>
      <c r="D4064" s="13">
        <v>0</v>
      </c>
      <c r="E4064" s="13">
        <v>1</v>
      </c>
    </row>
    <row r="4065" spans="1:5" ht="15" customHeight="1">
      <c r="A4065" s="10" t="s">
        <v>5826</v>
      </c>
      <c r="B4065" s="10" t="s">
        <v>5827</v>
      </c>
      <c r="C4065" s="12"/>
      <c r="D4065" s="13">
        <v>0</v>
      </c>
      <c r="E4065" s="13">
        <v>1</v>
      </c>
    </row>
    <row r="4066" spans="1:5" ht="15" customHeight="1">
      <c r="A4066" s="10" t="s">
        <v>5828</v>
      </c>
      <c r="B4066" s="10" t="s">
        <v>5829</v>
      </c>
      <c r="C4066" s="10" t="s">
        <v>2251</v>
      </c>
      <c r="D4066" s="13">
        <v>178</v>
      </c>
      <c r="E4066" s="13">
        <v>178</v>
      </c>
    </row>
    <row r="4067" spans="1:5" ht="15" customHeight="1">
      <c r="A4067" s="10" t="s">
        <v>5830</v>
      </c>
      <c r="B4067" s="10" t="s">
        <v>5831</v>
      </c>
      <c r="C4067" s="12"/>
      <c r="D4067" s="13">
        <v>0</v>
      </c>
      <c r="E4067" s="13">
        <v>42</v>
      </c>
    </row>
    <row r="4068" spans="1:5" ht="15" customHeight="1">
      <c r="A4068" s="10" t="s">
        <v>5832</v>
      </c>
      <c r="B4068" s="10" t="s">
        <v>5833</v>
      </c>
      <c r="C4068" s="12"/>
      <c r="D4068" s="13">
        <v>0</v>
      </c>
      <c r="E4068" s="13">
        <v>117</v>
      </c>
    </row>
    <row r="4069" spans="1:5" ht="15" customHeight="1">
      <c r="A4069" s="10" t="s">
        <v>5832</v>
      </c>
      <c r="B4069" s="10" t="s">
        <v>5833</v>
      </c>
      <c r="C4069" s="10" t="s">
        <v>2293</v>
      </c>
      <c r="D4069" s="13">
        <v>2</v>
      </c>
      <c r="E4069" s="13">
        <v>2</v>
      </c>
    </row>
    <row r="4070" spans="1:5" ht="15" customHeight="1">
      <c r="A4070" s="10" t="s">
        <v>5834</v>
      </c>
      <c r="B4070" s="10" t="s">
        <v>5835</v>
      </c>
      <c r="C4070" s="12"/>
      <c r="D4070" s="13">
        <v>0</v>
      </c>
      <c r="E4070" s="13">
        <v>1</v>
      </c>
    </row>
    <row r="4071" spans="1:5" ht="15" customHeight="1">
      <c r="A4071" s="10" t="s">
        <v>5836</v>
      </c>
      <c r="B4071" s="10" t="s">
        <v>5837</v>
      </c>
      <c r="C4071" s="12"/>
      <c r="D4071" s="13">
        <v>0</v>
      </c>
      <c r="E4071" s="13">
        <v>5</v>
      </c>
    </row>
    <row r="4072" spans="1:5" ht="15" customHeight="1">
      <c r="A4072" s="10" t="s">
        <v>5838</v>
      </c>
      <c r="B4072" s="10" t="s">
        <v>5839</v>
      </c>
      <c r="C4072" s="12"/>
      <c r="D4072" s="13">
        <v>0</v>
      </c>
      <c r="E4072" s="13">
        <v>42</v>
      </c>
    </row>
    <row r="4073" spans="1:5" ht="15" customHeight="1">
      <c r="A4073" s="10" t="s">
        <v>5840</v>
      </c>
      <c r="B4073" s="10" t="s">
        <v>5841</v>
      </c>
      <c r="C4073" s="12"/>
      <c r="D4073" s="13">
        <v>0</v>
      </c>
      <c r="E4073" s="13">
        <v>32</v>
      </c>
    </row>
    <row r="4074" spans="1:5" ht="15" customHeight="1">
      <c r="A4074" s="10" t="s">
        <v>5842</v>
      </c>
      <c r="B4074" s="10" t="s">
        <v>5843</v>
      </c>
      <c r="C4074" s="12"/>
      <c r="D4074" s="13">
        <v>0</v>
      </c>
      <c r="E4074" s="13">
        <v>39</v>
      </c>
    </row>
    <row r="4075" spans="1:5" ht="15" customHeight="1">
      <c r="A4075" s="10" t="s">
        <v>5844</v>
      </c>
      <c r="B4075" s="10" t="s">
        <v>5845</v>
      </c>
      <c r="C4075" s="12"/>
      <c r="D4075" s="13">
        <v>0</v>
      </c>
      <c r="E4075" s="13">
        <v>6</v>
      </c>
    </row>
    <row r="4076" spans="1:5" ht="15" customHeight="1">
      <c r="A4076" s="10" t="s">
        <v>5846</v>
      </c>
      <c r="B4076" s="10" t="s">
        <v>5847</v>
      </c>
      <c r="C4076" s="12"/>
      <c r="D4076" s="13">
        <v>6</v>
      </c>
      <c r="E4076" s="13">
        <v>14</v>
      </c>
    </row>
    <row r="4077" spans="1:5" ht="15" customHeight="1">
      <c r="A4077" s="10" t="s">
        <v>5848</v>
      </c>
      <c r="B4077" s="10" t="s">
        <v>5849</v>
      </c>
      <c r="C4077" s="12"/>
      <c r="D4077" s="13">
        <v>0</v>
      </c>
      <c r="E4077" s="13">
        <v>57</v>
      </c>
    </row>
    <row r="4078" spans="1:5" ht="15" customHeight="1">
      <c r="A4078" s="10" t="s">
        <v>5850</v>
      </c>
      <c r="B4078" s="10" t="s">
        <v>5851</v>
      </c>
      <c r="C4078" s="12"/>
      <c r="D4078" s="13">
        <v>0</v>
      </c>
      <c r="E4078" s="13">
        <v>5</v>
      </c>
    </row>
    <row r="4079" spans="1:5" ht="15" customHeight="1">
      <c r="A4079" s="10" t="s">
        <v>5852</v>
      </c>
      <c r="B4079" s="10" t="s">
        <v>5853</v>
      </c>
      <c r="C4079" s="12"/>
      <c r="D4079" s="13">
        <v>0</v>
      </c>
      <c r="E4079" s="13">
        <v>32</v>
      </c>
    </row>
    <row r="4080" spans="1:5" ht="15" customHeight="1">
      <c r="A4080" s="10" t="s">
        <v>5854</v>
      </c>
      <c r="B4080" s="10" t="s">
        <v>5855</v>
      </c>
      <c r="C4080" s="12"/>
      <c r="D4080" s="13">
        <v>0</v>
      </c>
      <c r="E4080" s="13">
        <v>32</v>
      </c>
    </row>
    <row r="4081" spans="1:5" ht="15" customHeight="1">
      <c r="A4081" s="10" t="s">
        <v>5856</v>
      </c>
      <c r="B4081" s="10" t="s">
        <v>5857</v>
      </c>
      <c r="C4081" s="12"/>
      <c r="D4081" s="13">
        <v>0</v>
      </c>
      <c r="E4081" s="13">
        <v>5</v>
      </c>
    </row>
    <row r="4082" spans="1:5" ht="15" customHeight="1">
      <c r="A4082" s="10" t="s">
        <v>5858</v>
      </c>
      <c r="B4082" s="10" t="s">
        <v>5859</v>
      </c>
      <c r="C4082" s="12"/>
      <c r="D4082" s="13">
        <v>0</v>
      </c>
      <c r="E4082" s="13">
        <v>42</v>
      </c>
    </row>
    <row r="4083" spans="1:5" ht="15" customHeight="1">
      <c r="A4083" s="10" t="s">
        <v>5860</v>
      </c>
      <c r="B4083" s="10" t="s">
        <v>5861</v>
      </c>
      <c r="C4083" s="12"/>
      <c r="D4083" s="13">
        <v>0</v>
      </c>
      <c r="E4083" s="13">
        <v>32</v>
      </c>
    </row>
    <row r="4084" spans="1:5" ht="15" customHeight="1">
      <c r="A4084" s="10" t="s">
        <v>5862</v>
      </c>
      <c r="B4084" s="10" t="s">
        <v>5863</v>
      </c>
      <c r="C4084" s="12"/>
      <c r="D4084" s="13">
        <v>0</v>
      </c>
      <c r="E4084" s="13">
        <v>42</v>
      </c>
    </row>
    <row r="4085" spans="1:5" ht="15" customHeight="1">
      <c r="A4085" s="10" t="s">
        <v>5864</v>
      </c>
      <c r="B4085" s="10" t="s">
        <v>5865</v>
      </c>
      <c r="C4085" s="12"/>
      <c r="D4085" s="13">
        <v>0</v>
      </c>
      <c r="E4085" s="13">
        <v>32</v>
      </c>
    </row>
    <row r="4086" spans="1:5" ht="15" customHeight="1">
      <c r="A4086" s="10" t="s">
        <v>5866</v>
      </c>
      <c r="B4086" s="10" t="s">
        <v>5867</v>
      </c>
      <c r="C4086" s="12"/>
      <c r="D4086" s="13">
        <v>0</v>
      </c>
      <c r="E4086" s="13">
        <v>6</v>
      </c>
    </row>
    <row r="4087" spans="1:5" ht="15" customHeight="1">
      <c r="A4087" s="10" t="s">
        <v>5868</v>
      </c>
      <c r="B4087" s="10" t="s">
        <v>5869</v>
      </c>
      <c r="C4087" s="12"/>
      <c r="D4087" s="13">
        <v>0</v>
      </c>
      <c r="E4087" s="13">
        <v>5</v>
      </c>
    </row>
    <row r="4088" spans="1:5" ht="15" customHeight="1">
      <c r="A4088" s="10" t="s">
        <v>5870</v>
      </c>
      <c r="B4088" s="10" t="s">
        <v>5871</v>
      </c>
      <c r="C4088" s="12"/>
      <c r="D4088" s="13">
        <v>0</v>
      </c>
      <c r="E4088" s="13">
        <v>32</v>
      </c>
    </row>
    <row r="4089" spans="1:5" ht="15" customHeight="1">
      <c r="A4089" s="10" t="s">
        <v>5872</v>
      </c>
      <c r="B4089" s="10" t="s">
        <v>5873</v>
      </c>
      <c r="C4089" s="12"/>
      <c r="D4089" s="13">
        <v>0</v>
      </c>
      <c r="E4089" s="13">
        <v>39</v>
      </c>
    </row>
    <row r="4090" spans="1:5" ht="15" customHeight="1">
      <c r="A4090" s="10" t="s">
        <v>5874</v>
      </c>
      <c r="B4090" s="10" t="s">
        <v>5875</v>
      </c>
      <c r="C4090" s="12"/>
      <c r="D4090" s="13">
        <v>0</v>
      </c>
      <c r="E4090" s="13">
        <v>32</v>
      </c>
    </row>
    <row r="4091" spans="1:5" ht="15" customHeight="1">
      <c r="A4091" s="10" t="s">
        <v>5876</v>
      </c>
      <c r="B4091" s="10" t="s">
        <v>5877</v>
      </c>
      <c r="C4091" s="12"/>
      <c r="D4091" s="13">
        <v>10</v>
      </c>
      <c r="E4091" s="13">
        <v>52</v>
      </c>
    </row>
    <row r="4092" spans="1:5" ht="15" customHeight="1">
      <c r="A4092" s="10" t="s">
        <v>5878</v>
      </c>
      <c r="B4092" s="10" t="s">
        <v>5879</v>
      </c>
      <c r="C4092" s="10" t="s">
        <v>2251</v>
      </c>
      <c r="D4092" s="13">
        <v>152</v>
      </c>
      <c r="E4092" s="13">
        <v>152</v>
      </c>
    </row>
    <row r="4093" spans="1:5" ht="15" customHeight="1">
      <c r="A4093" s="10" t="s">
        <v>5880</v>
      </c>
      <c r="B4093" s="10" t="s">
        <v>5881</v>
      </c>
      <c r="C4093" s="12"/>
      <c r="D4093" s="13">
        <v>0</v>
      </c>
      <c r="E4093" s="13">
        <v>32</v>
      </c>
    </row>
    <row r="4094" spans="1:5" ht="15" customHeight="1">
      <c r="A4094" s="10" t="s">
        <v>5882</v>
      </c>
      <c r="B4094" s="10" t="s">
        <v>5883</v>
      </c>
      <c r="C4094" s="12"/>
      <c r="D4094" s="13">
        <v>0</v>
      </c>
      <c r="E4094" s="13">
        <v>39</v>
      </c>
    </row>
    <row r="4095" spans="1:5" ht="15" customHeight="1">
      <c r="A4095" s="10" t="s">
        <v>5884</v>
      </c>
      <c r="B4095" s="10" t="s">
        <v>5885</v>
      </c>
      <c r="C4095" s="12"/>
      <c r="D4095" s="13">
        <v>0</v>
      </c>
      <c r="E4095" s="13">
        <v>329</v>
      </c>
    </row>
    <row r="4096" spans="1:5" ht="15" customHeight="1">
      <c r="A4096" s="10" t="s">
        <v>5886</v>
      </c>
      <c r="B4096" s="10" t="s">
        <v>5887</v>
      </c>
      <c r="C4096" s="12"/>
      <c r="D4096" s="13">
        <v>0</v>
      </c>
      <c r="E4096" s="13">
        <v>32</v>
      </c>
    </row>
    <row r="4097" spans="1:5" ht="15" customHeight="1">
      <c r="A4097" s="10" t="s">
        <v>5888</v>
      </c>
      <c r="B4097" s="10" t="s">
        <v>5889</v>
      </c>
      <c r="C4097" s="10" t="s">
        <v>2251</v>
      </c>
      <c r="D4097" s="13">
        <v>42</v>
      </c>
      <c r="E4097" s="13">
        <v>42</v>
      </c>
    </row>
    <row r="4098" spans="1:5" ht="15" customHeight="1">
      <c r="A4098" s="10" t="s">
        <v>5890</v>
      </c>
      <c r="B4098" s="10" t="s">
        <v>5891</v>
      </c>
      <c r="C4098" s="12"/>
      <c r="D4098" s="13">
        <v>0</v>
      </c>
      <c r="E4098" s="13">
        <v>115</v>
      </c>
    </row>
    <row r="4099" spans="1:5" ht="15" customHeight="1">
      <c r="A4099" s="10" t="s">
        <v>5892</v>
      </c>
      <c r="B4099" s="10" t="s">
        <v>5893</v>
      </c>
      <c r="C4099" s="12"/>
      <c r="D4099" s="13">
        <v>0</v>
      </c>
      <c r="E4099" s="13">
        <v>27</v>
      </c>
    </row>
    <row r="4100" spans="1:5" ht="15" customHeight="1">
      <c r="A4100" s="10" t="s">
        <v>5894</v>
      </c>
      <c r="B4100" s="10" t="s">
        <v>5895</v>
      </c>
      <c r="C4100" s="12"/>
      <c r="D4100" s="13">
        <v>0</v>
      </c>
      <c r="E4100" s="13">
        <v>139</v>
      </c>
    </row>
    <row r="4101" spans="1:5" ht="15" customHeight="1">
      <c r="A4101" s="10" t="s">
        <v>5896</v>
      </c>
      <c r="B4101" s="10" t="s">
        <v>5897</v>
      </c>
      <c r="C4101" s="12"/>
      <c r="D4101" s="13">
        <v>0</v>
      </c>
      <c r="E4101" s="13">
        <v>185</v>
      </c>
    </row>
    <row r="4102" spans="1:5" ht="15" customHeight="1">
      <c r="A4102" s="10" t="s">
        <v>5898</v>
      </c>
      <c r="B4102" s="10" t="s">
        <v>5899</v>
      </c>
      <c r="C4102" s="10" t="s">
        <v>2251</v>
      </c>
      <c r="D4102" s="13">
        <v>80</v>
      </c>
      <c r="E4102" s="13">
        <v>80</v>
      </c>
    </row>
    <row r="4103" spans="1:5" ht="15" customHeight="1">
      <c r="A4103" s="10" t="s">
        <v>5900</v>
      </c>
      <c r="B4103" s="10" t="s">
        <v>5901</v>
      </c>
      <c r="C4103" s="12"/>
      <c r="D4103" s="13">
        <v>0</v>
      </c>
      <c r="E4103" s="13">
        <v>15</v>
      </c>
    </row>
    <row r="4104" spans="1:5" ht="15" customHeight="1">
      <c r="A4104" s="10" t="s">
        <v>5902</v>
      </c>
      <c r="B4104" s="10" t="s">
        <v>5903</v>
      </c>
      <c r="C4104" s="12"/>
      <c r="D4104" s="13">
        <v>0</v>
      </c>
      <c r="E4104" s="13">
        <v>39</v>
      </c>
    </row>
    <row r="4105" spans="1:5" ht="15" customHeight="1">
      <c r="A4105" s="10" t="s">
        <v>5904</v>
      </c>
      <c r="B4105" s="10" t="s">
        <v>5905</v>
      </c>
      <c r="C4105" s="12"/>
      <c r="D4105" s="13">
        <v>0</v>
      </c>
      <c r="E4105" s="13">
        <v>264</v>
      </c>
    </row>
    <row r="4106" spans="1:5" ht="15" customHeight="1">
      <c r="A4106" s="10" t="s">
        <v>5906</v>
      </c>
      <c r="B4106" s="10" t="s">
        <v>5907</v>
      </c>
      <c r="C4106" s="12"/>
      <c r="D4106" s="13">
        <v>0</v>
      </c>
      <c r="E4106" s="13">
        <v>16</v>
      </c>
    </row>
    <row r="4107" spans="1:5" ht="15" customHeight="1">
      <c r="A4107" s="10" t="s">
        <v>5908</v>
      </c>
      <c r="B4107" s="10" t="s">
        <v>5909</v>
      </c>
      <c r="C4107" s="12"/>
      <c r="D4107" s="13">
        <v>0</v>
      </c>
      <c r="E4107" s="13">
        <v>264</v>
      </c>
    </row>
    <row r="4108" spans="1:5" ht="15" customHeight="1">
      <c r="A4108" s="10" t="s">
        <v>5910</v>
      </c>
      <c r="B4108" s="10" t="s">
        <v>5911</v>
      </c>
      <c r="C4108" s="10" t="s">
        <v>2251</v>
      </c>
      <c r="D4108" s="13">
        <v>6</v>
      </c>
      <c r="E4108" s="13">
        <v>6</v>
      </c>
    </row>
    <row r="4109" spans="1:5" ht="15" customHeight="1">
      <c r="A4109" s="10" t="s">
        <v>5912</v>
      </c>
      <c r="B4109" s="10" t="s">
        <v>5913</v>
      </c>
      <c r="C4109" s="12"/>
      <c r="D4109" s="13">
        <v>0</v>
      </c>
      <c r="E4109" s="13">
        <v>6</v>
      </c>
    </row>
    <row r="4110" spans="1:5" ht="15" customHeight="1">
      <c r="A4110" s="10" t="s">
        <v>5914</v>
      </c>
      <c r="B4110" s="10" t="s">
        <v>5915</v>
      </c>
      <c r="C4110" s="12"/>
      <c r="D4110" s="13">
        <v>0</v>
      </c>
      <c r="E4110" s="13">
        <v>158</v>
      </c>
    </row>
    <row r="4111" spans="1:5" ht="15" customHeight="1">
      <c r="A4111" s="10" t="s">
        <v>5916</v>
      </c>
      <c r="B4111" s="10" t="s">
        <v>5917</v>
      </c>
      <c r="C4111" s="12"/>
      <c r="D4111" s="13">
        <v>0</v>
      </c>
      <c r="E4111" s="13">
        <v>232</v>
      </c>
    </row>
    <row r="4112" spans="1:5" ht="15" customHeight="1">
      <c r="A4112" s="10" t="s">
        <v>5918</v>
      </c>
      <c r="B4112" s="10" t="s">
        <v>5919</v>
      </c>
      <c r="C4112" s="12"/>
      <c r="D4112" s="13">
        <v>0</v>
      </c>
      <c r="E4112" s="13">
        <v>1</v>
      </c>
    </row>
    <row r="4113" spans="1:5" ht="15" customHeight="1">
      <c r="A4113" s="10" t="s">
        <v>5920</v>
      </c>
      <c r="B4113" s="10" t="s">
        <v>5921</v>
      </c>
      <c r="C4113" s="12"/>
      <c r="D4113" s="13">
        <v>0</v>
      </c>
      <c r="E4113" s="13">
        <v>16</v>
      </c>
    </row>
    <row r="4114" spans="1:5" ht="15" customHeight="1">
      <c r="A4114" s="10" t="s">
        <v>5922</v>
      </c>
      <c r="B4114" s="10" t="s">
        <v>5923</v>
      </c>
      <c r="C4114" s="12"/>
      <c r="D4114" s="13">
        <v>0</v>
      </c>
      <c r="E4114" s="13">
        <v>39</v>
      </c>
    </row>
    <row r="4115" spans="1:5" ht="15" customHeight="1">
      <c r="A4115" s="10" t="s">
        <v>5924</v>
      </c>
      <c r="B4115" s="10" t="s">
        <v>5925</v>
      </c>
      <c r="C4115" s="10" t="s">
        <v>2251</v>
      </c>
      <c r="D4115" s="13">
        <v>4</v>
      </c>
      <c r="E4115" s="13">
        <v>4</v>
      </c>
    </row>
    <row r="4116" spans="1:5" ht="15" customHeight="1">
      <c r="A4116" s="10" t="s">
        <v>5926</v>
      </c>
      <c r="B4116" s="10" t="s">
        <v>5927</v>
      </c>
      <c r="C4116" s="12"/>
      <c r="D4116" s="13">
        <v>0</v>
      </c>
      <c r="E4116" s="13">
        <v>16</v>
      </c>
    </row>
    <row r="4117" spans="1:5" ht="15" customHeight="1">
      <c r="A4117" s="10" t="s">
        <v>5928</v>
      </c>
      <c r="B4117" s="10" t="s">
        <v>5929</v>
      </c>
      <c r="C4117" s="12"/>
      <c r="D4117" s="13">
        <v>0</v>
      </c>
      <c r="E4117" s="13">
        <v>1</v>
      </c>
    </row>
    <row r="4118" spans="1:5" ht="15" customHeight="1">
      <c r="A4118" s="10" t="s">
        <v>5930</v>
      </c>
      <c r="B4118" s="10" t="s">
        <v>5931</v>
      </c>
      <c r="C4118" s="12"/>
      <c r="D4118" s="13">
        <v>0</v>
      </c>
      <c r="E4118" s="13">
        <v>158</v>
      </c>
    </row>
    <row r="4119" spans="1:5" ht="15" customHeight="1">
      <c r="A4119" s="10" t="s">
        <v>5932</v>
      </c>
      <c r="B4119" s="10" t="s">
        <v>5933</v>
      </c>
      <c r="C4119" s="12"/>
      <c r="D4119" s="13">
        <v>0</v>
      </c>
      <c r="E4119" s="13">
        <v>173</v>
      </c>
    </row>
    <row r="4120" spans="1:5" ht="15" customHeight="1">
      <c r="A4120" s="10" t="s">
        <v>5934</v>
      </c>
      <c r="B4120" s="10" t="s">
        <v>5935</v>
      </c>
      <c r="C4120" s="12"/>
      <c r="D4120" s="13">
        <v>0</v>
      </c>
      <c r="E4120" s="13">
        <v>16</v>
      </c>
    </row>
    <row r="4121" spans="1:5" ht="15" customHeight="1">
      <c r="A4121" s="10" t="s">
        <v>5936</v>
      </c>
      <c r="B4121" s="10" t="s">
        <v>5937</v>
      </c>
      <c r="C4121" s="12"/>
      <c r="D4121" s="13">
        <v>0</v>
      </c>
      <c r="E4121" s="13">
        <v>222</v>
      </c>
    </row>
    <row r="4122" spans="1:5" ht="15" customHeight="1">
      <c r="A4122" s="10" t="s">
        <v>5938</v>
      </c>
      <c r="B4122" s="10" t="s">
        <v>5939</v>
      </c>
      <c r="C4122" s="12"/>
      <c r="D4122" s="13">
        <v>0</v>
      </c>
      <c r="E4122" s="13">
        <v>39</v>
      </c>
    </row>
    <row r="4123" spans="1:5" ht="15" customHeight="1">
      <c r="A4123" s="10" t="s">
        <v>5940</v>
      </c>
      <c r="B4123" s="10" t="s">
        <v>5941</v>
      </c>
      <c r="C4123" s="12"/>
      <c r="D4123" s="13">
        <v>0</v>
      </c>
      <c r="E4123" s="13">
        <v>16</v>
      </c>
    </row>
    <row r="4124" spans="1:5" ht="15" customHeight="1">
      <c r="A4124" s="10" t="s">
        <v>5942</v>
      </c>
      <c r="B4124" s="10" t="s">
        <v>5943</v>
      </c>
      <c r="C4124" s="12"/>
      <c r="D4124" s="13">
        <v>29</v>
      </c>
      <c r="E4124" s="13">
        <v>29</v>
      </c>
    </row>
    <row r="4125" spans="1:5" ht="15" customHeight="1">
      <c r="A4125" s="10" t="s">
        <v>5944</v>
      </c>
      <c r="B4125" s="10" t="s">
        <v>5945</v>
      </c>
      <c r="C4125" s="12"/>
      <c r="D4125" s="13">
        <v>0</v>
      </c>
      <c r="E4125" s="13">
        <v>32</v>
      </c>
    </row>
    <row r="4126" spans="1:5" ht="15" customHeight="1">
      <c r="A4126" s="10" t="s">
        <v>5946</v>
      </c>
      <c r="B4126" s="10" t="s">
        <v>5947</v>
      </c>
      <c r="C4126" s="12"/>
      <c r="D4126" s="13">
        <v>0</v>
      </c>
      <c r="E4126" s="13">
        <v>16</v>
      </c>
    </row>
    <row r="4127" spans="1:5" ht="15" customHeight="1">
      <c r="A4127" s="10" t="s">
        <v>5948</v>
      </c>
      <c r="B4127" s="10" t="s">
        <v>5949</v>
      </c>
      <c r="C4127" s="12"/>
      <c r="D4127" s="13">
        <v>0</v>
      </c>
      <c r="E4127" s="13">
        <v>222</v>
      </c>
    </row>
    <row r="4128" spans="1:5" ht="15" customHeight="1">
      <c r="A4128" s="10" t="s">
        <v>5950</v>
      </c>
      <c r="B4128" s="10" t="s">
        <v>5951</v>
      </c>
      <c r="C4128" s="12"/>
      <c r="D4128" s="13">
        <v>0</v>
      </c>
      <c r="E4128" s="13">
        <v>5</v>
      </c>
    </row>
    <row r="4129" spans="1:5" ht="15" customHeight="1">
      <c r="A4129" s="10" t="s">
        <v>5952</v>
      </c>
      <c r="B4129" s="10" t="s">
        <v>5953</v>
      </c>
      <c r="C4129" s="12"/>
      <c r="D4129" s="13">
        <v>0</v>
      </c>
      <c r="E4129" s="13">
        <v>16</v>
      </c>
    </row>
    <row r="4130" spans="1:5" ht="15" customHeight="1">
      <c r="A4130" s="10" t="s">
        <v>5954</v>
      </c>
      <c r="B4130" s="10" t="s">
        <v>5955</v>
      </c>
      <c r="C4130" s="12"/>
      <c r="D4130" s="13">
        <v>0</v>
      </c>
      <c r="E4130" s="13">
        <v>115</v>
      </c>
    </row>
    <row r="4131" spans="1:5" ht="15" customHeight="1">
      <c r="A4131" s="10" t="s">
        <v>5956</v>
      </c>
      <c r="B4131" s="10" t="s">
        <v>5957</v>
      </c>
      <c r="C4131" s="12"/>
      <c r="D4131" s="13">
        <v>0</v>
      </c>
      <c r="E4131" s="13">
        <v>16</v>
      </c>
    </row>
    <row r="4132" spans="1:5" ht="15" customHeight="1">
      <c r="A4132" s="10" t="s">
        <v>5958</v>
      </c>
      <c r="B4132" s="10" t="s">
        <v>5959</v>
      </c>
      <c r="C4132" s="12"/>
      <c r="D4132" s="13">
        <v>0</v>
      </c>
      <c r="E4132" s="13">
        <v>232</v>
      </c>
    </row>
    <row r="4133" spans="1:5" ht="15" customHeight="1">
      <c r="A4133" s="10" t="s">
        <v>5960</v>
      </c>
      <c r="B4133" s="10" t="s">
        <v>5961</v>
      </c>
      <c r="C4133" s="12"/>
      <c r="D4133" s="13">
        <v>0</v>
      </c>
      <c r="E4133" s="13">
        <v>5</v>
      </c>
    </row>
    <row r="4134" spans="1:5" ht="15" customHeight="1">
      <c r="A4134" s="10" t="s">
        <v>5962</v>
      </c>
      <c r="B4134" s="10" t="s">
        <v>5963</v>
      </c>
      <c r="C4134" s="12"/>
      <c r="D4134" s="13">
        <v>1</v>
      </c>
      <c r="E4134" s="13">
        <v>265</v>
      </c>
    </row>
    <row r="4135" spans="1:5" ht="15" customHeight="1">
      <c r="A4135" s="10" t="s">
        <v>5964</v>
      </c>
      <c r="B4135" s="10" t="s">
        <v>5965</v>
      </c>
      <c r="C4135" s="12"/>
      <c r="D4135" s="13">
        <v>0</v>
      </c>
      <c r="E4135" s="13">
        <v>16</v>
      </c>
    </row>
    <row r="4136" spans="1:5" ht="15" customHeight="1">
      <c r="A4136" s="10" t="s">
        <v>5966</v>
      </c>
      <c r="B4136" s="10" t="s">
        <v>5967</v>
      </c>
      <c r="C4136" s="12"/>
      <c r="D4136" s="13">
        <v>0</v>
      </c>
      <c r="E4136" s="13">
        <v>6</v>
      </c>
    </row>
    <row r="4137" spans="1:5" ht="15" customHeight="1">
      <c r="A4137" s="10" t="s">
        <v>5968</v>
      </c>
      <c r="B4137" s="10" t="s">
        <v>5969</v>
      </c>
      <c r="C4137" s="12"/>
      <c r="D4137" s="13">
        <v>0</v>
      </c>
      <c r="E4137" s="13">
        <v>16</v>
      </c>
    </row>
    <row r="4138" spans="1:5" ht="15" customHeight="1">
      <c r="A4138" s="10" t="s">
        <v>5970</v>
      </c>
      <c r="B4138" s="10" t="s">
        <v>5971</v>
      </c>
      <c r="C4138" s="12"/>
      <c r="D4138" s="13">
        <v>0</v>
      </c>
      <c r="E4138" s="13">
        <v>56</v>
      </c>
    </row>
    <row r="4139" spans="1:5" ht="15" customHeight="1">
      <c r="A4139" s="10" t="s">
        <v>5972</v>
      </c>
      <c r="B4139" s="10" t="s">
        <v>5973</v>
      </c>
      <c r="C4139" s="12"/>
      <c r="D4139" s="13">
        <v>0</v>
      </c>
      <c r="E4139" s="13">
        <v>15</v>
      </c>
    </row>
    <row r="4140" spans="1:5" ht="15" customHeight="1">
      <c r="A4140" s="10" t="s">
        <v>5974</v>
      </c>
      <c r="B4140" s="10" t="s">
        <v>5975</v>
      </c>
      <c r="C4140" s="12"/>
      <c r="D4140" s="13">
        <v>0</v>
      </c>
      <c r="E4140" s="13">
        <v>122</v>
      </c>
    </row>
    <row r="4141" spans="1:5" ht="15" customHeight="1">
      <c r="A4141" s="10" t="s">
        <v>5976</v>
      </c>
      <c r="B4141" s="10" t="s">
        <v>5977</v>
      </c>
      <c r="C4141" s="12"/>
      <c r="D4141" s="13">
        <v>0</v>
      </c>
      <c r="E4141" s="13">
        <v>122</v>
      </c>
    </row>
    <row r="4142" spans="1:5" ht="15" customHeight="1">
      <c r="A4142" s="10" t="s">
        <v>5978</v>
      </c>
      <c r="B4142" s="10" t="s">
        <v>5979</v>
      </c>
      <c r="C4142" s="12"/>
      <c r="D4142" s="13">
        <v>0</v>
      </c>
      <c r="E4142" s="13">
        <v>3</v>
      </c>
    </row>
    <row r="4143" spans="1:5" ht="15" customHeight="1">
      <c r="A4143" s="10" t="s">
        <v>5980</v>
      </c>
      <c r="B4143" s="10" t="s">
        <v>5981</v>
      </c>
      <c r="C4143" s="12"/>
      <c r="D4143" s="13">
        <v>0</v>
      </c>
      <c r="E4143" s="13">
        <v>15</v>
      </c>
    </row>
    <row r="4144" spans="1:5" ht="15" customHeight="1">
      <c r="A4144" s="10" t="s">
        <v>5982</v>
      </c>
      <c r="B4144" s="10" t="s">
        <v>5983</v>
      </c>
      <c r="C4144" s="12"/>
      <c r="D4144" s="13">
        <v>0</v>
      </c>
      <c r="E4144" s="13">
        <v>5</v>
      </c>
    </row>
    <row r="4145" spans="1:5" ht="15" customHeight="1">
      <c r="A4145" s="10" t="s">
        <v>5984</v>
      </c>
      <c r="B4145" s="10" t="s">
        <v>5985</v>
      </c>
      <c r="C4145" s="12"/>
      <c r="D4145" s="13">
        <v>0</v>
      </c>
      <c r="E4145" s="13">
        <v>15</v>
      </c>
    </row>
    <row r="4146" spans="1:5" ht="15" customHeight="1">
      <c r="A4146" s="10" t="s">
        <v>5986</v>
      </c>
      <c r="B4146" s="10" t="s">
        <v>5987</v>
      </c>
      <c r="C4146" s="12"/>
      <c r="D4146" s="13">
        <v>0</v>
      </c>
      <c r="E4146" s="13">
        <v>122</v>
      </c>
    </row>
    <row r="4147" spans="1:5" ht="15" customHeight="1">
      <c r="A4147" s="10" t="s">
        <v>5988</v>
      </c>
      <c r="B4147" s="10" t="s">
        <v>5989</v>
      </c>
      <c r="C4147" s="12"/>
      <c r="D4147" s="13">
        <v>0</v>
      </c>
      <c r="E4147" s="13">
        <v>15</v>
      </c>
    </row>
    <row r="4148" spans="1:5" ht="15" customHeight="1">
      <c r="A4148" s="10" t="s">
        <v>5990</v>
      </c>
      <c r="B4148" s="10" t="s">
        <v>5991</v>
      </c>
      <c r="C4148" s="10" t="s">
        <v>2251</v>
      </c>
      <c r="D4148" s="13">
        <v>23</v>
      </c>
      <c r="E4148" s="13">
        <v>23</v>
      </c>
    </row>
    <row r="4149" spans="1:5" ht="15" customHeight="1">
      <c r="A4149" s="10" t="s">
        <v>5992</v>
      </c>
      <c r="B4149" s="10" t="s">
        <v>5993</v>
      </c>
      <c r="C4149" s="12"/>
      <c r="D4149" s="13">
        <v>0</v>
      </c>
      <c r="E4149" s="13">
        <v>122</v>
      </c>
    </row>
    <row r="4150" spans="1:5" ht="15" customHeight="1">
      <c r="A4150" s="10" t="s">
        <v>5994</v>
      </c>
      <c r="B4150" s="10" t="s">
        <v>5995</v>
      </c>
      <c r="C4150" s="12"/>
      <c r="D4150" s="13">
        <v>0</v>
      </c>
      <c r="E4150" s="13">
        <v>15</v>
      </c>
    </row>
    <row r="4151" spans="1:5" ht="15" customHeight="1">
      <c r="A4151" s="10" t="s">
        <v>5996</v>
      </c>
      <c r="B4151" s="10" t="s">
        <v>5997</v>
      </c>
      <c r="C4151" s="12"/>
      <c r="D4151" s="13">
        <v>0</v>
      </c>
      <c r="E4151" s="13">
        <v>56</v>
      </c>
    </row>
    <row r="4152" spans="1:5" ht="15" customHeight="1">
      <c r="A4152" s="10" t="s">
        <v>5998</v>
      </c>
      <c r="B4152" s="10" t="s">
        <v>5999</v>
      </c>
      <c r="C4152" s="12"/>
      <c r="D4152" s="13">
        <v>0</v>
      </c>
      <c r="E4152" s="13">
        <v>15</v>
      </c>
    </row>
    <row r="4153" spans="1:5" ht="15" customHeight="1">
      <c r="A4153" s="10" t="s">
        <v>6000</v>
      </c>
      <c r="B4153" s="10" t="s">
        <v>6001</v>
      </c>
      <c r="C4153" s="12"/>
      <c r="D4153" s="13">
        <v>0</v>
      </c>
      <c r="E4153" s="13">
        <v>136</v>
      </c>
    </row>
    <row r="4154" spans="1:5" ht="15" customHeight="1">
      <c r="A4154" s="10" t="s">
        <v>6002</v>
      </c>
      <c r="B4154" s="10" t="s">
        <v>6003</v>
      </c>
      <c r="C4154" s="12"/>
      <c r="D4154" s="13">
        <v>0</v>
      </c>
      <c r="E4154" s="13">
        <v>122</v>
      </c>
    </row>
    <row r="4155" spans="1:5" ht="15" customHeight="1">
      <c r="A4155" s="10" t="s">
        <v>6004</v>
      </c>
      <c r="B4155" s="10" t="s">
        <v>6005</v>
      </c>
      <c r="C4155" s="12"/>
      <c r="D4155" s="13">
        <v>0</v>
      </c>
      <c r="E4155" s="13">
        <v>38</v>
      </c>
    </row>
    <row r="4156" spans="1:5" ht="15" customHeight="1">
      <c r="A4156" s="10" t="s">
        <v>6006</v>
      </c>
      <c r="B4156" s="10" t="s">
        <v>6007</v>
      </c>
      <c r="C4156" s="12"/>
      <c r="D4156" s="13">
        <v>0</v>
      </c>
      <c r="E4156" s="13">
        <v>23</v>
      </c>
    </row>
    <row r="4157" spans="1:5" ht="15" customHeight="1">
      <c r="A4157" s="10" t="s">
        <v>6008</v>
      </c>
      <c r="B4157" s="10" t="s">
        <v>6009</v>
      </c>
      <c r="C4157" s="12"/>
      <c r="D4157" s="13">
        <v>0</v>
      </c>
      <c r="E4157" s="13">
        <v>155</v>
      </c>
    </row>
    <row r="4158" spans="1:5" ht="15" customHeight="1">
      <c r="A4158" s="10" t="s">
        <v>6010</v>
      </c>
      <c r="B4158" s="10" t="s">
        <v>6011</v>
      </c>
      <c r="C4158" s="12"/>
      <c r="D4158" s="13">
        <v>0</v>
      </c>
      <c r="E4158" s="13">
        <v>38</v>
      </c>
    </row>
    <row r="4159" spans="1:5" ht="15" customHeight="1">
      <c r="A4159" s="10" t="s">
        <v>6012</v>
      </c>
      <c r="B4159" s="10" t="s">
        <v>6013</v>
      </c>
      <c r="C4159" s="12"/>
      <c r="D4159" s="13">
        <v>0</v>
      </c>
      <c r="E4159" s="13">
        <v>23</v>
      </c>
    </row>
    <row r="4160" spans="1:5" ht="15" customHeight="1">
      <c r="A4160" s="10" t="s">
        <v>6014</v>
      </c>
      <c r="B4160" s="10" t="s">
        <v>6015</v>
      </c>
      <c r="C4160" s="12"/>
      <c r="D4160" s="13">
        <v>0</v>
      </c>
      <c r="E4160" s="13">
        <v>186</v>
      </c>
    </row>
    <row r="4161" spans="1:5" ht="15" customHeight="1">
      <c r="A4161" s="10" t="s">
        <v>6016</v>
      </c>
      <c r="B4161" s="10" t="s">
        <v>6017</v>
      </c>
      <c r="C4161" s="10" t="s">
        <v>1772</v>
      </c>
      <c r="D4161" s="13">
        <v>338</v>
      </c>
      <c r="E4161" s="13">
        <v>338</v>
      </c>
    </row>
    <row r="4162" spans="1:5" ht="15" customHeight="1">
      <c r="A4162" s="10" t="s">
        <v>6018</v>
      </c>
      <c r="B4162" s="10" t="s">
        <v>6019</v>
      </c>
      <c r="C4162" s="12"/>
      <c r="D4162" s="13">
        <v>0</v>
      </c>
      <c r="E4162" s="13">
        <v>66</v>
      </c>
    </row>
    <row r="4163" spans="1:5" ht="15" customHeight="1">
      <c r="A4163" s="10" t="s">
        <v>6020</v>
      </c>
      <c r="B4163" s="10" t="s">
        <v>6021</v>
      </c>
      <c r="C4163" s="12"/>
      <c r="D4163" s="13">
        <v>0</v>
      </c>
      <c r="E4163" s="13">
        <v>72</v>
      </c>
    </row>
    <row r="4164" spans="1:5" ht="15" customHeight="1">
      <c r="A4164" s="10" t="s">
        <v>6022</v>
      </c>
      <c r="B4164" s="10" t="s">
        <v>6023</v>
      </c>
      <c r="C4164" s="12"/>
      <c r="D4164" s="13">
        <v>0</v>
      </c>
      <c r="E4164" s="13">
        <v>139</v>
      </c>
    </row>
    <row r="4165" spans="1:5" ht="15" customHeight="1">
      <c r="A4165" s="10" t="s">
        <v>6024</v>
      </c>
      <c r="B4165" s="10" t="s">
        <v>6025</v>
      </c>
      <c r="C4165" s="12"/>
      <c r="D4165" s="13">
        <v>0</v>
      </c>
      <c r="E4165" s="13">
        <v>139</v>
      </c>
    </row>
    <row r="4166" spans="1:5" ht="15" customHeight="1">
      <c r="A4166" s="10" t="s">
        <v>6026</v>
      </c>
      <c r="B4166" s="10" t="s">
        <v>6027</v>
      </c>
      <c r="C4166" s="12"/>
      <c r="D4166" s="13">
        <v>0</v>
      </c>
      <c r="E4166" s="13">
        <v>66</v>
      </c>
    </row>
    <row r="4167" spans="1:5" ht="15" customHeight="1">
      <c r="A4167" s="10" t="s">
        <v>6028</v>
      </c>
      <c r="B4167" s="10" t="s">
        <v>6029</v>
      </c>
      <c r="C4167" s="12"/>
      <c r="D4167" s="13">
        <v>0</v>
      </c>
      <c r="E4167" s="13">
        <v>155</v>
      </c>
    </row>
    <row r="4168" spans="1:5" ht="15" customHeight="1">
      <c r="A4168" s="10" t="s">
        <v>6030</v>
      </c>
      <c r="B4168" s="10" t="s">
        <v>6031</v>
      </c>
      <c r="C4168" s="12"/>
      <c r="D4168" s="13">
        <v>0</v>
      </c>
      <c r="E4168" s="13">
        <v>72</v>
      </c>
    </row>
    <row r="4169" spans="1:5" ht="15" customHeight="1">
      <c r="A4169" s="10" t="s">
        <v>6032</v>
      </c>
      <c r="B4169" s="10" t="s">
        <v>6033</v>
      </c>
      <c r="C4169" s="12"/>
      <c r="D4169" s="13">
        <v>0</v>
      </c>
      <c r="E4169" s="13">
        <v>473</v>
      </c>
    </row>
    <row r="4170" spans="1:5" ht="15" customHeight="1">
      <c r="A4170" s="10" t="s">
        <v>6034</v>
      </c>
      <c r="B4170" s="10" t="s">
        <v>6035</v>
      </c>
      <c r="C4170" s="12"/>
      <c r="D4170" s="13">
        <v>0</v>
      </c>
      <c r="E4170" s="13">
        <v>122</v>
      </c>
    </row>
    <row r="4171" spans="1:5" ht="15" customHeight="1">
      <c r="A4171" s="10" t="s">
        <v>6036</v>
      </c>
      <c r="B4171" s="10" t="s">
        <v>6037</v>
      </c>
      <c r="C4171" s="12"/>
      <c r="D4171" s="13">
        <v>0</v>
      </c>
      <c r="E4171" s="13">
        <v>313</v>
      </c>
    </row>
    <row r="4172" spans="1:5" ht="15" customHeight="1">
      <c r="A4172" s="10" t="s">
        <v>6038</v>
      </c>
      <c r="B4172" s="10" t="s">
        <v>6039</v>
      </c>
      <c r="C4172" s="10" t="s">
        <v>2251</v>
      </c>
      <c r="D4172" s="13">
        <v>9</v>
      </c>
      <c r="E4172" s="13">
        <v>9</v>
      </c>
    </row>
    <row r="4173" spans="1:5" ht="15" customHeight="1">
      <c r="A4173" s="10" t="s">
        <v>6040</v>
      </c>
      <c r="B4173" s="10" t="s">
        <v>6041</v>
      </c>
      <c r="C4173" s="12"/>
      <c r="D4173" s="13">
        <v>0</v>
      </c>
      <c r="E4173" s="13">
        <v>39</v>
      </c>
    </row>
    <row r="4174" spans="1:5" ht="15" customHeight="1">
      <c r="A4174" s="10" t="s">
        <v>6042</v>
      </c>
      <c r="B4174" s="10" t="s">
        <v>6043</v>
      </c>
      <c r="C4174" s="12"/>
      <c r="D4174" s="13">
        <v>0</v>
      </c>
      <c r="E4174" s="13">
        <v>39</v>
      </c>
    </row>
    <row r="4175" spans="1:5" ht="15" customHeight="1">
      <c r="A4175" s="10" t="s">
        <v>6044</v>
      </c>
      <c r="B4175" s="10" t="s">
        <v>6045</v>
      </c>
      <c r="C4175" s="12"/>
      <c r="D4175" s="13">
        <v>0</v>
      </c>
      <c r="E4175" s="13">
        <v>39</v>
      </c>
    </row>
    <row r="4176" spans="1:5" ht="15" customHeight="1">
      <c r="A4176" s="10" t="s">
        <v>6046</v>
      </c>
      <c r="B4176" s="10" t="s">
        <v>6047</v>
      </c>
      <c r="C4176" s="12"/>
      <c r="D4176" s="13">
        <v>0</v>
      </c>
      <c r="E4176" s="13">
        <v>39</v>
      </c>
    </row>
    <row r="4177" spans="1:5" ht="15" customHeight="1">
      <c r="A4177" s="10" t="s">
        <v>6048</v>
      </c>
      <c r="B4177" s="10" t="s">
        <v>6049</v>
      </c>
      <c r="C4177" s="12"/>
      <c r="D4177" s="13">
        <v>0</v>
      </c>
      <c r="E4177" s="13">
        <v>39</v>
      </c>
    </row>
    <row r="4178" spans="1:5" ht="15" customHeight="1">
      <c r="A4178" s="10" t="s">
        <v>6050</v>
      </c>
      <c r="B4178" s="10" t="s">
        <v>6051</v>
      </c>
      <c r="C4178" s="12"/>
      <c r="D4178" s="13">
        <v>0</v>
      </c>
      <c r="E4178" s="13">
        <v>39</v>
      </c>
    </row>
    <row r="4179" spans="1:5" ht="15" customHeight="1">
      <c r="A4179" s="10" t="s">
        <v>6052</v>
      </c>
      <c r="B4179" s="10" t="s">
        <v>6053</v>
      </c>
      <c r="C4179" s="12"/>
      <c r="D4179" s="13">
        <v>0</v>
      </c>
      <c r="E4179" s="13">
        <v>39</v>
      </c>
    </row>
    <row r="4180" spans="1:5" ht="15" customHeight="1">
      <c r="A4180" s="10" t="s">
        <v>6054</v>
      </c>
      <c r="B4180" s="10" t="s">
        <v>6055</v>
      </c>
      <c r="C4180" s="12"/>
      <c r="D4180" s="13">
        <v>0</v>
      </c>
      <c r="E4180" s="13">
        <v>199</v>
      </c>
    </row>
    <row r="4181" spans="1:5" ht="15" customHeight="1">
      <c r="A4181" s="10" t="s">
        <v>6056</v>
      </c>
      <c r="B4181" s="10" t="s">
        <v>6057</v>
      </c>
      <c r="C4181" s="12"/>
      <c r="D4181" s="13">
        <v>0</v>
      </c>
      <c r="E4181" s="13">
        <v>28</v>
      </c>
    </row>
    <row r="4182" spans="1:5" ht="15" customHeight="1">
      <c r="A4182" s="10" t="s">
        <v>6058</v>
      </c>
      <c r="B4182" s="10" t="s">
        <v>6059</v>
      </c>
      <c r="C4182" s="12"/>
      <c r="D4182" s="13">
        <v>0</v>
      </c>
      <c r="E4182" s="13">
        <v>66</v>
      </c>
    </row>
    <row r="4183" spans="1:5" ht="15" customHeight="1">
      <c r="A4183" s="10" t="s">
        <v>6060</v>
      </c>
      <c r="B4183" s="10" t="s">
        <v>6061</v>
      </c>
      <c r="C4183" s="12"/>
      <c r="D4183" s="13">
        <v>0</v>
      </c>
      <c r="E4183" s="13">
        <v>72</v>
      </c>
    </row>
    <row r="4184" spans="1:5" ht="15" customHeight="1">
      <c r="A4184" s="10" t="s">
        <v>6062</v>
      </c>
      <c r="B4184" s="10" t="s">
        <v>6063</v>
      </c>
      <c r="C4184" s="12"/>
      <c r="D4184" s="13">
        <v>0</v>
      </c>
      <c r="E4184" s="13">
        <v>139</v>
      </c>
    </row>
    <row r="4185" spans="1:5" ht="15" customHeight="1">
      <c r="A4185" s="10" t="s">
        <v>6064</v>
      </c>
      <c r="B4185" s="10" t="s">
        <v>6065</v>
      </c>
      <c r="C4185" s="12"/>
      <c r="D4185" s="13">
        <v>0</v>
      </c>
      <c r="E4185" s="13">
        <v>66</v>
      </c>
    </row>
    <row r="4186" spans="1:5" ht="15" customHeight="1">
      <c r="A4186" s="10" t="s">
        <v>6066</v>
      </c>
      <c r="B4186" s="10" t="s">
        <v>6067</v>
      </c>
      <c r="C4186" s="12"/>
      <c r="D4186" s="13">
        <v>0</v>
      </c>
      <c r="E4186" s="13">
        <v>72</v>
      </c>
    </row>
    <row r="4187" spans="1:5" ht="15" customHeight="1">
      <c r="A4187" s="10" t="s">
        <v>6068</v>
      </c>
      <c r="B4187" s="10" t="s">
        <v>139</v>
      </c>
      <c r="C4187" s="12"/>
      <c r="D4187" s="13">
        <v>0</v>
      </c>
      <c r="E4187" s="13">
        <v>0</v>
      </c>
    </row>
    <row r="4188" spans="1:5" ht="15" customHeight="1">
      <c r="A4188" s="10" t="s">
        <v>6068</v>
      </c>
      <c r="B4188" s="10" t="s">
        <v>139</v>
      </c>
      <c r="C4188" s="10" t="s">
        <v>1768</v>
      </c>
      <c r="D4188" s="13">
        <v>28</v>
      </c>
      <c r="E4188" s="13">
        <v>28</v>
      </c>
    </row>
    <row r="4189" spans="1:5" ht="15" customHeight="1">
      <c r="A4189" s="10" t="s">
        <v>6069</v>
      </c>
      <c r="B4189" s="10" t="s">
        <v>6070</v>
      </c>
      <c r="C4189" s="12"/>
      <c r="D4189" s="13">
        <v>0</v>
      </c>
      <c r="E4189" s="13">
        <v>4</v>
      </c>
    </row>
    <row r="4190" spans="1:5" ht="15" customHeight="1">
      <c r="A4190" s="10" t="s">
        <v>6071</v>
      </c>
      <c r="B4190" s="10" t="s">
        <v>6072</v>
      </c>
      <c r="C4190" s="12"/>
      <c r="D4190" s="13">
        <v>0</v>
      </c>
      <c r="E4190" s="13">
        <v>122</v>
      </c>
    </row>
    <row r="4191" spans="1:5" ht="15" customHeight="1">
      <c r="A4191" s="10" t="s">
        <v>6073</v>
      </c>
      <c r="B4191" s="10" t="s">
        <v>6074</v>
      </c>
      <c r="C4191" s="12"/>
      <c r="D4191" s="13">
        <v>0</v>
      </c>
      <c r="E4191" s="13">
        <v>64</v>
      </c>
    </row>
    <row r="4192" spans="1:5" ht="15" customHeight="1">
      <c r="A4192" s="10" t="s">
        <v>6075</v>
      </c>
      <c r="B4192" s="10" t="s">
        <v>6076</v>
      </c>
      <c r="C4192" s="12"/>
      <c r="D4192" s="13">
        <v>0</v>
      </c>
      <c r="E4192" s="13">
        <v>64</v>
      </c>
    </row>
    <row r="4193" spans="1:5" ht="15" customHeight="1">
      <c r="A4193" s="10" t="s">
        <v>6077</v>
      </c>
      <c r="B4193" s="10" t="s">
        <v>6078</v>
      </c>
      <c r="C4193" s="12"/>
      <c r="D4193" s="13">
        <v>0</v>
      </c>
      <c r="E4193" s="13">
        <v>4</v>
      </c>
    </row>
    <row r="4194" spans="1:5" ht="15" customHeight="1">
      <c r="A4194" s="10" t="s">
        <v>6079</v>
      </c>
      <c r="B4194" s="10" t="s">
        <v>6080</v>
      </c>
      <c r="C4194" s="12"/>
      <c r="D4194" s="13">
        <v>0</v>
      </c>
      <c r="E4194" s="13">
        <v>4</v>
      </c>
    </row>
    <row r="4195" spans="1:5" ht="15" customHeight="1">
      <c r="A4195" s="10" t="s">
        <v>6081</v>
      </c>
      <c r="B4195" s="10" t="s">
        <v>6082</v>
      </c>
      <c r="C4195" s="12"/>
      <c r="D4195" s="13">
        <v>0</v>
      </c>
      <c r="E4195" s="13">
        <v>94</v>
      </c>
    </row>
    <row r="4196" spans="1:5" ht="15" customHeight="1">
      <c r="A4196" s="10" t="s">
        <v>6083</v>
      </c>
      <c r="B4196" s="10" t="s">
        <v>6084</v>
      </c>
      <c r="C4196" s="12"/>
      <c r="D4196" s="13">
        <v>0</v>
      </c>
      <c r="E4196" s="13">
        <v>94</v>
      </c>
    </row>
    <row r="4197" spans="1:5" ht="15" customHeight="1">
      <c r="A4197" s="10" t="s">
        <v>6085</v>
      </c>
      <c r="B4197" s="10" t="s">
        <v>6086</v>
      </c>
      <c r="C4197" s="12"/>
      <c r="D4197" s="13">
        <v>0</v>
      </c>
      <c r="E4197" s="13">
        <v>4</v>
      </c>
    </row>
    <row r="4198" spans="1:5" ht="15" customHeight="1">
      <c r="A4198" s="10" t="s">
        <v>6087</v>
      </c>
      <c r="B4198" s="10" t="s">
        <v>6088</v>
      </c>
      <c r="C4198" s="12"/>
      <c r="D4198" s="13">
        <v>0</v>
      </c>
      <c r="E4198" s="13">
        <v>4</v>
      </c>
    </row>
    <row r="4199" spans="1:5" ht="15" customHeight="1">
      <c r="A4199" s="10" t="s">
        <v>6089</v>
      </c>
      <c r="B4199" s="10" t="s">
        <v>6090</v>
      </c>
      <c r="C4199" s="12"/>
      <c r="D4199" s="13">
        <v>0</v>
      </c>
      <c r="E4199" s="13">
        <v>39</v>
      </c>
    </row>
    <row r="4200" spans="1:5" ht="15" customHeight="1">
      <c r="A4200" s="10" t="s">
        <v>6091</v>
      </c>
      <c r="B4200" s="10" t="s">
        <v>6092</v>
      </c>
      <c r="C4200" s="12"/>
      <c r="D4200" s="13">
        <v>0</v>
      </c>
      <c r="E4200" s="13">
        <v>39</v>
      </c>
    </row>
    <row r="4201" spans="1:5" ht="15" customHeight="1">
      <c r="A4201" s="10" t="s">
        <v>6093</v>
      </c>
      <c r="B4201" s="10" t="s">
        <v>6094</v>
      </c>
      <c r="C4201" s="12"/>
      <c r="D4201" s="13">
        <v>0</v>
      </c>
      <c r="E4201" s="13">
        <v>4</v>
      </c>
    </row>
    <row r="4202" spans="1:5" ht="15" customHeight="1">
      <c r="A4202" s="10" t="s">
        <v>6095</v>
      </c>
      <c r="B4202" s="10" t="s">
        <v>6096</v>
      </c>
      <c r="C4202" s="12"/>
      <c r="D4202" s="13">
        <v>0</v>
      </c>
      <c r="E4202" s="13">
        <v>74</v>
      </c>
    </row>
    <row r="4203" spans="1:5" ht="15" customHeight="1">
      <c r="A4203" s="10" t="s">
        <v>6097</v>
      </c>
      <c r="B4203" s="10" t="s">
        <v>6098</v>
      </c>
      <c r="C4203" s="12"/>
      <c r="D4203" s="13">
        <v>0</v>
      </c>
      <c r="E4203" s="13">
        <v>4</v>
      </c>
    </row>
    <row r="4204" spans="1:5" ht="15" customHeight="1">
      <c r="A4204" s="10" t="s">
        <v>6099</v>
      </c>
      <c r="B4204" s="10" t="s">
        <v>6100</v>
      </c>
      <c r="C4204" s="12"/>
      <c r="D4204" s="13">
        <v>0</v>
      </c>
      <c r="E4204" s="13">
        <v>39</v>
      </c>
    </row>
    <row r="4205" spans="1:5" ht="15" customHeight="1">
      <c r="A4205" s="10" t="s">
        <v>6101</v>
      </c>
      <c r="B4205" s="10" t="s">
        <v>6102</v>
      </c>
      <c r="C4205" s="12"/>
      <c r="D4205" s="13">
        <v>0</v>
      </c>
      <c r="E4205" s="13">
        <v>39</v>
      </c>
    </row>
    <row r="4206" spans="1:5" ht="15" customHeight="1">
      <c r="A4206" s="10" t="s">
        <v>6103</v>
      </c>
      <c r="B4206" s="10" t="s">
        <v>6104</v>
      </c>
      <c r="C4206" s="12"/>
      <c r="D4206" s="13">
        <v>0</v>
      </c>
      <c r="E4206" s="13">
        <v>4</v>
      </c>
    </row>
    <row r="4207" spans="1:5" ht="15" customHeight="1">
      <c r="A4207" s="10" t="s">
        <v>6105</v>
      </c>
      <c r="B4207" s="10" t="s">
        <v>6106</v>
      </c>
      <c r="C4207" s="12"/>
      <c r="D4207" s="13">
        <v>0</v>
      </c>
      <c r="E4207" s="13">
        <v>2</v>
      </c>
    </row>
    <row r="4208" spans="1:5" ht="15" customHeight="1">
      <c r="A4208" s="10" t="s">
        <v>6107</v>
      </c>
      <c r="B4208" s="10" t="s">
        <v>6108</v>
      </c>
      <c r="C4208" s="12"/>
      <c r="D4208" s="13">
        <v>0</v>
      </c>
      <c r="E4208" s="13">
        <v>122</v>
      </c>
    </row>
    <row r="4209" spans="1:5" ht="15" customHeight="1">
      <c r="A4209" s="10" t="s">
        <v>6109</v>
      </c>
      <c r="B4209" s="10" t="s">
        <v>6110</v>
      </c>
      <c r="C4209" s="12"/>
      <c r="D4209" s="13">
        <v>0</v>
      </c>
      <c r="E4209" s="13">
        <v>64</v>
      </c>
    </row>
    <row r="4210" spans="1:5" ht="15" customHeight="1">
      <c r="A4210" s="10" t="s">
        <v>6111</v>
      </c>
      <c r="B4210" s="10" t="s">
        <v>6112</v>
      </c>
      <c r="C4210" s="12"/>
      <c r="D4210" s="13">
        <v>0</v>
      </c>
      <c r="E4210" s="13">
        <v>64</v>
      </c>
    </row>
    <row r="4211" spans="1:5" ht="15" customHeight="1">
      <c r="A4211" s="10" t="s">
        <v>6113</v>
      </c>
      <c r="B4211" s="10" t="s">
        <v>6114</v>
      </c>
      <c r="C4211" s="10" t="s">
        <v>2251</v>
      </c>
      <c r="D4211" s="13">
        <v>59.5</v>
      </c>
      <c r="E4211" s="13">
        <v>59.5</v>
      </c>
    </row>
    <row r="4212" spans="1:5" ht="15" customHeight="1">
      <c r="A4212" s="10" t="s">
        <v>6115</v>
      </c>
      <c r="B4212" s="10" t="s">
        <v>6116</v>
      </c>
      <c r="C4212" s="12"/>
      <c r="D4212" s="13">
        <v>0</v>
      </c>
      <c r="E4212" s="13">
        <v>4</v>
      </c>
    </row>
    <row r="4213" spans="1:5" ht="15" customHeight="1">
      <c r="A4213" s="10" t="s">
        <v>6117</v>
      </c>
      <c r="B4213" s="10" t="s">
        <v>6118</v>
      </c>
      <c r="C4213" s="12"/>
      <c r="D4213" s="13">
        <v>0</v>
      </c>
      <c r="E4213" s="13">
        <v>4</v>
      </c>
    </row>
    <row r="4214" spans="1:5" ht="15" customHeight="1">
      <c r="A4214" s="10" t="s">
        <v>6119</v>
      </c>
      <c r="B4214" s="10" t="s">
        <v>6120</v>
      </c>
      <c r="C4214" s="12"/>
      <c r="D4214" s="13">
        <v>0</v>
      </c>
      <c r="E4214" s="13">
        <v>52</v>
      </c>
    </row>
    <row r="4215" spans="1:5" ht="15" customHeight="1">
      <c r="A4215" s="10" t="s">
        <v>6121</v>
      </c>
      <c r="B4215" s="10" t="s">
        <v>6122</v>
      </c>
      <c r="C4215" s="12"/>
      <c r="D4215" s="13">
        <v>0</v>
      </c>
      <c r="E4215" s="13">
        <v>94</v>
      </c>
    </row>
    <row r="4216" spans="1:5" ht="15" customHeight="1">
      <c r="A4216" s="10" t="s">
        <v>6123</v>
      </c>
      <c r="B4216" s="10" t="s">
        <v>6124</v>
      </c>
      <c r="C4216" s="12"/>
      <c r="D4216" s="13">
        <v>0</v>
      </c>
      <c r="E4216" s="13">
        <v>94</v>
      </c>
    </row>
    <row r="4217" spans="1:5" ht="15" customHeight="1">
      <c r="A4217" s="10" t="s">
        <v>6125</v>
      </c>
      <c r="B4217" s="10" t="s">
        <v>6126</v>
      </c>
      <c r="C4217" s="12"/>
      <c r="D4217" s="13">
        <v>0</v>
      </c>
      <c r="E4217" s="13">
        <v>4</v>
      </c>
    </row>
    <row r="4218" spans="1:5" ht="15" customHeight="1">
      <c r="A4218" s="10" t="s">
        <v>6127</v>
      </c>
      <c r="B4218" s="10" t="s">
        <v>6128</v>
      </c>
      <c r="C4218" s="12"/>
      <c r="D4218" s="13">
        <v>0</v>
      </c>
      <c r="E4218" s="13">
        <v>64</v>
      </c>
    </row>
    <row r="4219" spans="1:5" ht="15" customHeight="1">
      <c r="A4219" s="10" t="s">
        <v>6129</v>
      </c>
      <c r="B4219" s="10" t="s">
        <v>6130</v>
      </c>
      <c r="C4219" s="12"/>
      <c r="D4219" s="13">
        <v>0</v>
      </c>
      <c r="E4219" s="13">
        <v>4</v>
      </c>
    </row>
    <row r="4220" spans="1:5" ht="15" customHeight="1">
      <c r="A4220" s="10" t="s">
        <v>6131</v>
      </c>
      <c r="B4220" s="10" t="s">
        <v>6132</v>
      </c>
      <c r="C4220" s="12"/>
      <c r="D4220" s="13">
        <v>0</v>
      </c>
      <c r="E4220" s="13">
        <v>4</v>
      </c>
    </row>
    <row r="4221" spans="1:5" ht="15" customHeight="1">
      <c r="A4221" s="10" t="s">
        <v>6133</v>
      </c>
      <c r="B4221" s="10" t="s">
        <v>6134</v>
      </c>
      <c r="C4221" s="12"/>
      <c r="D4221" s="13">
        <v>0</v>
      </c>
      <c r="E4221" s="13">
        <v>94</v>
      </c>
    </row>
    <row r="4222" spans="1:5" ht="15" customHeight="1">
      <c r="A4222" s="10" t="s">
        <v>6135</v>
      </c>
      <c r="B4222" s="10" t="s">
        <v>747</v>
      </c>
      <c r="C4222" s="12"/>
      <c r="D4222" s="13">
        <v>0</v>
      </c>
      <c r="E4222" s="13">
        <v>4</v>
      </c>
    </row>
    <row r="4223" spans="1:5" ht="15" customHeight="1">
      <c r="A4223" s="10" t="s">
        <v>6135</v>
      </c>
      <c r="B4223" s="10" t="s">
        <v>747</v>
      </c>
      <c r="C4223" s="10" t="s">
        <v>6136</v>
      </c>
      <c r="D4223" s="13">
        <v>215</v>
      </c>
      <c r="E4223" s="13">
        <v>215</v>
      </c>
    </row>
    <row r="4224" spans="1:5" ht="15" customHeight="1">
      <c r="A4224" s="10" t="s">
        <v>6135</v>
      </c>
      <c r="B4224" s="10" t="s">
        <v>747</v>
      </c>
      <c r="C4224" s="10" t="s">
        <v>1780</v>
      </c>
      <c r="D4224" s="13">
        <v>20</v>
      </c>
      <c r="E4224" s="13">
        <v>20</v>
      </c>
    </row>
    <row r="4225" spans="1:5" ht="15" customHeight="1">
      <c r="A4225" s="10" t="s">
        <v>6137</v>
      </c>
      <c r="B4225" s="10" t="s">
        <v>6138</v>
      </c>
      <c r="C4225" s="12"/>
      <c r="D4225" s="13">
        <v>0</v>
      </c>
      <c r="E4225" s="13">
        <v>145</v>
      </c>
    </row>
    <row r="4226" spans="1:5" ht="15" customHeight="1">
      <c r="A4226" s="10" t="s">
        <v>6139</v>
      </c>
      <c r="B4226" s="10" t="s">
        <v>6140</v>
      </c>
      <c r="C4226" s="12"/>
      <c r="D4226" s="13">
        <v>0</v>
      </c>
      <c r="E4226" s="13">
        <v>57</v>
      </c>
    </row>
    <row r="4227" spans="1:5" ht="15" customHeight="1">
      <c r="A4227" s="10" t="s">
        <v>6141</v>
      </c>
      <c r="B4227" s="10" t="s">
        <v>6142</v>
      </c>
      <c r="C4227" s="12"/>
      <c r="D4227" s="13">
        <v>0</v>
      </c>
      <c r="E4227" s="13">
        <v>86</v>
      </c>
    </row>
    <row r="4228" spans="1:5" ht="15" customHeight="1">
      <c r="A4228" s="10" t="s">
        <v>6143</v>
      </c>
      <c r="B4228" s="10" t="s">
        <v>6144</v>
      </c>
      <c r="C4228" s="12"/>
      <c r="D4228" s="13">
        <v>0</v>
      </c>
      <c r="E4228" s="13">
        <v>168</v>
      </c>
    </row>
    <row r="4229" spans="1:5" ht="15" customHeight="1">
      <c r="A4229" s="10" t="s">
        <v>6145</v>
      </c>
      <c r="B4229" s="10" t="s">
        <v>6146</v>
      </c>
      <c r="C4229" s="12"/>
      <c r="D4229" s="13">
        <v>0</v>
      </c>
      <c r="E4229" s="13">
        <v>65</v>
      </c>
    </row>
    <row r="4230" spans="1:5" ht="15" customHeight="1">
      <c r="A4230" s="10" t="s">
        <v>6147</v>
      </c>
      <c r="B4230" s="10" t="s">
        <v>6148</v>
      </c>
      <c r="C4230" s="12"/>
      <c r="D4230" s="13">
        <v>0</v>
      </c>
      <c r="E4230" s="13">
        <v>145</v>
      </c>
    </row>
    <row r="4231" spans="1:5" ht="15" customHeight="1">
      <c r="A4231" s="10" t="s">
        <v>6149</v>
      </c>
      <c r="B4231" s="10" t="s">
        <v>6150</v>
      </c>
      <c r="C4231" s="12"/>
      <c r="D4231" s="13">
        <v>0</v>
      </c>
      <c r="E4231" s="13">
        <v>39</v>
      </c>
    </row>
    <row r="4232" spans="1:5" ht="15" customHeight="1">
      <c r="A4232" s="10" t="s">
        <v>6151</v>
      </c>
      <c r="B4232" s="10" t="s">
        <v>6152</v>
      </c>
      <c r="C4232" s="12"/>
      <c r="D4232" s="13">
        <v>0</v>
      </c>
      <c r="E4232" s="13">
        <v>39</v>
      </c>
    </row>
    <row r="4233" spans="1:5" ht="15" customHeight="1">
      <c r="A4233" s="10" t="s">
        <v>6153</v>
      </c>
      <c r="B4233" s="10" t="s">
        <v>6154</v>
      </c>
      <c r="C4233" s="12"/>
      <c r="D4233" s="13">
        <v>0</v>
      </c>
      <c r="E4233" s="13">
        <v>39</v>
      </c>
    </row>
    <row r="4234" spans="1:5" ht="15" customHeight="1">
      <c r="A4234" s="10" t="s">
        <v>6155</v>
      </c>
      <c r="B4234" s="10" t="s">
        <v>6156</v>
      </c>
      <c r="C4234" s="12"/>
      <c r="D4234" s="13">
        <v>0</v>
      </c>
      <c r="E4234" s="13">
        <v>39</v>
      </c>
    </row>
    <row r="4235" spans="1:5" ht="15" customHeight="1">
      <c r="A4235" s="10" t="s">
        <v>6157</v>
      </c>
      <c r="B4235" s="10" t="s">
        <v>6158</v>
      </c>
      <c r="C4235" s="12"/>
      <c r="D4235" s="13">
        <v>0</v>
      </c>
      <c r="E4235" s="13">
        <v>122</v>
      </c>
    </row>
    <row r="4236" spans="1:5" ht="15" customHeight="1">
      <c r="A4236" s="10" t="s">
        <v>6159</v>
      </c>
      <c r="B4236" s="10" t="s">
        <v>6160</v>
      </c>
      <c r="C4236" s="12"/>
      <c r="D4236" s="13">
        <v>0</v>
      </c>
      <c r="E4236" s="13">
        <v>39</v>
      </c>
    </row>
    <row r="4237" spans="1:5" ht="15" customHeight="1">
      <c r="A4237" s="10" t="s">
        <v>6161</v>
      </c>
      <c r="B4237" s="10" t="s">
        <v>6162</v>
      </c>
      <c r="C4237" s="12"/>
      <c r="D4237" s="13">
        <v>0</v>
      </c>
      <c r="E4237" s="13">
        <v>57</v>
      </c>
    </row>
    <row r="4238" spans="1:5" ht="15" customHeight="1">
      <c r="A4238" s="10" t="s">
        <v>6163</v>
      </c>
      <c r="B4238" s="10" t="s">
        <v>6164</v>
      </c>
      <c r="C4238" s="12"/>
      <c r="D4238" s="13">
        <v>0</v>
      </c>
      <c r="E4238" s="13">
        <v>61</v>
      </c>
    </row>
    <row r="4239" spans="1:5" ht="15" customHeight="1">
      <c r="A4239" s="10" t="s">
        <v>6165</v>
      </c>
      <c r="B4239" s="10" t="s">
        <v>6166</v>
      </c>
      <c r="C4239" s="12"/>
      <c r="D4239" s="13">
        <v>0</v>
      </c>
      <c r="E4239" s="13">
        <v>86</v>
      </c>
    </row>
    <row r="4240" spans="1:5" ht="15" customHeight="1">
      <c r="A4240" s="10" t="s">
        <v>6167</v>
      </c>
      <c r="B4240" s="10" t="s">
        <v>6168</v>
      </c>
      <c r="C4240" s="12"/>
      <c r="D4240" s="13">
        <v>0</v>
      </c>
      <c r="E4240" s="13">
        <v>168</v>
      </c>
    </row>
    <row r="4241" spans="1:5" ht="15" customHeight="1">
      <c r="A4241" s="10" t="s">
        <v>6169</v>
      </c>
      <c r="B4241" s="10" t="s">
        <v>6170</v>
      </c>
      <c r="C4241" s="12"/>
      <c r="D4241" s="13">
        <v>0</v>
      </c>
      <c r="E4241" s="13">
        <v>65</v>
      </c>
    </row>
    <row r="4242" spans="1:5" ht="15" customHeight="1">
      <c r="A4242" s="10" t="s">
        <v>6171</v>
      </c>
      <c r="B4242" s="10" t="s">
        <v>6172</v>
      </c>
      <c r="C4242" s="12"/>
      <c r="D4242" s="13">
        <v>0</v>
      </c>
      <c r="E4242" s="13">
        <v>57</v>
      </c>
    </row>
    <row r="4243" spans="1:5" ht="15" customHeight="1">
      <c r="A4243" s="10" t="s">
        <v>6173</v>
      </c>
      <c r="B4243" s="10" t="s">
        <v>6174</v>
      </c>
      <c r="C4243" s="12"/>
      <c r="D4243" s="13">
        <v>0</v>
      </c>
      <c r="E4243" s="13">
        <v>2</v>
      </c>
    </row>
    <row r="4244" spans="1:5" ht="15" customHeight="1">
      <c r="A4244" s="10" t="s">
        <v>6175</v>
      </c>
      <c r="B4244" s="10" t="s">
        <v>6176</v>
      </c>
      <c r="C4244" s="12"/>
      <c r="D4244" s="13">
        <v>0</v>
      </c>
      <c r="E4244" s="13">
        <v>86</v>
      </c>
    </row>
    <row r="4245" spans="1:5" ht="15" customHeight="1">
      <c r="A4245" s="10" t="s">
        <v>6177</v>
      </c>
      <c r="B4245" s="10" t="s">
        <v>6178</v>
      </c>
      <c r="C4245" s="12"/>
      <c r="D4245" s="13">
        <v>0</v>
      </c>
      <c r="E4245" s="13">
        <v>117</v>
      </c>
    </row>
    <row r="4246" spans="1:5" ht="15" customHeight="1">
      <c r="A4246" s="10" t="s">
        <v>6179</v>
      </c>
      <c r="B4246" s="10" t="s">
        <v>6180</v>
      </c>
      <c r="C4246" s="12"/>
      <c r="D4246" s="13">
        <v>0</v>
      </c>
      <c r="E4246" s="13">
        <v>-27.5</v>
      </c>
    </row>
    <row r="4247" spans="1:5" ht="15" customHeight="1">
      <c r="A4247" s="10" t="s">
        <v>6179</v>
      </c>
      <c r="B4247" s="10" t="s">
        <v>6180</v>
      </c>
      <c r="C4247" s="10" t="s">
        <v>2251</v>
      </c>
      <c r="D4247" s="13">
        <v>46</v>
      </c>
      <c r="E4247" s="13">
        <v>46</v>
      </c>
    </row>
    <row r="4248" spans="1:5" ht="15" customHeight="1">
      <c r="A4248" s="10" t="s">
        <v>6181</v>
      </c>
      <c r="B4248" s="10" t="s">
        <v>6182</v>
      </c>
      <c r="C4248" s="12"/>
      <c r="D4248" s="13">
        <v>0</v>
      </c>
      <c r="E4248" s="13">
        <v>39</v>
      </c>
    </row>
    <row r="4249" spans="1:5" ht="15" customHeight="1">
      <c r="A4249" s="10" t="s">
        <v>6183</v>
      </c>
      <c r="B4249" s="10" t="s">
        <v>6184</v>
      </c>
      <c r="C4249" s="12"/>
      <c r="D4249" s="13">
        <v>0</v>
      </c>
      <c r="E4249" s="13">
        <v>57</v>
      </c>
    </row>
    <row r="4250" spans="1:5" ht="15" customHeight="1">
      <c r="A4250" s="10" t="s">
        <v>6185</v>
      </c>
      <c r="B4250" s="10" t="s">
        <v>6186</v>
      </c>
      <c r="C4250" s="12"/>
      <c r="D4250" s="13">
        <v>0</v>
      </c>
      <c r="E4250" s="13">
        <v>86</v>
      </c>
    </row>
    <row r="4251" spans="1:5" ht="15" customHeight="1">
      <c r="A4251" s="10" t="s">
        <v>6187</v>
      </c>
      <c r="B4251" s="10" t="s">
        <v>6188</v>
      </c>
      <c r="C4251" s="12"/>
      <c r="D4251" s="13">
        <v>0</v>
      </c>
      <c r="E4251" s="13">
        <v>65</v>
      </c>
    </row>
    <row r="4252" spans="1:5" ht="15" customHeight="1">
      <c r="A4252" s="10" t="s">
        <v>6189</v>
      </c>
      <c r="B4252" s="10" t="s">
        <v>6190</v>
      </c>
      <c r="C4252" s="12"/>
      <c r="D4252" s="13">
        <v>0</v>
      </c>
      <c r="E4252" s="13">
        <v>39</v>
      </c>
    </row>
    <row r="4253" spans="1:5" ht="15" customHeight="1">
      <c r="A4253" s="10" t="s">
        <v>6191</v>
      </c>
      <c r="B4253" s="10" t="s">
        <v>6192</v>
      </c>
      <c r="C4253" s="12"/>
      <c r="D4253" s="13">
        <v>0</v>
      </c>
      <c r="E4253" s="13">
        <v>36</v>
      </c>
    </row>
    <row r="4254" spans="1:5" ht="15" customHeight="1">
      <c r="A4254" s="10" t="s">
        <v>6193</v>
      </c>
      <c r="B4254" s="10" t="s">
        <v>6194</v>
      </c>
      <c r="C4254" s="12"/>
      <c r="D4254" s="13">
        <v>0</v>
      </c>
      <c r="E4254" s="13">
        <v>38</v>
      </c>
    </row>
    <row r="4255" spans="1:5" ht="15" customHeight="1">
      <c r="A4255" s="10" t="s">
        <v>6195</v>
      </c>
      <c r="B4255" s="10" t="s">
        <v>6196</v>
      </c>
      <c r="C4255" s="12"/>
      <c r="D4255" s="13">
        <v>0</v>
      </c>
      <c r="E4255" s="13">
        <v>39</v>
      </c>
    </row>
    <row r="4256" spans="1:5" ht="15" customHeight="1">
      <c r="A4256" s="10" t="s">
        <v>6197</v>
      </c>
      <c r="B4256" s="10" t="s">
        <v>6198</v>
      </c>
      <c r="C4256" s="12"/>
      <c r="D4256" s="13">
        <v>0</v>
      </c>
      <c r="E4256" s="13">
        <v>13</v>
      </c>
    </row>
    <row r="4257" spans="1:5" ht="15" customHeight="1">
      <c r="A4257" s="10" t="s">
        <v>6199</v>
      </c>
      <c r="B4257" s="10" t="s">
        <v>6200</v>
      </c>
      <c r="C4257" s="12"/>
      <c r="D4257" s="13">
        <v>0</v>
      </c>
      <c r="E4257" s="13">
        <v>381</v>
      </c>
    </row>
    <row r="4258" spans="1:5" ht="15" customHeight="1">
      <c r="A4258" s="10" t="s">
        <v>6201</v>
      </c>
      <c r="B4258" s="10" t="s">
        <v>6202</v>
      </c>
      <c r="C4258" s="12"/>
      <c r="D4258" s="13">
        <v>0</v>
      </c>
      <c r="E4258" s="13">
        <v>36</v>
      </c>
    </row>
    <row r="4259" spans="1:5" ht="15" customHeight="1">
      <c r="A4259" s="10" t="s">
        <v>6203</v>
      </c>
      <c r="B4259" s="10" t="s">
        <v>6204</v>
      </c>
      <c r="C4259" s="12"/>
      <c r="D4259" s="13">
        <v>0</v>
      </c>
      <c r="E4259" s="13">
        <v>13</v>
      </c>
    </row>
    <row r="4260" spans="1:5" ht="15" customHeight="1">
      <c r="A4260" s="10" t="s">
        <v>6205</v>
      </c>
      <c r="B4260" s="10" t="s">
        <v>6206</v>
      </c>
      <c r="C4260" s="12"/>
      <c r="D4260" s="13">
        <v>0</v>
      </c>
      <c r="E4260" s="13">
        <v>101</v>
      </c>
    </row>
    <row r="4261" spans="1:5" ht="15" customHeight="1">
      <c r="A4261" s="10" t="s">
        <v>6207</v>
      </c>
      <c r="B4261" s="10" t="s">
        <v>6208</v>
      </c>
      <c r="C4261" s="12"/>
      <c r="D4261" s="13">
        <v>0</v>
      </c>
      <c r="E4261" s="13">
        <v>36</v>
      </c>
    </row>
    <row r="4262" spans="1:5" ht="15" customHeight="1">
      <c r="A4262" s="10" t="s">
        <v>6209</v>
      </c>
      <c r="B4262" s="10" t="s">
        <v>6210</v>
      </c>
      <c r="C4262" s="12"/>
      <c r="D4262" s="13">
        <v>0</v>
      </c>
      <c r="E4262" s="13">
        <v>48</v>
      </c>
    </row>
    <row r="4263" spans="1:5" ht="15" customHeight="1">
      <c r="A4263" s="10" t="s">
        <v>6211</v>
      </c>
      <c r="B4263" s="10" t="s">
        <v>6212</v>
      </c>
      <c r="C4263" s="12"/>
      <c r="D4263" s="13">
        <v>0</v>
      </c>
      <c r="E4263" s="13">
        <v>101</v>
      </c>
    </row>
    <row r="4264" spans="1:5" ht="15" customHeight="1">
      <c r="A4264" s="10" t="s">
        <v>6213</v>
      </c>
      <c r="B4264" s="10" t="s">
        <v>6214</v>
      </c>
      <c r="C4264" s="12"/>
      <c r="D4264" s="13">
        <v>0</v>
      </c>
      <c r="E4264" s="13">
        <v>13</v>
      </c>
    </row>
    <row r="4265" spans="1:5" ht="15" customHeight="1">
      <c r="A4265" s="10" t="s">
        <v>6215</v>
      </c>
      <c r="B4265" s="10" t="s">
        <v>6216</v>
      </c>
      <c r="C4265" s="12"/>
      <c r="D4265" s="13">
        <v>0</v>
      </c>
      <c r="E4265" s="13">
        <v>55</v>
      </c>
    </row>
    <row r="4266" spans="1:5" ht="15" customHeight="1">
      <c r="A4266" s="10" t="s">
        <v>6217</v>
      </c>
      <c r="B4266" s="10" t="s">
        <v>6218</v>
      </c>
      <c r="C4266" s="12"/>
      <c r="D4266" s="13">
        <v>0</v>
      </c>
      <c r="E4266" s="13">
        <v>5</v>
      </c>
    </row>
    <row r="4267" spans="1:5" ht="15" customHeight="1">
      <c r="A4267" s="10" t="s">
        <v>6219</v>
      </c>
      <c r="B4267" s="10" t="s">
        <v>6220</v>
      </c>
      <c r="C4267" s="12"/>
      <c r="D4267" s="13">
        <v>0</v>
      </c>
      <c r="E4267" s="13">
        <v>36</v>
      </c>
    </row>
    <row r="4268" spans="1:5" ht="15" customHeight="1">
      <c r="A4268" s="10" t="s">
        <v>6221</v>
      </c>
      <c r="B4268" s="10" t="s">
        <v>6222</v>
      </c>
      <c r="C4268" s="12"/>
      <c r="D4268" s="13">
        <v>0</v>
      </c>
      <c r="E4268" s="13">
        <v>4</v>
      </c>
    </row>
    <row r="4269" spans="1:5" ht="15" customHeight="1">
      <c r="A4269" s="10" t="s">
        <v>6223</v>
      </c>
      <c r="B4269" s="10" t="s">
        <v>6224</v>
      </c>
      <c r="C4269" s="12"/>
      <c r="D4269" s="13">
        <v>3</v>
      </c>
      <c r="E4269" s="13">
        <v>55</v>
      </c>
    </row>
    <row r="4270" spans="1:5" ht="15" customHeight="1">
      <c r="A4270" s="10" t="s">
        <v>6225</v>
      </c>
      <c r="B4270" s="10" t="s">
        <v>6226</v>
      </c>
      <c r="C4270" s="12"/>
      <c r="D4270" s="13">
        <v>0</v>
      </c>
      <c r="E4270" s="13">
        <v>13</v>
      </c>
    </row>
    <row r="4271" spans="1:5" ht="15" customHeight="1">
      <c r="A4271" s="10" t="s">
        <v>6227</v>
      </c>
      <c r="B4271" s="10" t="s">
        <v>6228</v>
      </c>
      <c r="C4271" s="12"/>
      <c r="D4271" s="13">
        <v>0</v>
      </c>
      <c r="E4271" s="13">
        <v>381</v>
      </c>
    </row>
    <row r="4272" spans="1:5" ht="15" customHeight="1">
      <c r="A4272" s="10" t="s">
        <v>6229</v>
      </c>
      <c r="B4272" s="10" t="s">
        <v>6230</v>
      </c>
      <c r="C4272" s="12"/>
      <c r="D4272" s="13">
        <v>0</v>
      </c>
      <c r="E4272" s="13">
        <v>36</v>
      </c>
    </row>
    <row r="4273" spans="1:5" ht="15" customHeight="1">
      <c r="A4273" s="10" t="s">
        <v>6231</v>
      </c>
      <c r="B4273" s="10" t="s">
        <v>6232</v>
      </c>
      <c r="C4273" s="12"/>
      <c r="D4273" s="13">
        <v>0</v>
      </c>
      <c r="E4273" s="13">
        <v>381</v>
      </c>
    </row>
    <row r="4274" spans="1:5" ht="15" customHeight="1">
      <c r="A4274" s="10" t="s">
        <v>6233</v>
      </c>
      <c r="B4274" s="10" t="s">
        <v>6234</v>
      </c>
      <c r="C4274" s="12"/>
      <c r="D4274" s="13">
        <v>0</v>
      </c>
      <c r="E4274" s="13">
        <v>13</v>
      </c>
    </row>
    <row r="4275" spans="1:5" ht="15" customHeight="1">
      <c r="A4275" s="10" t="s">
        <v>6235</v>
      </c>
      <c r="B4275" s="10" t="s">
        <v>6236</v>
      </c>
      <c r="C4275" s="12"/>
      <c r="D4275" s="13">
        <v>0</v>
      </c>
      <c r="E4275" s="13">
        <v>156</v>
      </c>
    </row>
    <row r="4276" spans="1:5" ht="15" customHeight="1">
      <c r="A4276" s="10" t="s">
        <v>6237</v>
      </c>
      <c r="B4276" s="10" t="s">
        <v>6238</v>
      </c>
      <c r="C4276" s="12"/>
      <c r="D4276" s="13">
        <v>0</v>
      </c>
      <c r="E4276" s="13">
        <v>36</v>
      </c>
    </row>
    <row r="4277" spans="1:5" ht="15" customHeight="1">
      <c r="A4277" s="10" t="s">
        <v>6239</v>
      </c>
      <c r="B4277" s="10" t="s">
        <v>6240</v>
      </c>
      <c r="C4277" s="12"/>
      <c r="D4277" s="13">
        <v>0</v>
      </c>
      <c r="E4277" s="13">
        <v>156</v>
      </c>
    </row>
    <row r="4278" spans="1:5" ht="15" customHeight="1">
      <c r="A4278" s="10" t="s">
        <v>6241</v>
      </c>
      <c r="B4278" s="10" t="s">
        <v>6242</v>
      </c>
      <c r="C4278" s="12"/>
      <c r="D4278" s="13">
        <v>0</v>
      </c>
      <c r="E4278" s="13">
        <v>13</v>
      </c>
    </row>
    <row r="4279" spans="1:5" ht="15" customHeight="1">
      <c r="A4279" s="10" t="s">
        <v>6243</v>
      </c>
      <c r="B4279" s="10" t="s">
        <v>6244</v>
      </c>
      <c r="C4279" s="12"/>
      <c r="D4279" s="13">
        <v>0</v>
      </c>
      <c r="E4279" s="13">
        <v>39</v>
      </c>
    </row>
    <row r="4280" spans="1:5" ht="15" customHeight="1">
      <c r="A4280" s="10" t="s">
        <v>6245</v>
      </c>
      <c r="B4280" s="10" t="s">
        <v>6246</v>
      </c>
      <c r="C4280" s="12"/>
      <c r="D4280" s="13">
        <v>0</v>
      </c>
      <c r="E4280" s="13">
        <v>39</v>
      </c>
    </row>
    <row r="4281" spans="1:5" ht="15" customHeight="1">
      <c r="A4281" s="10" t="s">
        <v>6247</v>
      </c>
      <c r="B4281" s="10" t="s">
        <v>6248</v>
      </c>
      <c r="C4281" s="12"/>
      <c r="D4281" s="13">
        <v>0</v>
      </c>
      <c r="E4281" s="13">
        <v>39</v>
      </c>
    </row>
    <row r="4282" spans="1:5" ht="15" customHeight="1">
      <c r="A4282" s="10" t="s">
        <v>6249</v>
      </c>
      <c r="B4282" s="10" t="s">
        <v>6250</v>
      </c>
      <c r="C4282" s="12"/>
      <c r="D4282" s="13">
        <v>0</v>
      </c>
      <c r="E4282" s="13">
        <v>147</v>
      </c>
    </row>
    <row r="4283" spans="1:5" ht="15" customHeight="1">
      <c r="A4283" s="10" t="s">
        <v>6251</v>
      </c>
      <c r="B4283" s="10" t="s">
        <v>6252</v>
      </c>
      <c r="C4283" s="12"/>
      <c r="D4283" s="13">
        <v>0</v>
      </c>
      <c r="E4283" s="13">
        <v>147</v>
      </c>
    </row>
    <row r="4284" spans="1:5" ht="15" customHeight="1">
      <c r="A4284" s="10" t="s">
        <v>6253</v>
      </c>
      <c r="B4284" s="10" t="s">
        <v>6254</v>
      </c>
      <c r="C4284" s="12"/>
      <c r="D4284" s="13">
        <v>0</v>
      </c>
      <c r="E4284" s="13">
        <v>147</v>
      </c>
    </row>
    <row r="4285" spans="1:5" ht="15" customHeight="1">
      <c r="A4285" s="10" t="s">
        <v>6255</v>
      </c>
      <c r="B4285" s="10" t="s">
        <v>6256</v>
      </c>
      <c r="C4285" s="12"/>
      <c r="D4285" s="13">
        <v>0</v>
      </c>
      <c r="E4285" s="13">
        <v>53</v>
      </c>
    </row>
    <row r="4286" spans="1:5" ht="15" customHeight="1">
      <c r="A4286" s="10" t="s">
        <v>6257</v>
      </c>
      <c r="B4286" s="10" t="s">
        <v>6258</v>
      </c>
      <c r="C4286" s="12"/>
      <c r="D4286" s="13">
        <v>0</v>
      </c>
      <c r="E4286" s="13">
        <v>101</v>
      </c>
    </row>
    <row r="4287" spans="1:5" ht="15" customHeight="1">
      <c r="A4287" s="10" t="s">
        <v>6259</v>
      </c>
      <c r="B4287" s="10" t="s">
        <v>6260</v>
      </c>
      <c r="C4287" s="12"/>
      <c r="D4287" s="13">
        <v>0</v>
      </c>
      <c r="E4287" s="13">
        <v>101</v>
      </c>
    </row>
    <row r="4288" spans="1:5" ht="15" customHeight="1">
      <c r="A4288" s="10" t="s">
        <v>6261</v>
      </c>
      <c r="B4288" s="10" t="s">
        <v>6262</v>
      </c>
      <c r="C4288" s="12"/>
      <c r="D4288" s="13">
        <v>0</v>
      </c>
      <c r="E4288" s="13">
        <v>101</v>
      </c>
    </row>
    <row r="4289" spans="1:5" ht="15" customHeight="1">
      <c r="A4289" s="10" t="s">
        <v>6263</v>
      </c>
      <c r="B4289" s="10" t="s">
        <v>6264</v>
      </c>
      <c r="C4289" s="12"/>
      <c r="D4289" s="13">
        <v>0</v>
      </c>
      <c r="E4289" s="13">
        <v>53</v>
      </c>
    </row>
    <row r="4290" spans="1:5" ht="15" customHeight="1">
      <c r="A4290" s="10" t="s">
        <v>6265</v>
      </c>
      <c r="B4290" s="10" t="s">
        <v>6266</v>
      </c>
      <c r="C4290" s="12"/>
      <c r="D4290" s="13">
        <v>0</v>
      </c>
      <c r="E4290" s="13">
        <v>55</v>
      </c>
    </row>
    <row r="4291" spans="1:5" ht="15" customHeight="1">
      <c r="A4291" s="10" t="s">
        <v>6267</v>
      </c>
      <c r="B4291" s="10" t="s">
        <v>6268</v>
      </c>
      <c r="C4291" s="12"/>
      <c r="D4291" s="13">
        <v>0</v>
      </c>
      <c r="E4291" s="13">
        <v>6</v>
      </c>
    </row>
    <row r="4292" spans="1:5" ht="15" customHeight="1">
      <c r="A4292" s="10" t="s">
        <v>6269</v>
      </c>
      <c r="B4292" s="10" t="s">
        <v>6270</v>
      </c>
      <c r="C4292" s="12"/>
      <c r="D4292" s="13">
        <v>0</v>
      </c>
      <c r="E4292" s="13">
        <v>55</v>
      </c>
    </row>
    <row r="4293" spans="1:5" ht="15" customHeight="1">
      <c r="A4293" s="10" t="s">
        <v>6271</v>
      </c>
      <c r="B4293" s="10" t="s">
        <v>6272</v>
      </c>
      <c r="C4293" s="12"/>
      <c r="D4293" s="13">
        <v>0</v>
      </c>
      <c r="E4293" s="13">
        <v>55</v>
      </c>
    </row>
    <row r="4294" spans="1:5" ht="15" customHeight="1">
      <c r="A4294" s="10" t="s">
        <v>6273</v>
      </c>
      <c r="B4294" s="10" t="s">
        <v>6274</v>
      </c>
      <c r="C4294" s="12"/>
      <c r="D4294" s="13">
        <v>0</v>
      </c>
      <c r="E4294" s="13">
        <v>53</v>
      </c>
    </row>
    <row r="4295" spans="1:5" ht="15" customHeight="1">
      <c r="A4295" s="10" t="s">
        <v>6275</v>
      </c>
      <c r="B4295" s="10" t="s">
        <v>6276</v>
      </c>
      <c r="C4295" s="12"/>
      <c r="D4295" s="13">
        <v>0</v>
      </c>
      <c r="E4295" s="13">
        <v>5</v>
      </c>
    </row>
    <row r="4296" spans="1:5" ht="15" customHeight="1">
      <c r="A4296" s="10" t="s">
        <v>6277</v>
      </c>
      <c r="B4296" s="10" t="s">
        <v>6278</v>
      </c>
      <c r="C4296" s="12"/>
      <c r="D4296" s="13">
        <v>0</v>
      </c>
      <c r="E4296" s="13">
        <v>310</v>
      </c>
    </row>
    <row r="4297" spans="1:5" ht="15" customHeight="1">
      <c r="A4297" s="10" t="s">
        <v>6279</v>
      </c>
      <c r="B4297" s="10" t="s">
        <v>6280</v>
      </c>
      <c r="C4297" s="12"/>
      <c r="D4297" s="13">
        <v>0</v>
      </c>
      <c r="E4297" s="13">
        <v>188</v>
      </c>
    </row>
    <row r="4298" spans="1:5" ht="15" customHeight="1">
      <c r="A4298" s="10" t="s">
        <v>6281</v>
      </c>
      <c r="B4298" s="10" t="s">
        <v>6282</v>
      </c>
      <c r="C4298" s="12"/>
      <c r="D4298" s="13">
        <v>0</v>
      </c>
      <c r="E4298" s="13">
        <v>310</v>
      </c>
    </row>
    <row r="4299" spans="1:5" ht="15" customHeight="1">
      <c r="A4299" s="10" t="s">
        <v>6283</v>
      </c>
      <c r="B4299" s="10" t="s">
        <v>6284</v>
      </c>
      <c r="C4299" s="12"/>
      <c r="D4299" s="13">
        <v>0</v>
      </c>
      <c r="E4299" s="13">
        <v>53</v>
      </c>
    </row>
    <row r="4300" spans="1:5" ht="15" customHeight="1">
      <c r="A4300" s="10" t="s">
        <v>6285</v>
      </c>
      <c r="B4300" s="10" t="s">
        <v>6286</v>
      </c>
      <c r="C4300" s="12"/>
      <c r="D4300" s="13">
        <v>0</v>
      </c>
      <c r="E4300" s="13">
        <v>310</v>
      </c>
    </row>
    <row r="4301" spans="1:5" ht="15" customHeight="1">
      <c r="A4301" s="10" t="s">
        <v>6287</v>
      </c>
      <c r="B4301" s="10" t="s">
        <v>6288</v>
      </c>
      <c r="C4301" s="12"/>
      <c r="D4301" s="13">
        <v>0</v>
      </c>
      <c r="E4301" s="13">
        <v>188</v>
      </c>
    </row>
    <row r="4302" spans="1:5" ht="15" customHeight="1">
      <c r="A4302" s="10" t="s">
        <v>6289</v>
      </c>
      <c r="B4302" s="10" t="s">
        <v>6290</v>
      </c>
      <c r="C4302" s="12"/>
      <c r="D4302" s="13">
        <v>0</v>
      </c>
      <c r="E4302" s="13">
        <v>53</v>
      </c>
    </row>
    <row r="4303" spans="1:5" ht="15" customHeight="1">
      <c r="A4303" s="10" t="s">
        <v>6291</v>
      </c>
      <c r="B4303" s="10" t="s">
        <v>6292</v>
      </c>
      <c r="C4303" s="12"/>
      <c r="D4303" s="13">
        <v>0</v>
      </c>
      <c r="E4303" s="13">
        <v>88</v>
      </c>
    </row>
    <row r="4304" spans="1:5" ht="15" customHeight="1">
      <c r="A4304" s="10" t="s">
        <v>6293</v>
      </c>
      <c r="B4304" s="10" t="s">
        <v>6294</v>
      </c>
      <c r="C4304" s="12"/>
      <c r="D4304" s="13">
        <v>0</v>
      </c>
      <c r="E4304" s="13">
        <v>88</v>
      </c>
    </row>
    <row r="4305" spans="1:5" ht="15" customHeight="1">
      <c r="A4305" s="10" t="s">
        <v>6295</v>
      </c>
      <c r="B4305" s="10" t="s">
        <v>6296</v>
      </c>
      <c r="C4305" s="12"/>
      <c r="D4305" s="13">
        <v>0</v>
      </c>
      <c r="E4305" s="13">
        <v>88</v>
      </c>
    </row>
    <row r="4306" spans="1:5" ht="15" customHeight="1">
      <c r="A4306" s="10" t="s">
        <v>6297</v>
      </c>
      <c r="B4306" s="10" t="s">
        <v>6298</v>
      </c>
      <c r="C4306" s="12"/>
      <c r="D4306" s="13">
        <v>0</v>
      </c>
      <c r="E4306" s="13">
        <v>58</v>
      </c>
    </row>
    <row r="4307" spans="1:5" ht="15" customHeight="1">
      <c r="A4307" s="10" t="s">
        <v>6299</v>
      </c>
      <c r="B4307" s="10" t="s">
        <v>6300</v>
      </c>
      <c r="C4307" s="12"/>
      <c r="D4307" s="13">
        <v>0</v>
      </c>
      <c r="E4307" s="13">
        <v>377</v>
      </c>
    </row>
    <row r="4308" spans="1:5" ht="15" customHeight="1">
      <c r="A4308" s="10" t="s">
        <v>6301</v>
      </c>
      <c r="B4308" s="10" t="s">
        <v>6302</v>
      </c>
      <c r="C4308" s="12"/>
      <c r="D4308" s="13">
        <v>0</v>
      </c>
      <c r="E4308" s="13">
        <v>155</v>
      </c>
    </row>
    <row r="4309" spans="1:5" ht="15" customHeight="1">
      <c r="A4309" s="10" t="s">
        <v>6303</v>
      </c>
      <c r="B4309" s="10" t="s">
        <v>6304</v>
      </c>
      <c r="C4309" s="12"/>
      <c r="D4309" s="13">
        <v>0</v>
      </c>
      <c r="E4309" s="13">
        <v>58</v>
      </c>
    </row>
    <row r="4310" spans="1:5" ht="15" customHeight="1">
      <c r="A4310" s="10" t="s">
        <v>6305</v>
      </c>
      <c r="B4310" s="10" t="s">
        <v>6306</v>
      </c>
      <c r="C4310" s="12"/>
      <c r="D4310" s="13">
        <v>0</v>
      </c>
      <c r="E4310" s="13">
        <v>117</v>
      </c>
    </row>
    <row r="4311" spans="1:5" ht="15" customHeight="1">
      <c r="A4311" s="10" t="s">
        <v>6307</v>
      </c>
      <c r="B4311" s="10" t="s">
        <v>6308</v>
      </c>
      <c r="C4311" s="12"/>
      <c r="D4311" s="13">
        <v>0</v>
      </c>
      <c r="E4311" s="13">
        <v>117</v>
      </c>
    </row>
    <row r="4312" spans="1:5" ht="15" customHeight="1">
      <c r="A4312" s="10" t="s">
        <v>6309</v>
      </c>
      <c r="B4312" s="10" t="s">
        <v>6310</v>
      </c>
      <c r="C4312" s="12"/>
      <c r="D4312" s="13">
        <v>0</v>
      </c>
      <c r="E4312" s="13">
        <v>117</v>
      </c>
    </row>
    <row r="4313" spans="1:5" ht="15" customHeight="1">
      <c r="A4313" s="10" t="s">
        <v>6311</v>
      </c>
      <c r="B4313" s="10" t="s">
        <v>6312</v>
      </c>
      <c r="C4313" s="12"/>
      <c r="D4313" s="13">
        <v>0</v>
      </c>
      <c r="E4313" s="13">
        <v>58</v>
      </c>
    </row>
    <row r="4314" spans="1:5" ht="15" customHeight="1">
      <c r="A4314" s="10" t="s">
        <v>6313</v>
      </c>
      <c r="B4314" s="10" t="s">
        <v>6314</v>
      </c>
      <c r="C4314" s="12"/>
      <c r="D4314" s="13">
        <v>0</v>
      </c>
      <c r="E4314" s="13">
        <v>197</v>
      </c>
    </row>
    <row r="4315" spans="1:5" ht="15" customHeight="1">
      <c r="A4315" s="10" t="s">
        <v>6315</v>
      </c>
      <c r="B4315" s="10" t="s">
        <v>6316</v>
      </c>
      <c r="C4315" s="12"/>
      <c r="D4315" s="13">
        <v>0</v>
      </c>
      <c r="E4315" s="13">
        <v>155</v>
      </c>
    </row>
    <row r="4316" spans="1:5" ht="15" customHeight="1">
      <c r="A4316" s="10" t="s">
        <v>6317</v>
      </c>
      <c r="B4316" s="10" t="s">
        <v>6318</v>
      </c>
      <c r="C4316" s="12"/>
      <c r="D4316" s="13">
        <v>0</v>
      </c>
      <c r="E4316" s="13">
        <v>197</v>
      </c>
    </row>
    <row r="4317" spans="1:5" ht="15" customHeight="1">
      <c r="A4317" s="10" t="s">
        <v>6319</v>
      </c>
      <c r="B4317" s="10" t="s">
        <v>6320</v>
      </c>
      <c r="C4317" s="12"/>
      <c r="D4317" s="13">
        <v>0</v>
      </c>
      <c r="E4317" s="13">
        <v>65</v>
      </c>
    </row>
    <row r="4318" spans="1:5" ht="15" customHeight="1">
      <c r="A4318" s="10" t="s">
        <v>6321</v>
      </c>
      <c r="B4318" s="10" t="s">
        <v>6322</v>
      </c>
      <c r="C4318" s="12"/>
      <c r="D4318" s="13">
        <v>0</v>
      </c>
      <c r="E4318" s="13">
        <v>139</v>
      </c>
    </row>
    <row r="4319" spans="1:5" ht="15" customHeight="1">
      <c r="A4319" s="10" t="s">
        <v>6323</v>
      </c>
      <c r="B4319" s="10" t="s">
        <v>6324</v>
      </c>
      <c r="C4319" s="12"/>
      <c r="D4319" s="13">
        <v>0</v>
      </c>
      <c r="E4319" s="13">
        <v>139</v>
      </c>
    </row>
    <row r="4320" spans="1:5" ht="15" customHeight="1">
      <c r="A4320" s="10" t="s">
        <v>6325</v>
      </c>
      <c r="B4320" s="10" t="s">
        <v>6326</v>
      </c>
      <c r="C4320" s="12"/>
      <c r="D4320" s="13">
        <v>0</v>
      </c>
      <c r="E4320" s="13">
        <v>139</v>
      </c>
    </row>
    <row r="4321" spans="1:5" ht="15" customHeight="1">
      <c r="A4321" s="10" t="s">
        <v>6327</v>
      </c>
      <c r="B4321" s="10" t="s">
        <v>6328</v>
      </c>
      <c r="C4321" s="12"/>
      <c r="D4321" s="13">
        <v>0</v>
      </c>
      <c r="E4321" s="13">
        <v>58</v>
      </c>
    </row>
    <row r="4322" spans="1:5" ht="15" customHeight="1">
      <c r="A4322" s="10" t="s">
        <v>6329</v>
      </c>
      <c r="B4322" s="10" t="s">
        <v>6330</v>
      </c>
      <c r="C4322" s="12"/>
      <c r="D4322" s="13">
        <v>0</v>
      </c>
      <c r="E4322" s="13">
        <v>133</v>
      </c>
    </row>
    <row r="4323" spans="1:5" ht="15" customHeight="1">
      <c r="A4323" s="10" t="s">
        <v>6331</v>
      </c>
      <c r="B4323" s="10" t="s">
        <v>6332</v>
      </c>
      <c r="C4323" s="12"/>
      <c r="D4323" s="13">
        <v>0</v>
      </c>
      <c r="E4323" s="13">
        <v>133</v>
      </c>
    </row>
    <row r="4324" spans="1:5" ht="15" customHeight="1">
      <c r="A4324" s="10" t="s">
        <v>6333</v>
      </c>
      <c r="B4324" s="10" t="s">
        <v>6334</v>
      </c>
      <c r="C4324" s="12"/>
      <c r="D4324" s="13">
        <v>0</v>
      </c>
      <c r="E4324" s="13">
        <v>133</v>
      </c>
    </row>
    <row r="4325" spans="1:5" ht="15" customHeight="1">
      <c r="A4325" s="10" t="s">
        <v>6335</v>
      </c>
      <c r="B4325" s="10" t="s">
        <v>6336</v>
      </c>
      <c r="C4325" s="12"/>
      <c r="D4325" s="13">
        <v>0</v>
      </c>
      <c r="E4325" s="13">
        <v>65</v>
      </c>
    </row>
    <row r="4326" spans="1:5" ht="15" customHeight="1">
      <c r="A4326" s="10" t="s">
        <v>6337</v>
      </c>
      <c r="B4326" s="10" t="s">
        <v>6338</v>
      </c>
      <c r="C4326" s="12"/>
      <c r="D4326" s="13">
        <v>0</v>
      </c>
      <c r="E4326" s="13">
        <v>48</v>
      </c>
    </row>
    <row r="4327" spans="1:5" ht="15" customHeight="1">
      <c r="A4327" s="10" t="s">
        <v>6339</v>
      </c>
      <c r="B4327" s="10" t="s">
        <v>6340</v>
      </c>
      <c r="C4327" s="12"/>
      <c r="D4327" s="13">
        <v>0</v>
      </c>
      <c r="E4327" s="13">
        <v>88</v>
      </c>
    </row>
    <row r="4328" spans="1:5" ht="15" customHeight="1">
      <c r="A4328" s="10" t="s">
        <v>6341</v>
      </c>
      <c r="B4328" s="10" t="s">
        <v>6342</v>
      </c>
      <c r="C4328" s="12"/>
      <c r="D4328" s="13">
        <v>0</v>
      </c>
      <c r="E4328" s="13">
        <v>65</v>
      </c>
    </row>
    <row r="4329" spans="1:5" ht="15" customHeight="1">
      <c r="A4329" s="10" t="s">
        <v>6343</v>
      </c>
      <c r="B4329" s="10" t="s">
        <v>6344</v>
      </c>
      <c r="C4329" s="12"/>
      <c r="D4329" s="13">
        <v>0</v>
      </c>
      <c r="E4329" s="13">
        <v>5</v>
      </c>
    </row>
    <row r="4330" spans="1:5" ht="15" customHeight="1">
      <c r="A4330" s="10" t="s">
        <v>6345</v>
      </c>
      <c r="B4330" s="10" t="s">
        <v>6346</v>
      </c>
      <c r="C4330" s="12"/>
      <c r="D4330" s="13">
        <v>0</v>
      </c>
      <c r="E4330" s="13">
        <v>88</v>
      </c>
    </row>
    <row r="4331" spans="1:5" ht="15" customHeight="1">
      <c r="A4331" s="10" t="s">
        <v>6347</v>
      </c>
      <c r="B4331" s="10" t="s">
        <v>6348</v>
      </c>
      <c r="C4331" s="12"/>
      <c r="D4331" s="13">
        <v>0</v>
      </c>
      <c r="E4331" s="13">
        <v>65</v>
      </c>
    </row>
    <row r="4332" spans="1:5" ht="15" customHeight="1">
      <c r="A4332" s="10" t="s">
        <v>6349</v>
      </c>
      <c r="B4332" s="10" t="s">
        <v>6350</v>
      </c>
      <c r="C4332" s="12"/>
      <c r="D4332" s="13">
        <v>0</v>
      </c>
      <c r="E4332" s="13">
        <v>100</v>
      </c>
    </row>
    <row r="4333" spans="1:5" ht="15" customHeight="1">
      <c r="A4333" s="10" t="s">
        <v>6351</v>
      </c>
      <c r="B4333" s="10" t="s">
        <v>6352</v>
      </c>
      <c r="C4333" s="12"/>
      <c r="D4333" s="13">
        <v>0</v>
      </c>
      <c r="E4333" s="13">
        <v>100</v>
      </c>
    </row>
    <row r="4334" spans="1:5" ht="15" customHeight="1">
      <c r="A4334" s="10" t="s">
        <v>6353</v>
      </c>
      <c r="B4334" s="10" t="s">
        <v>6354</v>
      </c>
      <c r="C4334" s="12"/>
      <c r="D4334" s="13">
        <v>0</v>
      </c>
      <c r="E4334" s="13">
        <v>100</v>
      </c>
    </row>
    <row r="4335" spans="1:5" ht="15" customHeight="1">
      <c r="A4335" s="10" t="s">
        <v>6355</v>
      </c>
      <c r="B4335" s="10" t="s">
        <v>6356</v>
      </c>
      <c r="C4335" s="12"/>
      <c r="D4335" s="13">
        <v>0</v>
      </c>
      <c r="E4335" s="13">
        <v>65</v>
      </c>
    </row>
    <row r="4336" spans="1:5" ht="15" customHeight="1">
      <c r="A4336" s="10" t="s">
        <v>6357</v>
      </c>
      <c r="B4336" s="10" t="s">
        <v>6358</v>
      </c>
      <c r="C4336" s="12"/>
      <c r="D4336" s="13">
        <v>0</v>
      </c>
      <c r="E4336" s="13">
        <v>117</v>
      </c>
    </row>
    <row r="4337" spans="1:5" ht="15" customHeight="1">
      <c r="A4337" s="10" t="s">
        <v>6359</v>
      </c>
      <c r="B4337" s="10" t="s">
        <v>6360</v>
      </c>
      <c r="C4337" s="12"/>
      <c r="D4337" s="13">
        <v>0</v>
      </c>
      <c r="E4337" s="13">
        <v>117</v>
      </c>
    </row>
    <row r="4338" spans="1:5" ht="15" customHeight="1">
      <c r="A4338" s="10" t="s">
        <v>6361</v>
      </c>
      <c r="B4338" s="10" t="s">
        <v>6362</v>
      </c>
      <c r="C4338" s="12"/>
      <c r="D4338" s="13">
        <v>0</v>
      </c>
      <c r="E4338" s="13">
        <v>117</v>
      </c>
    </row>
    <row r="4339" spans="1:5" ht="15" customHeight="1">
      <c r="A4339" s="10" t="s">
        <v>6363</v>
      </c>
      <c r="B4339" s="10" t="s">
        <v>6364</v>
      </c>
      <c r="C4339" s="12"/>
      <c r="D4339" s="13">
        <v>0</v>
      </c>
      <c r="E4339" s="13">
        <v>65</v>
      </c>
    </row>
    <row r="4340" spans="1:5" ht="15" customHeight="1">
      <c r="A4340" s="10" t="s">
        <v>6365</v>
      </c>
      <c r="B4340" s="10" t="s">
        <v>6366</v>
      </c>
      <c r="C4340" s="12"/>
      <c r="D4340" s="13">
        <v>0</v>
      </c>
      <c r="E4340" s="13">
        <v>197</v>
      </c>
    </row>
    <row r="4341" spans="1:5" ht="15" customHeight="1">
      <c r="A4341" s="10" t="s">
        <v>6367</v>
      </c>
      <c r="B4341" s="10" t="s">
        <v>6368</v>
      </c>
      <c r="C4341" s="12"/>
      <c r="D4341" s="13">
        <v>0</v>
      </c>
      <c r="E4341" s="13">
        <v>133</v>
      </c>
    </row>
    <row r="4342" spans="1:5" ht="15" customHeight="1">
      <c r="A4342" s="10" t="s">
        <v>6369</v>
      </c>
      <c r="B4342" s="10" t="s">
        <v>6370</v>
      </c>
      <c r="C4342" s="12"/>
      <c r="D4342" s="13">
        <v>0</v>
      </c>
      <c r="E4342" s="13">
        <v>197</v>
      </c>
    </row>
    <row r="4343" spans="1:5" ht="15" customHeight="1">
      <c r="A4343" s="10" t="s">
        <v>6371</v>
      </c>
      <c r="B4343" s="10" t="s">
        <v>6372</v>
      </c>
      <c r="C4343" s="12"/>
      <c r="D4343" s="13">
        <v>0</v>
      </c>
      <c r="E4343" s="13">
        <v>65</v>
      </c>
    </row>
    <row r="4344" spans="1:5" ht="15" customHeight="1">
      <c r="A4344" s="10" t="s">
        <v>6373</v>
      </c>
      <c r="B4344" s="10" t="s">
        <v>6374</v>
      </c>
      <c r="C4344" s="12"/>
      <c r="D4344" s="13">
        <v>0</v>
      </c>
      <c r="E4344" s="13">
        <v>139</v>
      </c>
    </row>
    <row r="4345" spans="1:5" ht="15" customHeight="1">
      <c r="A4345" s="10" t="s">
        <v>6375</v>
      </c>
      <c r="B4345" s="10" t="s">
        <v>6376</v>
      </c>
      <c r="C4345" s="12"/>
      <c r="D4345" s="13">
        <v>0</v>
      </c>
      <c r="E4345" s="13">
        <v>133</v>
      </c>
    </row>
    <row r="4346" spans="1:5" ht="15" customHeight="1">
      <c r="A4346" s="10" t="s">
        <v>6377</v>
      </c>
      <c r="B4346" s="10" t="s">
        <v>6378</v>
      </c>
      <c r="C4346" s="12"/>
      <c r="D4346" s="13">
        <v>0</v>
      </c>
      <c r="E4346" s="13">
        <v>139</v>
      </c>
    </row>
    <row r="4347" spans="1:5" ht="15" customHeight="1">
      <c r="A4347" s="10" t="s">
        <v>6379</v>
      </c>
      <c r="B4347" s="10" t="s">
        <v>6380</v>
      </c>
      <c r="C4347" s="12"/>
      <c r="D4347" s="13">
        <v>0</v>
      </c>
      <c r="E4347" s="13">
        <v>65</v>
      </c>
    </row>
    <row r="4348" spans="1:5" ht="15" customHeight="1">
      <c r="A4348" s="10" t="s">
        <v>6381</v>
      </c>
      <c r="B4348" s="10" t="s">
        <v>6382</v>
      </c>
      <c r="C4348" s="12"/>
      <c r="D4348" s="13">
        <v>0</v>
      </c>
      <c r="E4348" s="13">
        <v>701</v>
      </c>
    </row>
    <row r="4349" spans="1:5" ht="15" customHeight="1">
      <c r="A4349" s="10" t="s">
        <v>6383</v>
      </c>
      <c r="B4349" s="10" t="s">
        <v>6384</v>
      </c>
      <c r="C4349" s="12"/>
      <c r="D4349" s="13">
        <v>0</v>
      </c>
      <c r="E4349" s="13">
        <v>133</v>
      </c>
    </row>
    <row r="4350" spans="1:5" ht="15" customHeight="1">
      <c r="A4350" s="10" t="s">
        <v>6385</v>
      </c>
      <c r="B4350" s="10" t="s">
        <v>6386</v>
      </c>
      <c r="C4350" s="12"/>
      <c r="D4350" s="13">
        <v>0</v>
      </c>
      <c r="E4350" s="13">
        <v>65</v>
      </c>
    </row>
    <row r="4351" spans="1:5" ht="15" customHeight="1">
      <c r="A4351" s="10" t="s">
        <v>6387</v>
      </c>
      <c r="B4351" s="10" t="s">
        <v>6388</v>
      </c>
      <c r="C4351" s="12"/>
      <c r="D4351" s="13">
        <v>0</v>
      </c>
      <c r="E4351" s="13">
        <v>82</v>
      </c>
    </row>
    <row r="4352" spans="1:5" ht="15" customHeight="1">
      <c r="A4352" s="10" t="s">
        <v>6389</v>
      </c>
      <c r="B4352" s="10" t="s">
        <v>6390</v>
      </c>
      <c r="C4352" s="12"/>
      <c r="D4352" s="13">
        <v>0</v>
      </c>
      <c r="E4352" s="13">
        <v>82</v>
      </c>
    </row>
    <row r="4353" spans="1:5" ht="15" customHeight="1">
      <c r="A4353" s="10" t="s">
        <v>6391</v>
      </c>
      <c r="B4353" s="10" t="s">
        <v>6392</v>
      </c>
      <c r="C4353" s="12"/>
      <c r="D4353" s="13">
        <v>0</v>
      </c>
      <c r="E4353" s="13">
        <v>82</v>
      </c>
    </row>
    <row r="4354" spans="1:5" ht="15" customHeight="1">
      <c r="A4354" s="10" t="s">
        <v>6393</v>
      </c>
      <c r="B4354" s="10" t="s">
        <v>6394</v>
      </c>
      <c r="C4354" s="10" t="s">
        <v>2203</v>
      </c>
      <c r="D4354" s="13">
        <v>11</v>
      </c>
      <c r="E4354" s="13">
        <v>11</v>
      </c>
    </row>
    <row r="4355" spans="1:5" ht="15" customHeight="1">
      <c r="A4355" s="10" t="s">
        <v>6395</v>
      </c>
      <c r="B4355" s="10" t="s">
        <v>6396</v>
      </c>
      <c r="C4355" s="12"/>
      <c r="D4355" s="13">
        <v>0</v>
      </c>
      <c r="E4355" s="13">
        <v>82</v>
      </c>
    </row>
    <row r="4356" spans="1:5" ht="15" customHeight="1">
      <c r="A4356" s="10" t="s">
        <v>6397</v>
      </c>
      <c r="B4356" s="10" t="s">
        <v>6398</v>
      </c>
      <c r="C4356" s="12"/>
      <c r="D4356" s="13">
        <v>0</v>
      </c>
      <c r="E4356" s="13">
        <v>60</v>
      </c>
    </row>
    <row r="4357" spans="1:5" ht="15" customHeight="1">
      <c r="A4357" s="10" t="s">
        <v>6399</v>
      </c>
      <c r="B4357" s="10" t="s">
        <v>6400</v>
      </c>
      <c r="C4357" s="12"/>
      <c r="D4357" s="13">
        <v>0</v>
      </c>
      <c r="E4357" s="13">
        <v>60</v>
      </c>
    </row>
    <row r="4358" spans="1:5" ht="15" customHeight="1">
      <c r="A4358" s="10" t="s">
        <v>6401</v>
      </c>
      <c r="B4358" s="10" t="s">
        <v>6402</v>
      </c>
      <c r="C4358" s="12"/>
      <c r="D4358" s="13">
        <v>0</v>
      </c>
      <c r="E4358" s="13">
        <v>45</v>
      </c>
    </row>
    <row r="4359" spans="1:5" ht="15" customHeight="1">
      <c r="A4359" s="10" t="s">
        <v>6403</v>
      </c>
      <c r="B4359" s="10" t="s">
        <v>6404</v>
      </c>
      <c r="C4359" s="12"/>
      <c r="D4359" s="13">
        <v>0</v>
      </c>
      <c r="E4359" s="13">
        <v>46</v>
      </c>
    </row>
    <row r="4360" spans="1:5" ht="15" customHeight="1">
      <c r="A4360" s="10" t="s">
        <v>6405</v>
      </c>
      <c r="B4360" s="10" t="s">
        <v>6406</v>
      </c>
      <c r="C4360" s="12"/>
      <c r="D4360" s="13">
        <v>0</v>
      </c>
      <c r="E4360" s="13">
        <v>46</v>
      </c>
    </row>
    <row r="4361" spans="1:5" ht="15" customHeight="1">
      <c r="A4361" s="10" t="s">
        <v>6407</v>
      </c>
      <c r="B4361" s="10" t="s">
        <v>6408</v>
      </c>
      <c r="C4361" s="12"/>
      <c r="D4361" s="13">
        <v>0</v>
      </c>
      <c r="E4361" s="13">
        <v>46</v>
      </c>
    </row>
    <row r="4362" spans="1:5" ht="15" customHeight="1">
      <c r="A4362" s="10" t="s">
        <v>6409</v>
      </c>
      <c r="B4362" s="10" t="s">
        <v>6410</v>
      </c>
      <c r="C4362" s="12"/>
      <c r="D4362" s="13">
        <v>0</v>
      </c>
      <c r="E4362" s="13">
        <v>46</v>
      </c>
    </row>
    <row r="4363" spans="1:5" ht="15" customHeight="1">
      <c r="A4363" s="10" t="s">
        <v>6411</v>
      </c>
      <c r="B4363" s="10" t="s">
        <v>6412</v>
      </c>
      <c r="C4363" s="12"/>
      <c r="D4363" s="13">
        <v>0</v>
      </c>
      <c r="E4363" s="13">
        <v>30</v>
      </c>
    </row>
    <row r="4364" spans="1:5" ht="15" customHeight="1">
      <c r="A4364" s="10" t="s">
        <v>6413</v>
      </c>
      <c r="B4364" s="10" t="s">
        <v>6414</v>
      </c>
      <c r="C4364" s="12"/>
      <c r="D4364" s="13">
        <v>0</v>
      </c>
      <c r="E4364" s="13">
        <v>30</v>
      </c>
    </row>
    <row r="4365" spans="1:5" ht="15" customHeight="1">
      <c r="A4365" s="10" t="s">
        <v>6415</v>
      </c>
      <c r="B4365" s="10" t="s">
        <v>6416</v>
      </c>
      <c r="C4365" s="12"/>
      <c r="D4365" s="13">
        <v>0</v>
      </c>
      <c r="E4365" s="13">
        <v>62</v>
      </c>
    </row>
    <row r="4366" spans="1:5" ht="15" customHeight="1">
      <c r="A4366" s="10" t="s">
        <v>6417</v>
      </c>
      <c r="B4366" s="10" t="s">
        <v>6418</v>
      </c>
      <c r="C4366" s="12"/>
      <c r="D4366" s="13">
        <v>0</v>
      </c>
      <c r="E4366" s="13">
        <v>54</v>
      </c>
    </row>
    <row r="4367" spans="1:5" ht="15" customHeight="1">
      <c r="A4367" s="10" t="s">
        <v>6419</v>
      </c>
      <c r="B4367" s="10" t="s">
        <v>6420</v>
      </c>
      <c r="C4367" s="12"/>
      <c r="D4367" s="13">
        <v>0</v>
      </c>
      <c r="E4367" s="13">
        <v>69</v>
      </c>
    </row>
    <row r="4368" spans="1:5" ht="15" customHeight="1">
      <c r="A4368" s="10" t="s">
        <v>6421</v>
      </c>
      <c r="B4368" s="10" t="s">
        <v>6422</v>
      </c>
      <c r="C4368" s="12"/>
      <c r="D4368" s="13">
        <v>0</v>
      </c>
      <c r="E4368" s="13">
        <v>73</v>
      </c>
    </row>
    <row r="4369" spans="1:5" ht="15" customHeight="1">
      <c r="A4369" s="10" t="s">
        <v>6423</v>
      </c>
      <c r="B4369" s="10" t="s">
        <v>6424</v>
      </c>
      <c r="C4369" s="12"/>
      <c r="D4369" s="13">
        <v>0</v>
      </c>
      <c r="E4369" s="13">
        <v>20</v>
      </c>
    </row>
    <row r="4370" spans="1:5" ht="15" customHeight="1">
      <c r="A4370" s="10" t="s">
        <v>6425</v>
      </c>
      <c r="B4370" s="10" t="s">
        <v>6426</v>
      </c>
      <c r="C4370" s="12"/>
      <c r="D4370" s="13">
        <v>0</v>
      </c>
      <c r="E4370" s="13">
        <v>20</v>
      </c>
    </row>
    <row r="4371" spans="1:5" ht="15" customHeight="1">
      <c r="A4371" s="10" t="s">
        <v>6427</v>
      </c>
      <c r="B4371" s="10" t="s">
        <v>6428</v>
      </c>
      <c r="C4371" s="12"/>
      <c r="D4371" s="13">
        <v>0</v>
      </c>
      <c r="E4371" s="13">
        <v>92</v>
      </c>
    </row>
    <row r="4372" spans="1:5" ht="15" customHeight="1">
      <c r="A4372" s="10" t="s">
        <v>6429</v>
      </c>
      <c r="B4372" s="10" t="s">
        <v>6430</v>
      </c>
      <c r="C4372" s="12"/>
      <c r="D4372" s="13">
        <v>0</v>
      </c>
      <c r="E4372" s="13">
        <v>92</v>
      </c>
    </row>
    <row r="4373" spans="1:5" ht="15" customHeight="1">
      <c r="A4373" s="10" t="s">
        <v>6431</v>
      </c>
      <c r="B4373" s="10" t="s">
        <v>6432</v>
      </c>
      <c r="C4373" s="12"/>
      <c r="D4373" s="13">
        <v>0</v>
      </c>
      <c r="E4373" s="13">
        <v>92</v>
      </c>
    </row>
    <row r="4374" spans="1:5" ht="15" customHeight="1">
      <c r="A4374" s="10" t="s">
        <v>6433</v>
      </c>
      <c r="B4374" s="10" t="s">
        <v>6434</v>
      </c>
      <c r="C4374" s="12"/>
      <c r="D4374" s="13">
        <v>0</v>
      </c>
      <c r="E4374" s="13">
        <v>92</v>
      </c>
    </row>
    <row r="4375" spans="1:5" ht="15" customHeight="1">
      <c r="A4375" s="10" t="s">
        <v>6435</v>
      </c>
      <c r="B4375" s="10" t="s">
        <v>6436</v>
      </c>
      <c r="C4375" s="12"/>
      <c r="D4375" s="13">
        <v>0</v>
      </c>
      <c r="E4375" s="13">
        <v>92</v>
      </c>
    </row>
    <row r="4376" spans="1:5" ht="15" customHeight="1">
      <c r="A4376" s="10" t="s">
        <v>6437</v>
      </c>
      <c r="B4376" s="10" t="s">
        <v>6438</v>
      </c>
      <c r="C4376" s="12"/>
      <c r="D4376" s="13">
        <v>0</v>
      </c>
      <c r="E4376" s="13">
        <v>92</v>
      </c>
    </row>
    <row r="4377" spans="1:5" ht="15" customHeight="1">
      <c r="A4377" s="10" t="s">
        <v>6439</v>
      </c>
      <c r="B4377" s="10" t="s">
        <v>6440</v>
      </c>
      <c r="C4377" s="12"/>
      <c r="D4377" s="13">
        <v>0</v>
      </c>
      <c r="E4377" s="13">
        <v>60</v>
      </c>
    </row>
    <row r="4378" spans="1:5" ht="15" customHeight="1">
      <c r="A4378" s="10" t="s">
        <v>6441</v>
      </c>
      <c r="B4378" s="10" t="s">
        <v>6442</v>
      </c>
      <c r="C4378" s="12"/>
      <c r="D4378" s="13">
        <v>0</v>
      </c>
      <c r="E4378" s="13">
        <v>48</v>
      </c>
    </row>
    <row r="4379" spans="1:5" ht="15" customHeight="1">
      <c r="A4379" s="10" t="s">
        <v>6443</v>
      </c>
      <c r="B4379" s="10" t="s">
        <v>6444</v>
      </c>
      <c r="C4379" s="12"/>
      <c r="D4379" s="13">
        <v>0</v>
      </c>
      <c r="E4379" s="13">
        <v>60</v>
      </c>
    </row>
    <row r="4380" spans="1:5" ht="15" customHeight="1">
      <c r="A4380" s="10" t="s">
        <v>6445</v>
      </c>
      <c r="B4380" s="10" t="s">
        <v>6446</v>
      </c>
      <c r="C4380" s="12"/>
      <c r="D4380" s="13">
        <v>0</v>
      </c>
      <c r="E4380" s="13">
        <v>167</v>
      </c>
    </row>
    <row r="4381" spans="1:5" ht="15" customHeight="1">
      <c r="A4381" s="10" t="s">
        <v>6447</v>
      </c>
      <c r="B4381" s="10" t="s">
        <v>6448</v>
      </c>
      <c r="C4381" s="12"/>
      <c r="D4381" s="13">
        <v>0</v>
      </c>
      <c r="E4381" s="13">
        <v>1</v>
      </c>
    </row>
    <row r="4382" spans="1:5" ht="15" customHeight="1">
      <c r="A4382" s="10" t="s">
        <v>6449</v>
      </c>
      <c r="B4382" s="10" t="s">
        <v>6450</v>
      </c>
      <c r="C4382" s="12"/>
      <c r="D4382" s="13">
        <v>0</v>
      </c>
      <c r="E4382" s="13">
        <v>167</v>
      </c>
    </row>
    <row r="4383" spans="1:5" ht="15" customHeight="1">
      <c r="A4383" s="10" t="s">
        <v>6451</v>
      </c>
      <c r="B4383" s="10" t="s">
        <v>6452</v>
      </c>
      <c r="C4383" s="12"/>
      <c r="D4383" s="13">
        <v>0</v>
      </c>
      <c r="E4383" s="13">
        <v>163</v>
      </c>
    </row>
    <row r="4384" spans="1:5" ht="15" customHeight="1">
      <c r="A4384" s="10" t="s">
        <v>6453</v>
      </c>
      <c r="B4384" s="10" t="s">
        <v>6454</v>
      </c>
      <c r="C4384" s="12"/>
      <c r="D4384" s="13">
        <v>0</v>
      </c>
      <c r="E4384" s="13">
        <v>163</v>
      </c>
    </row>
    <row r="4385" spans="1:5" ht="15" customHeight="1">
      <c r="A4385" s="10" t="s">
        <v>6455</v>
      </c>
      <c r="B4385" s="10" t="s">
        <v>6456</v>
      </c>
      <c r="C4385" s="12"/>
      <c r="D4385" s="13">
        <v>0</v>
      </c>
      <c r="E4385" s="13">
        <v>167</v>
      </c>
    </row>
    <row r="4386" spans="1:5" ht="15" customHeight="1">
      <c r="A4386" s="10" t="s">
        <v>6457</v>
      </c>
      <c r="B4386" s="10" t="s">
        <v>6458</v>
      </c>
      <c r="C4386" s="12"/>
      <c r="D4386" s="13">
        <v>0</v>
      </c>
      <c r="E4386" s="13">
        <v>167</v>
      </c>
    </row>
    <row r="4387" spans="1:5" ht="15" customHeight="1">
      <c r="A4387" s="10" t="s">
        <v>6459</v>
      </c>
      <c r="B4387" s="10" t="s">
        <v>6460</v>
      </c>
      <c r="C4387" s="12"/>
      <c r="D4387" s="13">
        <v>0</v>
      </c>
      <c r="E4387" s="13">
        <v>60</v>
      </c>
    </row>
    <row r="4388" spans="1:5" ht="15" customHeight="1">
      <c r="A4388" s="10" t="s">
        <v>6461</v>
      </c>
      <c r="B4388" s="10" t="s">
        <v>6462</v>
      </c>
      <c r="C4388" s="12"/>
      <c r="D4388" s="13">
        <v>0</v>
      </c>
      <c r="E4388" s="13">
        <v>60</v>
      </c>
    </row>
    <row r="4389" spans="1:5" ht="15" customHeight="1">
      <c r="A4389" s="10" t="s">
        <v>6463</v>
      </c>
      <c r="B4389" s="10" t="s">
        <v>6464</v>
      </c>
      <c r="C4389" s="12"/>
      <c r="D4389" s="13">
        <v>0</v>
      </c>
      <c r="E4389" s="13">
        <v>53</v>
      </c>
    </row>
    <row r="4390" spans="1:5" ht="15" customHeight="1">
      <c r="A4390" s="10" t="s">
        <v>6465</v>
      </c>
      <c r="B4390" s="10" t="s">
        <v>6466</v>
      </c>
      <c r="C4390" s="12"/>
      <c r="D4390" s="13">
        <v>0</v>
      </c>
      <c r="E4390" s="13">
        <v>49</v>
      </c>
    </row>
    <row r="4391" spans="1:5" ht="15" customHeight="1">
      <c r="A4391" s="10" t="s">
        <v>6467</v>
      </c>
      <c r="B4391" s="10" t="s">
        <v>6468</v>
      </c>
      <c r="C4391" s="12"/>
      <c r="D4391" s="13">
        <v>0</v>
      </c>
      <c r="E4391" s="13">
        <v>53</v>
      </c>
    </row>
    <row r="4392" spans="1:5" ht="15" customHeight="1">
      <c r="A4392" s="10" t="s">
        <v>6469</v>
      </c>
      <c r="B4392" s="10" t="s">
        <v>6470</v>
      </c>
      <c r="C4392" s="12"/>
      <c r="D4392" s="13">
        <v>0</v>
      </c>
      <c r="E4392" s="13">
        <v>4</v>
      </c>
    </row>
    <row r="4393" spans="1:5" ht="15" customHeight="1">
      <c r="A4393" s="10" t="s">
        <v>6471</v>
      </c>
      <c r="B4393" s="10" t="s">
        <v>6472</v>
      </c>
      <c r="C4393" s="12"/>
      <c r="D4393" s="13">
        <v>1</v>
      </c>
      <c r="E4393" s="13">
        <v>53</v>
      </c>
    </row>
    <row r="4394" spans="1:5" ht="15" customHeight="1">
      <c r="A4394" s="10" t="s">
        <v>6473</v>
      </c>
      <c r="B4394" s="10" t="s">
        <v>6474</v>
      </c>
      <c r="C4394" s="12"/>
      <c r="D4394" s="13">
        <v>0</v>
      </c>
      <c r="E4394" s="13">
        <v>53</v>
      </c>
    </row>
    <row r="4395" spans="1:5" ht="15" customHeight="1">
      <c r="A4395" s="10" t="s">
        <v>6475</v>
      </c>
      <c r="B4395" s="10" t="s">
        <v>6476</v>
      </c>
      <c r="C4395" s="12"/>
      <c r="D4395" s="13">
        <v>0</v>
      </c>
      <c r="E4395" s="13">
        <v>53</v>
      </c>
    </row>
    <row r="4396" spans="1:5" ht="15" customHeight="1">
      <c r="A4396" s="10" t="s">
        <v>6477</v>
      </c>
      <c r="B4396" s="10" t="s">
        <v>6478</v>
      </c>
      <c r="C4396" s="12"/>
      <c r="D4396" s="13">
        <v>0</v>
      </c>
      <c r="E4396" s="13">
        <v>53</v>
      </c>
    </row>
    <row r="4397" spans="1:5" ht="15" customHeight="1">
      <c r="A4397" s="10" t="s">
        <v>6479</v>
      </c>
      <c r="B4397" s="10" t="s">
        <v>6480</v>
      </c>
      <c r="C4397" s="12"/>
      <c r="D4397" s="13">
        <v>0</v>
      </c>
      <c r="E4397" s="13">
        <v>53</v>
      </c>
    </row>
    <row r="4398" spans="1:5" ht="15" customHeight="1">
      <c r="A4398" s="10" t="s">
        <v>6481</v>
      </c>
      <c r="B4398" s="10" t="s">
        <v>6482</v>
      </c>
      <c r="C4398" s="12"/>
      <c r="D4398" s="13">
        <v>0</v>
      </c>
      <c r="E4398" s="13">
        <v>35</v>
      </c>
    </row>
    <row r="4399" spans="1:5" ht="15" customHeight="1">
      <c r="A4399" s="10" t="s">
        <v>6483</v>
      </c>
      <c r="B4399" s="10" t="s">
        <v>6484</v>
      </c>
      <c r="C4399" s="12"/>
      <c r="D4399" s="13">
        <v>0</v>
      </c>
      <c r="E4399" s="13">
        <v>48</v>
      </c>
    </row>
    <row r="4400" spans="1:5" ht="15" customHeight="1">
      <c r="A4400" s="10" t="s">
        <v>6485</v>
      </c>
      <c r="B4400" s="10" t="s">
        <v>6486</v>
      </c>
      <c r="C4400" s="12"/>
      <c r="D4400" s="13">
        <v>0</v>
      </c>
      <c r="E4400" s="13">
        <v>4</v>
      </c>
    </row>
    <row r="4401" spans="1:5" ht="15" customHeight="1">
      <c r="A4401" s="10" t="s">
        <v>6487</v>
      </c>
      <c r="B4401" s="10" t="s">
        <v>6488</v>
      </c>
      <c r="C4401" s="12"/>
      <c r="D4401" s="13">
        <v>0</v>
      </c>
      <c r="E4401" s="13">
        <v>25</v>
      </c>
    </row>
    <row r="4402" spans="1:5" ht="15" customHeight="1">
      <c r="A4402" s="10" t="s">
        <v>6489</v>
      </c>
      <c r="B4402" s="10" t="s">
        <v>6490</v>
      </c>
      <c r="C4402" s="12"/>
      <c r="D4402" s="13">
        <v>0</v>
      </c>
      <c r="E4402" s="13">
        <v>35</v>
      </c>
    </row>
    <row r="4403" spans="1:5" ht="15" customHeight="1">
      <c r="A4403" s="10" t="s">
        <v>6491</v>
      </c>
      <c r="B4403" s="10" t="s">
        <v>6492</v>
      </c>
      <c r="C4403" s="12"/>
      <c r="D4403" s="13">
        <v>0</v>
      </c>
      <c r="E4403" s="13">
        <v>48</v>
      </c>
    </row>
    <row r="4404" spans="1:5" ht="15" customHeight="1">
      <c r="A4404" s="10" t="s">
        <v>6493</v>
      </c>
      <c r="B4404" s="10" t="s">
        <v>6494</v>
      </c>
      <c r="C4404" s="12"/>
      <c r="D4404" s="13">
        <v>0</v>
      </c>
      <c r="E4404" s="13">
        <v>35</v>
      </c>
    </row>
    <row r="4405" spans="1:5" ht="15" customHeight="1">
      <c r="A4405" s="10" t="s">
        <v>6495</v>
      </c>
      <c r="B4405" s="10" t="s">
        <v>6496</v>
      </c>
      <c r="C4405" s="12"/>
      <c r="D4405" s="13">
        <v>0</v>
      </c>
      <c r="E4405" s="13">
        <v>35</v>
      </c>
    </row>
    <row r="4406" spans="1:5" ht="15" customHeight="1">
      <c r="A4406" s="10" t="s">
        <v>6497</v>
      </c>
      <c r="B4406" s="10" t="s">
        <v>6498</v>
      </c>
      <c r="C4406" s="12"/>
      <c r="D4406" s="13">
        <v>0</v>
      </c>
      <c r="E4406" s="13">
        <v>33</v>
      </c>
    </row>
    <row r="4407" spans="1:5" ht="15" customHeight="1">
      <c r="A4407" s="10" t="s">
        <v>6499</v>
      </c>
      <c r="B4407" s="10" t="s">
        <v>6500</v>
      </c>
      <c r="C4407" s="12"/>
      <c r="D4407" s="13">
        <v>0</v>
      </c>
      <c r="E4407" s="13">
        <v>88</v>
      </c>
    </row>
    <row r="4408" spans="1:5" ht="15" customHeight="1">
      <c r="A4408" s="10" t="s">
        <v>6501</v>
      </c>
      <c r="B4408" s="10" t="s">
        <v>6502</v>
      </c>
      <c r="C4408" s="12"/>
      <c r="D4408" s="13">
        <v>0</v>
      </c>
      <c r="E4408" s="13">
        <v>446</v>
      </c>
    </row>
    <row r="4409" spans="1:5" ht="15" customHeight="1">
      <c r="A4409" s="10" t="s">
        <v>6503</v>
      </c>
      <c r="B4409" s="10" t="s">
        <v>6504</v>
      </c>
      <c r="C4409" s="12"/>
      <c r="D4409" s="13">
        <v>0</v>
      </c>
      <c r="E4409" s="13">
        <v>25</v>
      </c>
    </row>
    <row r="4410" spans="1:5" ht="15" customHeight="1">
      <c r="A4410" s="10" t="s">
        <v>6505</v>
      </c>
      <c r="B4410" s="10" t="s">
        <v>6506</v>
      </c>
      <c r="C4410" s="12"/>
      <c r="D4410" s="13">
        <v>0</v>
      </c>
      <c r="E4410" s="13">
        <v>48</v>
      </c>
    </row>
    <row r="4411" spans="1:5" ht="15" customHeight="1">
      <c r="A4411" s="10" t="s">
        <v>6507</v>
      </c>
      <c r="B4411" s="10" t="s">
        <v>6508</v>
      </c>
      <c r="C4411" s="12"/>
      <c r="D4411" s="13">
        <v>0</v>
      </c>
      <c r="E4411" s="13">
        <v>0</v>
      </c>
    </row>
    <row r="4412" spans="1:5" ht="15" customHeight="1">
      <c r="A4412" s="10" t="s">
        <v>6509</v>
      </c>
      <c r="B4412" s="10" t="s">
        <v>6510</v>
      </c>
      <c r="C4412" s="12"/>
      <c r="D4412" s="13">
        <v>0</v>
      </c>
      <c r="E4412" s="13">
        <v>139</v>
      </c>
    </row>
    <row r="4413" spans="1:5" ht="15" customHeight="1">
      <c r="A4413" s="10" t="s">
        <v>6511</v>
      </c>
      <c r="B4413" s="10" t="s">
        <v>6512</v>
      </c>
      <c r="C4413" s="12"/>
      <c r="D4413" s="13">
        <v>0</v>
      </c>
      <c r="E4413" s="13">
        <v>133</v>
      </c>
    </row>
    <row r="4414" spans="1:5" ht="15" customHeight="1">
      <c r="A4414" s="10" t="s">
        <v>6513</v>
      </c>
      <c r="B4414" s="10" t="s">
        <v>6514</v>
      </c>
      <c r="C4414" s="12"/>
      <c r="D4414" s="13">
        <v>0</v>
      </c>
      <c r="E4414" s="13">
        <v>33</v>
      </c>
    </row>
    <row r="4415" spans="1:5" ht="15" customHeight="1">
      <c r="A4415" s="10" t="s">
        <v>6515</v>
      </c>
      <c r="B4415" s="10" t="s">
        <v>6516</v>
      </c>
      <c r="C4415" s="12"/>
      <c r="D4415" s="13">
        <v>0</v>
      </c>
      <c r="E4415" s="13">
        <v>35</v>
      </c>
    </row>
    <row r="4416" spans="1:5" ht="15" customHeight="1">
      <c r="A4416" s="10" t="s">
        <v>6517</v>
      </c>
      <c r="B4416" s="10" t="s">
        <v>6518</v>
      </c>
      <c r="C4416" s="12"/>
      <c r="D4416" s="13">
        <v>0</v>
      </c>
      <c r="E4416" s="13">
        <v>48</v>
      </c>
    </row>
    <row r="4417" spans="1:5" ht="15" customHeight="1">
      <c r="A4417" s="10" t="s">
        <v>6519</v>
      </c>
      <c r="B4417" s="10" t="s">
        <v>6520</v>
      </c>
      <c r="C4417" s="12"/>
      <c r="D4417" s="13">
        <v>0</v>
      </c>
      <c r="E4417" s="13">
        <v>45</v>
      </c>
    </row>
    <row r="4418" spans="1:5" ht="15" customHeight="1">
      <c r="A4418" s="10" t="s">
        <v>6521</v>
      </c>
      <c r="B4418" s="10" t="s">
        <v>6522</v>
      </c>
      <c r="C4418" s="12"/>
      <c r="D4418" s="13">
        <v>0</v>
      </c>
      <c r="E4418" s="13">
        <v>35</v>
      </c>
    </row>
    <row r="4419" spans="1:5" ht="15" customHeight="1">
      <c r="A4419" s="10" t="s">
        <v>6523</v>
      </c>
      <c r="B4419" s="10" t="s">
        <v>6524</v>
      </c>
      <c r="C4419" s="12"/>
      <c r="D4419" s="13">
        <v>0</v>
      </c>
      <c r="E4419" s="13">
        <v>4</v>
      </c>
    </row>
    <row r="4420" spans="1:5" ht="15" customHeight="1">
      <c r="A4420" s="10" t="s">
        <v>6525</v>
      </c>
      <c r="B4420" s="10" t="s">
        <v>6526</v>
      </c>
      <c r="C4420" s="12"/>
      <c r="D4420" s="13">
        <v>0</v>
      </c>
      <c r="E4420" s="13">
        <v>117</v>
      </c>
    </row>
    <row r="4421" spans="1:5" ht="15" customHeight="1">
      <c r="A4421" s="10" t="s">
        <v>6527</v>
      </c>
      <c r="B4421" s="10" t="s">
        <v>6528</v>
      </c>
      <c r="C4421" s="12"/>
      <c r="D4421" s="13">
        <v>0</v>
      </c>
      <c r="E4421" s="13">
        <v>39</v>
      </c>
    </row>
    <row r="4422" spans="1:5" ht="15" customHeight="1">
      <c r="A4422" s="10" t="s">
        <v>6529</v>
      </c>
      <c r="B4422" s="10" t="s">
        <v>6530</v>
      </c>
      <c r="C4422" s="12"/>
      <c r="D4422" s="13">
        <v>0</v>
      </c>
      <c r="E4422" s="13">
        <v>4</v>
      </c>
    </row>
    <row r="4423" spans="1:5" ht="15" customHeight="1">
      <c r="A4423" s="10" t="s">
        <v>6531</v>
      </c>
      <c r="B4423" s="10" t="s">
        <v>6532</v>
      </c>
      <c r="C4423" s="12"/>
      <c r="D4423" s="13">
        <v>0</v>
      </c>
      <c r="E4423" s="13">
        <v>51</v>
      </c>
    </row>
    <row r="4424" spans="1:5" ht="15" customHeight="1">
      <c r="A4424" s="10" t="s">
        <v>6533</v>
      </c>
      <c r="B4424" s="10" t="s">
        <v>6534</v>
      </c>
      <c r="C4424" s="12"/>
      <c r="D4424" s="13">
        <v>0</v>
      </c>
      <c r="E4424" s="13">
        <v>197</v>
      </c>
    </row>
    <row r="4425" spans="1:5" ht="15" customHeight="1">
      <c r="A4425" s="10" t="s">
        <v>6535</v>
      </c>
      <c r="B4425" s="10" t="s">
        <v>6536</v>
      </c>
      <c r="C4425" s="12"/>
      <c r="D4425" s="13">
        <v>0</v>
      </c>
      <c r="E4425" s="13">
        <v>51</v>
      </c>
    </row>
    <row r="4426" spans="1:5" ht="15" customHeight="1">
      <c r="A4426" s="10" t="s">
        <v>6537</v>
      </c>
      <c r="B4426" s="10" t="s">
        <v>6538</v>
      </c>
      <c r="C4426" s="12"/>
      <c r="D4426" s="13">
        <v>0</v>
      </c>
      <c r="E4426" s="13">
        <v>88</v>
      </c>
    </row>
    <row r="4427" spans="1:5" ht="15" customHeight="1">
      <c r="A4427" s="10" t="s">
        <v>6539</v>
      </c>
      <c r="B4427" s="10" t="s">
        <v>6540</v>
      </c>
      <c r="C4427" s="12"/>
      <c r="D4427" s="13">
        <v>0</v>
      </c>
      <c r="E4427" s="13">
        <v>2</v>
      </c>
    </row>
    <row r="4428" spans="1:5" ht="15" customHeight="1">
      <c r="A4428" s="10" t="s">
        <v>6541</v>
      </c>
      <c r="B4428" s="10" t="s">
        <v>6542</v>
      </c>
      <c r="C4428" s="12"/>
      <c r="D4428" s="13">
        <v>0</v>
      </c>
      <c r="E4428" s="13">
        <v>100</v>
      </c>
    </row>
    <row r="4429" spans="1:5" ht="15" customHeight="1">
      <c r="A4429" s="10" t="s">
        <v>6543</v>
      </c>
      <c r="B4429" s="10" t="s">
        <v>6544</v>
      </c>
      <c r="C4429" s="12"/>
      <c r="D4429" s="13">
        <v>0</v>
      </c>
      <c r="E4429" s="13">
        <v>117</v>
      </c>
    </row>
    <row r="4430" spans="1:5" ht="15" customHeight="1">
      <c r="A4430" s="10" t="s">
        <v>6545</v>
      </c>
      <c r="B4430" s="10" t="s">
        <v>6546</v>
      </c>
      <c r="C4430" s="12"/>
      <c r="D4430" s="13">
        <v>0</v>
      </c>
      <c r="E4430" s="13">
        <v>137</v>
      </c>
    </row>
    <row r="4431" spans="1:5" ht="15" customHeight="1">
      <c r="A4431" s="10" t="s">
        <v>6547</v>
      </c>
      <c r="B4431" s="10" t="s">
        <v>6548</v>
      </c>
      <c r="C4431" s="12"/>
      <c r="D4431" s="13">
        <v>0</v>
      </c>
      <c r="E4431" s="13">
        <v>51</v>
      </c>
    </row>
    <row r="4432" spans="1:5" ht="15" customHeight="1">
      <c r="A4432" s="10" t="s">
        <v>6549</v>
      </c>
      <c r="B4432" s="10" t="s">
        <v>6550</v>
      </c>
      <c r="C4432" s="12"/>
      <c r="D4432" s="13">
        <v>0</v>
      </c>
      <c r="E4432" s="13">
        <v>3</v>
      </c>
    </row>
    <row r="4433" spans="1:5" ht="15" customHeight="1">
      <c r="A4433" s="10" t="s">
        <v>6551</v>
      </c>
      <c r="B4433" s="10" t="s">
        <v>6552</v>
      </c>
      <c r="C4433" s="12"/>
      <c r="D4433" s="13">
        <v>0</v>
      </c>
      <c r="E4433" s="13">
        <v>137</v>
      </c>
    </row>
    <row r="4434" spans="1:5" ht="15" customHeight="1">
      <c r="A4434" s="10" t="s">
        <v>6553</v>
      </c>
      <c r="B4434" s="10" t="s">
        <v>6554</v>
      </c>
      <c r="C4434" s="12"/>
      <c r="D4434" s="13">
        <v>0</v>
      </c>
      <c r="E4434" s="13">
        <v>137</v>
      </c>
    </row>
    <row r="4435" spans="1:5" ht="15" customHeight="1">
      <c r="A4435" s="10" t="s">
        <v>6555</v>
      </c>
      <c r="B4435" s="10" t="s">
        <v>6556</v>
      </c>
      <c r="C4435" s="12"/>
      <c r="D4435" s="13">
        <v>0</v>
      </c>
      <c r="E4435" s="13">
        <v>51</v>
      </c>
    </row>
    <row r="4436" spans="1:5" ht="15" customHeight="1">
      <c r="A4436" s="10" t="s">
        <v>6557</v>
      </c>
      <c r="B4436" s="10" t="s">
        <v>6558</v>
      </c>
      <c r="C4436" s="12"/>
      <c r="D4436" s="13">
        <v>0</v>
      </c>
      <c r="E4436" s="13">
        <v>88</v>
      </c>
    </row>
    <row r="4437" spans="1:5" ht="15" customHeight="1">
      <c r="A4437" s="10" t="s">
        <v>6559</v>
      </c>
      <c r="B4437" s="10" t="s">
        <v>6560</v>
      </c>
      <c r="C4437" s="12"/>
      <c r="D4437" s="13">
        <v>0</v>
      </c>
      <c r="E4437" s="13">
        <v>2</v>
      </c>
    </row>
    <row r="4438" spans="1:5" ht="15" customHeight="1">
      <c r="A4438" s="10" t="s">
        <v>6561</v>
      </c>
      <c r="B4438" s="10" t="s">
        <v>6562</v>
      </c>
      <c r="C4438" s="12"/>
      <c r="D4438" s="13">
        <v>0</v>
      </c>
      <c r="E4438" s="13">
        <v>100</v>
      </c>
    </row>
    <row r="4439" spans="1:5" ht="15" customHeight="1">
      <c r="A4439" s="10" t="s">
        <v>6563</v>
      </c>
      <c r="B4439" s="10" t="s">
        <v>6564</v>
      </c>
      <c r="C4439" s="12"/>
      <c r="D4439" s="13">
        <v>0</v>
      </c>
      <c r="E4439" s="13">
        <v>51</v>
      </c>
    </row>
    <row r="4440" spans="1:5" ht="15" customHeight="1">
      <c r="A4440" s="10" t="s">
        <v>6565</v>
      </c>
      <c r="B4440" s="10" t="s">
        <v>6566</v>
      </c>
      <c r="C4440" s="12"/>
      <c r="D4440" s="13">
        <v>0</v>
      </c>
      <c r="E4440" s="13">
        <v>117</v>
      </c>
    </row>
    <row r="4441" spans="1:5" ht="15" customHeight="1">
      <c r="A4441" s="10" t="s">
        <v>6567</v>
      </c>
      <c r="B4441" s="10" t="s">
        <v>6568</v>
      </c>
      <c r="C4441" s="12"/>
      <c r="D4441" s="13">
        <v>0</v>
      </c>
      <c r="E4441" s="13">
        <v>197</v>
      </c>
    </row>
    <row r="4442" spans="1:5" ht="15" customHeight="1">
      <c r="A4442" s="10" t="s">
        <v>6569</v>
      </c>
      <c r="B4442" s="10" t="s">
        <v>6570</v>
      </c>
      <c r="C4442" s="12"/>
      <c r="D4442" s="13">
        <v>0</v>
      </c>
      <c r="E4442" s="13">
        <v>16</v>
      </c>
    </row>
    <row r="4443" spans="1:5" ht="15" customHeight="1">
      <c r="A4443" s="10" t="s">
        <v>6571</v>
      </c>
      <c r="B4443" s="10" t="s">
        <v>6572</v>
      </c>
      <c r="C4443" s="12"/>
      <c r="D4443" s="13">
        <v>0</v>
      </c>
      <c r="E4443" s="13">
        <v>5</v>
      </c>
    </row>
    <row r="4444" spans="1:5" ht="15" customHeight="1">
      <c r="A4444" s="10" t="s">
        <v>6573</v>
      </c>
      <c r="B4444" s="10" t="s">
        <v>6574</v>
      </c>
      <c r="C4444" s="12"/>
      <c r="D4444" s="13">
        <v>0</v>
      </c>
      <c r="E4444" s="13">
        <v>3</v>
      </c>
    </row>
    <row r="4445" spans="1:5" ht="15" customHeight="1">
      <c r="A4445" s="10" t="s">
        <v>6575</v>
      </c>
      <c r="B4445" s="10" t="s">
        <v>6576</v>
      </c>
      <c r="C4445" s="12"/>
      <c r="D4445" s="13">
        <v>0</v>
      </c>
      <c r="E4445" s="13">
        <v>139</v>
      </c>
    </row>
    <row r="4446" spans="1:5" ht="15" customHeight="1">
      <c r="A4446" s="10" t="s">
        <v>6577</v>
      </c>
      <c r="B4446" s="10" t="s">
        <v>6578</v>
      </c>
      <c r="C4446" s="12"/>
      <c r="D4446" s="13">
        <v>0</v>
      </c>
      <c r="E4446" s="13">
        <v>1162</v>
      </c>
    </row>
    <row r="4447" spans="1:5" ht="15" customHeight="1">
      <c r="A4447" s="10" t="s">
        <v>6579</v>
      </c>
      <c r="B4447" s="10" t="s">
        <v>6580</v>
      </c>
      <c r="C4447" s="12"/>
      <c r="D4447" s="13">
        <v>0</v>
      </c>
      <c r="E4447" s="13">
        <v>5</v>
      </c>
    </row>
    <row r="4448" spans="1:5" ht="15" customHeight="1">
      <c r="A4448" s="10" t="s">
        <v>6581</v>
      </c>
      <c r="B4448" s="10" t="s">
        <v>6582</v>
      </c>
      <c r="C4448" s="12"/>
      <c r="D4448" s="13">
        <v>0</v>
      </c>
      <c r="E4448" s="13">
        <v>2</v>
      </c>
    </row>
    <row r="4449" spans="1:5" ht="15" customHeight="1">
      <c r="A4449" s="10" t="s">
        <v>6583</v>
      </c>
      <c r="B4449" s="10" t="s">
        <v>6584</v>
      </c>
      <c r="C4449" s="12"/>
      <c r="D4449" s="13">
        <v>0</v>
      </c>
      <c r="E4449" s="13">
        <v>5</v>
      </c>
    </row>
    <row r="4450" spans="1:5" ht="15" customHeight="1">
      <c r="A4450" s="10" t="s">
        <v>6585</v>
      </c>
      <c r="B4450" s="10" t="s">
        <v>6586</v>
      </c>
      <c r="C4450" s="12"/>
      <c r="D4450" s="13">
        <v>0</v>
      </c>
      <c r="E4450" s="13">
        <v>16</v>
      </c>
    </row>
    <row r="4451" spans="1:5" ht="15" customHeight="1">
      <c r="A4451" s="10" t="s">
        <v>6587</v>
      </c>
      <c r="B4451" s="10" t="s">
        <v>6588</v>
      </c>
      <c r="C4451" s="12"/>
      <c r="D4451" s="13">
        <v>0</v>
      </c>
      <c r="E4451" s="13">
        <v>3</v>
      </c>
    </row>
    <row r="4452" spans="1:5" ht="15" customHeight="1">
      <c r="A4452" s="10" t="s">
        <v>6589</v>
      </c>
      <c r="B4452" s="10" t="s">
        <v>6590</v>
      </c>
      <c r="C4452" s="12"/>
      <c r="D4452" s="13">
        <v>0</v>
      </c>
      <c r="E4452" s="13">
        <v>5</v>
      </c>
    </row>
    <row r="4453" spans="1:5" ht="15" customHeight="1">
      <c r="A4453" s="10" t="s">
        <v>6591</v>
      </c>
      <c r="B4453" s="10" t="s">
        <v>6592</v>
      </c>
      <c r="C4453" s="12"/>
      <c r="D4453" s="13">
        <v>0</v>
      </c>
      <c r="E4453" s="13">
        <v>5</v>
      </c>
    </row>
    <row r="4454" spans="1:5" ht="15" customHeight="1">
      <c r="A4454" s="10" t="s">
        <v>6593</v>
      </c>
      <c r="B4454" s="10" t="s">
        <v>6594</v>
      </c>
      <c r="C4454" s="12"/>
      <c r="D4454" s="13">
        <v>0</v>
      </c>
      <c r="E4454" s="13">
        <v>2</v>
      </c>
    </row>
    <row r="4455" spans="1:5" ht="15" customHeight="1">
      <c r="A4455" s="10" t="s">
        <v>6595</v>
      </c>
      <c r="B4455" s="10" t="s">
        <v>6596</v>
      </c>
      <c r="C4455" s="12"/>
      <c r="D4455" s="13">
        <v>0</v>
      </c>
      <c r="E4455" s="13">
        <v>6</v>
      </c>
    </row>
    <row r="4456" spans="1:5" ht="15" customHeight="1">
      <c r="A4456" s="10" t="s">
        <v>6597</v>
      </c>
      <c r="B4456" s="10" t="s">
        <v>6598</v>
      </c>
      <c r="C4456" s="12"/>
      <c r="D4456" s="13">
        <v>0</v>
      </c>
      <c r="E4456" s="13">
        <v>5</v>
      </c>
    </row>
    <row r="4457" spans="1:5" ht="15" customHeight="1">
      <c r="A4457" s="10" t="s">
        <v>6599</v>
      </c>
      <c r="B4457" s="10" t="s">
        <v>180</v>
      </c>
      <c r="C4457" s="10" t="s">
        <v>1785</v>
      </c>
      <c r="D4457" s="13">
        <v>199</v>
      </c>
      <c r="E4457" s="13">
        <v>199</v>
      </c>
    </row>
    <row r="4458" spans="1:5" ht="15" customHeight="1">
      <c r="A4458" s="10" t="s">
        <v>6599</v>
      </c>
      <c r="B4458" s="10" t="s">
        <v>6600</v>
      </c>
      <c r="C4458" s="12"/>
      <c r="D4458" s="13">
        <v>0</v>
      </c>
      <c r="E4458" s="13">
        <v>4</v>
      </c>
    </row>
    <row r="4459" spans="1:5" ht="15" customHeight="1">
      <c r="A4459" s="10" t="s">
        <v>6601</v>
      </c>
      <c r="B4459" s="10" t="s">
        <v>6602</v>
      </c>
      <c r="C4459" s="12"/>
      <c r="D4459" s="13">
        <v>0</v>
      </c>
      <c r="E4459" s="13">
        <v>3</v>
      </c>
    </row>
    <row r="4460" spans="1:5" ht="15" customHeight="1">
      <c r="A4460" s="10" t="s">
        <v>6603</v>
      </c>
      <c r="B4460" s="10" t="s">
        <v>6604</v>
      </c>
      <c r="C4460" s="12"/>
      <c r="D4460" s="13">
        <v>0</v>
      </c>
      <c r="E4460" s="13">
        <v>13</v>
      </c>
    </row>
    <row r="4461" spans="1:5" ht="15" customHeight="1">
      <c r="A4461" s="10" t="s">
        <v>6605</v>
      </c>
      <c r="B4461" s="10" t="s">
        <v>6606</v>
      </c>
      <c r="C4461" s="12"/>
      <c r="D4461" s="13">
        <v>0</v>
      </c>
      <c r="E4461" s="13">
        <v>155</v>
      </c>
    </row>
    <row r="4462" spans="1:5" ht="15" customHeight="1">
      <c r="A4462" s="10" t="s">
        <v>6607</v>
      </c>
      <c r="B4462" s="10" t="s">
        <v>6608</v>
      </c>
      <c r="C4462" s="12"/>
      <c r="D4462" s="13">
        <v>0</v>
      </c>
      <c r="E4462" s="13">
        <v>39</v>
      </c>
    </row>
    <row r="4463" spans="1:5" ht="15" customHeight="1">
      <c r="A4463" s="10" t="s">
        <v>6609</v>
      </c>
      <c r="B4463" s="10" t="s">
        <v>6610</v>
      </c>
      <c r="C4463" s="12"/>
      <c r="D4463" s="13">
        <v>0</v>
      </c>
      <c r="E4463" s="13">
        <v>4</v>
      </c>
    </row>
    <row r="4464" spans="1:5" ht="15" customHeight="1">
      <c r="A4464" s="10" t="s">
        <v>6611</v>
      </c>
      <c r="B4464" s="10" t="s">
        <v>101</v>
      </c>
      <c r="C4464" s="10" t="s">
        <v>1785</v>
      </c>
      <c r="D4464" s="13">
        <v>12</v>
      </c>
      <c r="E4464" s="13">
        <v>12</v>
      </c>
    </row>
    <row r="4465" spans="1:5" ht="15" customHeight="1">
      <c r="A4465" s="10" t="s">
        <v>6611</v>
      </c>
      <c r="B4465" s="10" t="s">
        <v>101</v>
      </c>
      <c r="C4465" s="10" t="s">
        <v>1786</v>
      </c>
      <c r="D4465" s="13">
        <v>143</v>
      </c>
      <c r="E4465" s="13">
        <v>143</v>
      </c>
    </row>
    <row r="4466" spans="1:5" ht="15" customHeight="1">
      <c r="A4466" s="10" t="s">
        <v>6612</v>
      </c>
      <c r="B4466" s="10" t="s">
        <v>6613</v>
      </c>
      <c r="C4466" s="12"/>
      <c r="D4466" s="13">
        <v>0</v>
      </c>
      <c r="E4466" s="13">
        <v>39</v>
      </c>
    </row>
    <row r="4467" spans="1:5" ht="15" customHeight="1">
      <c r="A4467" s="10" t="s">
        <v>6614</v>
      </c>
      <c r="B4467" s="10" t="s">
        <v>6615</v>
      </c>
      <c r="C4467" s="12"/>
      <c r="D4467" s="13">
        <v>0</v>
      </c>
      <c r="E4467" s="13">
        <v>82</v>
      </c>
    </row>
    <row r="4468" spans="1:5" ht="15" customHeight="1">
      <c r="A4468" s="10" t="s">
        <v>6616</v>
      </c>
      <c r="B4468" s="10" t="s">
        <v>6617</v>
      </c>
      <c r="C4468" s="12"/>
      <c r="D4468" s="13">
        <v>0</v>
      </c>
      <c r="E4468" s="13">
        <v>149</v>
      </c>
    </row>
    <row r="4469" spans="1:5" ht="15" customHeight="1">
      <c r="A4469" s="10" t="s">
        <v>6618</v>
      </c>
      <c r="B4469" s="10" t="s">
        <v>6619</v>
      </c>
      <c r="C4469" s="12"/>
      <c r="D4469" s="13">
        <v>0</v>
      </c>
      <c r="E4469" s="13">
        <v>4</v>
      </c>
    </row>
    <row r="4470" spans="1:5" ht="15" customHeight="1">
      <c r="A4470" s="10" t="s">
        <v>6620</v>
      </c>
      <c r="B4470" s="10" t="s">
        <v>6621</v>
      </c>
      <c r="C4470" s="12"/>
      <c r="D4470" s="13">
        <v>0</v>
      </c>
      <c r="E4470" s="13">
        <v>149</v>
      </c>
    </row>
    <row r="4471" spans="1:5" ht="15" customHeight="1">
      <c r="A4471" s="10" t="s">
        <v>6622</v>
      </c>
      <c r="B4471" s="10" t="s">
        <v>6623</v>
      </c>
      <c r="C4471" s="12"/>
      <c r="D4471" s="13">
        <v>0</v>
      </c>
      <c r="E4471" s="13">
        <v>45</v>
      </c>
    </row>
    <row r="4472" spans="1:5" ht="15" customHeight="1">
      <c r="A4472" s="10" t="s">
        <v>6624</v>
      </c>
      <c r="B4472" s="10" t="s">
        <v>6625</v>
      </c>
      <c r="C4472" s="12"/>
      <c r="D4472" s="13">
        <v>0</v>
      </c>
      <c r="E4472" s="13">
        <v>25</v>
      </c>
    </row>
    <row r="4473" spans="1:5" ht="15" customHeight="1">
      <c r="A4473" s="10" t="s">
        <v>6626</v>
      </c>
      <c r="B4473" s="10" t="s">
        <v>6627</v>
      </c>
      <c r="C4473" s="12"/>
      <c r="D4473" s="13">
        <v>0</v>
      </c>
      <c r="E4473" s="13">
        <v>82</v>
      </c>
    </row>
    <row r="4474" spans="1:5" ht="15" customHeight="1">
      <c r="A4474" s="10" t="s">
        <v>6628</v>
      </c>
      <c r="B4474" s="10" t="s">
        <v>6629</v>
      </c>
      <c r="C4474" s="12"/>
      <c r="D4474" s="13">
        <v>0</v>
      </c>
      <c r="E4474" s="13">
        <v>149</v>
      </c>
    </row>
    <row r="4475" spans="1:5" ht="15" customHeight="1">
      <c r="A4475" s="10" t="s">
        <v>6630</v>
      </c>
      <c r="B4475" s="10" t="s">
        <v>6631</v>
      </c>
      <c r="C4475" s="12"/>
      <c r="D4475" s="13">
        <v>0</v>
      </c>
      <c r="E4475" s="13">
        <v>45</v>
      </c>
    </row>
    <row r="4476" spans="1:5" ht="15" customHeight="1">
      <c r="A4476" s="10" t="s">
        <v>6632</v>
      </c>
      <c r="B4476" s="10" t="s">
        <v>6633</v>
      </c>
      <c r="C4476" s="12"/>
      <c r="D4476" s="13">
        <v>0</v>
      </c>
      <c r="E4476" s="13">
        <v>33</v>
      </c>
    </row>
    <row r="4477" spans="1:5" ht="15" customHeight="1">
      <c r="A4477" s="10" t="s">
        <v>6634</v>
      </c>
      <c r="B4477" s="10" t="s">
        <v>6635</v>
      </c>
      <c r="C4477" s="12"/>
      <c r="D4477" s="13">
        <v>0</v>
      </c>
      <c r="E4477" s="13">
        <v>101</v>
      </c>
    </row>
    <row r="4478" spans="1:5" ht="15" customHeight="1">
      <c r="A4478" s="10" t="s">
        <v>6636</v>
      </c>
      <c r="B4478" s="10" t="s">
        <v>6637</v>
      </c>
      <c r="C4478" s="12"/>
      <c r="D4478" s="13">
        <v>0</v>
      </c>
      <c r="E4478" s="13">
        <v>-3</v>
      </c>
    </row>
    <row r="4479" spans="1:5" ht="15" customHeight="1">
      <c r="A4479" s="10" t="s">
        <v>6638</v>
      </c>
      <c r="B4479" s="10" t="s">
        <v>6639</v>
      </c>
      <c r="C4479" s="12"/>
      <c r="D4479" s="13">
        <v>0</v>
      </c>
      <c r="E4479" s="13">
        <v>55</v>
      </c>
    </row>
    <row r="4480" spans="1:5" ht="15" customHeight="1">
      <c r="A4480" s="10" t="s">
        <v>6640</v>
      </c>
      <c r="B4480" s="10" t="s">
        <v>6641</v>
      </c>
      <c r="C4480" s="12"/>
      <c r="D4480" s="13">
        <v>0</v>
      </c>
      <c r="E4480" s="13">
        <v>25</v>
      </c>
    </row>
    <row r="4481" spans="1:5" ht="15" customHeight="1">
      <c r="A4481" s="10" t="s">
        <v>6642</v>
      </c>
      <c r="B4481" s="10" t="s">
        <v>6643</v>
      </c>
      <c r="C4481" s="12"/>
      <c r="D4481" s="13">
        <v>0</v>
      </c>
      <c r="E4481" s="13">
        <v>55</v>
      </c>
    </row>
    <row r="4482" spans="1:5" ht="15" customHeight="1">
      <c r="A4482" s="10" t="s">
        <v>6644</v>
      </c>
      <c r="B4482" s="10" t="s">
        <v>6645</v>
      </c>
      <c r="C4482" s="12"/>
      <c r="D4482" s="13">
        <v>0</v>
      </c>
      <c r="E4482" s="13">
        <v>45</v>
      </c>
    </row>
    <row r="4483" spans="1:5" ht="15" customHeight="1">
      <c r="A4483" s="10" t="s">
        <v>6646</v>
      </c>
      <c r="B4483" s="10" t="s">
        <v>6647</v>
      </c>
      <c r="C4483" s="12"/>
      <c r="D4483" s="13">
        <v>0</v>
      </c>
      <c r="E4483" s="13">
        <v>33</v>
      </c>
    </row>
    <row r="4484" spans="1:5" ht="15" customHeight="1">
      <c r="A4484" s="10" t="s">
        <v>6648</v>
      </c>
      <c r="B4484" s="10" t="s">
        <v>6649</v>
      </c>
      <c r="C4484" s="12"/>
      <c r="D4484" s="13">
        <v>0</v>
      </c>
      <c r="E4484" s="13">
        <v>16</v>
      </c>
    </row>
    <row r="4485" spans="1:5" ht="15" customHeight="1">
      <c r="A4485" s="10" t="s">
        <v>6650</v>
      </c>
      <c r="B4485" s="10" t="s">
        <v>6651</v>
      </c>
      <c r="C4485" s="10" t="s">
        <v>2249</v>
      </c>
      <c r="D4485" s="13">
        <v>1</v>
      </c>
      <c r="E4485" s="13">
        <v>1</v>
      </c>
    </row>
    <row r="4486" spans="1:5" ht="15" customHeight="1">
      <c r="A4486" s="10" t="s">
        <v>6652</v>
      </c>
      <c r="B4486" s="10" t="s">
        <v>6653</v>
      </c>
      <c r="C4486" s="12"/>
      <c r="D4486" s="13">
        <v>0</v>
      </c>
      <c r="E4486" s="13">
        <v>5</v>
      </c>
    </row>
    <row r="4487" spans="1:5" ht="15" customHeight="1">
      <c r="A4487" s="10" t="s">
        <v>6654</v>
      </c>
      <c r="B4487" s="10" t="s">
        <v>6655</v>
      </c>
      <c r="C4487" s="12"/>
      <c r="D4487" s="13">
        <v>0</v>
      </c>
      <c r="E4487" s="13">
        <v>82</v>
      </c>
    </row>
    <row r="4488" spans="1:5" ht="15" customHeight="1">
      <c r="A4488" s="10" t="s">
        <v>6656</v>
      </c>
      <c r="B4488" s="10" t="s">
        <v>6657</v>
      </c>
      <c r="C4488" s="12"/>
      <c r="D4488" s="13">
        <v>0</v>
      </c>
      <c r="E4488" s="13">
        <v>4</v>
      </c>
    </row>
    <row r="4489" spans="1:5" ht="15" customHeight="1">
      <c r="A4489" s="10" t="s">
        <v>6658</v>
      </c>
      <c r="B4489" s="10" t="s">
        <v>6659</v>
      </c>
      <c r="C4489" s="12"/>
      <c r="D4489" s="13">
        <v>0</v>
      </c>
      <c r="E4489" s="13">
        <v>45</v>
      </c>
    </row>
    <row r="4490" spans="1:5" ht="15" customHeight="1">
      <c r="A4490" s="10" t="s">
        <v>6660</v>
      </c>
      <c r="B4490" s="10" t="s">
        <v>6661</v>
      </c>
      <c r="C4490" s="12"/>
      <c r="D4490" s="13">
        <v>0</v>
      </c>
      <c r="E4490" s="13">
        <v>5</v>
      </c>
    </row>
    <row r="4491" spans="1:5" ht="15" customHeight="1">
      <c r="A4491" s="10" t="s">
        <v>6662</v>
      </c>
      <c r="B4491" s="10" t="s">
        <v>6663</v>
      </c>
      <c r="C4491" s="12"/>
      <c r="D4491" s="13">
        <v>0</v>
      </c>
      <c r="E4491" s="13">
        <v>4</v>
      </c>
    </row>
    <row r="4492" spans="1:5" ht="15" customHeight="1">
      <c r="A4492" s="10" t="s">
        <v>6664</v>
      </c>
      <c r="B4492" s="10" t="s">
        <v>6665</v>
      </c>
      <c r="C4492" s="12"/>
      <c r="D4492" s="13">
        <v>0</v>
      </c>
      <c r="E4492" s="13">
        <v>82</v>
      </c>
    </row>
    <row r="4493" spans="1:5" ht="15" customHeight="1">
      <c r="A4493" s="10" t="s">
        <v>6666</v>
      </c>
      <c r="B4493" s="10" t="s">
        <v>6667</v>
      </c>
      <c r="C4493" s="12"/>
      <c r="D4493" s="13">
        <v>0</v>
      </c>
      <c r="E4493" s="13">
        <v>5</v>
      </c>
    </row>
    <row r="4494" spans="1:5" ht="15" customHeight="1">
      <c r="A4494" s="10" t="s">
        <v>6668</v>
      </c>
      <c r="B4494" s="10" t="s">
        <v>6669</v>
      </c>
      <c r="C4494" s="12"/>
      <c r="D4494" s="13">
        <v>0</v>
      </c>
      <c r="E4494" s="13">
        <v>188</v>
      </c>
    </row>
    <row r="4495" spans="1:5" ht="15" customHeight="1">
      <c r="A4495" s="10" t="s">
        <v>6670</v>
      </c>
      <c r="B4495" s="10" t="s">
        <v>6671</v>
      </c>
      <c r="C4495" s="12"/>
      <c r="D4495" s="13">
        <v>0</v>
      </c>
      <c r="E4495" s="13">
        <v>45</v>
      </c>
    </row>
    <row r="4496" spans="1:5" ht="15" customHeight="1">
      <c r="A4496" s="10" t="s">
        <v>6672</v>
      </c>
      <c r="B4496" s="10" t="s">
        <v>6673</v>
      </c>
      <c r="C4496" s="12"/>
      <c r="D4496" s="13">
        <v>0</v>
      </c>
      <c r="E4496" s="13">
        <v>5</v>
      </c>
    </row>
    <row r="4497" spans="1:5" ht="15" customHeight="1">
      <c r="A4497" s="10" t="s">
        <v>6674</v>
      </c>
      <c r="B4497" s="10" t="s">
        <v>6675</v>
      </c>
      <c r="C4497" s="12"/>
      <c r="D4497" s="13">
        <v>0</v>
      </c>
      <c r="E4497" s="13">
        <v>39</v>
      </c>
    </row>
    <row r="4498" spans="1:5" ht="15" customHeight="1">
      <c r="A4498" s="10" t="s">
        <v>6676</v>
      </c>
      <c r="B4498" s="10" t="s">
        <v>6677</v>
      </c>
      <c r="C4498" s="12"/>
      <c r="D4498" s="13">
        <v>0</v>
      </c>
      <c r="E4498" s="13">
        <v>424</v>
      </c>
    </row>
    <row r="4499" spans="1:5" ht="15" customHeight="1">
      <c r="A4499" s="10" t="s">
        <v>6678</v>
      </c>
      <c r="B4499" s="10" t="s">
        <v>6679</v>
      </c>
      <c r="C4499" s="12"/>
      <c r="D4499" s="13">
        <v>0</v>
      </c>
      <c r="E4499" s="13">
        <v>2</v>
      </c>
    </row>
    <row r="4500" spans="1:5" ht="15" customHeight="1">
      <c r="A4500" s="10" t="s">
        <v>6680</v>
      </c>
      <c r="B4500" s="10" t="s">
        <v>6681</v>
      </c>
      <c r="C4500" s="12"/>
      <c r="D4500" s="13">
        <v>0</v>
      </c>
      <c r="E4500" s="13">
        <v>17</v>
      </c>
    </row>
    <row r="4501" spans="1:5" ht="15" customHeight="1">
      <c r="A4501" s="10" t="s">
        <v>6682</v>
      </c>
      <c r="B4501" s="10" t="s">
        <v>6683</v>
      </c>
      <c r="C4501" s="12"/>
      <c r="D4501" s="13">
        <v>0</v>
      </c>
      <c r="E4501" s="13">
        <v>52</v>
      </c>
    </row>
    <row r="4502" spans="1:5" ht="15" customHeight="1">
      <c r="A4502" s="10" t="s">
        <v>6684</v>
      </c>
      <c r="B4502" s="10" t="s">
        <v>728</v>
      </c>
      <c r="C4502" s="12"/>
      <c r="D4502" s="13">
        <v>0</v>
      </c>
      <c r="E4502" s="13">
        <v>0</v>
      </c>
    </row>
    <row r="4503" spans="1:5" ht="15" customHeight="1">
      <c r="A4503" s="10" t="s">
        <v>6684</v>
      </c>
      <c r="B4503" s="10" t="s">
        <v>728</v>
      </c>
      <c r="C4503" s="10" t="s">
        <v>1592</v>
      </c>
      <c r="D4503" s="13">
        <v>18</v>
      </c>
      <c r="E4503" s="13">
        <v>18</v>
      </c>
    </row>
    <row r="4504" spans="1:5" ht="15" customHeight="1">
      <c r="A4504" s="10" t="s">
        <v>6684</v>
      </c>
      <c r="B4504" s="10" t="s">
        <v>728</v>
      </c>
      <c r="C4504" s="10" t="s">
        <v>2796</v>
      </c>
      <c r="D4504" s="13">
        <v>214</v>
      </c>
      <c r="E4504" s="13">
        <v>214</v>
      </c>
    </row>
    <row r="4505" spans="1:5" ht="15" customHeight="1">
      <c r="A4505" s="10" t="s">
        <v>6685</v>
      </c>
      <c r="B4505" s="10" t="s">
        <v>6686</v>
      </c>
      <c r="C4505" s="12"/>
      <c r="D4505" s="13">
        <v>0</v>
      </c>
      <c r="E4505" s="13">
        <v>5</v>
      </c>
    </row>
    <row r="4506" spans="1:5" ht="15" customHeight="1">
      <c r="A4506" s="10" t="s">
        <v>6687</v>
      </c>
      <c r="B4506" s="10" t="s">
        <v>6688</v>
      </c>
      <c r="C4506" s="12"/>
      <c r="D4506" s="13">
        <v>0</v>
      </c>
      <c r="E4506" s="13">
        <v>25</v>
      </c>
    </row>
    <row r="4507" spans="1:5" ht="15" customHeight="1">
      <c r="A4507" s="10" t="s">
        <v>6689</v>
      </c>
      <c r="B4507" s="10" t="s">
        <v>1469</v>
      </c>
      <c r="C4507" s="10" t="s">
        <v>2251</v>
      </c>
      <c r="D4507" s="13">
        <v>5</v>
      </c>
      <c r="E4507" s="13">
        <v>5</v>
      </c>
    </row>
    <row r="4508" spans="1:5" ht="15" customHeight="1">
      <c r="A4508" s="10" t="s">
        <v>6690</v>
      </c>
      <c r="B4508" s="10" t="s">
        <v>6691</v>
      </c>
      <c r="C4508" s="12"/>
      <c r="D4508" s="13">
        <v>0</v>
      </c>
      <c r="E4508" s="13">
        <v>3</v>
      </c>
    </row>
    <row r="4509" spans="1:5" ht="15" customHeight="1">
      <c r="A4509" s="10" t="s">
        <v>6692</v>
      </c>
      <c r="B4509" s="10" t="s">
        <v>6693</v>
      </c>
      <c r="C4509" s="12"/>
      <c r="D4509" s="13">
        <v>0</v>
      </c>
      <c r="E4509" s="13">
        <v>5</v>
      </c>
    </row>
    <row r="4510" spans="1:5" ht="15" customHeight="1">
      <c r="A4510" s="10" t="s">
        <v>6694</v>
      </c>
      <c r="B4510" s="10" t="s">
        <v>6695</v>
      </c>
      <c r="C4510" s="12"/>
      <c r="D4510" s="13">
        <v>0</v>
      </c>
      <c r="E4510" s="13">
        <v>17</v>
      </c>
    </row>
    <row r="4511" spans="1:5" ht="15" customHeight="1">
      <c r="A4511" s="10" t="s">
        <v>6696</v>
      </c>
      <c r="B4511" s="10" t="s">
        <v>6697</v>
      </c>
      <c r="C4511" s="12"/>
      <c r="D4511" s="13">
        <v>0</v>
      </c>
      <c r="E4511" s="13">
        <v>52</v>
      </c>
    </row>
    <row r="4512" spans="1:5" ht="15" customHeight="1">
      <c r="A4512" s="10" t="s">
        <v>6698</v>
      </c>
      <c r="B4512" s="10" t="s">
        <v>6699</v>
      </c>
      <c r="C4512" s="12"/>
      <c r="D4512" s="13">
        <v>0</v>
      </c>
      <c r="E4512" s="13">
        <v>25</v>
      </c>
    </row>
    <row r="4513" spans="1:5" ht="15" customHeight="1">
      <c r="A4513" s="10" t="s">
        <v>6700</v>
      </c>
      <c r="B4513" s="10" t="s">
        <v>6701</v>
      </c>
      <c r="C4513" s="12"/>
      <c r="D4513" s="13">
        <v>0</v>
      </c>
      <c r="E4513" s="13">
        <v>39</v>
      </c>
    </row>
    <row r="4514" spans="1:5" ht="15" customHeight="1">
      <c r="A4514" s="10" t="s">
        <v>6702</v>
      </c>
      <c r="B4514" s="10" t="s">
        <v>6703</v>
      </c>
      <c r="C4514" s="12"/>
      <c r="D4514" s="13">
        <v>0</v>
      </c>
      <c r="E4514" s="13">
        <v>53</v>
      </c>
    </row>
    <row r="4515" spans="1:5" ht="15" customHeight="1">
      <c r="A4515" s="10" t="s">
        <v>6704</v>
      </c>
      <c r="B4515" s="10" t="s">
        <v>6705</v>
      </c>
      <c r="C4515" s="12"/>
      <c r="D4515" s="13">
        <v>0</v>
      </c>
      <c r="E4515" s="13">
        <v>52</v>
      </c>
    </row>
    <row r="4516" spans="1:5" ht="15" customHeight="1">
      <c r="A4516" s="10" t="s">
        <v>6706</v>
      </c>
      <c r="B4516" s="10" t="s">
        <v>6707</v>
      </c>
      <c r="C4516" s="12"/>
      <c r="D4516" s="13">
        <v>0</v>
      </c>
      <c r="E4516" s="13">
        <v>2</v>
      </c>
    </row>
    <row r="4517" spans="1:5" ht="15" customHeight="1">
      <c r="A4517" s="10" t="s">
        <v>6708</v>
      </c>
      <c r="B4517" s="10" t="s">
        <v>6709</v>
      </c>
      <c r="C4517" s="12"/>
      <c r="D4517" s="13">
        <v>0</v>
      </c>
      <c r="E4517" s="13">
        <v>82</v>
      </c>
    </row>
    <row r="4518" spans="1:5" ht="15" customHeight="1">
      <c r="A4518" s="10" t="s">
        <v>6710</v>
      </c>
      <c r="B4518" s="10" t="s">
        <v>6711</v>
      </c>
      <c r="C4518" s="12"/>
      <c r="D4518" s="13">
        <v>0</v>
      </c>
      <c r="E4518" s="13">
        <v>17</v>
      </c>
    </row>
    <row r="4519" spans="1:5" ht="15" customHeight="1">
      <c r="A4519" s="10" t="s">
        <v>6712</v>
      </c>
      <c r="B4519" s="10" t="s">
        <v>6713</v>
      </c>
      <c r="C4519" s="12"/>
      <c r="D4519" s="13">
        <v>0</v>
      </c>
      <c r="E4519" s="13">
        <v>188</v>
      </c>
    </row>
    <row r="4520" spans="1:5" ht="15" customHeight="1">
      <c r="A4520" s="10" t="s">
        <v>6714</v>
      </c>
      <c r="B4520" s="10" t="s">
        <v>6715</v>
      </c>
      <c r="C4520" s="12"/>
      <c r="D4520" s="13">
        <v>0</v>
      </c>
      <c r="E4520" s="13">
        <v>22</v>
      </c>
    </row>
    <row r="4521" spans="1:5" ht="15" customHeight="1">
      <c r="A4521" s="10" t="s">
        <v>6716</v>
      </c>
      <c r="B4521" s="10" t="s">
        <v>6717</v>
      </c>
      <c r="C4521" s="12"/>
      <c r="D4521" s="13">
        <v>0</v>
      </c>
      <c r="E4521" s="13">
        <v>82</v>
      </c>
    </row>
    <row r="4522" spans="1:5" ht="15" customHeight="1">
      <c r="A4522" s="10" t="s">
        <v>6718</v>
      </c>
      <c r="B4522" s="10" t="s">
        <v>6719</v>
      </c>
      <c r="C4522" s="12"/>
      <c r="D4522" s="13">
        <v>0</v>
      </c>
      <c r="E4522" s="13">
        <v>3</v>
      </c>
    </row>
    <row r="4523" spans="1:5" ht="15" customHeight="1">
      <c r="A4523" s="10" t="s">
        <v>6720</v>
      </c>
      <c r="B4523" s="10" t="s">
        <v>6721</v>
      </c>
      <c r="C4523" s="12"/>
      <c r="D4523" s="13">
        <v>0</v>
      </c>
      <c r="E4523" s="13">
        <v>2</v>
      </c>
    </row>
    <row r="4524" spans="1:5" ht="15" customHeight="1">
      <c r="A4524" s="10" t="s">
        <v>6722</v>
      </c>
      <c r="B4524" s="10" t="s">
        <v>6723</v>
      </c>
      <c r="C4524" s="12"/>
      <c r="D4524" s="13">
        <v>0</v>
      </c>
      <c r="E4524" s="13">
        <v>55</v>
      </c>
    </row>
    <row r="4525" spans="1:5" ht="15" customHeight="1">
      <c r="A4525" s="10" t="s">
        <v>6724</v>
      </c>
      <c r="B4525" s="10" t="s">
        <v>6725</v>
      </c>
      <c r="C4525" s="12"/>
      <c r="D4525" s="13">
        <v>0</v>
      </c>
      <c r="E4525" s="13">
        <v>17</v>
      </c>
    </row>
    <row r="4526" spans="1:5" ht="15" customHeight="1">
      <c r="A4526" s="10" t="s">
        <v>6726</v>
      </c>
      <c r="B4526" s="10" t="s">
        <v>6727</v>
      </c>
      <c r="C4526" s="12"/>
      <c r="D4526" s="13">
        <v>0</v>
      </c>
      <c r="E4526" s="13">
        <v>52</v>
      </c>
    </row>
    <row r="4527" spans="1:5" ht="15" customHeight="1">
      <c r="A4527" s="10" t="s">
        <v>6728</v>
      </c>
      <c r="B4527" s="10" t="s">
        <v>6729</v>
      </c>
      <c r="C4527" s="12"/>
      <c r="D4527" s="13">
        <v>0</v>
      </c>
      <c r="E4527" s="13">
        <v>25</v>
      </c>
    </row>
    <row r="4528" spans="1:5" ht="15" customHeight="1">
      <c r="A4528" s="10" t="s">
        <v>6730</v>
      </c>
      <c r="B4528" s="10" t="s">
        <v>6731</v>
      </c>
      <c r="C4528" s="12"/>
      <c r="D4528" s="13">
        <v>0</v>
      </c>
      <c r="E4528" s="13">
        <v>52</v>
      </c>
    </row>
    <row r="4529" spans="1:5" ht="15" customHeight="1">
      <c r="A4529" s="10" t="s">
        <v>6732</v>
      </c>
      <c r="B4529" s="10" t="s">
        <v>6733</v>
      </c>
      <c r="C4529" s="12"/>
      <c r="D4529" s="13">
        <v>0</v>
      </c>
      <c r="E4529" s="13">
        <v>82</v>
      </c>
    </row>
    <row r="4530" spans="1:5" ht="15" customHeight="1">
      <c r="A4530" s="10" t="s">
        <v>6734</v>
      </c>
      <c r="B4530" s="10" t="s">
        <v>6735</v>
      </c>
      <c r="C4530" s="12"/>
      <c r="D4530" s="13">
        <v>0</v>
      </c>
      <c r="E4530" s="13">
        <v>394</v>
      </c>
    </row>
    <row r="4531" spans="1:5" ht="15" customHeight="1">
      <c r="A4531" s="10" t="s">
        <v>6736</v>
      </c>
      <c r="B4531" s="10" t="s">
        <v>6737</v>
      </c>
      <c r="C4531" s="12"/>
      <c r="D4531" s="13">
        <v>0</v>
      </c>
      <c r="E4531" s="13">
        <v>25</v>
      </c>
    </row>
    <row r="4532" spans="1:5" ht="15" customHeight="1">
      <c r="A4532" s="10" t="s">
        <v>6738</v>
      </c>
      <c r="B4532" s="10" t="s">
        <v>6739</v>
      </c>
      <c r="C4532" s="12"/>
      <c r="D4532" s="13">
        <v>1</v>
      </c>
      <c r="E4532" s="13">
        <v>4</v>
      </c>
    </row>
    <row r="4533" spans="1:5" ht="15" customHeight="1">
      <c r="A4533" s="10" t="s">
        <v>6738</v>
      </c>
      <c r="B4533" s="10" t="s">
        <v>6739</v>
      </c>
      <c r="C4533" s="10" t="s">
        <v>1799</v>
      </c>
      <c r="D4533" s="13">
        <v>11</v>
      </c>
      <c r="E4533" s="13">
        <v>11</v>
      </c>
    </row>
    <row r="4534" spans="1:5" ht="15" customHeight="1">
      <c r="A4534" s="10" t="s">
        <v>6740</v>
      </c>
      <c r="B4534" s="10" t="s">
        <v>6741</v>
      </c>
      <c r="C4534" s="12"/>
      <c r="D4534" s="13">
        <v>0</v>
      </c>
      <c r="E4534" s="13">
        <v>82</v>
      </c>
    </row>
    <row r="4535" spans="1:5" ht="15" customHeight="1">
      <c r="A4535" s="10" t="s">
        <v>6742</v>
      </c>
      <c r="B4535" s="10" t="s">
        <v>6743</v>
      </c>
      <c r="C4535" s="12"/>
      <c r="D4535" s="13">
        <v>0</v>
      </c>
      <c r="E4535" s="13">
        <v>30</v>
      </c>
    </row>
    <row r="4536" spans="1:5" ht="15" customHeight="1">
      <c r="A4536" s="10" t="s">
        <v>6744</v>
      </c>
      <c r="B4536" s="10" t="s">
        <v>6745</v>
      </c>
      <c r="C4536" s="12"/>
      <c r="D4536" s="13">
        <v>0</v>
      </c>
      <c r="E4536" s="13">
        <v>39</v>
      </c>
    </row>
    <row r="4537" spans="1:5" ht="15" customHeight="1">
      <c r="A4537" s="10" t="s">
        <v>6746</v>
      </c>
      <c r="B4537" s="10" t="s">
        <v>6747</v>
      </c>
      <c r="C4537" s="12"/>
      <c r="D4537" s="13">
        <v>0</v>
      </c>
      <c r="E4537" s="13">
        <v>53</v>
      </c>
    </row>
    <row r="4538" spans="1:5" ht="15" customHeight="1">
      <c r="A4538" s="10" t="s">
        <v>6748</v>
      </c>
      <c r="B4538" s="10" t="s">
        <v>6749</v>
      </c>
      <c r="C4538" s="12"/>
      <c r="D4538" s="13">
        <v>0</v>
      </c>
      <c r="E4538" s="13">
        <v>53</v>
      </c>
    </row>
    <row r="4539" spans="1:5" ht="15" customHeight="1">
      <c r="A4539" s="10" t="s">
        <v>6750</v>
      </c>
      <c r="B4539" s="10" t="s">
        <v>6751</v>
      </c>
      <c r="C4539" s="12"/>
      <c r="D4539" s="13">
        <v>0</v>
      </c>
      <c r="E4539" s="13">
        <v>30</v>
      </c>
    </row>
    <row r="4540" spans="1:5" ht="15" customHeight="1">
      <c r="A4540" s="10" t="s">
        <v>6752</v>
      </c>
      <c r="B4540" s="10" t="s">
        <v>6753</v>
      </c>
      <c r="C4540" s="12"/>
      <c r="D4540" s="13">
        <v>0</v>
      </c>
      <c r="E4540" s="13">
        <v>25</v>
      </c>
    </row>
    <row r="4541" spans="1:5" ht="15" customHeight="1">
      <c r="A4541" s="10" t="s">
        <v>6754</v>
      </c>
      <c r="B4541" s="10" t="s">
        <v>6755</v>
      </c>
      <c r="C4541" s="12"/>
      <c r="D4541" s="13">
        <v>0</v>
      </c>
      <c r="E4541" s="13">
        <v>2</v>
      </c>
    </row>
    <row r="4542" spans="1:5" ht="15" customHeight="1">
      <c r="A4542" s="10" t="s">
        <v>6756</v>
      </c>
      <c r="B4542" s="10" t="s">
        <v>6757</v>
      </c>
      <c r="C4542" s="12"/>
      <c r="D4542" s="13">
        <v>0</v>
      </c>
      <c r="E4542" s="13">
        <v>52</v>
      </c>
    </row>
    <row r="4543" spans="1:5" ht="15" customHeight="1">
      <c r="A4543" s="10" t="s">
        <v>6758</v>
      </c>
      <c r="B4543" s="10" t="s">
        <v>6759</v>
      </c>
      <c r="C4543" s="12"/>
      <c r="D4543" s="13">
        <v>0</v>
      </c>
      <c r="E4543" s="13">
        <v>4</v>
      </c>
    </row>
    <row r="4544" spans="1:5" ht="15" customHeight="1">
      <c r="A4544" s="10" t="s">
        <v>6760</v>
      </c>
      <c r="B4544" s="10" t="s">
        <v>6761</v>
      </c>
      <c r="C4544" s="12"/>
      <c r="D4544" s="13">
        <v>0</v>
      </c>
      <c r="E4544" s="13">
        <v>52</v>
      </c>
    </row>
    <row r="4545" spans="1:5" ht="15" customHeight="1">
      <c r="A4545" s="10" t="s">
        <v>6762</v>
      </c>
      <c r="B4545" s="10" t="s">
        <v>6763</v>
      </c>
      <c r="C4545" s="12"/>
      <c r="D4545" s="13">
        <v>0</v>
      </c>
      <c r="E4545" s="13">
        <v>55</v>
      </c>
    </row>
    <row r="4546" spans="1:5" ht="15" customHeight="1">
      <c r="A4546" s="10" t="s">
        <v>6764</v>
      </c>
      <c r="B4546" s="10" t="s">
        <v>6765</v>
      </c>
      <c r="C4546" s="12"/>
      <c r="D4546" s="13">
        <v>0</v>
      </c>
      <c r="E4546" s="13">
        <v>32</v>
      </c>
    </row>
    <row r="4547" spans="1:5" ht="15" customHeight="1">
      <c r="A4547" s="10" t="s">
        <v>6766</v>
      </c>
      <c r="B4547" s="10" t="s">
        <v>6767</v>
      </c>
      <c r="C4547" s="12"/>
      <c r="D4547" s="13">
        <v>0</v>
      </c>
      <c r="E4547" s="13">
        <v>3</v>
      </c>
    </row>
    <row r="4548" spans="1:5" ht="15" customHeight="1">
      <c r="A4548" s="10" t="s">
        <v>6768</v>
      </c>
      <c r="B4548" s="10" t="s">
        <v>6769</v>
      </c>
      <c r="C4548" s="12"/>
      <c r="D4548" s="13">
        <v>0</v>
      </c>
      <c r="E4548" s="13">
        <v>30</v>
      </c>
    </row>
    <row r="4549" spans="1:5" ht="15" customHeight="1">
      <c r="A4549" s="10" t="s">
        <v>6770</v>
      </c>
      <c r="B4549" s="10" t="s">
        <v>6771</v>
      </c>
      <c r="C4549" s="12"/>
      <c r="D4549" s="13">
        <v>0</v>
      </c>
      <c r="E4549" s="13">
        <v>52</v>
      </c>
    </row>
    <row r="4550" spans="1:5" ht="15" customHeight="1">
      <c r="A4550" s="10" t="s">
        <v>6772</v>
      </c>
      <c r="B4550" s="10" t="s">
        <v>6773</v>
      </c>
      <c r="C4550" s="12"/>
      <c r="D4550" s="13">
        <v>0</v>
      </c>
      <c r="E4550" s="13">
        <v>52</v>
      </c>
    </row>
    <row r="4551" spans="1:5" ht="15" customHeight="1">
      <c r="A4551" s="10" t="s">
        <v>6774</v>
      </c>
      <c r="B4551" s="10" t="s">
        <v>6775</v>
      </c>
      <c r="C4551" s="12"/>
      <c r="D4551" s="13">
        <v>0</v>
      </c>
      <c r="E4551" s="13">
        <v>4</v>
      </c>
    </row>
    <row r="4552" spans="1:5" ht="15" customHeight="1">
      <c r="A4552" s="10" t="s">
        <v>6776</v>
      </c>
      <c r="B4552" s="10" t="s">
        <v>6777</v>
      </c>
      <c r="C4552" s="12"/>
      <c r="D4552" s="13">
        <v>0</v>
      </c>
      <c r="E4552" s="13">
        <v>51</v>
      </c>
    </row>
    <row r="4553" spans="1:5" ht="15" customHeight="1">
      <c r="A4553" s="10" t="s">
        <v>6778</v>
      </c>
      <c r="B4553" s="10" t="s">
        <v>6779</v>
      </c>
      <c r="C4553" s="12"/>
      <c r="D4553" s="13">
        <v>0</v>
      </c>
      <c r="E4553" s="13">
        <v>4</v>
      </c>
    </row>
    <row r="4554" spans="1:5" ht="15" customHeight="1">
      <c r="A4554" s="10" t="s">
        <v>6780</v>
      </c>
      <c r="B4554" s="10" t="s">
        <v>6781</v>
      </c>
      <c r="C4554" s="12"/>
      <c r="D4554" s="13">
        <v>0</v>
      </c>
      <c r="E4554" s="13">
        <v>66</v>
      </c>
    </row>
    <row r="4555" spans="1:5" ht="15" customHeight="1">
      <c r="A4555" s="10" t="s">
        <v>6782</v>
      </c>
      <c r="B4555" s="10" t="s">
        <v>6783</v>
      </c>
      <c r="C4555" s="12"/>
      <c r="D4555" s="13">
        <v>0</v>
      </c>
      <c r="E4555" s="13">
        <v>25</v>
      </c>
    </row>
    <row r="4556" spans="1:5" ht="15" customHeight="1">
      <c r="A4556" s="10" t="s">
        <v>6784</v>
      </c>
      <c r="B4556" s="10" t="s">
        <v>6785</v>
      </c>
      <c r="C4556" s="12"/>
      <c r="D4556" s="13">
        <v>0</v>
      </c>
      <c r="E4556" s="13">
        <v>36</v>
      </c>
    </row>
    <row r="4557" spans="1:5" ht="15" customHeight="1">
      <c r="A4557" s="10" t="s">
        <v>6786</v>
      </c>
      <c r="B4557" s="10" t="s">
        <v>6787</v>
      </c>
      <c r="C4557" s="12"/>
      <c r="D4557" s="13">
        <v>4</v>
      </c>
      <c r="E4557" s="13">
        <v>52</v>
      </c>
    </row>
    <row r="4558" spans="1:5" ht="15" customHeight="1">
      <c r="A4558" s="10" t="s">
        <v>6788</v>
      </c>
      <c r="B4558" s="10" t="s">
        <v>6789</v>
      </c>
      <c r="C4558" s="12"/>
      <c r="D4558" s="13">
        <v>0</v>
      </c>
      <c r="E4558" s="13">
        <v>36</v>
      </c>
    </row>
    <row r="4559" spans="1:5" ht="15" customHeight="1">
      <c r="A4559" s="10" t="s">
        <v>6790</v>
      </c>
      <c r="B4559" s="10" t="s">
        <v>6791</v>
      </c>
      <c r="C4559" s="12"/>
      <c r="D4559" s="13">
        <v>0</v>
      </c>
      <c r="E4559" s="13">
        <v>15</v>
      </c>
    </row>
    <row r="4560" spans="1:5" ht="15" customHeight="1">
      <c r="A4560" s="10" t="s">
        <v>6792</v>
      </c>
      <c r="B4560" s="10" t="s">
        <v>6793</v>
      </c>
      <c r="C4560" s="12"/>
      <c r="D4560" s="13">
        <v>0</v>
      </c>
      <c r="E4560" s="13">
        <v>4</v>
      </c>
    </row>
    <row r="4561" spans="1:5" ht="15" customHeight="1">
      <c r="A4561" s="10" t="s">
        <v>6794</v>
      </c>
      <c r="B4561" s="10" t="s">
        <v>6795</v>
      </c>
      <c r="C4561" s="12"/>
      <c r="D4561" s="13">
        <v>0</v>
      </c>
      <c r="E4561" s="13">
        <v>4</v>
      </c>
    </row>
    <row r="4562" spans="1:5" ht="15" customHeight="1">
      <c r="A4562" s="10" t="s">
        <v>6796</v>
      </c>
      <c r="B4562" s="10" t="s">
        <v>6797</v>
      </c>
      <c r="C4562" s="12"/>
      <c r="D4562" s="13">
        <v>0</v>
      </c>
      <c r="E4562" s="13">
        <v>22</v>
      </c>
    </row>
    <row r="4563" spans="1:5" ht="15" customHeight="1">
      <c r="A4563" s="10" t="s">
        <v>6798</v>
      </c>
      <c r="B4563" s="10" t="s">
        <v>6799</v>
      </c>
      <c r="C4563" s="12"/>
      <c r="D4563" s="13">
        <v>0</v>
      </c>
      <c r="E4563" s="13">
        <v>55</v>
      </c>
    </row>
    <row r="4564" spans="1:5" ht="15" customHeight="1">
      <c r="A4564" s="10" t="s">
        <v>6800</v>
      </c>
      <c r="B4564" s="10" t="s">
        <v>6801</v>
      </c>
      <c r="C4564" s="12"/>
      <c r="D4564" s="13">
        <v>0</v>
      </c>
      <c r="E4564" s="13">
        <v>15</v>
      </c>
    </row>
    <row r="4565" spans="1:5" ht="15" customHeight="1">
      <c r="A4565" s="10" t="s">
        <v>6802</v>
      </c>
      <c r="B4565" s="10" t="s">
        <v>6803</v>
      </c>
      <c r="C4565" s="12"/>
      <c r="D4565" s="13">
        <v>0</v>
      </c>
      <c r="E4565" s="13">
        <v>18</v>
      </c>
    </row>
    <row r="4566" spans="1:5" ht="15" customHeight="1">
      <c r="A4566" s="10" t="s">
        <v>6804</v>
      </c>
      <c r="B4566" s="10" t="s">
        <v>6805</v>
      </c>
      <c r="C4566" s="12"/>
      <c r="D4566" s="13">
        <v>0</v>
      </c>
      <c r="E4566" s="13">
        <v>25</v>
      </c>
    </row>
    <row r="4567" spans="1:5" ht="15" customHeight="1">
      <c r="A4567" s="10" t="s">
        <v>6806</v>
      </c>
      <c r="B4567" s="10" t="s">
        <v>6807</v>
      </c>
      <c r="C4567" s="12"/>
      <c r="D4567" s="13">
        <v>0</v>
      </c>
      <c r="E4567" s="13">
        <v>55</v>
      </c>
    </row>
    <row r="4568" spans="1:5" ht="15" customHeight="1">
      <c r="A4568" s="10" t="s">
        <v>6808</v>
      </c>
      <c r="B4568" s="10" t="s">
        <v>6809</v>
      </c>
      <c r="C4568" s="12"/>
      <c r="D4568" s="13">
        <v>0</v>
      </c>
      <c r="E4568" s="13">
        <v>39</v>
      </c>
    </row>
    <row r="4569" spans="1:5" ht="15" customHeight="1">
      <c r="A4569" s="10" t="s">
        <v>6810</v>
      </c>
      <c r="B4569" s="10" t="s">
        <v>6811</v>
      </c>
      <c r="C4569" s="12"/>
      <c r="D4569" s="13">
        <v>0</v>
      </c>
      <c r="E4569" s="13">
        <v>15</v>
      </c>
    </row>
    <row r="4570" spans="1:5" ht="15" customHeight="1">
      <c r="A4570" s="10" t="s">
        <v>6812</v>
      </c>
      <c r="B4570" s="10" t="s">
        <v>6813</v>
      </c>
      <c r="C4570" s="12"/>
      <c r="D4570" s="13">
        <v>0</v>
      </c>
      <c r="E4570" s="13">
        <v>33</v>
      </c>
    </row>
    <row r="4571" spans="1:5" ht="15" customHeight="1">
      <c r="A4571" s="10" t="s">
        <v>6814</v>
      </c>
      <c r="B4571" s="10" t="s">
        <v>6815</v>
      </c>
      <c r="C4571" s="12"/>
      <c r="D4571" s="13">
        <v>0</v>
      </c>
      <c r="E4571" s="13">
        <v>15</v>
      </c>
    </row>
    <row r="4572" spans="1:5" ht="15" customHeight="1">
      <c r="A4572" s="10" t="s">
        <v>6816</v>
      </c>
      <c r="B4572" s="10" t="s">
        <v>6817</v>
      </c>
      <c r="C4572" s="12"/>
      <c r="D4572" s="13">
        <v>0</v>
      </c>
      <c r="E4572" s="13">
        <v>38</v>
      </c>
    </row>
    <row r="4573" spans="1:5" ht="15" customHeight="1">
      <c r="A4573" s="10" t="s">
        <v>6818</v>
      </c>
      <c r="B4573" s="10" t="s">
        <v>6819</v>
      </c>
      <c r="C4573" s="12"/>
      <c r="D4573" s="13">
        <v>0</v>
      </c>
      <c r="E4573" s="13">
        <v>1</v>
      </c>
    </row>
    <row r="4574" spans="1:5" ht="15" customHeight="1">
      <c r="A4574" s="10" t="s">
        <v>6820</v>
      </c>
      <c r="B4574" s="10" t="s">
        <v>6821</v>
      </c>
      <c r="C4574" s="12"/>
      <c r="D4574" s="13">
        <v>0</v>
      </c>
      <c r="E4574" s="13">
        <v>53</v>
      </c>
    </row>
    <row r="4575" spans="1:5" ht="15" customHeight="1">
      <c r="A4575" s="10" t="s">
        <v>6822</v>
      </c>
      <c r="B4575" s="10" t="s">
        <v>6823</v>
      </c>
      <c r="C4575" s="12"/>
      <c r="D4575" s="13">
        <v>0</v>
      </c>
      <c r="E4575" s="13">
        <v>25</v>
      </c>
    </row>
    <row r="4576" spans="1:5" ht="15" customHeight="1">
      <c r="A4576" s="10" t="s">
        <v>6824</v>
      </c>
      <c r="B4576" s="10" t="s">
        <v>6825</v>
      </c>
      <c r="C4576" s="12"/>
      <c r="D4576" s="13">
        <v>0</v>
      </c>
      <c r="E4576" s="13">
        <v>12</v>
      </c>
    </row>
    <row r="4577" spans="1:5" ht="15" customHeight="1">
      <c r="A4577" s="10" t="s">
        <v>6826</v>
      </c>
      <c r="B4577" s="10" t="s">
        <v>6827</v>
      </c>
      <c r="C4577" s="12"/>
      <c r="D4577" s="13">
        <v>0</v>
      </c>
      <c r="E4577" s="13">
        <v>25</v>
      </c>
    </row>
    <row r="4578" spans="1:5" ht="15" customHeight="1">
      <c r="A4578" s="10" t="s">
        <v>6828</v>
      </c>
      <c r="B4578" s="10" t="s">
        <v>6829</v>
      </c>
      <c r="C4578" s="12"/>
      <c r="D4578" s="13">
        <v>0</v>
      </c>
      <c r="E4578" s="13">
        <v>101</v>
      </c>
    </row>
    <row r="4579" spans="1:5" ht="15" customHeight="1">
      <c r="A4579" s="10" t="s">
        <v>6830</v>
      </c>
      <c r="B4579" s="10" t="s">
        <v>6831</v>
      </c>
      <c r="C4579" s="12"/>
      <c r="D4579" s="13">
        <v>0</v>
      </c>
      <c r="E4579" s="13">
        <v>11</v>
      </c>
    </row>
    <row r="4580" spans="1:5" ht="15" customHeight="1">
      <c r="A4580" s="10" t="s">
        <v>6832</v>
      </c>
      <c r="B4580" s="10" t="s">
        <v>6833</v>
      </c>
      <c r="C4580" s="12"/>
      <c r="D4580" s="13">
        <v>0</v>
      </c>
      <c r="E4580" s="13">
        <v>-1</v>
      </c>
    </row>
    <row r="4581" spans="1:5" ht="15" customHeight="1">
      <c r="A4581" s="10" t="s">
        <v>6834</v>
      </c>
      <c r="B4581" s="10" t="s">
        <v>6835</v>
      </c>
      <c r="C4581" s="12"/>
      <c r="D4581" s="13">
        <v>0</v>
      </c>
      <c r="E4581" s="13">
        <v>33</v>
      </c>
    </row>
    <row r="4582" spans="1:5" ht="15" customHeight="1">
      <c r="A4582" s="10" t="s">
        <v>6836</v>
      </c>
      <c r="B4582" s="10" t="s">
        <v>6837</v>
      </c>
      <c r="C4582" s="12"/>
      <c r="D4582" s="13">
        <v>0</v>
      </c>
      <c r="E4582" s="13">
        <v>101</v>
      </c>
    </row>
    <row r="4583" spans="1:5" ht="15" customHeight="1">
      <c r="A4583" s="10" t="s">
        <v>6838</v>
      </c>
      <c r="B4583" s="10" t="s">
        <v>6839</v>
      </c>
      <c r="C4583" s="12"/>
      <c r="D4583" s="13">
        <v>0</v>
      </c>
      <c r="E4583" s="13">
        <v>25</v>
      </c>
    </row>
    <row r="4584" spans="1:5" ht="15" customHeight="1">
      <c r="A4584" s="10" t="s">
        <v>6840</v>
      </c>
      <c r="B4584" s="10" t="s">
        <v>6841</v>
      </c>
      <c r="C4584" s="12"/>
      <c r="D4584" s="13">
        <v>0</v>
      </c>
      <c r="E4584" s="13">
        <v>4</v>
      </c>
    </row>
    <row r="4585" spans="1:5" ht="15" customHeight="1">
      <c r="A4585" s="10" t="s">
        <v>6842</v>
      </c>
      <c r="B4585" s="10" t="s">
        <v>6843</v>
      </c>
      <c r="C4585" s="12"/>
      <c r="D4585" s="13">
        <v>0</v>
      </c>
      <c r="E4585" s="13">
        <v>41</v>
      </c>
    </row>
    <row r="4586" spans="1:5" ht="15" customHeight="1">
      <c r="A4586" s="10" t="s">
        <v>6844</v>
      </c>
      <c r="B4586" s="10" t="s">
        <v>6845</v>
      </c>
      <c r="C4586" s="12"/>
      <c r="D4586" s="13">
        <v>0</v>
      </c>
      <c r="E4586" s="13">
        <v>101</v>
      </c>
    </row>
    <row r="4587" spans="1:5" ht="15" customHeight="1">
      <c r="A4587" s="10" t="s">
        <v>6846</v>
      </c>
      <c r="B4587" s="10" t="s">
        <v>6847</v>
      </c>
      <c r="C4587" s="12"/>
      <c r="D4587" s="13">
        <v>0</v>
      </c>
      <c r="E4587" s="13">
        <v>32</v>
      </c>
    </row>
    <row r="4588" spans="1:5" ht="15" customHeight="1">
      <c r="A4588" s="10" t="s">
        <v>6848</v>
      </c>
      <c r="B4588" s="10" t="s">
        <v>6849</v>
      </c>
      <c r="C4588" s="12"/>
      <c r="D4588" s="13">
        <v>0</v>
      </c>
      <c r="E4588" s="13">
        <v>4</v>
      </c>
    </row>
    <row r="4589" spans="1:5" ht="15" customHeight="1">
      <c r="A4589" s="10" t="s">
        <v>6850</v>
      </c>
      <c r="B4589" s="10" t="s">
        <v>6851</v>
      </c>
      <c r="C4589" s="12"/>
      <c r="D4589" s="13">
        <v>0</v>
      </c>
      <c r="E4589" s="13">
        <v>32</v>
      </c>
    </row>
    <row r="4590" spans="1:5" ht="15" customHeight="1">
      <c r="A4590" s="10" t="s">
        <v>6852</v>
      </c>
      <c r="B4590" s="10" t="s">
        <v>6853</v>
      </c>
      <c r="C4590" s="12"/>
      <c r="D4590" s="13">
        <v>0</v>
      </c>
      <c r="E4590" s="13">
        <v>2</v>
      </c>
    </row>
    <row r="4591" spans="1:5" ht="15" customHeight="1">
      <c r="A4591" s="10" t="s">
        <v>6854</v>
      </c>
      <c r="B4591" s="10" t="s">
        <v>6855</v>
      </c>
      <c r="C4591" s="12"/>
      <c r="D4591" s="13">
        <v>0</v>
      </c>
      <c r="E4591" s="13">
        <v>2</v>
      </c>
    </row>
    <row r="4592" spans="1:5" ht="15" customHeight="1">
      <c r="A4592" s="10" t="s">
        <v>6856</v>
      </c>
      <c r="B4592" s="10" t="s">
        <v>6857</v>
      </c>
      <c r="C4592" s="12"/>
      <c r="D4592" s="13">
        <v>0</v>
      </c>
      <c r="E4592" s="13">
        <v>3</v>
      </c>
    </row>
    <row r="4593" spans="1:5" ht="15" customHeight="1">
      <c r="A4593" s="10" t="s">
        <v>6858</v>
      </c>
      <c r="B4593" s="10" t="s">
        <v>6859</v>
      </c>
      <c r="C4593" s="12"/>
      <c r="D4593" s="13">
        <v>0</v>
      </c>
      <c r="E4593" s="13">
        <v>53</v>
      </c>
    </row>
    <row r="4594" spans="1:5" ht="15" customHeight="1">
      <c r="A4594" s="10" t="s">
        <v>6860</v>
      </c>
      <c r="B4594" s="10" t="s">
        <v>6861</v>
      </c>
      <c r="C4594" s="12"/>
      <c r="D4594" s="13">
        <v>0</v>
      </c>
      <c r="E4594" s="13">
        <v>2</v>
      </c>
    </row>
    <row r="4595" spans="1:5" ht="15" customHeight="1">
      <c r="A4595" s="10" t="s">
        <v>6862</v>
      </c>
      <c r="B4595" s="10" t="s">
        <v>6863</v>
      </c>
      <c r="C4595" s="12"/>
      <c r="D4595" s="13">
        <v>0</v>
      </c>
      <c r="E4595" s="13">
        <v>29</v>
      </c>
    </row>
    <row r="4596" spans="1:5" ht="15" customHeight="1">
      <c r="A4596" s="10" t="s">
        <v>6864</v>
      </c>
      <c r="B4596" s="10" t="s">
        <v>6865</v>
      </c>
      <c r="C4596" s="12"/>
      <c r="D4596" s="13">
        <v>0</v>
      </c>
      <c r="E4596" s="13">
        <v>48</v>
      </c>
    </row>
    <row r="4597" spans="1:5" ht="15" customHeight="1">
      <c r="A4597" s="10" t="s">
        <v>6866</v>
      </c>
      <c r="B4597" s="10" t="s">
        <v>6867</v>
      </c>
      <c r="C4597" s="12"/>
      <c r="D4597" s="13">
        <v>0</v>
      </c>
      <c r="E4597" s="13">
        <v>3</v>
      </c>
    </row>
    <row r="4598" spans="1:5" ht="15" customHeight="1">
      <c r="A4598" s="10" t="s">
        <v>6868</v>
      </c>
      <c r="B4598" s="10" t="s">
        <v>6869</v>
      </c>
      <c r="C4598" s="12"/>
      <c r="D4598" s="13">
        <v>0</v>
      </c>
      <c r="E4598" s="13">
        <v>29</v>
      </c>
    </row>
    <row r="4599" spans="1:5" ht="15" customHeight="1">
      <c r="A4599" s="10" t="s">
        <v>6870</v>
      </c>
      <c r="B4599" s="10" t="s">
        <v>6871</v>
      </c>
      <c r="C4599" s="12"/>
      <c r="D4599" s="13">
        <v>0</v>
      </c>
      <c r="E4599" s="13">
        <v>147</v>
      </c>
    </row>
    <row r="4600" spans="1:5" ht="15" customHeight="1">
      <c r="A4600" s="10" t="s">
        <v>6872</v>
      </c>
      <c r="B4600" s="10" t="s">
        <v>6873</v>
      </c>
      <c r="C4600" s="12"/>
      <c r="D4600" s="13">
        <v>0</v>
      </c>
      <c r="E4600" s="13">
        <v>2</v>
      </c>
    </row>
    <row r="4601" spans="1:5" ht="15" customHeight="1">
      <c r="A4601" s="10" t="s">
        <v>6874</v>
      </c>
      <c r="B4601" s="10" t="s">
        <v>6875</v>
      </c>
      <c r="C4601" s="12"/>
      <c r="D4601" s="13">
        <v>0</v>
      </c>
      <c r="E4601" s="13">
        <v>14</v>
      </c>
    </row>
    <row r="4602" spans="1:5" ht="15" customHeight="1">
      <c r="A4602" s="10" t="s">
        <v>6876</v>
      </c>
      <c r="B4602" s="10" t="s">
        <v>6877</v>
      </c>
      <c r="C4602" s="12"/>
      <c r="D4602" s="13">
        <v>0</v>
      </c>
      <c r="E4602" s="13">
        <v>3</v>
      </c>
    </row>
    <row r="4603" spans="1:5" ht="15" customHeight="1">
      <c r="A4603" s="10" t="s">
        <v>6878</v>
      </c>
      <c r="B4603" s="10" t="s">
        <v>6879</v>
      </c>
      <c r="C4603" s="12"/>
      <c r="D4603" s="13">
        <v>0</v>
      </c>
      <c r="E4603" s="13">
        <v>29</v>
      </c>
    </row>
    <row r="4604" spans="1:5" ht="15" customHeight="1">
      <c r="A4604" s="10" t="s">
        <v>6880</v>
      </c>
      <c r="B4604" s="10" t="s">
        <v>6881</v>
      </c>
      <c r="C4604" s="12"/>
      <c r="D4604" s="13">
        <v>0</v>
      </c>
      <c r="E4604" s="13">
        <v>74</v>
      </c>
    </row>
    <row r="4605" spans="1:5" ht="15" customHeight="1">
      <c r="A4605" s="10" t="s">
        <v>6882</v>
      </c>
      <c r="B4605" s="10" t="s">
        <v>6883</v>
      </c>
      <c r="C4605" s="12"/>
      <c r="D4605" s="13">
        <v>0</v>
      </c>
      <c r="E4605" s="13">
        <v>29</v>
      </c>
    </row>
    <row r="4606" spans="1:5" ht="15" customHeight="1">
      <c r="A4606" s="10" t="s">
        <v>6884</v>
      </c>
      <c r="B4606" s="10" t="s">
        <v>6885</v>
      </c>
      <c r="C4606" s="12"/>
      <c r="D4606" s="13">
        <v>0</v>
      </c>
      <c r="E4606" s="13">
        <v>147</v>
      </c>
    </row>
    <row r="4607" spans="1:5" ht="15" customHeight="1">
      <c r="A4607" s="10" t="s">
        <v>6886</v>
      </c>
      <c r="B4607" s="10" t="s">
        <v>6887</v>
      </c>
      <c r="C4607" s="12"/>
      <c r="D4607" s="13">
        <v>0</v>
      </c>
      <c r="E4607" s="13">
        <v>348</v>
      </c>
    </row>
    <row r="4608" spans="1:5" ht="15" customHeight="1">
      <c r="A4608" s="10" t="s">
        <v>6888</v>
      </c>
      <c r="B4608" s="10" t="s">
        <v>6889</v>
      </c>
      <c r="C4608" s="12"/>
      <c r="D4608" s="13">
        <v>0</v>
      </c>
      <c r="E4608" s="13">
        <v>2</v>
      </c>
    </row>
    <row r="4609" spans="1:5" ht="15" customHeight="1">
      <c r="A4609" s="10" t="s">
        <v>6890</v>
      </c>
      <c r="B4609" s="10" t="s">
        <v>6891</v>
      </c>
      <c r="C4609" s="12"/>
      <c r="D4609" s="13">
        <v>0</v>
      </c>
      <c r="E4609" s="13">
        <v>29</v>
      </c>
    </row>
    <row r="4610" spans="1:5" ht="15" customHeight="1">
      <c r="A4610" s="10" t="s">
        <v>6892</v>
      </c>
      <c r="B4610" s="10" t="s">
        <v>6893</v>
      </c>
      <c r="C4610" s="12"/>
      <c r="D4610" s="13">
        <v>0</v>
      </c>
      <c r="E4610" s="13">
        <v>147</v>
      </c>
    </row>
    <row r="4611" spans="1:5" ht="15" customHeight="1">
      <c r="A4611" s="10" t="s">
        <v>6894</v>
      </c>
      <c r="B4611" s="10" t="s">
        <v>6895</v>
      </c>
      <c r="C4611" s="12"/>
      <c r="D4611" s="13">
        <v>0</v>
      </c>
      <c r="E4611" s="13">
        <v>3</v>
      </c>
    </row>
    <row r="4612" spans="1:5" ht="15" customHeight="1">
      <c r="A4612" s="10" t="s">
        <v>6896</v>
      </c>
      <c r="B4612" s="10" t="s">
        <v>6897</v>
      </c>
      <c r="C4612" s="12"/>
      <c r="D4612" s="13">
        <v>0</v>
      </c>
      <c r="E4612" s="13">
        <v>29</v>
      </c>
    </row>
    <row r="4613" spans="1:5" ht="15" customHeight="1">
      <c r="A4613" s="10" t="s">
        <v>6898</v>
      </c>
      <c r="B4613" s="10" t="s">
        <v>6899</v>
      </c>
      <c r="C4613" s="12"/>
      <c r="D4613" s="13">
        <v>0</v>
      </c>
      <c r="E4613" s="13">
        <v>6</v>
      </c>
    </row>
    <row r="4614" spans="1:5" ht="15" customHeight="1">
      <c r="A4614" s="10" t="s">
        <v>6900</v>
      </c>
      <c r="B4614" s="10" t="s">
        <v>6901</v>
      </c>
      <c r="C4614" s="12"/>
      <c r="D4614" s="13">
        <v>0</v>
      </c>
      <c r="E4614" s="13">
        <v>4</v>
      </c>
    </row>
    <row r="4615" spans="1:5" ht="15" customHeight="1">
      <c r="A4615" s="10" t="s">
        <v>6902</v>
      </c>
      <c r="B4615" s="10" t="s">
        <v>6903</v>
      </c>
      <c r="C4615" s="12"/>
      <c r="D4615" s="13">
        <v>0</v>
      </c>
      <c r="E4615" s="13">
        <v>74</v>
      </c>
    </row>
    <row r="4616" spans="1:5" ht="15" customHeight="1">
      <c r="A4616" s="10" t="s">
        <v>6904</v>
      </c>
      <c r="B4616" s="10" t="s">
        <v>6905</v>
      </c>
      <c r="C4616" s="12"/>
      <c r="D4616" s="13">
        <v>0</v>
      </c>
      <c r="E4616" s="13">
        <v>53</v>
      </c>
    </row>
    <row r="4617" spans="1:5" ht="15" customHeight="1">
      <c r="A4617" s="10" t="s">
        <v>6906</v>
      </c>
      <c r="B4617" s="10" t="s">
        <v>6907</v>
      </c>
      <c r="C4617" s="12"/>
      <c r="D4617" s="13">
        <v>0</v>
      </c>
      <c r="E4617" s="13">
        <v>39</v>
      </c>
    </row>
    <row r="4618" spans="1:5" ht="15" customHeight="1">
      <c r="A4618" s="10" t="s">
        <v>6908</v>
      </c>
      <c r="B4618" s="10" t="s">
        <v>6909</v>
      </c>
      <c r="C4618" s="12"/>
      <c r="D4618" s="13">
        <v>0</v>
      </c>
      <c r="E4618" s="13">
        <v>4</v>
      </c>
    </row>
    <row r="4619" spans="1:5" ht="15" customHeight="1">
      <c r="A4619" s="10" t="s">
        <v>6910</v>
      </c>
      <c r="B4619" s="10" t="s">
        <v>6911</v>
      </c>
      <c r="C4619" s="12"/>
      <c r="D4619" s="13">
        <v>0</v>
      </c>
      <c r="E4619" s="13">
        <v>35</v>
      </c>
    </row>
    <row r="4620" spans="1:5" ht="15" customHeight="1">
      <c r="A4620" s="10" t="s">
        <v>6912</v>
      </c>
      <c r="B4620" s="10" t="s">
        <v>6913</v>
      </c>
      <c r="C4620" s="12"/>
      <c r="D4620" s="13">
        <v>0</v>
      </c>
      <c r="E4620" s="13">
        <v>25</v>
      </c>
    </row>
    <row r="4621" spans="1:5" ht="15" customHeight="1">
      <c r="A4621" s="10" t="s">
        <v>6914</v>
      </c>
      <c r="B4621" s="10" t="s">
        <v>6915</v>
      </c>
      <c r="C4621" s="12"/>
      <c r="D4621" s="13">
        <v>0</v>
      </c>
      <c r="E4621" s="13">
        <v>39</v>
      </c>
    </row>
    <row r="4622" spans="1:5" ht="15" customHeight="1">
      <c r="A4622" s="10" t="s">
        <v>6916</v>
      </c>
      <c r="B4622" s="10" t="s">
        <v>6917</v>
      </c>
      <c r="C4622" s="12"/>
      <c r="D4622" s="13">
        <v>0</v>
      </c>
      <c r="E4622" s="13">
        <v>67</v>
      </c>
    </row>
    <row r="4623" spans="1:5" ht="15" customHeight="1">
      <c r="A4623" s="10" t="s">
        <v>6918</v>
      </c>
      <c r="B4623" s="10" t="s">
        <v>6919</v>
      </c>
      <c r="C4623" s="12"/>
      <c r="D4623" s="13">
        <v>0</v>
      </c>
      <c r="E4623" s="13">
        <v>29</v>
      </c>
    </row>
    <row r="4624" spans="1:5" ht="15" customHeight="1">
      <c r="A4624" s="10" t="s">
        <v>6920</v>
      </c>
      <c r="B4624" s="10" t="s">
        <v>6921</v>
      </c>
      <c r="C4624" s="12"/>
      <c r="D4624" s="13">
        <v>0</v>
      </c>
      <c r="E4624" s="13">
        <v>33</v>
      </c>
    </row>
    <row r="4625" spans="1:5" ht="15" customHeight="1">
      <c r="A4625" s="10" t="s">
        <v>6922</v>
      </c>
      <c r="B4625" s="10" t="s">
        <v>6923</v>
      </c>
      <c r="C4625" s="12"/>
      <c r="D4625" s="13">
        <v>0</v>
      </c>
      <c r="E4625" s="13">
        <v>36</v>
      </c>
    </row>
    <row r="4626" spans="1:5" ht="15" customHeight="1">
      <c r="A4626" s="10" t="s">
        <v>6924</v>
      </c>
      <c r="B4626" s="10" t="s">
        <v>6925</v>
      </c>
      <c r="C4626" s="12"/>
      <c r="D4626" s="13">
        <v>0</v>
      </c>
      <c r="E4626" s="13">
        <v>29</v>
      </c>
    </row>
    <row r="4627" spans="1:5" ht="15" customHeight="1">
      <c r="A4627" s="10" t="s">
        <v>6926</v>
      </c>
      <c r="B4627" s="10" t="s">
        <v>6927</v>
      </c>
      <c r="C4627" s="12"/>
      <c r="D4627" s="13">
        <v>0</v>
      </c>
      <c r="E4627" s="13">
        <v>16</v>
      </c>
    </row>
    <row r="4628" spans="1:5" ht="15" customHeight="1">
      <c r="A4628" s="10" t="s">
        <v>6928</v>
      </c>
      <c r="B4628" s="10" t="s">
        <v>6929</v>
      </c>
      <c r="C4628" s="12"/>
      <c r="D4628" s="13">
        <v>0</v>
      </c>
      <c r="E4628" s="13">
        <v>4</v>
      </c>
    </row>
    <row r="4629" spans="1:5" ht="15" customHeight="1">
      <c r="A4629" s="10" t="s">
        <v>6928</v>
      </c>
      <c r="B4629" s="10" t="s">
        <v>6929</v>
      </c>
      <c r="C4629" s="10" t="s">
        <v>2251</v>
      </c>
      <c r="D4629" s="13">
        <v>1</v>
      </c>
      <c r="E4629" s="13">
        <v>1</v>
      </c>
    </row>
    <row r="4630" spans="1:5" ht="15" customHeight="1">
      <c r="A4630" s="10" t="s">
        <v>6930</v>
      </c>
      <c r="B4630" s="10" t="s">
        <v>6931</v>
      </c>
      <c r="C4630" s="12"/>
      <c r="D4630" s="13">
        <v>0</v>
      </c>
      <c r="E4630" s="13">
        <v>38</v>
      </c>
    </row>
    <row r="4631" spans="1:5" ht="15" customHeight="1">
      <c r="A4631" s="10" t="s">
        <v>6932</v>
      </c>
      <c r="B4631" s="10" t="s">
        <v>6933</v>
      </c>
      <c r="C4631" s="12"/>
      <c r="D4631" s="13">
        <v>0</v>
      </c>
      <c r="E4631" s="13">
        <v>4</v>
      </c>
    </row>
    <row r="4632" spans="1:5" ht="15" customHeight="1">
      <c r="A4632" s="10" t="s">
        <v>6934</v>
      </c>
      <c r="B4632" s="10" t="s">
        <v>6935</v>
      </c>
      <c r="C4632" s="12"/>
      <c r="D4632" s="13">
        <v>0</v>
      </c>
      <c r="E4632" s="13">
        <v>39</v>
      </c>
    </row>
    <row r="4633" spans="1:5" ht="15" customHeight="1">
      <c r="A4633" s="10" t="s">
        <v>6936</v>
      </c>
      <c r="B4633" s="10" t="s">
        <v>6937</v>
      </c>
      <c r="C4633" s="12"/>
      <c r="D4633" s="13">
        <v>0</v>
      </c>
      <c r="E4633" s="13">
        <v>16</v>
      </c>
    </row>
    <row r="4634" spans="1:5" ht="15" customHeight="1">
      <c r="A4634" s="10" t="s">
        <v>6938</v>
      </c>
      <c r="B4634" s="10" t="s">
        <v>6939</v>
      </c>
      <c r="C4634" s="12"/>
      <c r="D4634" s="13">
        <v>0</v>
      </c>
      <c r="E4634" s="13">
        <v>35</v>
      </c>
    </row>
    <row r="4635" spans="1:5" ht="15" customHeight="1">
      <c r="A4635" s="10" t="s">
        <v>6940</v>
      </c>
      <c r="B4635" s="10" t="s">
        <v>6941</v>
      </c>
      <c r="C4635" s="12"/>
      <c r="D4635" s="13">
        <v>0</v>
      </c>
      <c r="E4635" s="13">
        <v>2</v>
      </c>
    </row>
    <row r="4636" spans="1:5" ht="15" customHeight="1">
      <c r="A4636" s="10" t="s">
        <v>6942</v>
      </c>
      <c r="B4636" s="10" t="s">
        <v>6943</v>
      </c>
      <c r="C4636" s="12"/>
      <c r="D4636" s="13">
        <v>0</v>
      </c>
      <c r="E4636" s="13">
        <v>14</v>
      </c>
    </row>
    <row r="4637" spans="1:5" ht="15" customHeight="1">
      <c r="A4637" s="10" t="s">
        <v>6944</v>
      </c>
      <c r="B4637" s="10" t="s">
        <v>6945</v>
      </c>
      <c r="C4637" s="12"/>
      <c r="D4637" s="13">
        <v>0</v>
      </c>
      <c r="E4637" s="13">
        <v>3</v>
      </c>
    </row>
    <row r="4638" spans="1:5" ht="15" customHeight="1">
      <c r="A4638" s="10" t="s">
        <v>6946</v>
      </c>
      <c r="B4638" s="10" t="s">
        <v>6947</v>
      </c>
      <c r="C4638" s="12"/>
      <c r="D4638" s="13">
        <v>0</v>
      </c>
      <c r="E4638" s="13">
        <v>13</v>
      </c>
    </row>
    <row r="4639" spans="1:5" ht="15" customHeight="1">
      <c r="A4639" s="10" t="s">
        <v>6948</v>
      </c>
      <c r="B4639" s="10" t="s">
        <v>6949</v>
      </c>
      <c r="C4639" s="12"/>
      <c r="D4639" s="13">
        <v>0</v>
      </c>
      <c r="E4639" s="13">
        <v>29</v>
      </c>
    </row>
    <row r="4640" spans="1:5" ht="15" customHeight="1">
      <c r="A4640" s="10" t="s">
        <v>6950</v>
      </c>
      <c r="B4640" s="10" t="s">
        <v>6951</v>
      </c>
      <c r="C4640" s="12"/>
      <c r="D4640" s="13">
        <v>0</v>
      </c>
      <c r="E4640" s="13">
        <v>6</v>
      </c>
    </row>
    <row r="4641" spans="1:5" ht="15" customHeight="1">
      <c r="A4641" s="10" t="s">
        <v>6952</v>
      </c>
      <c r="B4641" s="10" t="s">
        <v>6953</v>
      </c>
      <c r="C4641" s="12"/>
      <c r="D4641" s="13">
        <v>0</v>
      </c>
      <c r="E4641" s="13">
        <v>15</v>
      </c>
    </row>
    <row r="4642" spans="1:5" ht="15" customHeight="1">
      <c r="A4642" s="10" t="s">
        <v>6954</v>
      </c>
      <c r="B4642" s="10" t="s">
        <v>6955</v>
      </c>
      <c r="C4642" s="12"/>
      <c r="D4642" s="13">
        <v>0</v>
      </c>
      <c r="E4642" s="13">
        <v>2</v>
      </c>
    </row>
    <row r="4643" spans="1:5" ht="15" customHeight="1">
      <c r="A4643" s="10" t="s">
        <v>6956</v>
      </c>
      <c r="B4643" s="10" t="s">
        <v>6957</v>
      </c>
      <c r="C4643" s="12"/>
      <c r="D4643" s="13">
        <v>0</v>
      </c>
      <c r="E4643" s="13">
        <v>51</v>
      </c>
    </row>
    <row r="4644" spans="1:5" ht="15" customHeight="1">
      <c r="A4644" s="10" t="s">
        <v>6958</v>
      </c>
      <c r="B4644" s="10" t="s">
        <v>6959</v>
      </c>
      <c r="C4644" s="12"/>
      <c r="D4644" s="13">
        <v>0</v>
      </c>
      <c r="E4644" s="13">
        <v>29</v>
      </c>
    </row>
    <row r="4645" spans="1:5" ht="15" customHeight="1">
      <c r="A4645" s="10" t="s">
        <v>6960</v>
      </c>
      <c r="B4645" s="10" t="s">
        <v>6961</v>
      </c>
      <c r="C4645" s="12"/>
      <c r="D4645" s="13">
        <v>0</v>
      </c>
      <c r="E4645" s="13">
        <v>3</v>
      </c>
    </row>
    <row r="4646" spans="1:5" ht="15" customHeight="1">
      <c r="A4646" s="10" t="s">
        <v>6962</v>
      </c>
      <c r="B4646" s="10" t="s">
        <v>6963</v>
      </c>
      <c r="C4646" s="12"/>
      <c r="D4646" s="13">
        <v>0</v>
      </c>
      <c r="E4646" s="13">
        <v>15</v>
      </c>
    </row>
    <row r="4647" spans="1:5" ht="15" customHeight="1">
      <c r="A4647" s="10" t="s">
        <v>6964</v>
      </c>
      <c r="B4647" s="10" t="s">
        <v>6965</v>
      </c>
      <c r="C4647" s="12"/>
      <c r="D4647" s="13">
        <v>0</v>
      </c>
      <c r="E4647" s="13">
        <v>2</v>
      </c>
    </row>
    <row r="4648" spans="1:5" ht="15" customHeight="1">
      <c r="A4648" s="10" t="s">
        <v>6966</v>
      </c>
      <c r="B4648" s="10" t="s">
        <v>6967</v>
      </c>
      <c r="C4648" s="12"/>
      <c r="D4648" s="13">
        <v>0</v>
      </c>
      <c r="E4648" s="13">
        <v>329</v>
      </c>
    </row>
    <row r="4649" spans="1:5" ht="15" customHeight="1">
      <c r="A4649" s="10" t="s">
        <v>6968</v>
      </c>
      <c r="B4649" s="10" t="s">
        <v>6969</v>
      </c>
      <c r="C4649" s="12"/>
      <c r="D4649" s="13">
        <v>0</v>
      </c>
      <c r="E4649" s="13">
        <v>53</v>
      </c>
    </row>
    <row r="4650" spans="1:5" ht="15" customHeight="1">
      <c r="A4650" s="10" t="s">
        <v>6970</v>
      </c>
      <c r="B4650" s="10" t="s">
        <v>6971</v>
      </c>
      <c r="C4650" s="12"/>
      <c r="D4650" s="13">
        <v>0</v>
      </c>
      <c r="E4650" s="13">
        <v>3</v>
      </c>
    </row>
    <row r="4651" spans="1:5" ht="15" customHeight="1">
      <c r="A4651" s="10" t="s">
        <v>6972</v>
      </c>
      <c r="B4651" s="10" t="s">
        <v>6973</v>
      </c>
      <c r="C4651" s="10" t="s">
        <v>2101</v>
      </c>
      <c r="D4651" s="13">
        <v>25</v>
      </c>
      <c r="E4651" s="13">
        <v>25</v>
      </c>
    </row>
    <row r="4652" spans="1:5" ht="15" customHeight="1">
      <c r="A4652" s="10" t="s">
        <v>6974</v>
      </c>
      <c r="B4652" s="10" t="s">
        <v>6975</v>
      </c>
      <c r="C4652" s="12"/>
      <c r="D4652" s="13">
        <v>0</v>
      </c>
      <c r="E4652" s="13">
        <v>35</v>
      </c>
    </row>
    <row r="4653" spans="1:5" ht="15" customHeight="1">
      <c r="A4653" s="10" t="s">
        <v>6976</v>
      </c>
      <c r="B4653" s="10" t="s">
        <v>6977</v>
      </c>
      <c r="C4653" s="12"/>
      <c r="D4653" s="13">
        <v>0</v>
      </c>
      <c r="E4653" s="13">
        <v>36</v>
      </c>
    </row>
    <row r="4654" spans="1:5" ht="15" customHeight="1">
      <c r="A4654" s="10" t="s">
        <v>6978</v>
      </c>
      <c r="B4654" s="10" t="s">
        <v>6979</v>
      </c>
      <c r="C4654" s="12"/>
      <c r="D4654" s="13">
        <v>0</v>
      </c>
      <c r="E4654" s="13">
        <v>2</v>
      </c>
    </row>
    <row r="4655" spans="1:5" ht="15" customHeight="1">
      <c r="A4655" s="10" t="s">
        <v>6980</v>
      </c>
      <c r="B4655" s="10" t="s">
        <v>6981</v>
      </c>
      <c r="C4655" s="12"/>
      <c r="D4655" s="13">
        <v>0</v>
      </c>
      <c r="E4655" s="13">
        <v>52</v>
      </c>
    </row>
    <row r="4656" spans="1:5" ht="15" customHeight="1">
      <c r="A4656" s="10" t="s">
        <v>6982</v>
      </c>
      <c r="B4656" s="10" t="s">
        <v>6983</v>
      </c>
      <c r="C4656" s="12"/>
      <c r="D4656" s="13">
        <v>0</v>
      </c>
      <c r="E4656" s="13">
        <v>23</v>
      </c>
    </row>
    <row r="4657" spans="1:5" ht="15" customHeight="1">
      <c r="A4657" s="10" t="s">
        <v>6984</v>
      </c>
      <c r="B4657" s="10" t="s">
        <v>6985</v>
      </c>
      <c r="C4657" s="12"/>
      <c r="D4657" s="13">
        <v>0</v>
      </c>
      <c r="E4657" s="13">
        <v>14</v>
      </c>
    </row>
    <row r="4658" spans="1:5" ht="15" customHeight="1">
      <c r="A4658" s="10" t="s">
        <v>6986</v>
      </c>
      <c r="B4658" s="10" t="s">
        <v>6987</v>
      </c>
      <c r="C4658" s="12"/>
      <c r="D4658" s="13">
        <v>0</v>
      </c>
      <c r="E4658" s="13">
        <v>52</v>
      </c>
    </row>
    <row r="4659" spans="1:5" ht="15" customHeight="1">
      <c r="A4659" s="10" t="s">
        <v>6988</v>
      </c>
      <c r="B4659" s="10" t="s">
        <v>1477</v>
      </c>
      <c r="C4659" s="10" t="s">
        <v>2101</v>
      </c>
      <c r="D4659" s="13">
        <v>22</v>
      </c>
      <c r="E4659" s="13">
        <v>22</v>
      </c>
    </row>
    <row r="4660" spans="1:5" ht="15" customHeight="1">
      <c r="A4660" s="10" t="s">
        <v>6989</v>
      </c>
      <c r="B4660" s="10" t="s">
        <v>6990</v>
      </c>
      <c r="C4660" s="12"/>
      <c r="D4660" s="13">
        <v>0</v>
      </c>
      <c r="E4660" s="13">
        <v>2</v>
      </c>
    </row>
    <row r="4661" spans="1:5" ht="15" customHeight="1">
      <c r="A4661" s="10" t="s">
        <v>6991</v>
      </c>
      <c r="B4661" s="10" t="s">
        <v>6992</v>
      </c>
      <c r="C4661" s="12"/>
      <c r="D4661" s="13">
        <v>0</v>
      </c>
      <c r="E4661" s="13">
        <v>51</v>
      </c>
    </row>
    <row r="4662" spans="1:5" ht="15" customHeight="1">
      <c r="A4662" s="10" t="s">
        <v>6993</v>
      </c>
      <c r="B4662" s="10" t="s">
        <v>6994</v>
      </c>
      <c r="C4662" s="12"/>
      <c r="D4662" s="13">
        <v>0</v>
      </c>
      <c r="E4662" s="13">
        <v>16</v>
      </c>
    </row>
    <row r="4663" spans="1:5" ht="15" customHeight="1">
      <c r="A4663" s="10" t="s">
        <v>6995</v>
      </c>
      <c r="B4663" s="10" t="s">
        <v>6996</v>
      </c>
      <c r="C4663" s="12"/>
      <c r="D4663" s="13">
        <v>0</v>
      </c>
      <c r="E4663" s="13">
        <v>14</v>
      </c>
    </row>
    <row r="4664" spans="1:5" ht="15" customHeight="1">
      <c r="A4664" s="10" t="s">
        <v>6997</v>
      </c>
      <c r="B4664" s="10" t="s">
        <v>6998</v>
      </c>
      <c r="C4664" s="12"/>
      <c r="D4664" s="13">
        <v>0</v>
      </c>
      <c r="E4664" s="13">
        <v>23</v>
      </c>
    </row>
    <row r="4665" spans="1:5" ht="15" customHeight="1">
      <c r="A4665" s="10" t="s">
        <v>6999</v>
      </c>
      <c r="B4665" s="10" t="s">
        <v>7000</v>
      </c>
      <c r="C4665" s="12"/>
      <c r="D4665" s="13">
        <v>0</v>
      </c>
      <c r="E4665" s="13">
        <v>2</v>
      </c>
    </row>
    <row r="4666" spans="1:5" ht="15" customHeight="1">
      <c r="A4666" s="10" t="s">
        <v>7001</v>
      </c>
      <c r="B4666" s="10" t="s">
        <v>7002</v>
      </c>
      <c r="C4666" s="12"/>
      <c r="D4666" s="13">
        <v>0</v>
      </c>
      <c r="E4666" s="13">
        <v>16</v>
      </c>
    </row>
    <row r="4667" spans="1:5" ht="15" customHeight="1">
      <c r="A4667" s="10" t="s">
        <v>7003</v>
      </c>
      <c r="B4667" s="10" t="s">
        <v>7004</v>
      </c>
      <c r="C4667" s="12"/>
      <c r="D4667" s="13">
        <v>0</v>
      </c>
      <c r="E4667" s="13">
        <v>15</v>
      </c>
    </row>
    <row r="4668" spans="1:5" ht="15" customHeight="1">
      <c r="A4668" s="10" t="s">
        <v>7005</v>
      </c>
      <c r="B4668" s="10" t="s">
        <v>7006</v>
      </c>
      <c r="C4668" s="12"/>
      <c r="D4668" s="13">
        <v>0</v>
      </c>
      <c r="E4668" s="13">
        <v>13</v>
      </c>
    </row>
    <row r="4669" spans="1:5" ht="15" customHeight="1">
      <c r="A4669" s="10" t="s">
        <v>7007</v>
      </c>
      <c r="B4669" s="10" t="s">
        <v>7008</v>
      </c>
      <c r="C4669" s="12"/>
      <c r="D4669" s="13">
        <v>0</v>
      </c>
      <c r="E4669" s="13">
        <v>23</v>
      </c>
    </row>
    <row r="4670" spans="1:5" ht="15" customHeight="1">
      <c r="A4670" s="10" t="s">
        <v>7009</v>
      </c>
      <c r="B4670" s="10" t="s">
        <v>7010</v>
      </c>
      <c r="C4670" s="12"/>
      <c r="D4670" s="13">
        <v>0</v>
      </c>
      <c r="E4670" s="13">
        <v>15</v>
      </c>
    </row>
    <row r="4671" spans="1:5" ht="15" customHeight="1">
      <c r="A4671" s="10" t="s">
        <v>7011</v>
      </c>
      <c r="B4671" s="10" t="s">
        <v>7012</v>
      </c>
      <c r="C4671" s="12"/>
      <c r="D4671" s="13">
        <v>0</v>
      </c>
      <c r="E4671" s="13">
        <v>15</v>
      </c>
    </row>
    <row r="4672" spans="1:5" ht="15" customHeight="1">
      <c r="A4672" s="10" t="s">
        <v>7013</v>
      </c>
      <c r="B4672" s="10" t="s">
        <v>7014</v>
      </c>
      <c r="C4672" s="12"/>
      <c r="D4672" s="13">
        <v>0</v>
      </c>
      <c r="E4672" s="13">
        <v>2</v>
      </c>
    </row>
    <row r="4673" spans="1:5" ht="15" customHeight="1">
      <c r="A4673" s="10" t="s">
        <v>7015</v>
      </c>
      <c r="B4673" s="10" t="s">
        <v>1146</v>
      </c>
      <c r="C4673" s="10" t="s">
        <v>1804</v>
      </c>
      <c r="D4673" s="13">
        <v>19</v>
      </c>
      <c r="E4673" s="13">
        <v>19</v>
      </c>
    </row>
    <row r="4674" spans="1:5" ht="15" customHeight="1">
      <c r="A4674" s="10" t="s">
        <v>7016</v>
      </c>
      <c r="B4674" s="10" t="s">
        <v>7017</v>
      </c>
      <c r="C4674" s="12"/>
      <c r="D4674" s="13">
        <v>0</v>
      </c>
      <c r="E4674" s="13">
        <v>23</v>
      </c>
    </row>
    <row r="4675" spans="1:5" ht="15" customHeight="1">
      <c r="A4675" s="10" t="s">
        <v>7018</v>
      </c>
      <c r="B4675" s="10" t="s">
        <v>7019</v>
      </c>
      <c r="C4675" s="12"/>
      <c r="D4675" s="13">
        <v>0</v>
      </c>
      <c r="E4675" s="13">
        <v>51</v>
      </c>
    </row>
    <row r="4676" spans="1:5" ht="15" customHeight="1">
      <c r="A4676" s="10" t="s">
        <v>7020</v>
      </c>
      <c r="B4676" s="10" t="s">
        <v>7021</v>
      </c>
      <c r="C4676" s="12"/>
      <c r="D4676" s="13">
        <v>0</v>
      </c>
      <c r="E4676" s="13">
        <v>14</v>
      </c>
    </row>
    <row r="4677" spans="1:5" ht="15" customHeight="1">
      <c r="A4677" s="10" t="s">
        <v>7022</v>
      </c>
      <c r="B4677" s="10" t="s">
        <v>7023</v>
      </c>
      <c r="C4677" s="12"/>
      <c r="D4677" s="13">
        <v>0</v>
      </c>
      <c r="E4677" s="13">
        <v>15</v>
      </c>
    </row>
    <row r="4678" spans="1:5" ht="15" customHeight="1">
      <c r="A4678" s="10" t="s">
        <v>7024</v>
      </c>
      <c r="B4678" s="10" t="s">
        <v>7025</v>
      </c>
      <c r="C4678" s="12"/>
      <c r="D4678" s="13">
        <v>0</v>
      </c>
      <c r="E4678" s="13">
        <v>1</v>
      </c>
    </row>
    <row r="4679" spans="1:5" ht="15" customHeight="1">
      <c r="A4679" s="10" t="s">
        <v>7026</v>
      </c>
      <c r="B4679" s="10" t="s">
        <v>7027</v>
      </c>
      <c r="C4679" s="12"/>
      <c r="D4679" s="13">
        <v>0</v>
      </c>
      <c r="E4679" s="13">
        <v>21</v>
      </c>
    </row>
    <row r="4680" spans="1:5" ht="15" customHeight="1">
      <c r="A4680" s="10" t="s">
        <v>7028</v>
      </c>
      <c r="B4680" s="10" t="s">
        <v>7029</v>
      </c>
      <c r="C4680" s="12"/>
      <c r="D4680" s="13">
        <v>0</v>
      </c>
      <c r="E4680" s="13">
        <v>36</v>
      </c>
    </row>
    <row r="4681" spans="1:5" ht="15" customHeight="1">
      <c r="A4681" s="10" t="s">
        <v>7030</v>
      </c>
      <c r="B4681" s="10" t="s">
        <v>7031</v>
      </c>
      <c r="C4681" s="12"/>
      <c r="D4681" s="13">
        <v>0</v>
      </c>
      <c r="E4681" s="13">
        <v>14</v>
      </c>
    </row>
    <row r="4682" spans="1:5" ht="15" customHeight="1">
      <c r="A4682" s="10" t="s">
        <v>7032</v>
      </c>
      <c r="B4682" s="10" t="s">
        <v>7033</v>
      </c>
      <c r="C4682" s="10" t="s">
        <v>1805</v>
      </c>
      <c r="D4682" s="13">
        <v>11</v>
      </c>
      <c r="E4682" s="13">
        <v>11</v>
      </c>
    </row>
    <row r="4683" spans="1:5" ht="15" customHeight="1">
      <c r="A4683" s="10" t="s">
        <v>7032</v>
      </c>
      <c r="B4683" s="10" t="s">
        <v>7033</v>
      </c>
      <c r="C4683" s="10" t="s">
        <v>7034</v>
      </c>
      <c r="D4683" s="13">
        <v>41</v>
      </c>
      <c r="E4683" s="13">
        <v>41</v>
      </c>
    </row>
    <row r="4684" spans="1:5" ht="15" customHeight="1">
      <c r="A4684" s="10" t="s">
        <v>7035</v>
      </c>
      <c r="B4684" s="10" t="s">
        <v>7036</v>
      </c>
      <c r="C4684" s="12"/>
      <c r="D4684" s="13">
        <v>0</v>
      </c>
      <c r="E4684" s="13">
        <v>1</v>
      </c>
    </row>
    <row r="4685" spans="1:5" ht="15" customHeight="1">
      <c r="A4685" s="10" t="s">
        <v>7037</v>
      </c>
      <c r="B4685" s="10" t="s">
        <v>7038</v>
      </c>
      <c r="C4685" s="12"/>
      <c r="D4685" s="13">
        <v>0</v>
      </c>
      <c r="E4685" s="13">
        <v>51</v>
      </c>
    </row>
    <row r="4686" spans="1:5" ht="15" customHeight="1">
      <c r="A4686" s="10" t="s">
        <v>7039</v>
      </c>
      <c r="B4686" s="10" t="s">
        <v>7040</v>
      </c>
      <c r="C4686" s="12"/>
      <c r="D4686" s="13">
        <v>0</v>
      </c>
      <c r="E4686" s="13">
        <v>21</v>
      </c>
    </row>
    <row r="4687" spans="1:5" ht="15" customHeight="1">
      <c r="A4687" s="10" t="s">
        <v>7041</v>
      </c>
      <c r="B4687" s="10" t="s">
        <v>7042</v>
      </c>
      <c r="C4687" s="12"/>
      <c r="D4687" s="13">
        <v>0</v>
      </c>
      <c r="E4687" s="13">
        <v>26</v>
      </c>
    </row>
    <row r="4688" spans="1:5" ht="15" customHeight="1">
      <c r="A4688" s="10" t="s">
        <v>7043</v>
      </c>
      <c r="B4688" s="10" t="s">
        <v>7044</v>
      </c>
      <c r="C4688" s="12"/>
      <c r="D4688" s="13">
        <v>0</v>
      </c>
      <c r="E4688" s="13">
        <v>116</v>
      </c>
    </row>
    <row r="4689" spans="1:5" ht="15" customHeight="1">
      <c r="A4689" s="10" t="s">
        <v>7045</v>
      </c>
      <c r="B4689" s="10" t="s">
        <v>7046</v>
      </c>
      <c r="C4689" s="12"/>
      <c r="D4689" s="13">
        <v>0</v>
      </c>
      <c r="E4689" s="13">
        <v>1</v>
      </c>
    </row>
    <row r="4690" spans="1:5" ht="15" customHeight="1">
      <c r="A4690" s="10" t="s">
        <v>7047</v>
      </c>
      <c r="B4690" s="10" t="s">
        <v>7048</v>
      </c>
      <c r="C4690" s="12"/>
      <c r="D4690" s="13">
        <v>0</v>
      </c>
      <c r="E4690" s="13">
        <v>13</v>
      </c>
    </row>
    <row r="4691" spans="1:5" ht="15" customHeight="1">
      <c r="A4691" s="10" t="s">
        <v>7049</v>
      </c>
      <c r="B4691" s="10" t="s">
        <v>7050</v>
      </c>
      <c r="C4691" s="12"/>
      <c r="D4691" s="13">
        <v>0</v>
      </c>
      <c r="E4691" s="13">
        <v>17</v>
      </c>
    </row>
    <row r="4692" spans="1:5" ht="15" customHeight="1">
      <c r="A4692" s="10" t="s">
        <v>7051</v>
      </c>
      <c r="B4692" s="10" t="s">
        <v>7052</v>
      </c>
      <c r="C4692" s="12"/>
      <c r="D4692" s="13">
        <v>0</v>
      </c>
      <c r="E4692" s="13">
        <v>145</v>
      </c>
    </row>
    <row r="4693" spans="1:5" ht="15" customHeight="1">
      <c r="A4693" s="10" t="s">
        <v>7053</v>
      </c>
      <c r="B4693" s="10" t="s">
        <v>17</v>
      </c>
      <c r="C4693" s="10" t="s">
        <v>1743</v>
      </c>
      <c r="D4693" s="13">
        <v>16</v>
      </c>
      <c r="E4693" s="13">
        <v>16</v>
      </c>
    </row>
    <row r="4694" spans="1:5" ht="15" customHeight="1">
      <c r="A4694" s="10" t="s">
        <v>7053</v>
      </c>
      <c r="B4694" s="10" t="s">
        <v>17</v>
      </c>
      <c r="C4694" s="10" t="s">
        <v>2246</v>
      </c>
      <c r="D4694" s="13">
        <v>91</v>
      </c>
      <c r="E4694" s="13">
        <v>91</v>
      </c>
    </row>
    <row r="4695" spans="1:5" ht="15" customHeight="1">
      <c r="A4695" s="10" t="s">
        <v>7053</v>
      </c>
      <c r="B4695" s="10" t="s">
        <v>7054</v>
      </c>
      <c r="C4695" s="12"/>
      <c r="D4695" s="13">
        <v>0</v>
      </c>
      <c r="E4695" s="13">
        <v>5</v>
      </c>
    </row>
    <row r="4696" spans="1:5" ht="15" customHeight="1">
      <c r="A4696" s="10" t="s">
        <v>7055</v>
      </c>
      <c r="B4696" s="10" t="s">
        <v>7056</v>
      </c>
      <c r="C4696" s="12"/>
      <c r="D4696" s="13">
        <v>0</v>
      </c>
      <c r="E4696" s="13">
        <v>21</v>
      </c>
    </row>
    <row r="4697" spans="1:5" ht="15" customHeight="1">
      <c r="A4697" s="10" t="s">
        <v>7057</v>
      </c>
      <c r="B4697" s="10" t="s">
        <v>7058</v>
      </c>
      <c r="C4697" s="12"/>
      <c r="D4697" s="13">
        <v>0</v>
      </c>
      <c r="E4697" s="13">
        <v>1</v>
      </c>
    </row>
    <row r="4698" spans="1:5" ht="15" customHeight="1">
      <c r="A4698" s="10" t="s">
        <v>7059</v>
      </c>
      <c r="B4698" s="10" t="s">
        <v>7060</v>
      </c>
      <c r="C4698" s="12"/>
      <c r="D4698" s="13">
        <v>0</v>
      </c>
      <c r="E4698" s="13">
        <v>11</v>
      </c>
    </row>
    <row r="4699" spans="1:5" ht="15" customHeight="1">
      <c r="A4699" s="10" t="s">
        <v>7061</v>
      </c>
      <c r="B4699" s="10" t="s">
        <v>7062</v>
      </c>
      <c r="C4699" s="12"/>
      <c r="D4699" s="13">
        <v>0</v>
      </c>
      <c r="E4699" s="13">
        <v>51</v>
      </c>
    </row>
    <row r="4700" spans="1:5" ht="15" customHeight="1">
      <c r="A4700" s="10" t="s">
        <v>7063</v>
      </c>
      <c r="B4700" s="10" t="s">
        <v>7064</v>
      </c>
      <c r="C4700" s="12"/>
      <c r="D4700" s="13">
        <v>0</v>
      </c>
      <c r="E4700" s="13">
        <v>21</v>
      </c>
    </row>
    <row r="4701" spans="1:5" ht="15" customHeight="1">
      <c r="A4701" s="10" t="s">
        <v>7065</v>
      </c>
      <c r="B4701" s="10" t="s">
        <v>7066</v>
      </c>
      <c r="C4701" s="12"/>
      <c r="D4701" s="13">
        <v>0</v>
      </c>
      <c r="E4701" s="13">
        <v>2</v>
      </c>
    </row>
    <row r="4702" spans="1:5" ht="15" customHeight="1">
      <c r="A4702" s="10" t="s">
        <v>7067</v>
      </c>
      <c r="B4702" s="10" t="s">
        <v>177</v>
      </c>
      <c r="C4702" s="10" t="s">
        <v>1743</v>
      </c>
      <c r="D4702" s="13">
        <v>115</v>
      </c>
      <c r="E4702" s="13">
        <v>115</v>
      </c>
    </row>
    <row r="4703" spans="1:5" ht="15" customHeight="1">
      <c r="A4703" s="10" t="s">
        <v>7068</v>
      </c>
      <c r="B4703" s="10" t="s">
        <v>7069</v>
      </c>
      <c r="C4703" s="12"/>
      <c r="D4703" s="13">
        <v>0</v>
      </c>
      <c r="E4703" s="13">
        <v>11</v>
      </c>
    </row>
    <row r="4704" spans="1:5" ht="15" customHeight="1">
      <c r="A4704" s="10" t="s">
        <v>7070</v>
      </c>
      <c r="B4704" s="10" t="s">
        <v>7071</v>
      </c>
      <c r="C4704" s="12"/>
      <c r="D4704" s="13">
        <v>0</v>
      </c>
      <c r="E4704" s="13">
        <v>23</v>
      </c>
    </row>
    <row r="4705" spans="1:5" ht="15" customHeight="1">
      <c r="A4705" s="10" t="s">
        <v>7072</v>
      </c>
      <c r="B4705" s="10" t="s">
        <v>7073</v>
      </c>
      <c r="C4705" s="12"/>
      <c r="D4705" s="13">
        <v>0</v>
      </c>
      <c r="E4705" s="13">
        <v>51</v>
      </c>
    </row>
    <row r="4706" spans="1:5" ht="15" customHeight="1">
      <c r="A4706" s="10" t="s">
        <v>7074</v>
      </c>
      <c r="B4706" s="10" t="s">
        <v>7075</v>
      </c>
      <c r="C4706" s="12"/>
      <c r="D4706" s="13">
        <v>0</v>
      </c>
      <c r="E4706" s="13">
        <v>2</v>
      </c>
    </row>
    <row r="4707" spans="1:5" ht="15" customHeight="1">
      <c r="A4707" s="10" t="s">
        <v>7076</v>
      </c>
      <c r="B4707" s="10" t="s">
        <v>7077</v>
      </c>
      <c r="C4707" s="12"/>
      <c r="D4707" s="13">
        <v>0</v>
      </c>
      <c r="E4707" s="13">
        <v>26</v>
      </c>
    </row>
    <row r="4708" spans="1:5" ht="15" customHeight="1">
      <c r="A4708" s="10" t="s">
        <v>7078</v>
      </c>
      <c r="B4708" s="10" t="s">
        <v>7079</v>
      </c>
      <c r="C4708" s="12"/>
      <c r="D4708" s="13">
        <v>0</v>
      </c>
      <c r="E4708" s="13">
        <v>23</v>
      </c>
    </row>
    <row r="4709" spans="1:5" ht="15" customHeight="1">
      <c r="A4709" s="10" t="s">
        <v>7080</v>
      </c>
      <c r="B4709" s="10" t="s">
        <v>7081</v>
      </c>
      <c r="C4709" s="12"/>
      <c r="D4709" s="13">
        <v>0</v>
      </c>
      <c r="E4709" s="13">
        <v>11</v>
      </c>
    </row>
    <row r="4710" spans="1:5" ht="15" customHeight="1">
      <c r="A4710" s="10" t="s">
        <v>7082</v>
      </c>
      <c r="B4710" s="10" t="s">
        <v>7083</v>
      </c>
      <c r="C4710" s="12"/>
      <c r="D4710" s="13">
        <v>0</v>
      </c>
      <c r="E4710" s="13">
        <v>13</v>
      </c>
    </row>
    <row r="4711" spans="1:5" ht="15" customHeight="1">
      <c r="A4711" s="10" t="s">
        <v>7084</v>
      </c>
      <c r="B4711" s="10" t="s">
        <v>7085</v>
      </c>
      <c r="C4711" s="12"/>
      <c r="D4711" s="13">
        <v>0</v>
      </c>
      <c r="E4711" s="13">
        <v>11</v>
      </c>
    </row>
    <row r="4712" spans="1:5" ht="15" customHeight="1">
      <c r="A4712" s="10" t="s">
        <v>7086</v>
      </c>
      <c r="B4712" s="10" t="s">
        <v>7087</v>
      </c>
      <c r="C4712" s="12"/>
      <c r="D4712" s="13">
        <v>0</v>
      </c>
      <c r="E4712" s="13">
        <v>2</v>
      </c>
    </row>
    <row r="4713" spans="1:5" ht="15" customHeight="1">
      <c r="A4713" s="10" t="s">
        <v>7088</v>
      </c>
      <c r="B4713" s="10" t="s">
        <v>7089</v>
      </c>
      <c r="C4713" s="12"/>
      <c r="D4713" s="13">
        <v>0</v>
      </c>
      <c r="E4713" s="13">
        <v>16</v>
      </c>
    </row>
    <row r="4714" spans="1:5" ht="15" customHeight="1">
      <c r="A4714" s="10" t="s">
        <v>7090</v>
      </c>
      <c r="B4714" s="10" t="s">
        <v>38</v>
      </c>
      <c r="C4714" s="10" t="s">
        <v>1697</v>
      </c>
      <c r="D4714" s="13">
        <v>9</v>
      </c>
      <c r="E4714" s="13">
        <v>9</v>
      </c>
    </row>
    <row r="4715" spans="1:5" ht="15" customHeight="1">
      <c r="A4715" s="10" t="s">
        <v>7091</v>
      </c>
      <c r="B4715" s="10" t="s">
        <v>7092</v>
      </c>
      <c r="C4715" s="12"/>
      <c r="D4715" s="13">
        <v>0</v>
      </c>
      <c r="E4715" s="13">
        <v>51</v>
      </c>
    </row>
    <row r="4716" spans="1:5" ht="15" customHeight="1">
      <c r="A4716" s="10" t="s">
        <v>7093</v>
      </c>
      <c r="B4716" s="10" t="s">
        <v>7094</v>
      </c>
      <c r="C4716" s="12"/>
      <c r="D4716" s="13">
        <v>0</v>
      </c>
      <c r="E4716" s="13">
        <v>23</v>
      </c>
    </row>
    <row r="4717" spans="1:5" ht="15" customHeight="1">
      <c r="A4717" s="10" t="s">
        <v>7095</v>
      </c>
      <c r="B4717" s="10" t="s">
        <v>7096</v>
      </c>
      <c r="C4717" s="12"/>
      <c r="D4717" s="13">
        <v>0</v>
      </c>
      <c r="E4717" s="13">
        <v>14</v>
      </c>
    </row>
    <row r="4718" spans="1:5" ht="15" customHeight="1">
      <c r="A4718" s="10" t="s">
        <v>7097</v>
      </c>
      <c r="B4718" s="10" t="s">
        <v>7098</v>
      </c>
      <c r="C4718" s="12"/>
      <c r="D4718" s="13">
        <v>0</v>
      </c>
      <c r="E4718" s="13">
        <v>-23</v>
      </c>
    </row>
    <row r="4719" spans="1:5" ht="15" customHeight="1">
      <c r="A4719" s="10" t="s">
        <v>7099</v>
      </c>
      <c r="B4719" s="10" t="s">
        <v>7100</v>
      </c>
      <c r="C4719" s="12"/>
      <c r="D4719" s="13">
        <v>0</v>
      </c>
      <c r="E4719" s="13">
        <v>2</v>
      </c>
    </row>
    <row r="4720" spans="1:5" ht="15" customHeight="1">
      <c r="A4720" s="10" t="s">
        <v>7101</v>
      </c>
      <c r="B4720" s="10" t="s">
        <v>7102</v>
      </c>
      <c r="C4720" s="12"/>
      <c r="D4720" s="13">
        <v>0</v>
      </c>
      <c r="E4720" s="13">
        <v>14</v>
      </c>
    </row>
    <row r="4721" spans="1:5" ht="15" customHeight="1">
      <c r="A4721" s="10" t="s">
        <v>7103</v>
      </c>
      <c r="B4721" s="10" t="s">
        <v>7104</v>
      </c>
      <c r="C4721" s="12"/>
      <c r="D4721" s="13">
        <v>0</v>
      </c>
      <c r="E4721" s="13">
        <v>23</v>
      </c>
    </row>
    <row r="4722" spans="1:5" ht="15" customHeight="1">
      <c r="A4722" s="10" t="s">
        <v>7105</v>
      </c>
      <c r="B4722" s="10" t="s">
        <v>7106</v>
      </c>
      <c r="C4722" s="12"/>
      <c r="D4722" s="13">
        <v>0</v>
      </c>
      <c r="E4722" s="13">
        <v>15</v>
      </c>
    </row>
    <row r="4723" spans="1:5" ht="15" customHeight="1">
      <c r="A4723" s="10" t="s">
        <v>7107</v>
      </c>
      <c r="B4723" s="10" t="s">
        <v>7108</v>
      </c>
      <c r="C4723" s="12"/>
      <c r="D4723" s="13">
        <v>0</v>
      </c>
      <c r="E4723" s="13">
        <v>36</v>
      </c>
    </row>
    <row r="4724" spans="1:5" ht="15" customHeight="1">
      <c r="A4724" s="10" t="s">
        <v>7109</v>
      </c>
      <c r="B4724" s="10" t="s">
        <v>7110</v>
      </c>
      <c r="C4724" s="12"/>
      <c r="D4724" s="13">
        <v>0</v>
      </c>
      <c r="E4724" s="13">
        <v>1</v>
      </c>
    </row>
    <row r="4725" spans="1:5" ht="15" customHeight="1">
      <c r="A4725" s="10" t="s">
        <v>7111</v>
      </c>
      <c r="B4725" s="10" t="s">
        <v>7112</v>
      </c>
      <c r="C4725" s="12"/>
      <c r="D4725" s="13">
        <v>0</v>
      </c>
      <c r="E4725" s="13">
        <v>21</v>
      </c>
    </row>
    <row r="4726" spans="1:5" ht="15" customHeight="1">
      <c r="A4726" s="10" t="s">
        <v>7113</v>
      </c>
      <c r="B4726" s="10" t="s">
        <v>7114</v>
      </c>
      <c r="C4726" s="12"/>
      <c r="D4726" s="13">
        <v>0</v>
      </c>
      <c r="E4726" s="13">
        <v>26</v>
      </c>
    </row>
    <row r="4727" spans="1:5" ht="15" customHeight="1">
      <c r="A4727" s="10" t="s">
        <v>7115</v>
      </c>
      <c r="B4727" s="10" t="s">
        <v>7116</v>
      </c>
      <c r="C4727" s="12"/>
      <c r="D4727" s="13">
        <v>0</v>
      </c>
      <c r="E4727" s="13">
        <v>51</v>
      </c>
    </row>
    <row r="4728" spans="1:5" ht="15" customHeight="1">
      <c r="A4728" s="10" t="s">
        <v>7117</v>
      </c>
      <c r="B4728" s="10" t="s">
        <v>7118</v>
      </c>
      <c r="C4728" s="12"/>
      <c r="D4728" s="13">
        <v>0</v>
      </c>
      <c r="E4728" s="13">
        <v>17</v>
      </c>
    </row>
    <row r="4729" spans="1:5" ht="15" customHeight="1">
      <c r="A4729" s="10" t="s">
        <v>7119</v>
      </c>
      <c r="B4729" s="10" t="s">
        <v>7120</v>
      </c>
      <c r="C4729" s="12"/>
      <c r="D4729" s="13">
        <v>0</v>
      </c>
      <c r="E4729" s="13">
        <v>1</v>
      </c>
    </row>
    <row r="4730" spans="1:5" ht="15" customHeight="1">
      <c r="A4730" s="10" t="s">
        <v>7121</v>
      </c>
      <c r="B4730" s="10" t="s">
        <v>7122</v>
      </c>
      <c r="C4730" s="12"/>
      <c r="D4730" s="13">
        <v>0</v>
      </c>
      <c r="E4730" s="13">
        <v>15</v>
      </c>
    </row>
    <row r="4731" spans="1:5" ht="15" customHeight="1">
      <c r="A4731" s="10" t="s">
        <v>7123</v>
      </c>
      <c r="B4731" s="10" t="s">
        <v>7124</v>
      </c>
      <c r="C4731" s="12"/>
      <c r="D4731" s="13">
        <v>0</v>
      </c>
      <c r="E4731" s="13">
        <v>21</v>
      </c>
    </row>
    <row r="4732" spans="1:5" ht="15" customHeight="1">
      <c r="A4732" s="10" t="s">
        <v>7125</v>
      </c>
      <c r="B4732" s="10" t="s">
        <v>7126</v>
      </c>
      <c r="C4732" s="12"/>
      <c r="D4732" s="13">
        <v>0</v>
      </c>
      <c r="E4732" s="13">
        <v>36</v>
      </c>
    </row>
    <row r="4733" spans="1:5" ht="15" customHeight="1">
      <c r="A4733" s="10" t="s">
        <v>7127</v>
      </c>
      <c r="B4733" s="10" t="s">
        <v>439</v>
      </c>
      <c r="C4733" s="10" t="s">
        <v>7128</v>
      </c>
      <c r="D4733" s="13">
        <v>20</v>
      </c>
      <c r="E4733" s="13">
        <v>20</v>
      </c>
    </row>
    <row r="4734" spans="1:5" ht="15" customHeight="1">
      <c r="A4734" s="10" t="s">
        <v>7127</v>
      </c>
      <c r="B4734" s="10" t="s">
        <v>439</v>
      </c>
      <c r="C4734" s="10" t="s">
        <v>2213</v>
      </c>
      <c r="D4734" s="13">
        <v>17</v>
      </c>
      <c r="E4734" s="13">
        <v>17</v>
      </c>
    </row>
    <row r="4735" spans="1:5" ht="15" customHeight="1">
      <c r="A4735" s="10" t="s">
        <v>7129</v>
      </c>
      <c r="B4735" s="10" t="s">
        <v>7130</v>
      </c>
      <c r="C4735" s="12"/>
      <c r="D4735" s="13">
        <v>0</v>
      </c>
      <c r="E4735" s="13">
        <v>1</v>
      </c>
    </row>
    <row r="4736" spans="1:5" ht="15" customHeight="1">
      <c r="A4736" s="10" t="s">
        <v>7131</v>
      </c>
      <c r="B4736" s="10" t="s">
        <v>7132</v>
      </c>
      <c r="C4736" s="12"/>
      <c r="D4736" s="13">
        <v>0</v>
      </c>
      <c r="E4736" s="13">
        <v>83</v>
      </c>
    </row>
    <row r="4737" spans="1:5" ht="15" customHeight="1">
      <c r="A4737" s="10" t="s">
        <v>7133</v>
      </c>
      <c r="B4737" s="10" t="s">
        <v>7134</v>
      </c>
      <c r="C4737" s="12"/>
      <c r="D4737" s="13">
        <v>0</v>
      </c>
      <c r="E4737" s="13">
        <v>21</v>
      </c>
    </row>
    <row r="4738" spans="1:5" ht="15" customHeight="1">
      <c r="A4738" s="10" t="s">
        <v>7135</v>
      </c>
      <c r="B4738" s="10" t="s">
        <v>344</v>
      </c>
      <c r="C4738" s="10" t="s">
        <v>2212</v>
      </c>
      <c r="D4738" s="13">
        <v>16</v>
      </c>
      <c r="E4738" s="13">
        <v>16</v>
      </c>
    </row>
    <row r="4739" spans="1:5" ht="15" customHeight="1">
      <c r="A4739" s="10" t="s">
        <v>7136</v>
      </c>
      <c r="B4739" s="10" t="s">
        <v>7137</v>
      </c>
      <c r="C4739" s="12"/>
      <c r="D4739" s="13">
        <v>0</v>
      </c>
      <c r="E4739" s="13">
        <v>1</v>
      </c>
    </row>
    <row r="4740" spans="1:5" ht="15" customHeight="1">
      <c r="A4740" s="10" t="s">
        <v>7138</v>
      </c>
      <c r="B4740" s="10" t="s">
        <v>7139</v>
      </c>
      <c r="C4740" s="12"/>
      <c r="D4740" s="13">
        <v>0</v>
      </c>
      <c r="E4740" s="13">
        <v>14</v>
      </c>
    </row>
    <row r="4741" spans="1:5" ht="15" customHeight="1">
      <c r="A4741" s="10" t="s">
        <v>7140</v>
      </c>
      <c r="B4741" s="10" t="s">
        <v>7141</v>
      </c>
      <c r="C4741" s="12"/>
      <c r="D4741" s="13">
        <v>0</v>
      </c>
      <c r="E4741" s="13">
        <v>51</v>
      </c>
    </row>
    <row r="4742" spans="1:5" ht="15" customHeight="1">
      <c r="A4742" s="10" t="s">
        <v>7142</v>
      </c>
      <c r="B4742" s="10" t="s">
        <v>7143</v>
      </c>
      <c r="C4742" s="12"/>
      <c r="D4742" s="13">
        <v>0</v>
      </c>
      <c r="E4742" s="13">
        <v>21</v>
      </c>
    </row>
    <row r="4743" spans="1:5" ht="15" customHeight="1">
      <c r="A4743" s="10" t="s">
        <v>7144</v>
      </c>
      <c r="B4743" s="10" t="s">
        <v>339</v>
      </c>
      <c r="C4743" s="10" t="s">
        <v>2096</v>
      </c>
      <c r="D4743" s="13">
        <v>16</v>
      </c>
      <c r="E4743" s="13">
        <v>16</v>
      </c>
    </row>
    <row r="4744" spans="1:5" ht="15" customHeight="1">
      <c r="A4744" s="10" t="s">
        <v>7145</v>
      </c>
      <c r="B4744" s="10" t="s">
        <v>7146</v>
      </c>
      <c r="C4744" s="12"/>
      <c r="D4744" s="13">
        <v>0</v>
      </c>
      <c r="E4744" s="13">
        <v>25</v>
      </c>
    </row>
    <row r="4745" spans="1:5" ht="15" customHeight="1">
      <c r="A4745" s="10" t="s">
        <v>7147</v>
      </c>
      <c r="B4745" s="10" t="s">
        <v>7148</v>
      </c>
      <c r="C4745" s="12"/>
      <c r="D4745" s="13">
        <v>0</v>
      </c>
      <c r="E4745" s="13">
        <v>13</v>
      </c>
    </row>
    <row r="4746" spans="1:5" ht="15" customHeight="1">
      <c r="A4746" s="10" t="s">
        <v>7149</v>
      </c>
      <c r="B4746" s="10" t="s">
        <v>7150</v>
      </c>
      <c r="C4746" s="12"/>
      <c r="D4746" s="13">
        <v>0</v>
      </c>
      <c r="E4746" s="13">
        <v>2</v>
      </c>
    </row>
    <row r="4747" spans="1:5" ht="15" customHeight="1">
      <c r="A4747" s="10" t="s">
        <v>7151</v>
      </c>
      <c r="B4747" s="10" t="s">
        <v>7152</v>
      </c>
      <c r="C4747" s="12"/>
      <c r="D4747" s="13">
        <v>0</v>
      </c>
      <c r="E4747" s="13">
        <v>14</v>
      </c>
    </row>
    <row r="4748" spans="1:5" ht="15" customHeight="1">
      <c r="A4748" s="10" t="s">
        <v>7153</v>
      </c>
      <c r="B4748" s="10" t="s">
        <v>7154</v>
      </c>
      <c r="C4748" s="12"/>
      <c r="D4748" s="13">
        <v>0</v>
      </c>
      <c r="E4748" s="13">
        <v>23</v>
      </c>
    </row>
    <row r="4749" spans="1:5" ht="15" customHeight="1">
      <c r="A4749" s="10" t="s">
        <v>7155</v>
      </c>
      <c r="B4749" s="10" t="s">
        <v>7156</v>
      </c>
      <c r="C4749" s="12"/>
      <c r="D4749" s="13">
        <v>0</v>
      </c>
      <c r="E4749" s="13">
        <v>39</v>
      </c>
    </row>
    <row r="4750" spans="1:5" ht="15" customHeight="1">
      <c r="A4750" s="10" t="s">
        <v>7157</v>
      </c>
      <c r="B4750" s="10" t="s">
        <v>7158</v>
      </c>
      <c r="C4750" s="12"/>
      <c r="D4750" s="13">
        <v>0</v>
      </c>
      <c r="E4750" s="13">
        <v>2</v>
      </c>
    </row>
    <row r="4751" spans="1:5" ht="15" customHeight="1">
      <c r="A4751" s="10" t="s">
        <v>7159</v>
      </c>
      <c r="B4751" s="10" t="s">
        <v>7160</v>
      </c>
      <c r="C4751" s="12"/>
      <c r="D4751" s="13">
        <v>0</v>
      </c>
      <c r="E4751" s="13">
        <v>102</v>
      </c>
    </row>
    <row r="4752" spans="1:5" ht="15" customHeight="1">
      <c r="A4752" s="10" t="s">
        <v>7161</v>
      </c>
      <c r="B4752" s="10" t="s">
        <v>7162</v>
      </c>
      <c r="C4752" s="12"/>
      <c r="D4752" s="13">
        <v>0</v>
      </c>
      <c r="E4752" s="13">
        <v>23</v>
      </c>
    </row>
    <row r="4753" spans="1:5" ht="15" customHeight="1">
      <c r="A4753" s="10" t="s">
        <v>7163</v>
      </c>
      <c r="B4753" s="10" t="s">
        <v>7164</v>
      </c>
      <c r="C4753" s="12"/>
      <c r="D4753" s="13">
        <v>0</v>
      </c>
      <c r="E4753" s="13">
        <v>2</v>
      </c>
    </row>
    <row r="4754" spans="1:5" ht="15" customHeight="1">
      <c r="A4754" s="10" t="s">
        <v>7165</v>
      </c>
      <c r="B4754" s="10" t="s">
        <v>7166</v>
      </c>
      <c r="C4754" s="12"/>
      <c r="D4754" s="13">
        <v>0</v>
      </c>
      <c r="E4754" s="13">
        <v>39</v>
      </c>
    </row>
    <row r="4755" spans="1:5" ht="15" customHeight="1">
      <c r="A4755" s="10" t="s">
        <v>7167</v>
      </c>
      <c r="B4755" s="10" t="s">
        <v>7168</v>
      </c>
      <c r="C4755" s="12"/>
      <c r="D4755" s="13">
        <v>0</v>
      </c>
      <c r="E4755" s="13">
        <v>25</v>
      </c>
    </row>
    <row r="4756" spans="1:5" ht="15" customHeight="1">
      <c r="A4756" s="10" t="s">
        <v>7169</v>
      </c>
      <c r="B4756" s="10" t="s">
        <v>7170</v>
      </c>
      <c r="C4756" s="12"/>
      <c r="D4756" s="13">
        <v>0</v>
      </c>
      <c r="E4756" s="13">
        <v>23</v>
      </c>
    </row>
    <row r="4757" spans="1:5" ht="15" customHeight="1">
      <c r="A4757" s="10" t="s">
        <v>7171</v>
      </c>
      <c r="B4757" s="10" t="s">
        <v>7172</v>
      </c>
      <c r="C4757" s="12"/>
      <c r="D4757" s="13">
        <v>0</v>
      </c>
      <c r="E4757" s="13">
        <v>2</v>
      </c>
    </row>
    <row r="4758" spans="1:5" ht="15" customHeight="1">
      <c r="A4758" s="10" t="s">
        <v>7173</v>
      </c>
      <c r="B4758" s="10" t="s">
        <v>7174</v>
      </c>
      <c r="C4758" s="12"/>
      <c r="D4758" s="13">
        <v>0</v>
      </c>
      <c r="E4758" s="13">
        <v>23</v>
      </c>
    </row>
    <row r="4759" spans="1:5" ht="15" customHeight="1">
      <c r="A4759" s="10" t="s">
        <v>7175</v>
      </c>
      <c r="B4759" s="10" t="s">
        <v>7176</v>
      </c>
      <c r="C4759" s="12"/>
      <c r="D4759" s="13">
        <v>0</v>
      </c>
      <c r="E4759" s="13">
        <v>1</v>
      </c>
    </row>
    <row r="4760" spans="1:5" ht="15" customHeight="1">
      <c r="A4760" s="10" t="s">
        <v>7177</v>
      </c>
      <c r="B4760" s="10" t="s">
        <v>7178</v>
      </c>
      <c r="C4760" s="12"/>
      <c r="D4760" s="13">
        <v>0</v>
      </c>
      <c r="E4760" s="13">
        <v>21</v>
      </c>
    </row>
    <row r="4761" spans="1:5" ht="15" customHeight="1">
      <c r="A4761" s="10" t="s">
        <v>7179</v>
      </c>
      <c r="B4761" s="10" t="s">
        <v>7180</v>
      </c>
      <c r="C4761" s="12"/>
      <c r="D4761" s="13">
        <v>0</v>
      </c>
      <c r="E4761" s="13">
        <v>1</v>
      </c>
    </row>
    <row r="4762" spans="1:5" ht="15" customHeight="1">
      <c r="A4762" s="10" t="s">
        <v>7181</v>
      </c>
      <c r="B4762" s="10" t="s">
        <v>7182</v>
      </c>
      <c r="C4762" s="12"/>
      <c r="D4762" s="13">
        <v>0</v>
      </c>
      <c r="E4762" s="13">
        <v>21</v>
      </c>
    </row>
    <row r="4763" spans="1:5" ht="15" customHeight="1">
      <c r="A4763" s="10" t="s">
        <v>7183</v>
      </c>
      <c r="B4763" s="10" t="s">
        <v>7184</v>
      </c>
      <c r="C4763" s="12"/>
      <c r="D4763" s="13">
        <v>1</v>
      </c>
      <c r="E4763" s="13">
        <v>-4</v>
      </c>
    </row>
    <row r="4764" spans="1:5" ht="15" customHeight="1">
      <c r="A4764" s="10" t="s">
        <v>7185</v>
      </c>
      <c r="B4764" s="10" t="s">
        <v>7186</v>
      </c>
      <c r="C4764" s="12"/>
      <c r="D4764" s="13">
        <v>0</v>
      </c>
      <c r="E4764" s="13">
        <v>1</v>
      </c>
    </row>
    <row r="4765" spans="1:5" ht="15" customHeight="1">
      <c r="A4765" s="10" t="s">
        <v>7187</v>
      </c>
      <c r="B4765" s="10" t="s">
        <v>7188</v>
      </c>
      <c r="C4765" s="12"/>
      <c r="D4765" s="13">
        <v>0</v>
      </c>
      <c r="E4765" s="13">
        <v>20</v>
      </c>
    </row>
    <row r="4766" spans="1:5" ht="15" customHeight="1">
      <c r="A4766" s="10" t="s">
        <v>7189</v>
      </c>
      <c r="B4766" s="10" t="s">
        <v>7190</v>
      </c>
      <c r="C4766" s="12"/>
      <c r="D4766" s="13">
        <v>0</v>
      </c>
      <c r="E4766" s="13">
        <v>6</v>
      </c>
    </row>
    <row r="4767" spans="1:5" ht="15" customHeight="1">
      <c r="A4767" s="10" t="s">
        <v>7191</v>
      </c>
      <c r="B4767" s="10" t="s">
        <v>7192</v>
      </c>
      <c r="C4767" s="12"/>
      <c r="D4767" s="13">
        <v>0</v>
      </c>
      <c r="E4767" s="13">
        <v>21</v>
      </c>
    </row>
    <row r="4768" spans="1:5" ht="15" customHeight="1">
      <c r="A4768" s="10" t="s">
        <v>7193</v>
      </c>
      <c r="B4768" s="10" t="s">
        <v>7194</v>
      </c>
      <c r="C4768" s="12"/>
      <c r="D4768" s="13">
        <v>0</v>
      </c>
      <c r="E4768" s="13">
        <v>1</v>
      </c>
    </row>
    <row r="4769" spans="1:5" ht="15" customHeight="1">
      <c r="A4769" s="10" t="s">
        <v>7195</v>
      </c>
      <c r="B4769" s="10" t="s">
        <v>7196</v>
      </c>
      <c r="C4769" s="12"/>
      <c r="D4769" s="13">
        <v>0</v>
      </c>
      <c r="E4769" s="13">
        <v>30</v>
      </c>
    </row>
    <row r="4770" spans="1:5" ht="15" customHeight="1">
      <c r="A4770" s="10" t="s">
        <v>7197</v>
      </c>
      <c r="B4770" s="10" t="s">
        <v>7198</v>
      </c>
      <c r="C4770" s="12"/>
      <c r="D4770" s="13">
        <v>0</v>
      </c>
      <c r="E4770" s="13">
        <v>6</v>
      </c>
    </row>
    <row r="4771" spans="1:5" ht="15" customHeight="1">
      <c r="A4771" s="10" t="s">
        <v>7199</v>
      </c>
      <c r="B4771" s="10" t="s">
        <v>7200</v>
      </c>
      <c r="C4771" s="12"/>
      <c r="D4771" s="13">
        <v>0</v>
      </c>
      <c r="E4771" s="13">
        <v>40</v>
      </c>
    </row>
    <row r="4772" spans="1:5" ht="15" customHeight="1">
      <c r="A4772" s="10" t="s">
        <v>7201</v>
      </c>
      <c r="B4772" s="10" t="s">
        <v>7202</v>
      </c>
      <c r="C4772" s="12"/>
      <c r="D4772" s="13">
        <v>0</v>
      </c>
      <c r="E4772" s="13">
        <v>21</v>
      </c>
    </row>
    <row r="4773" spans="1:5" ht="15" customHeight="1">
      <c r="A4773" s="10" t="s">
        <v>7203</v>
      </c>
      <c r="B4773" s="10" t="s">
        <v>455</v>
      </c>
      <c r="C4773" s="10" t="s">
        <v>1720</v>
      </c>
      <c r="D4773" s="13">
        <v>42</v>
      </c>
      <c r="E4773" s="13">
        <v>42</v>
      </c>
    </row>
    <row r="4774" spans="1:5" ht="15" customHeight="1">
      <c r="A4774" s="10" t="s">
        <v>7204</v>
      </c>
      <c r="B4774" s="10" t="s">
        <v>7205</v>
      </c>
      <c r="C4774" s="12"/>
      <c r="D4774" s="13">
        <v>0</v>
      </c>
      <c r="E4774" s="13">
        <v>20</v>
      </c>
    </row>
    <row r="4775" spans="1:5" ht="15" customHeight="1">
      <c r="A4775" s="10" t="s">
        <v>7206</v>
      </c>
      <c r="B4775" s="10" t="s">
        <v>7207</v>
      </c>
      <c r="C4775" s="12"/>
      <c r="D4775" s="13">
        <v>0</v>
      </c>
      <c r="E4775" s="13">
        <v>2</v>
      </c>
    </row>
    <row r="4776" spans="1:5" ht="15" customHeight="1">
      <c r="A4776" s="10" t="s">
        <v>7208</v>
      </c>
      <c r="B4776" s="10" t="s">
        <v>7209</v>
      </c>
      <c r="C4776" s="12"/>
      <c r="D4776" s="13">
        <v>0</v>
      </c>
      <c r="E4776" s="13">
        <v>6</v>
      </c>
    </row>
    <row r="4777" spans="1:5" ht="15" customHeight="1">
      <c r="A4777" s="10" t="s">
        <v>7210</v>
      </c>
      <c r="B4777" s="10" t="s">
        <v>7211</v>
      </c>
      <c r="C4777" s="12"/>
      <c r="D4777" s="13">
        <v>0</v>
      </c>
      <c r="E4777" s="13">
        <v>27</v>
      </c>
    </row>
    <row r="4778" spans="1:5" ht="15" customHeight="1">
      <c r="A4778" s="10" t="s">
        <v>7212</v>
      </c>
      <c r="B4778" s="10" t="s">
        <v>7213</v>
      </c>
      <c r="C4778" s="12"/>
      <c r="D4778" s="13">
        <v>0</v>
      </c>
      <c r="E4778" s="13">
        <v>23</v>
      </c>
    </row>
    <row r="4779" spans="1:5" ht="15" customHeight="1">
      <c r="A4779" s="10" t="s">
        <v>7214</v>
      </c>
      <c r="B4779" s="10" t="s">
        <v>7215</v>
      </c>
      <c r="C4779" s="12"/>
      <c r="D4779" s="13">
        <v>0</v>
      </c>
      <c r="E4779" s="13">
        <v>2</v>
      </c>
    </row>
    <row r="4780" spans="1:5" ht="15" customHeight="1">
      <c r="A4780" s="10" t="s">
        <v>7216</v>
      </c>
      <c r="B4780" s="10" t="s">
        <v>7217</v>
      </c>
      <c r="C4780" s="12"/>
      <c r="D4780" s="13">
        <v>0</v>
      </c>
      <c r="E4780" s="13">
        <v>6</v>
      </c>
    </row>
    <row r="4781" spans="1:5" ht="15" customHeight="1">
      <c r="A4781" s="10" t="s">
        <v>7218</v>
      </c>
      <c r="B4781" s="10" t="s">
        <v>7219</v>
      </c>
      <c r="C4781" s="12"/>
      <c r="D4781" s="13">
        <v>0</v>
      </c>
      <c r="E4781" s="13">
        <v>23</v>
      </c>
    </row>
    <row r="4782" spans="1:5" ht="15" customHeight="1">
      <c r="A4782" s="10" t="s">
        <v>7220</v>
      </c>
      <c r="B4782" s="10" t="s">
        <v>1304</v>
      </c>
      <c r="C4782" s="10" t="s">
        <v>1934</v>
      </c>
      <c r="D4782" s="13">
        <v>7</v>
      </c>
      <c r="E4782" s="13">
        <v>7</v>
      </c>
    </row>
    <row r="4783" spans="1:5" ht="15" customHeight="1">
      <c r="A4783" s="10" t="s">
        <v>7221</v>
      </c>
      <c r="B4783" s="10" t="s">
        <v>7222</v>
      </c>
      <c r="C4783" s="12"/>
      <c r="D4783" s="13">
        <v>0</v>
      </c>
      <c r="E4783" s="13">
        <v>2</v>
      </c>
    </row>
    <row r="4784" spans="1:5" ht="15" customHeight="1">
      <c r="A4784" s="10" t="s">
        <v>7223</v>
      </c>
      <c r="B4784" s="10" t="s">
        <v>7224</v>
      </c>
      <c r="C4784" s="12"/>
      <c r="D4784" s="13">
        <v>0</v>
      </c>
      <c r="E4784" s="13">
        <v>23</v>
      </c>
    </row>
    <row r="4785" spans="1:5" ht="15" customHeight="1">
      <c r="A4785" s="10" t="s">
        <v>7225</v>
      </c>
      <c r="B4785" s="10" t="s">
        <v>286</v>
      </c>
      <c r="C4785" s="10" t="s">
        <v>2096</v>
      </c>
      <c r="D4785" s="13">
        <v>8</v>
      </c>
      <c r="E4785" s="13">
        <v>8</v>
      </c>
    </row>
    <row r="4786" spans="1:5" ht="15" customHeight="1">
      <c r="A4786" s="10" t="s">
        <v>7226</v>
      </c>
      <c r="B4786" s="10" t="s">
        <v>7227</v>
      </c>
      <c r="C4786" s="12"/>
      <c r="D4786" s="13">
        <v>0</v>
      </c>
      <c r="E4786" s="13">
        <v>2</v>
      </c>
    </row>
    <row r="4787" spans="1:5" ht="15" customHeight="1">
      <c r="A4787" s="10" t="s">
        <v>7228</v>
      </c>
      <c r="B4787" s="10" t="s">
        <v>7229</v>
      </c>
      <c r="C4787" s="12"/>
      <c r="D4787" s="13">
        <v>0</v>
      </c>
      <c r="E4787" s="13">
        <v>23</v>
      </c>
    </row>
    <row r="4788" spans="1:5" ht="15" customHeight="1">
      <c r="A4788" s="10" t="s">
        <v>7230</v>
      </c>
      <c r="B4788" s="10" t="s">
        <v>7231</v>
      </c>
      <c r="C4788" s="12"/>
      <c r="D4788" s="13">
        <v>0</v>
      </c>
      <c r="E4788" s="13">
        <v>1</v>
      </c>
    </row>
    <row r="4789" spans="1:5" ht="15" customHeight="1">
      <c r="A4789" s="10" t="s">
        <v>7232</v>
      </c>
      <c r="B4789" s="10" t="s">
        <v>7233</v>
      </c>
      <c r="C4789" s="12"/>
      <c r="D4789" s="13">
        <v>0</v>
      </c>
      <c r="E4789" s="13">
        <v>21</v>
      </c>
    </row>
    <row r="4790" spans="1:5" ht="15" customHeight="1">
      <c r="A4790" s="10" t="s">
        <v>7234</v>
      </c>
      <c r="B4790" s="10" t="s">
        <v>7235</v>
      </c>
      <c r="C4790" s="12"/>
      <c r="D4790" s="13">
        <v>0</v>
      </c>
      <c r="E4790" s="13">
        <v>1</v>
      </c>
    </row>
    <row r="4791" spans="1:5" ht="15" customHeight="1">
      <c r="A4791" s="10" t="s">
        <v>7236</v>
      </c>
      <c r="B4791" s="10" t="s">
        <v>7237</v>
      </c>
      <c r="C4791" s="12"/>
      <c r="D4791" s="13">
        <v>0</v>
      </c>
      <c r="E4791" s="13">
        <v>21</v>
      </c>
    </row>
    <row r="4792" spans="1:5" ht="15" customHeight="1">
      <c r="A4792" s="10" t="s">
        <v>7238</v>
      </c>
      <c r="B4792" s="10" t="s">
        <v>7239</v>
      </c>
      <c r="C4792" s="12"/>
      <c r="D4792" s="13">
        <v>0</v>
      </c>
      <c r="E4792" s="13">
        <v>1</v>
      </c>
    </row>
    <row r="4793" spans="1:5" ht="15" customHeight="1">
      <c r="A4793" s="10" t="s">
        <v>7240</v>
      </c>
      <c r="B4793" s="10" t="s">
        <v>7241</v>
      </c>
      <c r="C4793" s="12"/>
      <c r="D4793" s="13">
        <v>0</v>
      </c>
      <c r="E4793" s="13">
        <v>21</v>
      </c>
    </row>
    <row r="4794" spans="1:5" ht="15" customHeight="1">
      <c r="A4794" s="10" t="s">
        <v>7242</v>
      </c>
      <c r="B4794" s="10" t="s">
        <v>7243</v>
      </c>
      <c r="C4794" s="12"/>
      <c r="D4794" s="13">
        <v>0</v>
      </c>
      <c r="E4794" s="13">
        <v>1</v>
      </c>
    </row>
    <row r="4795" spans="1:5" ht="15" customHeight="1">
      <c r="A4795" s="10" t="s">
        <v>7244</v>
      </c>
      <c r="B4795" s="10" t="s">
        <v>7245</v>
      </c>
      <c r="C4795" s="12"/>
      <c r="D4795" s="13">
        <v>0</v>
      </c>
      <c r="E4795" s="13">
        <v>21</v>
      </c>
    </row>
    <row r="4796" spans="1:5" ht="15" customHeight="1">
      <c r="A4796" s="10" t="s">
        <v>7246</v>
      </c>
      <c r="B4796" s="10" t="s">
        <v>7247</v>
      </c>
      <c r="C4796" s="12"/>
      <c r="D4796" s="13">
        <v>0</v>
      </c>
      <c r="E4796" s="13">
        <v>2</v>
      </c>
    </row>
    <row r="4797" spans="1:5" ht="15" customHeight="1">
      <c r="A4797" s="10" t="s">
        <v>7248</v>
      </c>
      <c r="B4797" s="10" t="s">
        <v>7249</v>
      </c>
      <c r="C4797" s="12"/>
      <c r="D4797" s="13">
        <v>0</v>
      </c>
      <c r="E4797" s="13">
        <v>23</v>
      </c>
    </row>
    <row r="4798" spans="1:5" ht="15" customHeight="1">
      <c r="A4798" s="10" t="s">
        <v>7250</v>
      </c>
      <c r="B4798" s="10" t="s">
        <v>7251</v>
      </c>
      <c r="C4798" s="12"/>
      <c r="D4798" s="13">
        <v>0</v>
      </c>
      <c r="E4798" s="13">
        <v>2</v>
      </c>
    </row>
    <row r="4799" spans="1:5" ht="15" customHeight="1">
      <c r="A4799" s="10" t="s">
        <v>7252</v>
      </c>
      <c r="B4799" s="10" t="s">
        <v>7253</v>
      </c>
      <c r="C4799" s="10" t="s">
        <v>7254</v>
      </c>
      <c r="D4799" s="13">
        <v>93</v>
      </c>
      <c r="E4799" s="13">
        <v>93</v>
      </c>
    </row>
    <row r="4800" spans="1:5" ht="15" customHeight="1">
      <c r="A4800" s="10" t="s">
        <v>7255</v>
      </c>
      <c r="B4800" s="10" t="s">
        <v>7256</v>
      </c>
      <c r="C4800" s="12"/>
      <c r="D4800" s="13">
        <v>0</v>
      </c>
      <c r="E4800" s="13">
        <v>8</v>
      </c>
    </row>
    <row r="4801" spans="1:5" ht="15" customHeight="1">
      <c r="A4801" s="10" t="s">
        <v>7257</v>
      </c>
      <c r="B4801" s="10" t="s">
        <v>7258</v>
      </c>
      <c r="C4801" s="12"/>
      <c r="D4801" s="13">
        <v>0</v>
      </c>
      <c r="E4801" s="13">
        <v>23</v>
      </c>
    </row>
    <row r="4802" spans="1:5" ht="15" customHeight="1">
      <c r="A4802" s="10" t="s">
        <v>7259</v>
      </c>
      <c r="B4802" s="10" t="s">
        <v>7260</v>
      </c>
      <c r="C4802" s="12"/>
      <c r="D4802" s="13">
        <v>0</v>
      </c>
      <c r="E4802" s="13">
        <v>0</v>
      </c>
    </row>
    <row r="4803" spans="1:5" ht="15" customHeight="1">
      <c r="A4803" s="10" t="s">
        <v>7261</v>
      </c>
      <c r="B4803" s="10" t="s">
        <v>7262</v>
      </c>
      <c r="C4803" s="12"/>
      <c r="D4803" s="13">
        <v>0</v>
      </c>
      <c r="E4803" s="13">
        <v>2</v>
      </c>
    </row>
    <row r="4804" spans="1:5" ht="15" customHeight="1">
      <c r="A4804" s="10" t="s">
        <v>7263</v>
      </c>
      <c r="B4804" s="10" t="s">
        <v>7264</v>
      </c>
      <c r="C4804" s="12"/>
      <c r="D4804" s="13">
        <v>0</v>
      </c>
      <c r="E4804" s="13">
        <v>23</v>
      </c>
    </row>
    <row r="4805" spans="1:5" ht="15" customHeight="1">
      <c r="A4805" s="10" t="s">
        <v>7265</v>
      </c>
      <c r="B4805" s="10" t="s">
        <v>7266</v>
      </c>
      <c r="C4805" s="12"/>
      <c r="D4805" s="13">
        <v>0</v>
      </c>
      <c r="E4805" s="13">
        <v>1</v>
      </c>
    </row>
    <row r="4806" spans="1:5" ht="15" customHeight="1">
      <c r="A4806" s="10" t="s">
        <v>7267</v>
      </c>
      <c r="B4806" s="10" t="s">
        <v>7268</v>
      </c>
      <c r="C4806" s="12"/>
      <c r="D4806" s="13">
        <v>1</v>
      </c>
      <c r="E4806" s="13">
        <v>51</v>
      </c>
    </row>
    <row r="4807" spans="1:5" ht="15" customHeight="1">
      <c r="A4807" s="10" t="s">
        <v>7269</v>
      </c>
      <c r="B4807" s="10" t="s">
        <v>7270</v>
      </c>
      <c r="C4807" s="12"/>
      <c r="D4807" s="13">
        <v>0</v>
      </c>
      <c r="E4807" s="13">
        <v>42</v>
      </c>
    </row>
    <row r="4808" spans="1:5" ht="15" customHeight="1">
      <c r="A4808" s="10" t="s">
        <v>7271</v>
      </c>
      <c r="B4808" s="10" t="s">
        <v>7272</v>
      </c>
      <c r="C4808" s="12"/>
      <c r="D4808" s="13">
        <v>0</v>
      </c>
      <c r="E4808" s="13">
        <v>43</v>
      </c>
    </row>
    <row r="4809" spans="1:5" ht="15" customHeight="1">
      <c r="A4809" s="10" t="s">
        <v>7273</v>
      </c>
      <c r="B4809" s="10" t="s">
        <v>7274</v>
      </c>
      <c r="C4809" s="12"/>
      <c r="D4809" s="13">
        <v>0</v>
      </c>
      <c r="E4809" s="13">
        <v>95</v>
      </c>
    </row>
    <row r="4810" spans="1:5" ht="15" customHeight="1">
      <c r="A4810" s="10" t="s">
        <v>7275</v>
      </c>
      <c r="B4810" s="10" t="s">
        <v>7276</v>
      </c>
      <c r="C4810" s="12"/>
      <c r="D4810" s="13">
        <v>0</v>
      </c>
      <c r="E4810" s="13">
        <v>46</v>
      </c>
    </row>
    <row r="4811" spans="1:5" ht="15" customHeight="1">
      <c r="A4811" s="10" t="s">
        <v>7277</v>
      </c>
      <c r="B4811" s="10" t="s">
        <v>7278</v>
      </c>
      <c r="C4811" s="12"/>
      <c r="D4811" s="13">
        <v>0</v>
      </c>
      <c r="E4811" s="13">
        <v>95</v>
      </c>
    </row>
    <row r="4812" spans="1:5" ht="15" customHeight="1">
      <c r="A4812" s="10" t="s">
        <v>7279</v>
      </c>
      <c r="B4812" s="10" t="s">
        <v>7280</v>
      </c>
      <c r="C4812" s="12"/>
      <c r="D4812" s="13">
        <v>0</v>
      </c>
      <c r="E4812" s="13">
        <v>21</v>
      </c>
    </row>
    <row r="4813" spans="1:5" ht="15" customHeight="1">
      <c r="A4813" s="10" t="s">
        <v>7281</v>
      </c>
      <c r="B4813" s="10" t="s">
        <v>7282</v>
      </c>
      <c r="C4813" s="12"/>
      <c r="D4813" s="13">
        <v>0</v>
      </c>
      <c r="E4813" s="13">
        <v>79</v>
      </c>
    </row>
    <row r="4814" spans="1:5" ht="15" customHeight="1">
      <c r="A4814" s="10" t="s">
        <v>7283</v>
      </c>
      <c r="B4814" s="10" t="s">
        <v>7284</v>
      </c>
      <c r="C4814" s="12"/>
      <c r="D4814" s="13">
        <v>0</v>
      </c>
      <c r="E4814" s="13">
        <v>326</v>
      </c>
    </row>
    <row r="4815" spans="1:5" ht="15" customHeight="1">
      <c r="A4815" s="10" t="s">
        <v>7285</v>
      </c>
      <c r="B4815" s="10" t="s">
        <v>7286</v>
      </c>
      <c r="C4815" s="12"/>
      <c r="D4815" s="13">
        <v>0</v>
      </c>
      <c r="E4815" s="13">
        <v>170</v>
      </c>
    </row>
    <row r="4816" spans="1:5" ht="15" customHeight="1">
      <c r="A4816" s="10" t="s">
        <v>7287</v>
      </c>
      <c r="B4816" s="10" t="s">
        <v>7288</v>
      </c>
      <c r="C4816" s="12"/>
      <c r="D4816" s="13">
        <v>0</v>
      </c>
      <c r="E4816" s="13">
        <v>573</v>
      </c>
    </row>
    <row r="4817" spans="1:5" ht="15" customHeight="1">
      <c r="A4817" s="10" t="s">
        <v>7289</v>
      </c>
      <c r="B4817" s="10" t="s">
        <v>7290</v>
      </c>
      <c r="C4817" s="12"/>
      <c r="D4817" s="13">
        <v>0</v>
      </c>
      <c r="E4817" s="13">
        <v>52</v>
      </c>
    </row>
    <row r="4818" spans="1:5" ht="15" customHeight="1">
      <c r="A4818" s="10" t="s">
        <v>7291</v>
      </c>
      <c r="B4818" s="10" t="s">
        <v>7292</v>
      </c>
      <c r="C4818" s="12"/>
      <c r="D4818" s="13">
        <v>0</v>
      </c>
      <c r="E4818" s="13">
        <v>688</v>
      </c>
    </row>
    <row r="4819" spans="1:5" ht="15" customHeight="1">
      <c r="A4819" s="10" t="s">
        <v>7293</v>
      </c>
      <c r="B4819" s="10" t="s">
        <v>7294</v>
      </c>
      <c r="C4819" s="12"/>
      <c r="D4819" s="13">
        <v>0</v>
      </c>
      <c r="E4819" s="13">
        <v>59</v>
      </c>
    </row>
    <row r="4820" spans="1:5" ht="15" customHeight="1">
      <c r="A4820" s="10" t="s">
        <v>7295</v>
      </c>
      <c r="B4820" s="10" t="s">
        <v>7296</v>
      </c>
      <c r="C4820" s="12"/>
      <c r="D4820" s="13">
        <v>0</v>
      </c>
      <c r="E4820" s="13">
        <v>75</v>
      </c>
    </row>
    <row r="4821" spans="1:5" ht="15" customHeight="1">
      <c r="A4821" s="10" t="s">
        <v>7297</v>
      </c>
      <c r="B4821" s="10" t="s">
        <v>7298</v>
      </c>
      <c r="C4821" s="12"/>
      <c r="D4821" s="13">
        <v>0</v>
      </c>
      <c r="E4821" s="13">
        <v>1</v>
      </c>
    </row>
    <row r="4822" spans="1:5" ht="15" customHeight="1">
      <c r="A4822" s="10" t="s">
        <v>7299</v>
      </c>
      <c r="B4822" s="10" t="s">
        <v>7300</v>
      </c>
      <c r="C4822" s="12"/>
      <c r="D4822" s="13">
        <v>0</v>
      </c>
      <c r="E4822" s="13">
        <v>-6</v>
      </c>
    </row>
    <row r="4823" spans="1:5" ht="15" customHeight="1">
      <c r="A4823" s="10" t="s">
        <v>7301</v>
      </c>
      <c r="B4823" s="10" t="s">
        <v>7302</v>
      </c>
      <c r="C4823" s="12"/>
      <c r="D4823" s="13">
        <v>0</v>
      </c>
      <c r="E4823" s="13">
        <v>53</v>
      </c>
    </row>
    <row r="4824" spans="1:5" ht="15" customHeight="1">
      <c r="A4824" s="10" t="s">
        <v>7303</v>
      </c>
      <c r="B4824" s="10" t="s">
        <v>7304</v>
      </c>
      <c r="C4824" s="12"/>
      <c r="D4824" s="13">
        <v>3</v>
      </c>
      <c r="E4824" s="13">
        <v>104</v>
      </c>
    </row>
    <row r="4825" spans="1:5" ht="15" customHeight="1">
      <c r="A4825" s="10" t="s">
        <v>7305</v>
      </c>
      <c r="B4825" s="10" t="s">
        <v>7306</v>
      </c>
      <c r="C4825" s="12"/>
      <c r="D4825" s="13">
        <v>0</v>
      </c>
      <c r="E4825" s="13">
        <v>75</v>
      </c>
    </row>
    <row r="4826" spans="1:5" ht="15" customHeight="1">
      <c r="A4826" s="10" t="s">
        <v>7307</v>
      </c>
      <c r="B4826" s="10" t="s">
        <v>7308</v>
      </c>
      <c r="C4826" s="12"/>
      <c r="D4826" s="13">
        <v>0</v>
      </c>
      <c r="E4826" s="13">
        <v>53</v>
      </c>
    </row>
    <row r="4827" spans="1:5" ht="15" customHeight="1">
      <c r="A4827" s="10" t="s">
        <v>7309</v>
      </c>
      <c r="B4827" s="10" t="s">
        <v>7310</v>
      </c>
      <c r="C4827" s="12"/>
      <c r="D4827" s="13">
        <v>0</v>
      </c>
      <c r="E4827" s="13">
        <v>101</v>
      </c>
    </row>
    <row r="4828" spans="1:5" ht="15" customHeight="1">
      <c r="A4828" s="10" t="s">
        <v>7311</v>
      </c>
      <c r="B4828" s="10" t="s">
        <v>7312</v>
      </c>
      <c r="C4828" s="12"/>
      <c r="D4828" s="13">
        <v>0</v>
      </c>
      <c r="E4828" s="13">
        <v>58</v>
      </c>
    </row>
    <row r="4829" spans="1:5" ht="15" customHeight="1">
      <c r="A4829" s="10" t="s">
        <v>7313</v>
      </c>
      <c r="B4829" s="10" t="s">
        <v>7314</v>
      </c>
      <c r="C4829" s="12"/>
      <c r="D4829" s="13">
        <v>0</v>
      </c>
      <c r="E4829" s="13">
        <v>21</v>
      </c>
    </row>
    <row r="4830" spans="1:5" ht="15" customHeight="1">
      <c r="A4830" s="10" t="s">
        <v>7315</v>
      </c>
      <c r="B4830" s="10" t="s">
        <v>7316</v>
      </c>
      <c r="C4830" s="12"/>
      <c r="D4830" s="13">
        <v>0</v>
      </c>
      <c r="E4830" s="13">
        <v>65</v>
      </c>
    </row>
    <row r="4831" spans="1:5" ht="15" customHeight="1">
      <c r="A4831" s="10" t="s">
        <v>7317</v>
      </c>
      <c r="B4831" s="10" t="s">
        <v>7318</v>
      </c>
      <c r="C4831" s="12"/>
      <c r="D4831" s="13">
        <v>0</v>
      </c>
      <c r="E4831" s="13">
        <v>94</v>
      </c>
    </row>
    <row r="4832" spans="1:5" ht="15" customHeight="1">
      <c r="A4832" s="10" t="s">
        <v>7319</v>
      </c>
      <c r="B4832" s="10" t="s">
        <v>7320</v>
      </c>
      <c r="C4832" s="12"/>
      <c r="D4832" s="13">
        <v>0</v>
      </c>
      <c r="E4832" s="13">
        <v>45</v>
      </c>
    </row>
    <row r="4833" spans="1:5" ht="15" customHeight="1">
      <c r="A4833" s="10" t="s">
        <v>7321</v>
      </c>
      <c r="B4833" s="10" t="s">
        <v>7322</v>
      </c>
      <c r="C4833" s="12"/>
      <c r="D4833" s="13">
        <v>0</v>
      </c>
      <c r="E4833" s="13">
        <v>45</v>
      </c>
    </row>
    <row r="4834" spans="1:5" ht="15" customHeight="1">
      <c r="A4834" s="10" t="s">
        <v>7323</v>
      </c>
      <c r="B4834" s="10" t="s">
        <v>7324</v>
      </c>
      <c r="C4834" s="12"/>
      <c r="D4834" s="13">
        <v>0</v>
      </c>
      <c r="E4834" s="13">
        <v>98</v>
      </c>
    </row>
    <row r="4835" spans="1:5" ht="15" customHeight="1">
      <c r="A4835" s="10" t="s">
        <v>7325</v>
      </c>
      <c r="B4835" s="10" t="s">
        <v>7326</v>
      </c>
      <c r="C4835" s="12"/>
      <c r="D4835" s="13">
        <v>0</v>
      </c>
      <c r="E4835" s="13">
        <v>130</v>
      </c>
    </row>
    <row r="4836" spans="1:5" ht="15" customHeight="1">
      <c r="A4836" s="10" t="s">
        <v>7327</v>
      </c>
      <c r="B4836" s="10" t="s">
        <v>7328</v>
      </c>
      <c r="C4836" s="12"/>
      <c r="D4836" s="13">
        <v>0</v>
      </c>
      <c r="E4836" s="13">
        <v>123</v>
      </c>
    </row>
    <row r="4837" spans="1:5" ht="15" customHeight="1">
      <c r="A4837" s="10" t="s">
        <v>7329</v>
      </c>
      <c r="B4837" s="10" t="s">
        <v>7330</v>
      </c>
      <c r="C4837" s="12"/>
      <c r="D4837" s="13">
        <v>0</v>
      </c>
      <c r="E4837" s="13">
        <v>114</v>
      </c>
    </row>
    <row r="4838" spans="1:5" ht="15" customHeight="1">
      <c r="A4838" s="10" t="s">
        <v>7331</v>
      </c>
      <c r="B4838" s="10" t="s">
        <v>7332</v>
      </c>
      <c r="C4838" s="12"/>
      <c r="D4838" s="13">
        <v>0</v>
      </c>
      <c r="E4838" s="13">
        <v>65</v>
      </c>
    </row>
    <row r="4839" spans="1:5" ht="15" customHeight="1">
      <c r="A4839" s="10" t="s">
        <v>7333</v>
      </c>
      <c r="B4839" s="10" t="s">
        <v>7334</v>
      </c>
      <c r="C4839" s="12"/>
      <c r="D4839" s="13">
        <v>0</v>
      </c>
      <c r="E4839" s="13">
        <v>1</v>
      </c>
    </row>
    <row r="4840" spans="1:5" ht="15" customHeight="1">
      <c r="A4840" s="10" t="s">
        <v>7335</v>
      </c>
      <c r="B4840" s="10" t="s">
        <v>7336</v>
      </c>
      <c r="C4840" s="12"/>
      <c r="D4840" s="13">
        <v>0</v>
      </c>
      <c r="E4840" s="13">
        <v>78</v>
      </c>
    </row>
    <row r="4841" spans="1:5" ht="15" customHeight="1">
      <c r="A4841" s="10" t="s">
        <v>7337</v>
      </c>
      <c r="B4841" s="10" t="s">
        <v>7338</v>
      </c>
      <c r="C4841" s="12"/>
      <c r="D4841" s="13">
        <v>0</v>
      </c>
      <c r="E4841" s="13">
        <v>45</v>
      </c>
    </row>
    <row r="4842" spans="1:5" ht="15" customHeight="1">
      <c r="A4842" s="10" t="s">
        <v>7339</v>
      </c>
      <c r="B4842" s="10" t="s">
        <v>7340</v>
      </c>
      <c r="C4842" s="12"/>
      <c r="D4842" s="13">
        <v>0</v>
      </c>
      <c r="E4842" s="13">
        <v>161</v>
      </c>
    </row>
    <row r="4843" spans="1:5" ht="15" customHeight="1">
      <c r="A4843" s="10" t="s">
        <v>7341</v>
      </c>
      <c r="B4843" s="10" t="s">
        <v>7342</v>
      </c>
      <c r="C4843" s="12"/>
      <c r="D4843" s="13">
        <v>0</v>
      </c>
      <c r="E4843" s="13">
        <v>21</v>
      </c>
    </row>
    <row r="4844" spans="1:5" ht="15" customHeight="1">
      <c r="A4844" s="10" t="s">
        <v>7343</v>
      </c>
      <c r="B4844" s="10" t="s">
        <v>7344</v>
      </c>
      <c r="C4844" s="12"/>
      <c r="D4844" s="13">
        <v>0</v>
      </c>
      <c r="E4844" s="13">
        <v>88</v>
      </c>
    </row>
    <row r="4845" spans="1:5" ht="15" customHeight="1">
      <c r="A4845" s="10" t="s">
        <v>7345</v>
      </c>
      <c r="B4845" s="10" t="s">
        <v>1090</v>
      </c>
      <c r="C4845" s="10" t="s">
        <v>1691</v>
      </c>
      <c r="D4845" s="13">
        <v>2</v>
      </c>
      <c r="E4845" s="13">
        <v>2</v>
      </c>
    </row>
    <row r="4846" spans="1:5" ht="15" customHeight="1">
      <c r="A4846" s="10" t="s">
        <v>7346</v>
      </c>
      <c r="B4846" s="10" t="s">
        <v>7347</v>
      </c>
      <c r="C4846" s="12"/>
      <c r="D4846" s="13">
        <v>0</v>
      </c>
      <c r="E4846" s="13">
        <v>35</v>
      </c>
    </row>
    <row r="4847" spans="1:5" ht="15" customHeight="1">
      <c r="A4847" s="10" t="s">
        <v>7348</v>
      </c>
      <c r="B4847" s="10" t="s">
        <v>7349</v>
      </c>
      <c r="C4847" s="12"/>
      <c r="D4847" s="13">
        <v>0</v>
      </c>
      <c r="E4847" s="13">
        <v>155</v>
      </c>
    </row>
    <row r="4848" spans="1:5" ht="15" customHeight="1">
      <c r="A4848" s="10" t="s">
        <v>7350</v>
      </c>
      <c r="B4848" s="10" t="s">
        <v>7351</v>
      </c>
      <c r="C4848" s="12"/>
      <c r="D4848" s="13">
        <v>0</v>
      </c>
      <c r="E4848" s="13">
        <v>139</v>
      </c>
    </row>
    <row r="4849" spans="1:5" ht="15" customHeight="1">
      <c r="A4849" s="10" t="s">
        <v>7352</v>
      </c>
      <c r="B4849" s="10" t="s">
        <v>818</v>
      </c>
      <c r="C4849" s="12"/>
      <c r="D4849" s="13">
        <v>0</v>
      </c>
      <c r="E4849" s="13">
        <v>-15</v>
      </c>
    </row>
    <row r="4850" spans="1:5" ht="15" customHeight="1">
      <c r="A4850" s="10" t="s">
        <v>7352</v>
      </c>
      <c r="B4850" s="10" t="s">
        <v>818</v>
      </c>
      <c r="C4850" s="10" t="s">
        <v>2131</v>
      </c>
      <c r="D4850" s="13">
        <v>784</v>
      </c>
      <c r="E4850" s="13">
        <v>784</v>
      </c>
    </row>
    <row r="4851" spans="1:5" ht="15" customHeight="1">
      <c r="A4851" s="10" t="s">
        <v>7352</v>
      </c>
      <c r="B4851" s="10" t="s">
        <v>818</v>
      </c>
      <c r="C4851" s="10" t="s">
        <v>3767</v>
      </c>
      <c r="D4851" s="13">
        <v>320</v>
      </c>
      <c r="E4851" s="13">
        <v>320</v>
      </c>
    </row>
    <row r="4852" spans="1:5" ht="15" customHeight="1">
      <c r="A4852" s="10" t="s">
        <v>7353</v>
      </c>
      <c r="B4852" s="10" t="s">
        <v>7354</v>
      </c>
      <c r="C4852" s="10" t="s">
        <v>2249</v>
      </c>
      <c r="D4852" s="13">
        <v>2</v>
      </c>
      <c r="E4852" s="13">
        <v>2</v>
      </c>
    </row>
    <row r="4853" spans="1:5" ht="15" customHeight="1">
      <c r="A4853" s="10" t="s">
        <v>7355</v>
      </c>
      <c r="B4853" s="10" t="s">
        <v>7356</v>
      </c>
      <c r="C4853" s="10" t="s">
        <v>2195</v>
      </c>
      <c r="D4853" s="13">
        <v>110</v>
      </c>
      <c r="E4853" s="13">
        <v>110</v>
      </c>
    </row>
    <row r="4854" spans="1:5" ht="15" customHeight="1">
      <c r="A4854" s="10" t="s">
        <v>7355</v>
      </c>
      <c r="B4854" s="10" t="s">
        <v>7356</v>
      </c>
      <c r="C4854" s="10" t="s">
        <v>2197</v>
      </c>
      <c r="D4854" s="13">
        <v>120</v>
      </c>
      <c r="E4854" s="13">
        <v>120</v>
      </c>
    </row>
    <row r="4855" spans="1:5" ht="15" customHeight="1">
      <c r="A4855" s="10" t="s">
        <v>7357</v>
      </c>
      <c r="B4855" s="10" t="s">
        <v>1530</v>
      </c>
      <c r="C4855" s="10" t="s">
        <v>2196</v>
      </c>
      <c r="D4855" s="13">
        <v>21</v>
      </c>
      <c r="E4855" s="13">
        <v>21</v>
      </c>
    </row>
    <row r="4856" spans="1:5" ht="15" customHeight="1">
      <c r="A4856" s="10" t="s">
        <v>7358</v>
      </c>
      <c r="B4856" s="10" t="s">
        <v>272</v>
      </c>
      <c r="C4856" s="10" t="s">
        <v>2172</v>
      </c>
      <c r="D4856" s="13">
        <v>4</v>
      </c>
      <c r="E4856" s="13">
        <v>4</v>
      </c>
    </row>
    <row r="4857" spans="1:5" ht="15" customHeight="1">
      <c r="A4857" s="10" t="s">
        <v>7358</v>
      </c>
      <c r="B4857" s="10" t="s">
        <v>272</v>
      </c>
      <c r="C4857" s="10" t="s">
        <v>2191</v>
      </c>
      <c r="D4857" s="13">
        <v>2</v>
      </c>
      <c r="E4857" s="13">
        <v>2</v>
      </c>
    </row>
    <row r="4858" spans="1:5" ht="15" customHeight="1">
      <c r="A4858" s="10" t="s">
        <v>7359</v>
      </c>
      <c r="B4858" s="10" t="s">
        <v>696</v>
      </c>
      <c r="C4858" s="10" t="s">
        <v>2174</v>
      </c>
      <c r="D4858" s="13">
        <v>160</v>
      </c>
      <c r="E4858" s="13">
        <v>160</v>
      </c>
    </row>
    <row r="4859" spans="1:5" ht="15" customHeight="1">
      <c r="A4859" s="10" t="s">
        <v>7359</v>
      </c>
      <c r="B4859" s="10" t="s">
        <v>696</v>
      </c>
      <c r="C4859" s="10" t="s">
        <v>2195</v>
      </c>
      <c r="D4859" s="13">
        <v>76</v>
      </c>
      <c r="E4859" s="13">
        <v>76</v>
      </c>
    </row>
    <row r="4860" spans="1:5" ht="15" customHeight="1">
      <c r="A4860" s="10" t="s">
        <v>7360</v>
      </c>
      <c r="B4860" s="10" t="s">
        <v>650</v>
      </c>
      <c r="C4860" s="10" t="s">
        <v>2174</v>
      </c>
      <c r="D4860" s="13">
        <v>113</v>
      </c>
      <c r="E4860" s="13">
        <v>113</v>
      </c>
    </row>
    <row r="4861" spans="1:5" ht="15" customHeight="1">
      <c r="A4861" s="10" t="s">
        <v>7360</v>
      </c>
      <c r="B4861" s="10" t="s">
        <v>650</v>
      </c>
      <c r="C4861" s="10" t="s">
        <v>2195</v>
      </c>
      <c r="D4861" s="13">
        <v>102</v>
      </c>
      <c r="E4861" s="13">
        <v>102</v>
      </c>
    </row>
    <row r="4862" spans="1:5" ht="15" customHeight="1">
      <c r="A4862" s="10" t="s">
        <v>7361</v>
      </c>
      <c r="B4862" s="10" t="s">
        <v>7362</v>
      </c>
      <c r="C4862" s="10" t="s">
        <v>2246</v>
      </c>
      <c r="D4862" s="13">
        <v>6</v>
      </c>
      <c r="E4862" s="13">
        <v>6</v>
      </c>
    </row>
    <row r="4863" spans="1:5" ht="15" customHeight="1">
      <c r="A4863" s="10" t="s">
        <v>7363</v>
      </c>
      <c r="B4863" s="10" t="s">
        <v>578</v>
      </c>
      <c r="C4863" s="12"/>
      <c r="D4863" s="13">
        <v>80</v>
      </c>
      <c r="E4863" s="13">
        <v>80</v>
      </c>
    </row>
    <row r="4864" spans="1:5" ht="15" customHeight="1">
      <c r="A4864" s="10" t="s">
        <v>7363</v>
      </c>
      <c r="B4864" s="10" t="s">
        <v>578</v>
      </c>
      <c r="C4864" s="10" t="s">
        <v>2196</v>
      </c>
      <c r="D4864" s="13">
        <v>14</v>
      </c>
      <c r="E4864" s="13">
        <v>14</v>
      </c>
    </row>
    <row r="4865" spans="1:5" ht="15" customHeight="1">
      <c r="A4865" s="10" t="s">
        <v>7364</v>
      </c>
      <c r="B4865" s="10" t="s">
        <v>1507</v>
      </c>
      <c r="C4865" s="10" t="s">
        <v>2141</v>
      </c>
      <c r="D4865" s="13">
        <v>7</v>
      </c>
      <c r="E4865" s="13">
        <v>7</v>
      </c>
    </row>
    <row r="4866" spans="1:5" ht="15" customHeight="1">
      <c r="A4866" s="10" t="s">
        <v>7365</v>
      </c>
      <c r="B4866" s="10" t="s">
        <v>838</v>
      </c>
      <c r="C4866" s="12"/>
      <c r="D4866" s="13">
        <v>0</v>
      </c>
      <c r="E4866" s="13">
        <v>-3</v>
      </c>
    </row>
    <row r="4867" spans="1:5" ht="15" customHeight="1">
      <c r="A4867" s="10" t="s">
        <v>7365</v>
      </c>
      <c r="B4867" s="10" t="s">
        <v>838</v>
      </c>
      <c r="C4867" s="10" t="s">
        <v>7366</v>
      </c>
      <c r="D4867" s="13">
        <v>245</v>
      </c>
      <c r="E4867" s="13">
        <v>245</v>
      </c>
    </row>
    <row r="4868" spans="1:5" ht="15" customHeight="1">
      <c r="A4868" s="10" t="s">
        <v>7365</v>
      </c>
      <c r="B4868" s="10" t="s">
        <v>838</v>
      </c>
      <c r="C4868" s="10" t="s">
        <v>7367</v>
      </c>
      <c r="D4868" s="13">
        <v>331</v>
      </c>
      <c r="E4868" s="13">
        <v>331</v>
      </c>
    </row>
    <row r="4869" spans="1:5" ht="15" customHeight="1">
      <c r="A4869" s="10" t="s">
        <v>7368</v>
      </c>
      <c r="B4869" s="10" t="s">
        <v>7369</v>
      </c>
      <c r="C4869" s="12"/>
      <c r="D4869" s="13">
        <v>0</v>
      </c>
      <c r="E4869" s="13">
        <v>35</v>
      </c>
    </row>
    <row r="4870" spans="1:5" ht="15" customHeight="1">
      <c r="A4870" s="10" t="s">
        <v>7370</v>
      </c>
      <c r="B4870" s="10" t="s">
        <v>757</v>
      </c>
      <c r="C4870" s="12"/>
      <c r="D4870" s="13">
        <v>0</v>
      </c>
      <c r="E4870" s="13">
        <v>-9</v>
      </c>
    </row>
    <row r="4871" spans="1:5" ht="15" customHeight="1">
      <c r="A4871" s="10" t="s">
        <v>7370</v>
      </c>
      <c r="B4871" s="10" t="s">
        <v>757</v>
      </c>
      <c r="C4871" s="10" t="s">
        <v>2906</v>
      </c>
      <c r="D4871" s="13">
        <v>63</v>
      </c>
      <c r="E4871" s="13">
        <v>63</v>
      </c>
    </row>
    <row r="4872" spans="1:5" ht="15" customHeight="1">
      <c r="A4872" s="10" t="s">
        <v>7370</v>
      </c>
      <c r="B4872" s="10" t="s">
        <v>757</v>
      </c>
      <c r="C4872" s="10" t="s">
        <v>2137</v>
      </c>
      <c r="D4872" s="13">
        <v>224</v>
      </c>
      <c r="E4872" s="13">
        <v>224</v>
      </c>
    </row>
    <row r="4873" spans="1:5" ht="15" customHeight="1">
      <c r="A4873" s="10" t="s">
        <v>7371</v>
      </c>
      <c r="B4873" s="10" t="s">
        <v>7372</v>
      </c>
      <c r="C4873" s="12"/>
      <c r="D4873" s="13">
        <v>3</v>
      </c>
      <c r="E4873" s="13">
        <v>3</v>
      </c>
    </row>
    <row r="4874" spans="1:5" ht="15" customHeight="1">
      <c r="A4874" s="10" t="s">
        <v>7373</v>
      </c>
      <c r="B4874" s="10" t="s">
        <v>909</v>
      </c>
      <c r="C4874" s="12"/>
      <c r="D4874" s="13">
        <v>0</v>
      </c>
      <c r="E4874" s="13">
        <v>-2</v>
      </c>
    </row>
    <row r="4875" spans="1:5" ht="15" customHeight="1">
      <c r="A4875" s="10" t="s">
        <v>7374</v>
      </c>
      <c r="B4875" s="10" t="s">
        <v>7375</v>
      </c>
      <c r="C4875" s="10" t="s">
        <v>2249</v>
      </c>
      <c r="D4875" s="13">
        <v>17</v>
      </c>
      <c r="E4875" s="13">
        <v>17</v>
      </c>
    </row>
    <row r="4876" spans="1:5" ht="15" customHeight="1">
      <c r="A4876" s="10" t="s">
        <v>7376</v>
      </c>
      <c r="B4876" s="10" t="s">
        <v>7377</v>
      </c>
      <c r="C4876" s="12"/>
      <c r="D4876" s="13">
        <v>0</v>
      </c>
      <c r="E4876" s="13">
        <v>-8</v>
      </c>
    </row>
    <row r="4877" spans="1:5" ht="15" customHeight="1">
      <c r="A4877" s="10" t="s">
        <v>7378</v>
      </c>
      <c r="B4877" s="10" t="s">
        <v>7379</v>
      </c>
      <c r="C4877" s="12"/>
      <c r="D4877" s="13">
        <v>0</v>
      </c>
      <c r="E4877" s="13">
        <v>35</v>
      </c>
    </row>
    <row r="4878" spans="1:5" ht="15" customHeight="1">
      <c r="A4878" s="10" t="s">
        <v>7380</v>
      </c>
      <c r="B4878" s="10" t="s">
        <v>1505</v>
      </c>
      <c r="C4878" s="10" t="s">
        <v>2140</v>
      </c>
      <c r="D4878" s="13">
        <v>94</v>
      </c>
      <c r="E4878" s="13">
        <v>94</v>
      </c>
    </row>
    <row r="4879" spans="1:5" ht="15" customHeight="1">
      <c r="A4879" s="10" t="s">
        <v>7381</v>
      </c>
      <c r="B4879" s="10" t="s">
        <v>7382</v>
      </c>
      <c r="C4879" s="10" t="s">
        <v>2249</v>
      </c>
      <c r="D4879" s="13">
        <v>4</v>
      </c>
      <c r="E4879" s="13">
        <v>4</v>
      </c>
    </row>
    <row r="4880" spans="1:5" ht="15" customHeight="1">
      <c r="A4880" s="10" t="s">
        <v>7383</v>
      </c>
      <c r="B4880" s="10" t="s">
        <v>718</v>
      </c>
      <c r="C4880" s="10" t="s">
        <v>7384</v>
      </c>
      <c r="D4880" s="13">
        <v>150</v>
      </c>
      <c r="E4880" s="13">
        <v>150</v>
      </c>
    </row>
    <row r="4881" spans="1:5" ht="15" customHeight="1">
      <c r="A4881" s="10" t="s">
        <v>7383</v>
      </c>
      <c r="B4881" s="10" t="s">
        <v>718</v>
      </c>
      <c r="C4881" s="10" t="s">
        <v>7254</v>
      </c>
      <c r="D4881" s="13">
        <v>49</v>
      </c>
      <c r="E4881" s="13">
        <v>49</v>
      </c>
    </row>
    <row r="4882" spans="1:5" ht="15" customHeight="1">
      <c r="A4882" s="10" t="s">
        <v>7385</v>
      </c>
      <c r="B4882" s="10" t="s">
        <v>1508</v>
      </c>
      <c r="C4882" s="10" t="s">
        <v>2141</v>
      </c>
      <c r="D4882" s="13">
        <v>6</v>
      </c>
      <c r="E4882" s="13">
        <v>6</v>
      </c>
    </row>
    <row r="4883" spans="1:5" ht="15" customHeight="1">
      <c r="A4883" s="10" t="s">
        <v>7386</v>
      </c>
      <c r="B4883" s="10" t="s">
        <v>7387</v>
      </c>
      <c r="C4883" s="12"/>
      <c r="D4883" s="13">
        <v>0</v>
      </c>
      <c r="E4883" s="13">
        <v>35</v>
      </c>
    </row>
    <row r="4884" spans="1:5" ht="15" customHeight="1">
      <c r="A4884" s="10" t="s">
        <v>7388</v>
      </c>
      <c r="B4884" s="10" t="s">
        <v>245</v>
      </c>
      <c r="C4884" s="10" t="s">
        <v>2165</v>
      </c>
      <c r="D4884" s="13">
        <v>3</v>
      </c>
      <c r="E4884" s="13">
        <v>3</v>
      </c>
    </row>
    <row r="4885" spans="1:5" ht="15" customHeight="1">
      <c r="A4885" s="10" t="s">
        <v>7389</v>
      </c>
      <c r="B4885" s="10" t="s">
        <v>7390</v>
      </c>
      <c r="C4885" s="12"/>
      <c r="D4885" s="13">
        <v>0</v>
      </c>
      <c r="E4885" s="13">
        <v>0</v>
      </c>
    </row>
    <row r="4886" spans="1:5" ht="15" customHeight="1">
      <c r="A4886" s="10" t="s">
        <v>7391</v>
      </c>
      <c r="B4886" s="10" t="s">
        <v>7392</v>
      </c>
      <c r="C4886" s="12"/>
      <c r="D4886" s="13">
        <v>0</v>
      </c>
      <c r="E4886" s="13">
        <v>88</v>
      </c>
    </row>
    <row r="4887" spans="1:5" ht="15" customHeight="1">
      <c r="A4887" s="10" t="s">
        <v>7393</v>
      </c>
      <c r="B4887" s="10" t="s">
        <v>7394</v>
      </c>
      <c r="C4887" s="12"/>
      <c r="D4887" s="13">
        <v>0</v>
      </c>
      <c r="E4887" s="13">
        <v>-4</v>
      </c>
    </row>
    <row r="4888" spans="1:5" ht="15" customHeight="1">
      <c r="A4888" s="10" t="s">
        <v>7395</v>
      </c>
      <c r="B4888" s="10" t="s">
        <v>7396</v>
      </c>
      <c r="C4888" s="12"/>
      <c r="D4888" s="13">
        <v>0</v>
      </c>
      <c r="E4888" s="13">
        <v>163</v>
      </c>
    </row>
    <row r="4889" spans="1:5" ht="15" customHeight="1">
      <c r="A4889" s="10" t="s">
        <v>7397</v>
      </c>
      <c r="B4889" s="10" t="s">
        <v>7398</v>
      </c>
      <c r="C4889" s="12"/>
      <c r="D4889" s="13">
        <v>0</v>
      </c>
      <c r="E4889" s="13">
        <v>139</v>
      </c>
    </row>
    <row r="4890" spans="1:5" ht="15" customHeight="1">
      <c r="A4890" s="10" t="s">
        <v>7399</v>
      </c>
      <c r="B4890" s="10" t="s">
        <v>1513</v>
      </c>
      <c r="C4890" s="12"/>
      <c r="D4890" s="13">
        <v>0</v>
      </c>
      <c r="E4890" s="13">
        <v>0</v>
      </c>
    </row>
    <row r="4891" spans="1:5" ht="15" customHeight="1">
      <c r="A4891" s="10" t="s">
        <v>7400</v>
      </c>
      <c r="B4891" s="10" t="s">
        <v>7401</v>
      </c>
      <c r="C4891" s="12"/>
      <c r="D4891" s="13">
        <v>0</v>
      </c>
      <c r="E4891" s="13">
        <v>133</v>
      </c>
    </row>
    <row r="4892" spans="1:5" ht="15" customHeight="1">
      <c r="A4892" s="10" t="s">
        <v>7402</v>
      </c>
      <c r="B4892" s="10" t="s">
        <v>893</v>
      </c>
      <c r="C4892" s="12"/>
      <c r="D4892" s="13">
        <v>0</v>
      </c>
      <c r="E4892" s="13">
        <v>-4</v>
      </c>
    </row>
    <row r="4893" spans="1:5" ht="15" customHeight="1">
      <c r="A4893" s="10" t="s">
        <v>7402</v>
      </c>
      <c r="B4893" s="10" t="s">
        <v>893</v>
      </c>
      <c r="C4893" s="10" t="s">
        <v>2293</v>
      </c>
      <c r="D4893" s="13">
        <v>2</v>
      </c>
      <c r="E4893" s="13">
        <v>2</v>
      </c>
    </row>
    <row r="4894" spans="1:5" ht="15" customHeight="1">
      <c r="A4894" s="10" t="s">
        <v>7403</v>
      </c>
      <c r="B4894" s="10" t="s">
        <v>7404</v>
      </c>
      <c r="C4894" s="10" t="s">
        <v>2249</v>
      </c>
      <c r="D4894" s="13">
        <v>2</v>
      </c>
      <c r="E4894" s="13">
        <v>2</v>
      </c>
    </row>
    <row r="4895" spans="1:5" ht="15" customHeight="1">
      <c r="A4895" s="10" t="s">
        <v>7405</v>
      </c>
      <c r="B4895" s="10" t="s">
        <v>7406</v>
      </c>
      <c r="C4895" s="10" t="s">
        <v>7407</v>
      </c>
      <c r="D4895" s="13">
        <v>14</v>
      </c>
      <c r="E4895" s="13">
        <v>14</v>
      </c>
    </row>
    <row r="4896" spans="1:5" ht="15" customHeight="1">
      <c r="A4896" s="10" t="s">
        <v>7405</v>
      </c>
      <c r="B4896" s="10" t="s">
        <v>7406</v>
      </c>
      <c r="C4896" s="10" t="s">
        <v>2166</v>
      </c>
      <c r="D4896" s="13">
        <v>6</v>
      </c>
      <c r="E4896" s="13">
        <v>6</v>
      </c>
    </row>
    <row r="4897" spans="1:5" ht="15" customHeight="1">
      <c r="A4897" s="10" t="s">
        <v>7408</v>
      </c>
      <c r="B4897" s="10" t="s">
        <v>7409</v>
      </c>
      <c r="C4897" s="12"/>
      <c r="D4897" s="13">
        <v>0</v>
      </c>
      <c r="E4897" s="13">
        <v>88</v>
      </c>
    </row>
    <row r="4898" spans="1:5" ht="15" customHeight="1">
      <c r="A4898" s="10" t="s">
        <v>7410</v>
      </c>
      <c r="B4898" s="10" t="s">
        <v>450</v>
      </c>
      <c r="C4898" s="10" t="s">
        <v>7384</v>
      </c>
      <c r="D4898" s="13">
        <v>240</v>
      </c>
      <c r="E4898" s="13">
        <v>240</v>
      </c>
    </row>
    <row r="4899" spans="1:5" ht="15" customHeight="1">
      <c r="A4899" s="10" t="s">
        <v>7410</v>
      </c>
      <c r="B4899" s="10" t="s">
        <v>450</v>
      </c>
      <c r="C4899" s="10" t="s">
        <v>7254</v>
      </c>
      <c r="D4899" s="13">
        <v>24</v>
      </c>
      <c r="E4899" s="13">
        <v>24</v>
      </c>
    </row>
    <row r="4900" spans="1:5" ht="15" customHeight="1">
      <c r="A4900" s="10" t="s">
        <v>7411</v>
      </c>
      <c r="B4900" s="10" t="s">
        <v>7412</v>
      </c>
      <c r="C4900" s="10" t="s">
        <v>2249</v>
      </c>
      <c r="D4900" s="13">
        <v>9</v>
      </c>
      <c r="E4900" s="13">
        <v>9</v>
      </c>
    </row>
    <row r="4901" spans="1:5" ht="15" customHeight="1">
      <c r="A4901" s="10" t="s">
        <v>7413</v>
      </c>
      <c r="B4901" s="10" t="s">
        <v>288</v>
      </c>
      <c r="C4901" s="10" t="s">
        <v>2165</v>
      </c>
      <c r="D4901" s="13">
        <v>8</v>
      </c>
      <c r="E4901" s="13">
        <v>8</v>
      </c>
    </row>
    <row r="4902" spans="1:5" ht="15" customHeight="1">
      <c r="A4902" s="10" t="s">
        <v>7414</v>
      </c>
      <c r="B4902" s="10" t="s">
        <v>7415</v>
      </c>
      <c r="C4902" s="12"/>
      <c r="D4902" s="13">
        <v>0</v>
      </c>
      <c r="E4902" s="13">
        <v>-10</v>
      </c>
    </row>
    <row r="4903" spans="1:5" ht="15" customHeight="1">
      <c r="A4903" s="10" t="s">
        <v>7414</v>
      </c>
      <c r="B4903" s="10" t="s">
        <v>7415</v>
      </c>
      <c r="C4903" s="10" t="s">
        <v>2141</v>
      </c>
      <c r="D4903" s="13">
        <v>28</v>
      </c>
      <c r="E4903" s="13">
        <v>28</v>
      </c>
    </row>
    <row r="4904" spans="1:5" ht="15" customHeight="1">
      <c r="A4904" s="10" t="s">
        <v>7416</v>
      </c>
      <c r="B4904" s="10" t="s">
        <v>7417</v>
      </c>
      <c r="C4904" s="12"/>
      <c r="D4904" s="13">
        <v>0</v>
      </c>
      <c r="E4904" s="13">
        <v>139</v>
      </c>
    </row>
    <row r="4905" spans="1:5" ht="15" customHeight="1">
      <c r="A4905" s="10" t="s">
        <v>7418</v>
      </c>
      <c r="B4905" s="10" t="s">
        <v>1509</v>
      </c>
      <c r="C4905" s="10" t="s">
        <v>2143</v>
      </c>
      <c r="D4905" s="13">
        <v>5</v>
      </c>
      <c r="E4905" s="13">
        <v>5</v>
      </c>
    </row>
    <row r="4906" spans="1:5" ht="15" customHeight="1">
      <c r="A4906" s="10" t="s">
        <v>7418</v>
      </c>
      <c r="B4906" s="10" t="s">
        <v>1509</v>
      </c>
      <c r="C4906" s="10" t="s">
        <v>2293</v>
      </c>
      <c r="D4906" s="13">
        <v>1</v>
      </c>
      <c r="E4906" s="13">
        <v>1</v>
      </c>
    </row>
    <row r="4907" spans="1:5" ht="15" customHeight="1">
      <c r="A4907" s="10" t="s">
        <v>7419</v>
      </c>
      <c r="B4907" s="10" t="s">
        <v>7420</v>
      </c>
      <c r="C4907" s="12"/>
      <c r="D4907" s="13">
        <v>0</v>
      </c>
      <c r="E4907" s="13">
        <v>133</v>
      </c>
    </row>
    <row r="4908" spans="1:5" ht="15" customHeight="1">
      <c r="A4908" s="10" t="s">
        <v>7421</v>
      </c>
      <c r="B4908" s="10" t="s">
        <v>7422</v>
      </c>
      <c r="C4908" s="12"/>
      <c r="D4908" s="13">
        <v>0</v>
      </c>
      <c r="E4908" s="13">
        <v>-6</v>
      </c>
    </row>
    <row r="4909" spans="1:5" ht="15" customHeight="1">
      <c r="A4909" s="10" t="s">
        <v>7421</v>
      </c>
      <c r="B4909" s="10" t="s">
        <v>7422</v>
      </c>
      <c r="C4909" s="10" t="s">
        <v>2249</v>
      </c>
      <c r="D4909" s="13">
        <v>33</v>
      </c>
      <c r="E4909" s="13">
        <v>33</v>
      </c>
    </row>
    <row r="4910" spans="1:5" ht="15" customHeight="1">
      <c r="A4910" s="10" t="s">
        <v>7423</v>
      </c>
      <c r="B4910" s="10" t="s">
        <v>1511</v>
      </c>
      <c r="C4910" s="12"/>
      <c r="D4910" s="13">
        <v>0</v>
      </c>
      <c r="E4910" s="13">
        <v>0</v>
      </c>
    </row>
    <row r="4911" spans="1:5" ht="15" customHeight="1">
      <c r="A4911" s="10" t="s">
        <v>7424</v>
      </c>
      <c r="B4911" s="10" t="s">
        <v>562</v>
      </c>
      <c r="C4911" s="10" t="s">
        <v>7384</v>
      </c>
      <c r="D4911" s="13">
        <v>36</v>
      </c>
      <c r="E4911" s="13">
        <v>36</v>
      </c>
    </row>
    <row r="4912" spans="1:5" ht="15" customHeight="1">
      <c r="A4912" s="10" t="s">
        <v>7424</v>
      </c>
      <c r="B4912" s="10" t="s">
        <v>562</v>
      </c>
      <c r="C4912" s="10" t="s">
        <v>2141</v>
      </c>
      <c r="D4912" s="13">
        <v>33</v>
      </c>
      <c r="E4912" s="13">
        <v>33</v>
      </c>
    </row>
    <row r="4913" spans="1:5" ht="15" customHeight="1">
      <c r="A4913" s="10" t="s">
        <v>7425</v>
      </c>
      <c r="B4913" s="10" t="s">
        <v>7426</v>
      </c>
      <c r="C4913" s="10" t="s">
        <v>7427</v>
      </c>
      <c r="D4913" s="13">
        <v>2</v>
      </c>
      <c r="E4913" s="13">
        <v>2</v>
      </c>
    </row>
    <row r="4914" spans="1:5" ht="15" customHeight="1">
      <c r="A4914" s="10" t="s">
        <v>7425</v>
      </c>
      <c r="B4914" s="10" t="s">
        <v>7426</v>
      </c>
      <c r="C4914" s="10" t="s">
        <v>7428</v>
      </c>
      <c r="D4914" s="13">
        <v>3</v>
      </c>
      <c r="E4914" s="13">
        <v>3</v>
      </c>
    </row>
    <row r="4915" spans="1:5" ht="15" customHeight="1">
      <c r="A4915" s="10" t="s">
        <v>7429</v>
      </c>
      <c r="B4915" s="10" t="s">
        <v>264</v>
      </c>
      <c r="C4915" s="10" t="s">
        <v>7427</v>
      </c>
      <c r="D4915" s="13">
        <v>1</v>
      </c>
      <c r="E4915" s="13">
        <v>1</v>
      </c>
    </row>
    <row r="4916" spans="1:5" ht="15" customHeight="1">
      <c r="A4916" s="10" t="s">
        <v>7429</v>
      </c>
      <c r="B4916" s="10" t="s">
        <v>264</v>
      </c>
      <c r="C4916" s="10" t="s">
        <v>7428</v>
      </c>
      <c r="D4916" s="13">
        <v>4</v>
      </c>
      <c r="E4916" s="13">
        <v>4</v>
      </c>
    </row>
    <row r="4917" spans="1:5" ht="15" customHeight="1">
      <c r="A4917" s="10" t="s">
        <v>7430</v>
      </c>
      <c r="B4917" s="10" t="s">
        <v>7431</v>
      </c>
      <c r="C4917" s="12"/>
      <c r="D4917" s="13">
        <v>0</v>
      </c>
      <c r="E4917" s="13">
        <v>-2</v>
      </c>
    </row>
    <row r="4918" spans="1:5" ht="15" customHeight="1">
      <c r="A4918" s="10" t="s">
        <v>7430</v>
      </c>
      <c r="B4918" s="10" t="s">
        <v>7431</v>
      </c>
      <c r="C4918" s="10" t="s">
        <v>2249</v>
      </c>
      <c r="D4918" s="13">
        <v>61</v>
      </c>
      <c r="E4918" s="13">
        <v>61</v>
      </c>
    </row>
    <row r="4919" spans="1:5" ht="15" customHeight="1">
      <c r="A4919" s="10" t="s">
        <v>7432</v>
      </c>
      <c r="B4919" s="10" t="s">
        <v>211</v>
      </c>
      <c r="C4919" s="12"/>
      <c r="D4919" s="13">
        <v>1</v>
      </c>
      <c r="E4919" s="13">
        <v>1</v>
      </c>
    </row>
    <row r="4920" spans="1:5" ht="15" customHeight="1">
      <c r="A4920" s="10" t="s">
        <v>7433</v>
      </c>
      <c r="B4920" s="10" t="s">
        <v>7434</v>
      </c>
      <c r="C4920" s="12"/>
      <c r="D4920" s="13">
        <v>0</v>
      </c>
      <c r="E4920" s="13">
        <v>88</v>
      </c>
    </row>
    <row r="4921" spans="1:5" ht="15" customHeight="1">
      <c r="A4921" s="10" t="s">
        <v>7435</v>
      </c>
      <c r="B4921" s="10" t="s">
        <v>212</v>
      </c>
      <c r="C4921" s="10" t="s">
        <v>2160</v>
      </c>
      <c r="D4921" s="13">
        <v>1</v>
      </c>
      <c r="E4921" s="13">
        <v>1</v>
      </c>
    </row>
    <row r="4922" spans="1:5" ht="15" customHeight="1">
      <c r="A4922" s="10" t="s">
        <v>7436</v>
      </c>
      <c r="B4922" s="10" t="s">
        <v>246</v>
      </c>
      <c r="C4922" s="10" t="s">
        <v>2166</v>
      </c>
      <c r="D4922" s="13">
        <v>2</v>
      </c>
      <c r="E4922" s="13">
        <v>2</v>
      </c>
    </row>
    <row r="4923" spans="1:5" ht="15" customHeight="1">
      <c r="A4923" s="10" t="s">
        <v>7437</v>
      </c>
      <c r="B4923" s="10" t="s">
        <v>7438</v>
      </c>
      <c r="C4923" s="12"/>
      <c r="D4923" s="13">
        <v>0</v>
      </c>
      <c r="E4923" s="13">
        <v>163</v>
      </c>
    </row>
    <row r="4924" spans="1:5" ht="15" customHeight="1">
      <c r="A4924" s="10" t="s">
        <v>7439</v>
      </c>
      <c r="B4924" s="10" t="s">
        <v>7440</v>
      </c>
      <c r="C4924" s="10" t="s">
        <v>2249</v>
      </c>
      <c r="D4924" s="13">
        <v>2</v>
      </c>
      <c r="E4924" s="13">
        <v>2</v>
      </c>
    </row>
    <row r="4925" spans="1:5" ht="15" customHeight="1">
      <c r="A4925" s="10" t="s">
        <v>7441</v>
      </c>
      <c r="B4925" s="10" t="s">
        <v>273</v>
      </c>
      <c r="C4925" s="10" t="s">
        <v>7442</v>
      </c>
      <c r="D4925" s="13">
        <v>2</v>
      </c>
      <c r="E4925" s="13">
        <v>2</v>
      </c>
    </row>
    <row r="4926" spans="1:5" ht="15" customHeight="1">
      <c r="A4926" s="10" t="s">
        <v>7441</v>
      </c>
      <c r="B4926" s="10" t="s">
        <v>273</v>
      </c>
      <c r="C4926" s="10" t="s">
        <v>2191</v>
      </c>
      <c r="D4926" s="13">
        <v>4</v>
      </c>
      <c r="E4926" s="13">
        <v>4</v>
      </c>
    </row>
    <row r="4927" spans="1:5" ht="15" customHeight="1">
      <c r="A4927" s="10" t="s">
        <v>7443</v>
      </c>
      <c r="B4927" s="10" t="s">
        <v>210</v>
      </c>
      <c r="C4927" s="10" t="s">
        <v>7442</v>
      </c>
      <c r="D4927" s="13">
        <v>1</v>
      </c>
      <c r="E4927" s="13">
        <v>1</v>
      </c>
    </row>
    <row r="4928" spans="1:5" ht="15" customHeight="1">
      <c r="A4928" s="10" t="s">
        <v>7444</v>
      </c>
      <c r="B4928" s="10" t="s">
        <v>7445</v>
      </c>
      <c r="C4928" s="12"/>
      <c r="D4928" s="13">
        <v>0</v>
      </c>
      <c r="E4928" s="13">
        <v>139</v>
      </c>
    </row>
    <row r="4929" spans="1:5" ht="15" customHeight="1">
      <c r="A4929" s="10" t="s">
        <v>7446</v>
      </c>
      <c r="B4929" s="10" t="s">
        <v>408</v>
      </c>
      <c r="C4929" s="10" t="s">
        <v>7447</v>
      </c>
      <c r="D4929" s="13">
        <v>29</v>
      </c>
      <c r="E4929" s="13">
        <v>29</v>
      </c>
    </row>
    <row r="4930" spans="1:5" ht="15" customHeight="1">
      <c r="A4930" s="10" t="s">
        <v>7446</v>
      </c>
      <c r="B4930" s="10" t="s">
        <v>408</v>
      </c>
      <c r="C4930" s="10" t="s">
        <v>2153</v>
      </c>
      <c r="D4930" s="13">
        <v>12</v>
      </c>
      <c r="E4930" s="13">
        <v>12</v>
      </c>
    </row>
    <row r="4931" spans="1:5" ht="15" customHeight="1">
      <c r="A4931" s="10" t="s">
        <v>7448</v>
      </c>
      <c r="B4931" s="10" t="s">
        <v>357</v>
      </c>
      <c r="C4931" s="10" t="s">
        <v>7449</v>
      </c>
      <c r="D4931" s="13">
        <v>16</v>
      </c>
      <c r="E4931" s="13">
        <v>16</v>
      </c>
    </row>
    <row r="4932" spans="1:5" ht="15" customHeight="1">
      <c r="A4932" s="10" t="s">
        <v>7448</v>
      </c>
      <c r="B4932" s="10" t="s">
        <v>357</v>
      </c>
      <c r="C4932" s="10" t="s">
        <v>2154</v>
      </c>
      <c r="D4932" s="13">
        <v>1</v>
      </c>
      <c r="E4932" s="13">
        <v>1</v>
      </c>
    </row>
    <row r="4933" spans="1:5" ht="15" customHeight="1">
      <c r="A4933" s="10" t="s">
        <v>7450</v>
      </c>
      <c r="B4933" s="10" t="s">
        <v>312</v>
      </c>
      <c r="C4933" s="10" t="s">
        <v>7451</v>
      </c>
      <c r="D4933" s="13">
        <v>12</v>
      </c>
      <c r="E4933" s="13">
        <v>12</v>
      </c>
    </row>
    <row r="4934" spans="1:5" ht="15" customHeight="1">
      <c r="A4934" s="10" t="s">
        <v>7452</v>
      </c>
      <c r="B4934" s="10" t="s">
        <v>7453</v>
      </c>
      <c r="C4934" s="12"/>
      <c r="D4934" s="13">
        <v>0</v>
      </c>
      <c r="E4934" s="13">
        <v>133</v>
      </c>
    </row>
    <row r="4935" spans="1:5" ht="15" customHeight="1">
      <c r="A4935" s="10" t="s">
        <v>7454</v>
      </c>
      <c r="B4935" s="10" t="s">
        <v>7455</v>
      </c>
      <c r="C4935" s="12"/>
      <c r="D4935" s="13">
        <v>0</v>
      </c>
      <c r="E4935" s="13">
        <v>-3</v>
      </c>
    </row>
    <row r="4936" spans="1:5" ht="15" customHeight="1">
      <c r="A4936" s="10" t="s">
        <v>7454</v>
      </c>
      <c r="B4936" s="10" t="s">
        <v>7455</v>
      </c>
      <c r="C4936" s="10" t="s">
        <v>2171</v>
      </c>
      <c r="D4936" s="13">
        <v>3</v>
      </c>
      <c r="E4936" s="13">
        <v>3</v>
      </c>
    </row>
    <row r="4937" spans="1:5" ht="15" customHeight="1">
      <c r="A4937" s="10" t="s">
        <v>7456</v>
      </c>
      <c r="B4937" s="10" t="s">
        <v>7457</v>
      </c>
      <c r="C4937" s="12"/>
      <c r="D4937" s="13">
        <v>0</v>
      </c>
      <c r="E4937" s="13">
        <v>-10</v>
      </c>
    </row>
    <row r="4938" spans="1:5" ht="15" customHeight="1">
      <c r="A4938" s="10" t="s">
        <v>7456</v>
      </c>
      <c r="B4938" s="10" t="s">
        <v>7457</v>
      </c>
      <c r="C4938" s="10" t="s">
        <v>2249</v>
      </c>
      <c r="D4938" s="13">
        <v>10</v>
      </c>
      <c r="E4938" s="13">
        <v>10</v>
      </c>
    </row>
    <row r="4939" spans="1:5" ht="15" customHeight="1">
      <c r="A4939" s="10" t="s">
        <v>7458</v>
      </c>
      <c r="B4939" s="10" t="s">
        <v>7459</v>
      </c>
      <c r="C4939" s="12"/>
      <c r="D4939" s="13">
        <v>0</v>
      </c>
      <c r="E4939" s="13">
        <v>58</v>
      </c>
    </row>
    <row r="4940" spans="1:5" ht="15" customHeight="1">
      <c r="A4940" s="10" t="s">
        <v>7460</v>
      </c>
      <c r="B4940" s="10" t="s">
        <v>7461</v>
      </c>
      <c r="C4940" s="12"/>
      <c r="D4940" s="13">
        <v>0</v>
      </c>
      <c r="E4940" s="13">
        <v>38</v>
      </c>
    </row>
    <row r="4941" spans="1:5" ht="15" customHeight="1">
      <c r="A4941" s="10" t="s">
        <v>7462</v>
      </c>
      <c r="B4941" s="10" t="s">
        <v>1512</v>
      </c>
      <c r="C4941" s="10" t="s">
        <v>2147</v>
      </c>
      <c r="D4941" s="13">
        <v>15</v>
      </c>
      <c r="E4941" s="13">
        <v>15</v>
      </c>
    </row>
    <row r="4942" spans="1:5" ht="15" customHeight="1">
      <c r="A4942" s="10" t="s">
        <v>7463</v>
      </c>
      <c r="B4942" s="10" t="s">
        <v>7464</v>
      </c>
      <c r="C4942" s="12"/>
      <c r="D4942" s="13">
        <v>0</v>
      </c>
      <c r="E4942" s="13">
        <v>58</v>
      </c>
    </row>
    <row r="4943" spans="1:5" ht="15" customHeight="1">
      <c r="A4943" s="10" t="s">
        <v>7465</v>
      </c>
      <c r="B4943" s="10" t="s">
        <v>932</v>
      </c>
      <c r="C4943" s="12"/>
      <c r="D4943" s="13">
        <v>0</v>
      </c>
      <c r="E4943" s="13">
        <v>-1</v>
      </c>
    </row>
    <row r="4944" spans="1:5" ht="15" customHeight="1">
      <c r="A4944" s="10" t="s">
        <v>7466</v>
      </c>
      <c r="B4944" s="10" t="s">
        <v>214</v>
      </c>
      <c r="C4944" s="10" t="s">
        <v>2176</v>
      </c>
      <c r="D4944" s="13">
        <v>1</v>
      </c>
      <c r="E4944" s="13">
        <v>1</v>
      </c>
    </row>
    <row r="4945" spans="1:5" ht="15" customHeight="1">
      <c r="A4945" s="10" t="s">
        <v>7467</v>
      </c>
      <c r="B4945" s="10" t="s">
        <v>7468</v>
      </c>
      <c r="C4945" s="10" t="s">
        <v>7469</v>
      </c>
      <c r="D4945" s="13">
        <v>3</v>
      </c>
      <c r="E4945" s="13">
        <v>3</v>
      </c>
    </row>
    <row r="4946" spans="1:5" ht="15" customHeight="1">
      <c r="A4946" s="10" t="s">
        <v>7470</v>
      </c>
      <c r="B4946" s="10" t="s">
        <v>7471</v>
      </c>
      <c r="C4946" s="12"/>
      <c r="D4946" s="13">
        <v>0</v>
      </c>
      <c r="E4946" s="13">
        <v>58</v>
      </c>
    </row>
    <row r="4947" spans="1:5" ht="15" customHeight="1">
      <c r="A4947" s="10" t="s">
        <v>7472</v>
      </c>
      <c r="B4947" s="10" t="s">
        <v>7473</v>
      </c>
      <c r="C4947" s="12"/>
      <c r="D4947" s="13">
        <v>2</v>
      </c>
      <c r="E4947" s="13">
        <v>2</v>
      </c>
    </row>
    <row r="4948" spans="1:5" ht="15" customHeight="1">
      <c r="A4948" s="10" t="s">
        <v>7474</v>
      </c>
      <c r="B4948" s="10" t="s">
        <v>1525</v>
      </c>
      <c r="C4948" s="12"/>
      <c r="D4948" s="13">
        <v>1</v>
      </c>
      <c r="E4948" s="13">
        <v>-3</v>
      </c>
    </row>
    <row r="4949" spans="1:5" ht="15" customHeight="1">
      <c r="A4949" s="10" t="s">
        <v>7475</v>
      </c>
      <c r="B4949" s="10" t="s">
        <v>7476</v>
      </c>
      <c r="C4949" s="12"/>
      <c r="D4949" s="13">
        <v>0</v>
      </c>
      <c r="E4949" s="13">
        <v>117</v>
      </c>
    </row>
    <row r="4950" spans="1:5" ht="15" customHeight="1">
      <c r="A4950" s="10" t="s">
        <v>7477</v>
      </c>
      <c r="B4950" s="10" t="s">
        <v>1520</v>
      </c>
      <c r="C4950" s="10" t="s">
        <v>2162</v>
      </c>
      <c r="D4950" s="13">
        <v>3</v>
      </c>
      <c r="E4950" s="13">
        <v>3</v>
      </c>
    </row>
    <row r="4951" spans="1:5" ht="15" customHeight="1">
      <c r="A4951" s="10" t="s">
        <v>7478</v>
      </c>
      <c r="B4951" s="10" t="s">
        <v>7479</v>
      </c>
      <c r="C4951" s="10" t="s">
        <v>3121</v>
      </c>
      <c r="D4951" s="13">
        <v>7</v>
      </c>
      <c r="E4951" s="13">
        <v>7</v>
      </c>
    </row>
    <row r="4952" spans="1:5" ht="15" customHeight="1">
      <c r="A4952" s="10" t="s">
        <v>7478</v>
      </c>
      <c r="B4952" s="10" t="s">
        <v>7479</v>
      </c>
      <c r="C4952" s="10" t="s">
        <v>2179</v>
      </c>
      <c r="D4952" s="13">
        <v>1</v>
      </c>
      <c r="E4952" s="13">
        <v>1</v>
      </c>
    </row>
    <row r="4953" spans="1:5" ht="15" customHeight="1">
      <c r="A4953" s="10" t="s">
        <v>7480</v>
      </c>
      <c r="B4953" s="10" t="s">
        <v>7481</v>
      </c>
      <c r="C4953" s="12"/>
      <c r="D4953" s="13">
        <v>0</v>
      </c>
      <c r="E4953" s="13">
        <v>155</v>
      </c>
    </row>
    <row r="4954" spans="1:5" ht="15" customHeight="1">
      <c r="A4954" s="10" t="s">
        <v>7482</v>
      </c>
      <c r="B4954" s="10" t="s">
        <v>7483</v>
      </c>
      <c r="C4954" s="12"/>
      <c r="D4954" s="13">
        <v>0</v>
      </c>
      <c r="E4954" s="13">
        <v>23</v>
      </c>
    </row>
    <row r="4955" spans="1:5" ht="15" customHeight="1">
      <c r="A4955" s="10" t="s">
        <v>7484</v>
      </c>
      <c r="B4955" s="10" t="s">
        <v>7485</v>
      </c>
      <c r="C4955" s="10" t="s">
        <v>2249</v>
      </c>
      <c r="D4955" s="13">
        <v>8</v>
      </c>
      <c r="E4955" s="13">
        <v>8</v>
      </c>
    </row>
    <row r="4956" spans="1:5" ht="15" customHeight="1">
      <c r="A4956" s="10" t="s">
        <v>7486</v>
      </c>
      <c r="B4956" s="10" t="s">
        <v>7487</v>
      </c>
      <c r="C4956" s="12"/>
      <c r="D4956" s="13">
        <v>0</v>
      </c>
      <c r="E4956" s="13">
        <v>35</v>
      </c>
    </row>
    <row r="4957" spans="1:5" ht="15" customHeight="1">
      <c r="A4957" s="10" t="s">
        <v>7488</v>
      </c>
      <c r="B4957" s="10" t="s">
        <v>7489</v>
      </c>
      <c r="C4957" s="12"/>
      <c r="D4957" s="13">
        <v>0</v>
      </c>
      <c r="E4957" s="13">
        <v>-9</v>
      </c>
    </row>
    <row r="4958" spans="1:5" ht="15" customHeight="1">
      <c r="A4958" s="10" t="s">
        <v>7490</v>
      </c>
      <c r="B4958" s="10" t="s">
        <v>7491</v>
      </c>
      <c r="C4958" s="12"/>
      <c r="D4958" s="13">
        <v>0</v>
      </c>
      <c r="E4958" s="13">
        <v>35</v>
      </c>
    </row>
    <row r="4959" spans="1:5" ht="15" customHeight="1">
      <c r="A4959" s="10" t="s">
        <v>7492</v>
      </c>
      <c r="B4959" s="10" t="s">
        <v>7493</v>
      </c>
      <c r="C4959" s="12"/>
      <c r="D4959" s="13">
        <v>0</v>
      </c>
      <c r="E4959" s="13">
        <v>-6</v>
      </c>
    </row>
    <row r="4960" spans="1:5" ht="15" customHeight="1">
      <c r="A4960" s="10" t="s">
        <v>7494</v>
      </c>
      <c r="B4960" s="10" t="s">
        <v>7495</v>
      </c>
      <c r="C4960" s="12"/>
      <c r="D4960" s="13">
        <v>0</v>
      </c>
      <c r="E4960" s="13">
        <v>232</v>
      </c>
    </row>
    <row r="4961" spans="1:5" ht="15" customHeight="1">
      <c r="A4961" s="10" t="s">
        <v>7496</v>
      </c>
      <c r="B4961" s="10" t="s">
        <v>7497</v>
      </c>
      <c r="C4961" s="10" t="s">
        <v>2249</v>
      </c>
      <c r="D4961" s="13">
        <v>6</v>
      </c>
      <c r="E4961" s="13">
        <v>6</v>
      </c>
    </row>
    <row r="4962" spans="1:5" ht="15" customHeight="1">
      <c r="A4962" s="10" t="s">
        <v>7498</v>
      </c>
      <c r="B4962" s="10" t="s">
        <v>7499</v>
      </c>
      <c r="C4962" s="12"/>
      <c r="D4962" s="13">
        <v>0</v>
      </c>
      <c r="E4962" s="13">
        <v>117</v>
      </c>
    </row>
    <row r="4963" spans="1:5" ht="15" customHeight="1">
      <c r="A4963" s="10" t="s">
        <v>7500</v>
      </c>
      <c r="B4963" s="10" t="s">
        <v>7501</v>
      </c>
      <c r="C4963" s="12"/>
      <c r="D4963" s="13">
        <v>0</v>
      </c>
      <c r="E4963" s="13">
        <v>-0.5</v>
      </c>
    </row>
    <row r="4964" spans="1:5" ht="15" customHeight="1">
      <c r="A4964" s="10" t="s">
        <v>7502</v>
      </c>
      <c r="B4964" s="10" t="s">
        <v>7503</v>
      </c>
      <c r="C4964" s="10" t="s">
        <v>2249</v>
      </c>
      <c r="D4964" s="13">
        <v>31</v>
      </c>
      <c r="E4964" s="13">
        <v>31</v>
      </c>
    </row>
    <row r="4965" spans="1:5" ht="15" customHeight="1">
      <c r="A4965" s="10" t="s">
        <v>7504</v>
      </c>
      <c r="B4965" s="10" t="s">
        <v>7505</v>
      </c>
      <c r="C4965" s="12"/>
      <c r="D4965" s="13">
        <v>0</v>
      </c>
      <c r="E4965" s="13">
        <v>163</v>
      </c>
    </row>
    <row r="4966" spans="1:5" ht="15" customHeight="1">
      <c r="A4966" s="10" t="s">
        <v>7506</v>
      </c>
      <c r="B4966" s="10" t="s">
        <v>7507</v>
      </c>
      <c r="C4966" s="12"/>
      <c r="D4966" s="13">
        <v>0</v>
      </c>
      <c r="E4966" s="13">
        <v>143</v>
      </c>
    </row>
    <row r="4967" spans="1:5" ht="15" customHeight="1">
      <c r="A4967" s="10" t="s">
        <v>7508</v>
      </c>
      <c r="B4967" s="10" t="s">
        <v>7509</v>
      </c>
      <c r="C4967" s="10" t="s">
        <v>7442</v>
      </c>
      <c r="D4967" s="13">
        <v>1</v>
      </c>
      <c r="E4967" s="13">
        <v>1</v>
      </c>
    </row>
    <row r="4968" spans="1:5" ht="15" customHeight="1">
      <c r="A4968" s="10" t="s">
        <v>7510</v>
      </c>
      <c r="B4968" s="10" t="s">
        <v>7511</v>
      </c>
      <c r="C4968" s="12"/>
      <c r="D4968" s="13">
        <v>0</v>
      </c>
      <c r="E4968" s="13">
        <v>117</v>
      </c>
    </row>
    <row r="4969" spans="1:5" ht="15" customHeight="1">
      <c r="A4969" s="10" t="s">
        <v>7512</v>
      </c>
      <c r="B4969" s="10" t="s">
        <v>7513</v>
      </c>
      <c r="C4969" s="10" t="s">
        <v>2249</v>
      </c>
      <c r="D4969" s="13">
        <v>10</v>
      </c>
      <c r="E4969" s="13">
        <v>10</v>
      </c>
    </row>
    <row r="4970" spans="1:5" ht="15" customHeight="1">
      <c r="A4970" s="10" t="s">
        <v>7514</v>
      </c>
      <c r="B4970" s="10" t="s">
        <v>7515</v>
      </c>
      <c r="C4970" s="12"/>
      <c r="D4970" s="13">
        <v>0</v>
      </c>
      <c r="E4970" s="13">
        <v>163</v>
      </c>
    </row>
    <row r="4971" spans="1:5" ht="15" customHeight="1">
      <c r="A4971" s="10" t="s">
        <v>7516</v>
      </c>
      <c r="B4971" s="10" t="s">
        <v>7517</v>
      </c>
      <c r="C4971" s="10" t="s">
        <v>7518</v>
      </c>
      <c r="D4971" s="13">
        <v>6</v>
      </c>
      <c r="E4971" s="13">
        <v>6</v>
      </c>
    </row>
    <row r="4972" spans="1:5" ht="15" customHeight="1">
      <c r="A4972" s="10" t="s">
        <v>7516</v>
      </c>
      <c r="B4972" s="10" t="s">
        <v>7517</v>
      </c>
      <c r="C4972" s="10" t="s">
        <v>2175</v>
      </c>
      <c r="D4972" s="13">
        <v>13</v>
      </c>
      <c r="E4972" s="13">
        <v>13</v>
      </c>
    </row>
    <row r="4973" spans="1:5" ht="15" customHeight="1">
      <c r="A4973" s="10" t="s">
        <v>7519</v>
      </c>
      <c r="B4973" s="10" t="s">
        <v>7520</v>
      </c>
      <c r="C4973" s="10" t="s">
        <v>2177</v>
      </c>
      <c r="D4973" s="13">
        <v>3</v>
      </c>
      <c r="E4973" s="13">
        <v>3</v>
      </c>
    </row>
    <row r="4974" spans="1:5" ht="15" customHeight="1">
      <c r="A4974" s="10" t="s">
        <v>7521</v>
      </c>
      <c r="B4974" s="10" t="s">
        <v>7522</v>
      </c>
      <c r="C4974" s="10" t="s">
        <v>2249</v>
      </c>
      <c r="D4974" s="13">
        <v>12</v>
      </c>
      <c r="E4974" s="13">
        <v>12</v>
      </c>
    </row>
    <row r="4975" spans="1:5" ht="15" customHeight="1">
      <c r="A4975" s="10" t="s">
        <v>7523</v>
      </c>
      <c r="B4975" s="10" t="s">
        <v>7524</v>
      </c>
      <c r="C4975" s="12"/>
      <c r="D4975" s="13">
        <v>0</v>
      </c>
      <c r="E4975" s="13">
        <v>117</v>
      </c>
    </row>
    <row r="4976" spans="1:5" ht="15" customHeight="1">
      <c r="A4976" s="10" t="s">
        <v>7525</v>
      </c>
      <c r="B4976" s="10" t="s">
        <v>7526</v>
      </c>
      <c r="C4976" s="12"/>
      <c r="D4976" s="13">
        <v>0</v>
      </c>
      <c r="E4976" s="13">
        <v>-10</v>
      </c>
    </row>
    <row r="4977" spans="1:5" ht="15" customHeight="1">
      <c r="A4977" s="10" t="s">
        <v>7525</v>
      </c>
      <c r="B4977" s="10" t="s">
        <v>7526</v>
      </c>
      <c r="C4977" s="10" t="s">
        <v>7254</v>
      </c>
      <c r="D4977" s="13">
        <v>60</v>
      </c>
      <c r="E4977" s="13">
        <v>60</v>
      </c>
    </row>
    <row r="4978" spans="1:5" ht="15" customHeight="1">
      <c r="A4978" s="10" t="s">
        <v>7527</v>
      </c>
      <c r="B4978" s="10" t="s">
        <v>7528</v>
      </c>
      <c r="C4978" s="12"/>
      <c r="D4978" s="13">
        <v>0</v>
      </c>
      <c r="E4978" s="13">
        <v>329</v>
      </c>
    </row>
    <row r="4979" spans="1:5" ht="15" customHeight="1">
      <c r="A4979" s="10" t="s">
        <v>7529</v>
      </c>
      <c r="B4979" s="10" t="s">
        <v>7530</v>
      </c>
      <c r="C4979" s="12"/>
      <c r="D4979" s="13">
        <v>0</v>
      </c>
      <c r="E4979" s="13">
        <v>0</v>
      </c>
    </row>
    <row r="4980" spans="1:5" ht="15" customHeight="1">
      <c r="A4980" s="10" t="s">
        <v>7529</v>
      </c>
      <c r="B4980" s="10" t="s">
        <v>7530</v>
      </c>
      <c r="C4980" s="10" t="s">
        <v>2166</v>
      </c>
      <c r="D4980" s="13">
        <v>2</v>
      </c>
      <c r="E4980" s="13">
        <v>2</v>
      </c>
    </row>
    <row r="4981" spans="1:5" ht="15" customHeight="1">
      <c r="A4981" s="10" t="s">
        <v>7531</v>
      </c>
      <c r="B4981" s="10" t="s">
        <v>7532</v>
      </c>
      <c r="C4981" s="10" t="s">
        <v>1925</v>
      </c>
      <c r="D4981" s="13">
        <v>2</v>
      </c>
      <c r="E4981" s="13">
        <v>2</v>
      </c>
    </row>
    <row r="4982" spans="1:5" ht="15" customHeight="1">
      <c r="A4982" s="10" t="s">
        <v>7533</v>
      </c>
      <c r="B4982" s="10" t="s">
        <v>7534</v>
      </c>
      <c r="C4982" s="10" t="s">
        <v>7428</v>
      </c>
      <c r="D4982" s="13">
        <v>8</v>
      </c>
      <c r="E4982" s="13">
        <v>8</v>
      </c>
    </row>
    <row r="4983" spans="1:5" ht="15" customHeight="1">
      <c r="A4983" s="10" t="s">
        <v>7535</v>
      </c>
      <c r="B4983" s="10" t="s">
        <v>7536</v>
      </c>
      <c r="C4983" s="12"/>
      <c r="D4983" s="13">
        <v>0</v>
      </c>
      <c r="E4983" s="13">
        <v>163</v>
      </c>
    </row>
    <row r="4984" spans="1:5" ht="15" customHeight="1">
      <c r="A4984" s="10" t="s">
        <v>7537</v>
      </c>
      <c r="B4984" s="10" t="s">
        <v>7538</v>
      </c>
      <c r="C4984" s="10" t="s">
        <v>2249</v>
      </c>
      <c r="D4984" s="13">
        <v>2</v>
      </c>
      <c r="E4984" s="13">
        <v>2</v>
      </c>
    </row>
    <row r="4985" spans="1:5" ht="15" customHeight="1">
      <c r="A4985" s="10" t="s">
        <v>7539</v>
      </c>
      <c r="B4985" s="10" t="s">
        <v>7540</v>
      </c>
      <c r="C4985" s="12"/>
      <c r="D4985" s="13">
        <v>0</v>
      </c>
      <c r="E4985" s="13">
        <v>38</v>
      </c>
    </row>
    <row r="4986" spans="1:5" ht="15" customHeight="1">
      <c r="A4986" s="10" t="s">
        <v>7541</v>
      </c>
      <c r="B4986" s="10" t="s">
        <v>7542</v>
      </c>
      <c r="C4986" s="12"/>
      <c r="D4986" s="13">
        <v>0</v>
      </c>
      <c r="E4986" s="13">
        <v>48</v>
      </c>
    </row>
    <row r="4987" spans="1:5" ht="15" customHeight="1">
      <c r="A4987" s="10" t="s">
        <v>7543</v>
      </c>
      <c r="B4987" s="10" t="s">
        <v>7544</v>
      </c>
      <c r="C4987" s="12"/>
      <c r="D4987" s="13">
        <v>0</v>
      </c>
      <c r="E4987" s="13">
        <v>58</v>
      </c>
    </row>
    <row r="4988" spans="1:5" ht="15" customHeight="1">
      <c r="A4988" s="10" t="s">
        <v>7545</v>
      </c>
      <c r="B4988" s="10" t="s">
        <v>7546</v>
      </c>
      <c r="C4988" s="10" t="s">
        <v>2249</v>
      </c>
      <c r="D4988" s="13">
        <v>4</v>
      </c>
      <c r="E4988" s="13">
        <v>4</v>
      </c>
    </row>
    <row r="4989" spans="1:5" ht="15" customHeight="1">
      <c r="A4989" s="10" t="s">
        <v>7547</v>
      </c>
      <c r="B4989" s="10" t="s">
        <v>7548</v>
      </c>
      <c r="C4989" s="12"/>
      <c r="D4989" s="13">
        <v>0</v>
      </c>
      <c r="E4989" s="13">
        <v>-1</v>
      </c>
    </row>
    <row r="4990" spans="1:5" ht="15" customHeight="1">
      <c r="A4990" s="10" t="s">
        <v>7549</v>
      </c>
      <c r="B4990" s="10" t="s">
        <v>7550</v>
      </c>
      <c r="C4990" s="12"/>
      <c r="D4990" s="13">
        <v>0</v>
      </c>
      <c r="E4990" s="13">
        <v>65</v>
      </c>
    </row>
    <row r="4991" spans="1:5" ht="15" customHeight="1">
      <c r="A4991" s="10" t="s">
        <v>7551</v>
      </c>
      <c r="B4991" s="10" t="s">
        <v>7552</v>
      </c>
      <c r="C4991" s="12"/>
      <c r="D4991" s="13">
        <v>0</v>
      </c>
      <c r="E4991" s="13">
        <v>23</v>
      </c>
    </row>
    <row r="4992" spans="1:5" ht="15" customHeight="1">
      <c r="A4992" s="10" t="s">
        <v>7553</v>
      </c>
      <c r="B4992" s="10" t="s">
        <v>7554</v>
      </c>
      <c r="C4992" s="12"/>
      <c r="D4992" s="13">
        <v>0</v>
      </c>
      <c r="E4992" s="13">
        <v>65</v>
      </c>
    </row>
    <row r="4993" spans="1:5" ht="15" customHeight="1">
      <c r="A4993" s="10" t="s">
        <v>7555</v>
      </c>
      <c r="B4993" s="10" t="s">
        <v>354</v>
      </c>
      <c r="C4993" s="12"/>
      <c r="D4993" s="13">
        <v>1</v>
      </c>
      <c r="E4993" s="13">
        <v>1</v>
      </c>
    </row>
    <row r="4994" spans="1:5" ht="15" customHeight="1">
      <c r="A4994" s="10" t="s">
        <v>7555</v>
      </c>
      <c r="B4994" s="10" t="s">
        <v>354</v>
      </c>
      <c r="C4994" s="10" t="s">
        <v>2169</v>
      </c>
      <c r="D4994" s="13">
        <v>3</v>
      </c>
      <c r="E4994" s="13">
        <v>3</v>
      </c>
    </row>
    <row r="4995" spans="1:5" ht="15" customHeight="1">
      <c r="A4995" s="10" t="s">
        <v>7555</v>
      </c>
      <c r="B4995" s="10" t="s">
        <v>354</v>
      </c>
      <c r="C4995" s="10" t="s">
        <v>7556</v>
      </c>
      <c r="D4995" s="13">
        <v>10</v>
      </c>
      <c r="E4995" s="13">
        <v>10</v>
      </c>
    </row>
    <row r="4996" spans="1:5" ht="15" customHeight="1">
      <c r="A4996" s="10" t="s">
        <v>7557</v>
      </c>
      <c r="B4996" s="10" t="s">
        <v>7558</v>
      </c>
      <c r="C4996" s="12"/>
      <c r="D4996" s="13">
        <v>0</v>
      </c>
      <c r="E4996" s="13">
        <v>-7</v>
      </c>
    </row>
    <row r="4997" spans="1:5" ht="15" customHeight="1">
      <c r="A4997" s="10" t="s">
        <v>7559</v>
      </c>
      <c r="B4997" s="10" t="s">
        <v>7560</v>
      </c>
      <c r="C4997" s="12"/>
      <c r="D4997" s="13">
        <v>0</v>
      </c>
      <c r="E4997" s="13">
        <v>100</v>
      </c>
    </row>
    <row r="4998" spans="1:5" ht="15" customHeight="1">
      <c r="A4998" s="10" t="s">
        <v>7561</v>
      </c>
      <c r="B4998" s="10" t="s">
        <v>903</v>
      </c>
      <c r="C4998" s="12"/>
      <c r="D4998" s="13">
        <v>0</v>
      </c>
      <c r="E4998" s="13">
        <v>-3</v>
      </c>
    </row>
    <row r="4999" spans="1:5" ht="15" customHeight="1">
      <c r="A4999" s="10" t="s">
        <v>7561</v>
      </c>
      <c r="B4999" s="10" t="s">
        <v>903</v>
      </c>
      <c r="C4999" s="10" t="s">
        <v>2232</v>
      </c>
      <c r="D4999" s="13">
        <v>20</v>
      </c>
      <c r="E4999" s="13">
        <v>20</v>
      </c>
    </row>
    <row r="5000" spans="1:5" ht="15" customHeight="1">
      <c r="A5000" s="10" t="s">
        <v>7562</v>
      </c>
      <c r="B5000" s="10" t="s">
        <v>7563</v>
      </c>
      <c r="C5000" s="12"/>
      <c r="D5000" s="13">
        <v>0</v>
      </c>
      <c r="E5000" s="13">
        <v>232</v>
      </c>
    </row>
    <row r="5001" spans="1:5" ht="15" customHeight="1">
      <c r="A5001" s="10" t="s">
        <v>7564</v>
      </c>
      <c r="B5001" s="10" t="s">
        <v>7565</v>
      </c>
      <c r="C5001" s="12"/>
      <c r="D5001" s="13">
        <v>0</v>
      </c>
      <c r="E5001" s="13">
        <v>117</v>
      </c>
    </row>
    <row r="5002" spans="1:5" ht="15" customHeight="1">
      <c r="A5002" s="10" t="s">
        <v>7566</v>
      </c>
      <c r="B5002" s="10" t="s">
        <v>7567</v>
      </c>
      <c r="C5002" s="12"/>
      <c r="D5002" s="13">
        <v>0</v>
      </c>
      <c r="E5002" s="13">
        <v>133</v>
      </c>
    </row>
    <row r="5003" spans="1:5" ht="15" customHeight="1">
      <c r="A5003" s="10" t="s">
        <v>7568</v>
      </c>
      <c r="B5003" s="10" t="s">
        <v>7569</v>
      </c>
      <c r="C5003" s="12"/>
      <c r="D5003" s="13">
        <v>0</v>
      </c>
      <c r="E5003" s="13">
        <v>40</v>
      </c>
    </row>
    <row r="5004" spans="1:5" ht="15" customHeight="1">
      <c r="A5004" s="10" t="s">
        <v>7570</v>
      </c>
      <c r="B5004" s="10" t="s">
        <v>7571</v>
      </c>
      <c r="C5004" s="10" t="s">
        <v>2172</v>
      </c>
      <c r="D5004" s="13">
        <v>2</v>
      </c>
      <c r="E5004" s="13">
        <v>2</v>
      </c>
    </row>
    <row r="5005" spans="1:5" ht="15" customHeight="1">
      <c r="A5005" s="10" t="s">
        <v>7572</v>
      </c>
      <c r="B5005" s="10" t="s">
        <v>7573</v>
      </c>
      <c r="C5005" s="12"/>
      <c r="D5005" s="13">
        <v>0</v>
      </c>
      <c r="E5005" s="13">
        <v>-28</v>
      </c>
    </row>
    <row r="5006" spans="1:5" ht="15" customHeight="1">
      <c r="A5006" s="10" t="s">
        <v>7574</v>
      </c>
      <c r="B5006" s="10" t="s">
        <v>7575</v>
      </c>
      <c r="C5006" s="12"/>
      <c r="D5006" s="13">
        <v>0</v>
      </c>
      <c r="E5006" s="13">
        <v>133</v>
      </c>
    </row>
    <row r="5007" spans="1:5" ht="15" customHeight="1">
      <c r="A5007" s="10" t="s">
        <v>7576</v>
      </c>
      <c r="B5007" s="10" t="s">
        <v>7577</v>
      </c>
      <c r="C5007" s="12"/>
      <c r="D5007" s="13">
        <v>0</v>
      </c>
      <c r="E5007" s="13">
        <v>232</v>
      </c>
    </row>
    <row r="5008" spans="1:5" ht="15" customHeight="1">
      <c r="A5008" s="10" t="s">
        <v>7578</v>
      </c>
      <c r="B5008" s="10" t="s">
        <v>7579</v>
      </c>
      <c r="C5008" s="10" t="s">
        <v>2172</v>
      </c>
      <c r="D5008" s="13">
        <v>6</v>
      </c>
      <c r="E5008" s="13">
        <v>6</v>
      </c>
    </row>
    <row r="5009" spans="1:5" ht="15" customHeight="1">
      <c r="A5009" s="10" t="s">
        <v>7580</v>
      </c>
      <c r="B5009" s="10" t="s">
        <v>468</v>
      </c>
      <c r="C5009" s="10" t="s">
        <v>2232</v>
      </c>
      <c r="D5009" s="13">
        <v>45</v>
      </c>
      <c r="E5009" s="13">
        <v>45</v>
      </c>
    </row>
    <row r="5010" spans="1:5" ht="15" customHeight="1">
      <c r="A5010" s="10" t="s">
        <v>7581</v>
      </c>
      <c r="B5010" s="10" t="s">
        <v>353</v>
      </c>
      <c r="C5010" s="10" t="s">
        <v>7518</v>
      </c>
      <c r="D5010" s="13">
        <v>8</v>
      </c>
      <c r="E5010" s="13">
        <v>8</v>
      </c>
    </row>
    <row r="5011" spans="1:5" ht="15" customHeight="1">
      <c r="A5011" s="10" t="s">
        <v>7581</v>
      </c>
      <c r="B5011" s="10" t="s">
        <v>353</v>
      </c>
      <c r="C5011" s="10" t="s">
        <v>2167</v>
      </c>
      <c r="D5011" s="13">
        <v>7</v>
      </c>
      <c r="E5011" s="13">
        <v>7</v>
      </c>
    </row>
    <row r="5012" spans="1:5" ht="15" customHeight="1">
      <c r="A5012" s="10" t="s">
        <v>7582</v>
      </c>
      <c r="B5012" s="10" t="s">
        <v>7583</v>
      </c>
      <c r="C5012" s="12"/>
      <c r="D5012" s="13">
        <v>0</v>
      </c>
      <c r="E5012" s="13">
        <v>133</v>
      </c>
    </row>
    <row r="5013" spans="1:5" ht="15" customHeight="1">
      <c r="A5013" s="10" t="s">
        <v>7584</v>
      </c>
      <c r="B5013" s="10" t="s">
        <v>7585</v>
      </c>
      <c r="C5013" s="12"/>
      <c r="D5013" s="13">
        <v>0</v>
      </c>
      <c r="E5013" s="13">
        <v>-2</v>
      </c>
    </row>
    <row r="5014" spans="1:5" ht="15" customHeight="1">
      <c r="A5014" s="10" t="s">
        <v>7586</v>
      </c>
      <c r="B5014" s="10" t="s">
        <v>7587</v>
      </c>
      <c r="C5014" s="10" t="s">
        <v>2249</v>
      </c>
      <c r="D5014" s="13">
        <v>2</v>
      </c>
      <c r="E5014" s="13">
        <v>2</v>
      </c>
    </row>
    <row r="5015" spans="1:5" ht="15" customHeight="1">
      <c r="A5015" s="10" t="s">
        <v>7588</v>
      </c>
      <c r="B5015" s="10" t="s">
        <v>7589</v>
      </c>
      <c r="C5015" s="12"/>
      <c r="D5015" s="13">
        <v>0</v>
      </c>
      <c r="E5015" s="13">
        <v>88</v>
      </c>
    </row>
    <row r="5016" spans="1:5" ht="15" customHeight="1">
      <c r="A5016" s="10" t="s">
        <v>7590</v>
      </c>
      <c r="B5016" s="10" t="s">
        <v>7591</v>
      </c>
      <c r="C5016" s="12"/>
      <c r="D5016" s="13">
        <v>0</v>
      </c>
      <c r="E5016" s="13">
        <v>100</v>
      </c>
    </row>
    <row r="5017" spans="1:5" ht="15" customHeight="1">
      <c r="A5017" s="10" t="s">
        <v>7592</v>
      </c>
      <c r="B5017" s="10" t="s">
        <v>7593</v>
      </c>
      <c r="C5017" s="12"/>
      <c r="D5017" s="13">
        <v>0</v>
      </c>
      <c r="E5017" s="13">
        <v>117</v>
      </c>
    </row>
    <row r="5018" spans="1:5" ht="15" customHeight="1">
      <c r="A5018" s="10" t="s">
        <v>7594</v>
      </c>
      <c r="B5018" s="10" t="s">
        <v>236</v>
      </c>
      <c r="C5018" s="10" t="s">
        <v>2233</v>
      </c>
      <c r="D5018" s="13">
        <v>2</v>
      </c>
      <c r="E5018" s="13">
        <v>2</v>
      </c>
    </row>
    <row r="5019" spans="1:5" ht="15" customHeight="1">
      <c r="A5019" s="10" t="s">
        <v>7595</v>
      </c>
      <c r="B5019" s="10" t="s">
        <v>7596</v>
      </c>
      <c r="C5019" s="12"/>
      <c r="D5019" s="13">
        <v>0</v>
      </c>
      <c r="E5019" s="13">
        <v>137</v>
      </c>
    </row>
    <row r="5020" spans="1:5" ht="15" customHeight="1">
      <c r="A5020" s="10" t="s">
        <v>7597</v>
      </c>
      <c r="B5020" s="10" t="s">
        <v>7598</v>
      </c>
      <c r="C5020" s="12"/>
      <c r="D5020" s="13">
        <v>0</v>
      </c>
      <c r="E5020" s="13">
        <v>137</v>
      </c>
    </row>
    <row r="5021" spans="1:5" ht="15" customHeight="1">
      <c r="A5021" s="10" t="s">
        <v>7599</v>
      </c>
      <c r="B5021" s="10" t="s">
        <v>317</v>
      </c>
      <c r="C5021" s="10" t="s">
        <v>2234</v>
      </c>
      <c r="D5021" s="13">
        <v>12</v>
      </c>
      <c r="E5021" s="13">
        <v>12</v>
      </c>
    </row>
    <row r="5022" spans="1:5" ht="15" customHeight="1">
      <c r="A5022" s="10" t="s">
        <v>7600</v>
      </c>
      <c r="B5022" s="10" t="s">
        <v>7601</v>
      </c>
      <c r="C5022" s="12"/>
      <c r="D5022" s="13">
        <v>0</v>
      </c>
      <c r="E5022" s="13">
        <v>137</v>
      </c>
    </row>
    <row r="5023" spans="1:5" ht="15" customHeight="1">
      <c r="A5023" s="10" t="s">
        <v>7602</v>
      </c>
      <c r="B5023" s="10" t="s">
        <v>7603</v>
      </c>
      <c r="C5023" s="12"/>
      <c r="D5023" s="13">
        <v>0</v>
      </c>
      <c r="E5023" s="13">
        <v>-3</v>
      </c>
    </row>
    <row r="5024" spans="1:5" ht="15" customHeight="1">
      <c r="A5024" s="10" t="s">
        <v>7604</v>
      </c>
      <c r="B5024" s="10" t="s">
        <v>7605</v>
      </c>
      <c r="C5024" s="12"/>
      <c r="D5024" s="13">
        <v>0</v>
      </c>
      <c r="E5024" s="13">
        <v>-2</v>
      </c>
    </row>
    <row r="5025" spans="1:5" ht="15" customHeight="1">
      <c r="A5025" s="10" t="s">
        <v>7606</v>
      </c>
      <c r="B5025" s="10" t="s">
        <v>7607</v>
      </c>
      <c r="C5025" s="12"/>
      <c r="D5025" s="13">
        <v>0</v>
      </c>
      <c r="E5025" s="13">
        <v>100</v>
      </c>
    </row>
    <row r="5026" spans="1:5" ht="15" customHeight="1">
      <c r="A5026" s="10" t="s">
        <v>7608</v>
      </c>
      <c r="B5026" s="10" t="s">
        <v>7609</v>
      </c>
      <c r="C5026" s="12"/>
      <c r="D5026" s="13">
        <v>0</v>
      </c>
      <c r="E5026" s="13">
        <v>74</v>
      </c>
    </row>
    <row r="5027" spans="1:5" ht="15" customHeight="1">
      <c r="A5027" s="10" t="s">
        <v>7610</v>
      </c>
      <c r="B5027" s="10" t="s">
        <v>7611</v>
      </c>
      <c r="C5027" s="12"/>
      <c r="D5027" s="13">
        <v>0</v>
      </c>
      <c r="E5027" s="13">
        <v>-13</v>
      </c>
    </row>
    <row r="5028" spans="1:5" ht="15" customHeight="1">
      <c r="A5028" s="10" t="s">
        <v>7612</v>
      </c>
      <c r="B5028" s="10" t="s">
        <v>7613</v>
      </c>
      <c r="C5028" s="12"/>
      <c r="D5028" s="13">
        <v>0</v>
      </c>
      <c r="E5028" s="13">
        <v>-1</v>
      </c>
    </row>
    <row r="5029" spans="1:5" ht="15" customHeight="1">
      <c r="A5029" s="10" t="s">
        <v>7612</v>
      </c>
      <c r="B5029" s="10" t="s">
        <v>7613</v>
      </c>
      <c r="C5029" s="10" t="s">
        <v>2171</v>
      </c>
      <c r="D5029" s="13">
        <v>1</v>
      </c>
      <c r="E5029" s="13">
        <v>1</v>
      </c>
    </row>
    <row r="5030" spans="1:5" ht="15" customHeight="1">
      <c r="A5030" s="10" t="s">
        <v>7614</v>
      </c>
      <c r="B5030" s="10" t="s">
        <v>7615</v>
      </c>
      <c r="C5030" s="10" t="s">
        <v>2249</v>
      </c>
      <c r="D5030" s="13">
        <v>1</v>
      </c>
      <c r="E5030" s="13">
        <v>1</v>
      </c>
    </row>
    <row r="5031" spans="1:5" ht="15" customHeight="1">
      <c r="A5031" s="10" t="s">
        <v>7616</v>
      </c>
      <c r="B5031" s="10" t="s">
        <v>7617</v>
      </c>
      <c r="C5031" s="12"/>
      <c r="D5031" s="13">
        <v>0</v>
      </c>
      <c r="E5031" s="13">
        <v>18</v>
      </c>
    </row>
    <row r="5032" spans="1:5" ht="15" customHeight="1">
      <c r="A5032" s="10" t="s">
        <v>7618</v>
      </c>
      <c r="B5032" s="10" t="s">
        <v>7619</v>
      </c>
      <c r="C5032" s="12"/>
      <c r="D5032" s="13">
        <v>0</v>
      </c>
      <c r="E5032" s="13">
        <v>117</v>
      </c>
    </row>
    <row r="5033" spans="1:5" ht="15" customHeight="1">
      <c r="A5033" s="10" t="s">
        <v>7620</v>
      </c>
      <c r="B5033" s="10" t="s">
        <v>276</v>
      </c>
      <c r="C5033" s="12"/>
      <c r="D5033" s="13">
        <v>6</v>
      </c>
      <c r="E5033" s="13">
        <v>6</v>
      </c>
    </row>
    <row r="5034" spans="1:5" ht="15" customHeight="1">
      <c r="A5034" s="10" t="s">
        <v>7621</v>
      </c>
      <c r="B5034" s="10" t="s">
        <v>7622</v>
      </c>
      <c r="C5034" s="10" t="s">
        <v>2249</v>
      </c>
      <c r="D5034" s="13">
        <v>33</v>
      </c>
      <c r="E5034" s="13">
        <v>33</v>
      </c>
    </row>
    <row r="5035" spans="1:5" ht="15" customHeight="1">
      <c r="A5035" s="10" t="s">
        <v>7623</v>
      </c>
      <c r="B5035" s="10" t="s">
        <v>7624</v>
      </c>
      <c r="C5035" s="12"/>
      <c r="D5035" s="13">
        <v>0</v>
      </c>
      <c r="E5035" s="13">
        <v>-4</v>
      </c>
    </row>
    <row r="5036" spans="1:5" ht="15" customHeight="1">
      <c r="A5036" s="10" t="s">
        <v>7623</v>
      </c>
      <c r="B5036" s="10" t="s">
        <v>7624</v>
      </c>
      <c r="C5036" s="10" t="s">
        <v>2179</v>
      </c>
      <c r="D5036" s="13">
        <v>4</v>
      </c>
      <c r="E5036" s="13">
        <v>4</v>
      </c>
    </row>
    <row r="5037" spans="1:5" ht="15" customHeight="1">
      <c r="A5037" s="10" t="s">
        <v>7625</v>
      </c>
      <c r="B5037" s="10" t="s">
        <v>7626</v>
      </c>
      <c r="C5037" s="12"/>
      <c r="D5037" s="13">
        <v>0</v>
      </c>
      <c r="E5037" s="13">
        <v>156</v>
      </c>
    </row>
    <row r="5038" spans="1:5" ht="15" customHeight="1">
      <c r="A5038" s="10" t="s">
        <v>7627</v>
      </c>
      <c r="B5038" s="10" t="s">
        <v>7628</v>
      </c>
      <c r="C5038" s="12"/>
      <c r="D5038" s="13">
        <v>1</v>
      </c>
      <c r="E5038" s="13">
        <v>0</v>
      </c>
    </row>
    <row r="5039" spans="1:5" ht="15" customHeight="1">
      <c r="A5039" s="10" t="s">
        <v>7629</v>
      </c>
      <c r="B5039" s="10" t="s">
        <v>7630</v>
      </c>
      <c r="C5039" s="12"/>
      <c r="D5039" s="13">
        <v>0</v>
      </c>
      <c r="E5039" s="13">
        <v>-1</v>
      </c>
    </row>
    <row r="5040" spans="1:5" ht="15" customHeight="1">
      <c r="A5040" s="10" t="s">
        <v>7631</v>
      </c>
      <c r="B5040" s="10" t="s">
        <v>7632</v>
      </c>
      <c r="C5040" s="12"/>
      <c r="D5040" s="13">
        <v>0</v>
      </c>
      <c r="E5040" s="13">
        <v>0</v>
      </c>
    </row>
    <row r="5041" spans="1:5" ht="15" customHeight="1">
      <c r="A5041" s="10" t="s">
        <v>7633</v>
      </c>
      <c r="B5041" s="10" t="s">
        <v>7634</v>
      </c>
      <c r="C5041" s="12"/>
      <c r="D5041" s="13">
        <v>0</v>
      </c>
      <c r="E5041" s="13">
        <v>139</v>
      </c>
    </row>
    <row r="5042" spans="1:5" ht="15" customHeight="1">
      <c r="A5042" s="10" t="s">
        <v>7635</v>
      </c>
      <c r="B5042" s="10" t="s">
        <v>7636</v>
      </c>
      <c r="C5042" s="12"/>
      <c r="D5042" s="13">
        <v>0</v>
      </c>
      <c r="E5042" s="13">
        <v>-1</v>
      </c>
    </row>
    <row r="5043" spans="1:5" ht="15" customHeight="1">
      <c r="A5043" s="10" t="s">
        <v>7637</v>
      </c>
      <c r="B5043" s="10" t="s">
        <v>7638</v>
      </c>
      <c r="C5043" s="12"/>
      <c r="D5043" s="13">
        <v>0</v>
      </c>
      <c r="E5043" s="13">
        <v>39</v>
      </c>
    </row>
    <row r="5044" spans="1:5" ht="15" customHeight="1">
      <c r="A5044" s="10" t="s">
        <v>7639</v>
      </c>
      <c r="B5044" s="10" t="s">
        <v>7640</v>
      </c>
      <c r="C5044" s="12"/>
      <c r="D5044" s="13">
        <v>0</v>
      </c>
      <c r="E5044" s="13">
        <v>156</v>
      </c>
    </row>
    <row r="5045" spans="1:5" ht="15" customHeight="1">
      <c r="A5045" s="10" t="s">
        <v>7641</v>
      </c>
      <c r="B5045" s="10" t="s">
        <v>7642</v>
      </c>
      <c r="C5045" s="12"/>
      <c r="D5045" s="13">
        <v>0</v>
      </c>
      <c r="E5045" s="13">
        <v>88</v>
      </c>
    </row>
    <row r="5046" spans="1:5" ht="15" customHeight="1">
      <c r="A5046" s="10" t="s">
        <v>7643</v>
      </c>
      <c r="B5046" s="10" t="s">
        <v>7644</v>
      </c>
      <c r="C5046" s="12"/>
      <c r="D5046" s="13">
        <v>0</v>
      </c>
      <c r="E5046" s="13">
        <v>-6</v>
      </c>
    </row>
    <row r="5047" spans="1:5" ht="15" customHeight="1">
      <c r="A5047" s="10" t="s">
        <v>7643</v>
      </c>
      <c r="B5047" s="10" t="s">
        <v>7644</v>
      </c>
      <c r="C5047" s="10" t="s">
        <v>2249</v>
      </c>
      <c r="D5047" s="13">
        <v>13</v>
      </c>
      <c r="E5047" s="13">
        <v>13</v>
      </c>
    </row>
    <row r="5048" spans="1:5" ht="15" customHeight="1">
      <c r="A5048" s="10" t="s">
        <v>7645</v>
      </c>
      <c r="B5048" s="10" t="s">
        <v>7646</v>
      </c>
      <c r="C5048" s="10" t="s">
        <v>2249</v>
      </c>
      <c r="D5048" s="13">
        <v>6</v>
      </c>
      <c r="E5048" s="13">
        <v>6</v>
      </c>
    </row>
    <row r="5049" spans="1:5" ht="15" customHeight="1">
      <c r="A5049" s="10" t="s">
        <v>7647</v>
      </c>
      <c r="B5049" s="10" t="s">
        <v>7648</v>
      </c>
      <c r="C5049" s="12"/>
      <c r="D5049" s="13">
        <v>0</v>
      </c>
      <c r="E5049" s="13">
        <v>100</v>
      </c>
    </row>
    <row r="5050" spans="1:5" ht="15" customHeight="1">
      <c r="A5050" s="10" t="s">
        <v>7649</v>
      </c>
      <c r="B5050" s="10" t="s">
        <v>7650</v>
      </c>
      <c r="C5050" s="12"/>
      <c r="D5050" s="13">
        <v>0</v>
      </c>
      <c r="E5050" s="13">
        <v>41</v>
      </c>
    </row>
    <row r="5051" spans="1:5" ht="15" customHeight="1">
      <c r="A5051" s="10" t="s">
        <v>7651</v>
      </c>
      <c r="B5051" s="10" t="s">
        <v>7652</v>
      </c>
      <c r="C5051" s="12"/>
      <c r="D5051" s="13">
        <v>0</v>
      </c>
      <c r="E5051" s="13">
        <v>-1</v>
      </c>
    </row>
    <row r="5052" spans="1:5" ht="15" customHeight="1">
      <c r="A5052" s="10" t="s">
        <v>7653</v>
      </c>
      <c r="B5052" s="10" t="s">
        <v>910</v>
      </c>
      <c r="C5052" s="12"/>
      <c r="D5052" s="13">
        <v>0</v>
      </c>
      <c r="E5052" s="13">
        <v>-2</v>
      </c>
    </row>
    <row r="5053" spans="1:5" ht="15" customHeight="1">
      <c r="A5053" s="10" t="s">
        <v>7653</v>
      </c>
      <c r="B5053" s="10" t="s">
        <v>910</v>
      </c>
      <c r="C5053" s="10" t="s">
        <v>2140</v>
      </c>
      <c r="D5053" s="13">
        <v>6</v>
      </c>
      <c r="E5053" s="13">
        <v>6</v>
      </c>
    </row>
    <row r="5054" spans="1:5" ht="15" customHeight="1">
      <c r="A5054" s="10" t="s">
        <v>7654</v>
      </c>
      <c r="B5054" s="10" t="s">
        <v>7655</v>
      </c>
      <c r="C5054" s="12"/>
      <c r="D5054" s="13">
        <v>0</v>
      </c>
      <c r="E5054" s="13">
        <v>117</v>
      </c>
    </row>
    <row r="5055" spans="1:5" ht="15" customHeight="1">
      <c r="A5055" s="10" t="s">
        <v>7656</v>
      </c>
      <c r="B5055" s="10" t="s">
        <v>7657</v>
      </c>
      <c r="C5055" s="10" t="s">
        <v>2249</v>
      </c>
      <c r="D5055" s="13">
        <v>1</v>
      </c>
      <c r="E5055" s="13">
        <v>1</v>
      </c>
    </row>
    <row r="5056" spans="1:5" ht="15" customHeight="1">
      <c r="A5056" s="10" t="s">
        <v>7658</v>
      </c>
      <c r="B5056" s="10" t="s">
        <v>355</v>
      </c>
      <c r="C5056" s="10" t="s">
        <v>2233</v>
      </c>
      <c r="D5056" s="13">
        <v>18</v>
      </c>
      <c r="E5056" s="13">
        <v>18</v>
      </c>
    </row>
    <row r="5057" spans="1:5" ht="15" customHeight="1">
      <c r="A5057" s="10" t="s">
        <v>7659</v>
      </c>
      <c r="B5057" s="10" t="s">
        <v>266</v>
      </c>
      <c r="C5057" s="10" t="s">
        <v>7660</v>
      </c>
      <c r="D5057" s="13">
        <v>5</v>
      </c>
      <c r="E5057" s="13">
        <v>5</v>
      </c>
    </row>
    <row r="5058" spans="1:5" ht="15" customHeight="1">
      <c r="A5058" s="10" t="s">
        <v>7661</v>
      </c>
      <c r="B5058" s="10" t="s">
        <v>7662</v>
      </c>
      <c r="C5058" s="10" t="s">
        <v>2249</v>
      </c>
      <c r="D5058" s="13">
        <v>20</v>
      </c>
      <c r="E5058" s="13">
        <v>20</v>
      </c>
    </row>
    <row r="5059" spans="1:5" ht="15" customHeight="1">
      <c r="A5059" s="10" t="s">
        <v>7663</v>
      </c>
      <c r="B5059" s="10" t="s">
        <v>7664</v>
      </c>
      <c r="C5059" s="12"/>
      <c r="D5059" s="13">
        <v>0</v>
      </c>
      <c r="E5059" s="13">
        <v>-3</v>
      </c>
    </row>
    <row r="5060" spans="1:5" ht="15" customHeight="1">
      <c r="A5060" s="10" t="s">
        <v>7665</v>
      </c>
      <c r="B5060" s="10" t="s">
        <v>7666</v>
      </c>
      <c r="C5060" s="12"/>
      <c r="D5060" s="13">
        <v>0</v>
      </c>
      <c r="E5060" s="13">
        <v>156</v>
      </c>
    </row>
    <row r="5061" spans="1:5" ht="15" customHeight="1">
      <c r="A5061" s="10" t="s">
        <v>7667</v>
      </c>
      <c r="B5061" s="10" t="s">
        <v>213</v>
      </c>
      <c r="C5061" s="10" t="s">
        <v>7668</v>
      </c>
      <c r="D5061" s="13">
        <v>1</v>
      </c>
      <c r="E5061" s="13">
        <v>1</v>
      </c>
    </row>
    <row r="5062" spans="1:5" ht="15" customHeight="1">
      <c r="A5062" s="10" t="s">
        <v>7669</v>
      </c>
      <c r="B5062" s="10" t="s">
        <v>7670</v>
      </c>
      <c r="C5062" s="10" t="s">
        <v>2235</v>
      </c>
      <c r="D5062" s="13">
        <v>2</v>
      </c>
      <c r="E5062" s="13">
        <v>2</v>
      </c>
    </row>
    <row r="5063" spans="1:5" ht="15" customHeight="1">
      <c r="A5063" s="10" t="s">
        <v>7671</v>
      </c>
      <c r="B5063" s="10" t="s">
        <v>7672</v>
      </c>
      <c r="C5063" s="12"/>
      <c r="D5063" s="13">
        <v>0</v>
      </c>
      <c r="E5063" s="13">
        <v>139</v>
      </c>
    </row>
    <row r="5064" spans="1:5" ht="15" customHeight="1">
      <c r="A5064" s="10" t="s">
        <v>7673</v>
      </c>
      <c r="B5064" s="10" t="s">
        <v>7674</v>
      </c>
      <c r="C5064" s="10" t="s">
        <v>2218</v>
      </c>
      <c r="D5064" s="13">
        <v>1</v>
      </c>
      <c r="E5064" s="13">
        <v>1</v>
      </c>
    </row>
    <row r="5065" spans="1:5" ht="15" customHeight="1">
      <c r="A5065" s="10" t="s">
        <v>7675</v>
      </c>
      <c r="B5065" s="10" t="s">
        <v>7676</v>
      </c>
      <c r="C5065" s="12"/>
      <c r="D5065" s="13">
        <v>0</v>
      </c>
      <c r="E5065" s="13">
        <v>88</v>
      </c>
    </row>
    <row r="5066" spans="1:5" ht="15" customHeight="1">
      <c r="A5066" s="10" t="s">
        <v>7677</v>
      </c>
      <c r="B5066" s="10" t="s">
        <v>887</v>
      </c>
      <c r="C5066" s="12"/>
      <c r="D5066" s="13">
        <v>0</v>
      </c>
      <c r="E5066" s="13">
        <v>-6</v>
      </c>
    </row>
    <row r="5067" spans="1:5" ht="15" customHeight="1">
      <c r="A5067" s="10" t="s">
        <v>7678</v>
      </c>
      <c r="B5067" s="10" t="s">
        <v>7679</v>
      </c>
      <c r="C5067" s="12"/>
      <c r="D5067" s="13">
        <v>0</v>
      </c>
      <c r="E5067" s="13">
        <v>100</v>
      </c>
    </row>
    <row r="5068" spans="1:5" ht="15" customHeight="1">
      <c r="A5068" s="10" t="s">
        <v>7680</v>
      </c>
      <c r="B5068" s="10" t="s">
        <v>7681</v>
      </c>
      <c r="C5068" s="12"/>
      <c r="D5068" s="13">
        <v>0</v>
      </c>
      <c r="E5068" s="13">
        <v>117</v>
      </c>
    </row>
    <row r="5069" spans="1:5" ht="15" customHeight="1">
      <c r="A5069" s="10" t="s">
        <v>7682</v>
      </c>
      <c r="B5069" s="10" t="s">
        <v>257</v>
      </c>
      <c r="C5069" s="10" t="s">
        <v>7683</v>
      </c>
      <c r="D5069" s="13">
        <v>4</v>
      </c>
      <c r="E5069" s="13">
        <v>4</v>
      </c>
    </row>
    <row r="5070" spans="1:5" ht="15" customHeight="1">
      <c r="A5070" s="10" t="s">
        <v>7684</v>
      </c>
      <c r="B5070" s="10" t="s">
        <v>329</v>
      </c>
      <c r="C5070" s="12"/>
      <c r="D5070" s="13">
        <v>0</v>
      </c>
      <c r="E5070" s="13">
        <v>-18</v>
      </c>
    </row>
    <row r="5071" spans="1:5" ht="15" customHeight="1">
      <c r="A5071" s="10" t="s">
        <v>7684</v>
      </c>
      <c r="B5071" s="10" t="s">
        <v>329</v>
      </c>
      <c r="C5071" s="10" t="s">
        <v>7685</v>
      </c>
      <c r="D5071" s="13">
        <v>15</v>
      </c>
      <c r="E5071" s="13">
        <v>15</v>
      </c>
    </row>
    <row r="5072" spans="1:5" ht="15" customHeight="1">
      <c r="A5072" s="10" t="s">
        <v>7686</v>
      </c>
      <c r="B5072" s="10" t="s">
        <v>7687</v>
      </c>
      <c r="C5072" s="12"/>
      <c r="D5072" s="13">
        <v>0</v>
      </c>
      <c r="E5072" s="13">
        <v>156</v>
      </c>
    </row>
    <row r="5073" spans="1:5" ht="15" customHeight="1">
      <c r="A5073" s="10" t="s">
        <v>7688</v>
      </c>
      <c r="B5073" s="10" t="s">
        <v>7689</v>
      </c>
      <c r="C5073" s="12"/>
      <c r="D5073" s="13">
        <v>0</v>
      </c>
      <c r="E5073" s="13">
        <v>-1</v>
      </c>
    </row>
    <row r="5074" spans="1:5" ht="15" customHeight="1">
      <c r="A5074" s="10" t="s">
        <v>7688</v>
      </c>
      <c r="B5074" s="10" t="s">
        <v>7689</v>
      </c>
      <c r="C5074" s="10" t="s">
        <v>2232</v>
      </c>
      <c r="D5074" s="13">
        <v>31</v>
      </c>
      <c r="E5074" s="13">
        <v>31</v>
      </c>
    </row>
    <row r="5075" spans="1:5" ht="15" customHeight="1">
      <c r="A5075" s="10" t="s">
        <v>7690</v>
      </c>
      <c r="B5075" s="10" t="s">
        <v>7691</v>
      </c>
      <c r="C5075" s="12"/>
      <c r="D5075" s="13">
        <v>0</v>
      </c>
      <c r="E5075" s="13">
        <v>-5</v>
      </c>
    </row>
    <row r="5076" spans="1:5" ht="15" customHeight="1">
      <c r="A5076" s="10" t="s">
        <v>7692</v>
      </c>
      <c r="B5076" s="10" t="s">
        <v>7693</v>
      </c>
      <c r="C5076" s="12"/>
      <c r="D5076" s="13">
        <v>0</v>
      </c>
      <c r="E5076" s="13">
        <v>38</v>
      </c>
    </row>
    <row r="5077" spans="1:5" ht="15" customHeight="1">
      <c r="A5077" s="10" t="s">
        <v>7694</v>
      </c>
      <c r="B5077" s="10" t="s">
        <v>7695</v>
      </c>
      <c r="C5077" s="12"/>
      <c r="D5077" s="13">
        <v>0</v>
      </c>
      <c r="E5077" s="13">
        <v>139</v>
      </c>
    </row>
    <row r="5078" spans="1:5" ht="15" customHeight="1">
      <c r="A5078" s="10" t="s">
        <v>7696</v>
      </c>
      <c r="B5078" s="10" t="s">
        <v>1130</v>
      </c>
      <c r="C5078" s="10" t="s">
        <v>1784</v>
      </c>
      <c r="D5078" s="13">
        <v>494</v>
      </c>
      <c r="E5078" s="13">
        <v>494</v>
      </c>
    </row>
    <row r="5079" spans="1:5" ht="15" customHeight="1">
      <c r="A5079" s="10" t="s">
        <v>7697</v>
      </c>
      <c r="B5079" s="10" t="s">
        <v>417</v>
      </c>
      <c r="C5079" s="10" t="s">
        <v>7698</v>
      </c>
      <c r="D5079" s="13">
        <v>16</v>
      </c>
      <c r="E5079" s="13">
        <v>16</v>
      </c>
    </row>
    <row r="5080" spans="1:5" ht="15" customHeight="1">
      <c r="A5080" s="10" t="s">
        <v>7697</v>
      </c>
      <c r="B5080" s="10" t="s">
        <v>417</v>
      </c>
      <c r="C5080" s="10" t="s">
        <v>2184</v>
      </c>
      <c r="D5080" s="13">
        <v>13</v>
      </c>
      <c r="E5080" s="13">
        <v>13</v>
      </c>
    </row>
    <row r="5081" spans="1:5" ht="15" customHeight="1">
      <c r="A5081" s="10" t="s">
        <v>7697</v>
      </c>
      <c r="B5081" s="10" t="s">
        <v>417</v>
      </c>
      <c r="C5081" s="10" t="s">
        <v>2293</v>
      </c>
      <c r="D5081" s="13">
        <v>1</v>
      </c>
      <c r="E5081" s="13">
        <v>1</v>
      </c>
    </row>
    <row r="5082" spans="1:5" ht="15" customHeight="1">
      <c r="A5082" s="10" t="s">
        <v>7699</v>
      </c>
      <c r="B5082" s="10" t="s">
        <v>379</v>
      </c>
      <c r="C5082" s="12"/>
      <c r="D5082" s="13">
        <v>0</v>
      </c>
      <c r="E5082" s="13">
        <v>-2</v>
      </c>
    </row>
    <row r="5083" spans="1:5" ht="15" customHeight="1">
      <c r="A5083" s="10" t="s">
        <v>7699</v>
      </c>
      <c r="B5083" s="10" t="s">
        <v>379</v>
      </c>
      <c r="C5083" s="10" t="s">
        <v>7700</v>
      </c>
      <c r="D5083" s="13">
        <v>23</v>
      </c>
      <c r="E5083" s="13">
        <v>23</v>
      </c>
    </row>
    <row r="5084" spans="1:5" ht="15" customHeight="1">
      <c r="A5084" s="10" t="s">
        <v>7701</v>
      </c>
      <c r="B5084" s="10" t="s">
        <v>7702</v>
      </c>
      <c r="C5084" s="12"/>
      <c r="D5084" s="13">
        <v>0</v>
      </c>
      <c r="E5084" s="13">
        <v>-2</v>
      </c>
    </row>
    <row r="5085" spans="1:5" ht="15" customHeight="1">
      <c r="A5085" s="10" t="s">
        <v>7701</v>
      </c>
      <c r="B5085" s="10" t="s">
        <v>7702</v>
      </c>
      <c r="C5085" s="10" t="s">
        <v>2217</v>
      </c>
      <c r="D5085" s="13">
        <v>4</v>
      </c>
      <c r="E5085" s="13">
        <v>4</v>
      </c>
    </row>
    <row r="5086" spans="1:5" ht="15" customHeight="1">
      <c r="A5086" s="10" t="s">
        <v>7703</v>
      </c>
      <c r="B5086" s="10" t="s">
        <v>314</v>
      </c>
      <c r="C5086" s="10" t="s">
        <v>7704</v>
      </c>
      <c r="D5086" s="13">
        <v>10</v>
      </c>
      <c r="E5086" s="13">
        <v>10</v>
      </c>
    </row>
    <row r="5087" spans="1:5" ht="15" customHeight="1">
      <c r="A5087" s="10" t="s">
        <v>7703</v>
      </c>
      <c r="B5087" s="10" t="s">
        <v>314</v>
      </c>
      <c r="C5087" s="10" t="s">
        <v>2171</v>
      </c>
      <c r="D5087" s="13">
        <v>1</v>
      </c>
      <c r="E5087" s="13">
        <v>1</v>
      </c>
    </row>
    <row r="5088" spans="1:5" ht="15" customHeight="1">
      <c r="A5088" s="10" t="s">
        <v>7705</v>
      </c>
      <c r="B5088" s="10" t="s">
        <v>7706</v>
      </c>
      <c r="C5088" s="12"/>
      <c r="D5088" s="13">
        <v>0</v>
      </c>
      <c r="E5088" s="13">
        <v>156</v>
      </c>
    </row>
    <row r="5089" spans="1:5" ht="15" customHeight="1">
      <c r="A5089" s="10" t="s">
        <v>7707</v>
      </c>
      <c r="B5089" s="10" t="s">
        <v>911</v>
      </c>
      <c r="C5089" s="12"/>
      <c r="D5089" s="13">
        <v>0</v>
      </c>
      <c r="E5089" s="13">
        <v>-5</v>
      </c>
    </row>
    <row r="5090" spans="1:5" ht="15" customHeight="1">
      <c r="A5090" s="10" t="s">
        <v>7707</v>
      </c>
      <c r="B5090" s="10" t="s">
        <v>911</v>
      </c>
      <c r="C5090" s="10" t="s">
        <v>2217</v>
      </c>
      <c r="D5090" s="13">
        <v>4</v>
      </c>
      <c r="E5090" s="13">
        <v>4</v>
      </c>
    </row>
    <row r="5091" spans="1:5" ht="15" customHeight="1">
      <c r="A5091" s="10" t="s">
        <v>7708</v>
      </c>
      <c r="B5091" s="10" t="s">
        <v>313</v>
      </c>
      <c r="C5091" s="10" t="s">
        <v>2186</v>
      </c>
      <c r="D5091" s="13">
        <v>12</v>
      </c>
      <c r="E5091" s="13">
        <v>12</v>
      </c>
    </row>
    <row r="5092" spans="1:5" ht="15" customHeight="1">
      <c r="A5092" s="10" t="s">
        <v>7708</v>
      </c>
      <c r="B5092" s="10" t="s">
        <v>313</v>
      </c>
      <c r="C5092" s="10" t="s">
        <v>2188</v>
      </c>
      <c r="D5092" s="13">
        <v>2</v>
      </c>
      <c r="E5092" s="13">
        <v>2</v>
      </c>
    </row>
    <row r="5093" spans="1:5" ht="15" customHeight="1">
      <c r="A5093" s="10" t="s">
        <v>7709</v>
      </c>
      <c r="B5093" s="10" t="s">
        <v>304</v>
      </c>
      <c r="C5093" s="12"/>
      <c r="D5093" s="13">
        <v>0</v>
      </c>
      <c r="E5093" s="13">
        <v>-1</v>
      </c>
    </row>
    <row r="5094" spans="1:5" ht="15" customHeight="1">
      <c r="A5094" s="10" t="s">
        <v>7709</v>
      </c>
      <c r="B5094" s="10" t="s">
        <v>304</v>
      </c>
      <c r="C5094" s="10" t="s">
        <v>7710</v>
      </c>
      <c r="D5094" s="13">
        <v>12</v>
      </c>
      <c r="E5094" s="13">
        <v>12</v>
      </c>
    </row>
    <row r="5095" spans="1:5" ht="15" customHeight="1">
      <c r="A5095" s="10" t="s">
        <v>7709</v>
      </c>
      <c r="B5095" s="10" t="s">
        <v>304</v>
      </c>
      <c r="C5095" s="10" t="s">
        <v>2186</v>
      </c>
      <c r="D5095" s="13">
        <v>4</v>
      </c>
      <c r="E5095" s="13">
        <v>4</v>
      </c>
    </row>
    <row r="5096" spans="1:5" ht="15" customHeight="1">
      <c r="A5096" s="10" t="s">
        <v>7711</v>
      </c>
      <c r="B5096" s="10" t="s">
        <v>7712</v>
      </c>
      <c r="C5096" s="12"/>
      <c r="D5096" s="13">
        <v>0</v>
      </c>
      <c r="E5096" s="13">
        <v>65</v>
      </c>
    </row>
    <row r="5097" spans="1:5" ht="15" customHeight="1">
      <c r="A5097" s="10" t="s">
        <v>7713</v>
      </c>
      <c r="B5097" s="10" t="s">
        <v>7714</v>
      </c>
      <c r="C5097" s="12"/>
      <c r="D5097" s="13">
        <v>0</v>
      </c>
      <c r="E5097" s="13">
        <v>12</v>
      </c>
    </row>
    <row r="5098" spans="1:5" ht="15" customHeight="1">
      <c r="A5098" s="10" t="s">
        <v>7715</v>
      </c>
      <c r="B5098" s="10" t="s">
        <v>303</v>
      </c>
      <c r="C5098" s="10" t="s">
        <v>7716</v>
      </c>
      <c r="D5098" s="13">
        <v>11</v>
      </c>
      <c r="E5098" s="13">
        <v>11</v>
      </c>
    </row>
    <row r="5099" spans="1:5" ht="15" customHeight="1">
      <c r="A5099" s="10" t="s">
        <v>7715</v>
      </c>
      <c r="B5099" s="10" t="s">
        <v>303</v>
      </c>
      <c r="C5099" s="10" t="s">
        <v>2187</v>
      </c>
      <c r="D5099" s="13">
        <v>6</v>
      </c>
      <c r="E5099" s="13">
        <v>6</v>
      </c>
    </row>
    <row r="5100" spans="1:5" ht="15" customHeight="1">
      <c r="A5100" s="10" t="s">
        <v>7717</v>
      </c>
      <c r="B5100" s="10" t="s">
        <v>259</v>
      </c>
      <c r="C5100" s="12"/>
      <c r="D5100" s="13">
        <v>0</v>
      </c>
      <c r="E5100" s="13">
        <v>0</v>
      </c>
    </row>
    <row r="5101" spans="1:5" ht="15" customHeight="1">
      <c r="A5101" s="10" t="s">
        <v>7717</v>
      </c>
      <c r="B5101" s="10" t="s">
        <v>259</v>
      </c>
      <c r="C5101" s="10" t="s">
        <v>2217</v>
      </c>
      <c r="D5101" s="13">
        <v>1</v>
      </c>
      <c r="E5101" s="13">
        <v>1</v>
      </c>
    </row>
    <row r="5102" spans="1:5" ht="15" customHeight="1">
      <c r="A5102" s="10" t="s">
        <v>7717</v>
      </c>
      <c r="B5102" s="10" t="s">
        <v>259</v>
      </c>
      <c r="C5102" s="10" t="s">
        <v>2221</v>
      </c>
      <c r="D5102" s="13">
        <v>1</v>
      </c>
      <c r="E5102" s="13">
        <v>1</v>
      </c>
    </row>
    <row r="5103" spans="1:5" ht="15" customHeight="1">
      <c r="A5103" s="10" t="s">
        <v>7718</v>
      </c>
      <c r="B5103" s="10" t="s">
        <v>7719</v>
      </c>
      <c r="C5103" s="12"/>
      <c r="D5103" s="13">
        <v>0</v>
      </c>
      <c r="E5103" s="13">
        <v>65</v>
      </c>
    </row>
    <row r="5104" spans="1:5" ht="15" customHeight="1">
      <c r="A5104" s="10" t="s">
        <v>7720</v>
      </c>
      <c r="B5104" s="10" t="s">
        <v>7721</v>
      </c>
      <c r="C5104" s="12"/>
      <c r="D5104" s="13">
        <v>0</v>
      </c>
      <c r="E5104" s="13">
        <v>65</v>
      </c>
    </row>
    <row r="5105" spans="1:5" ht="15" customHeight="1">
      <c r="A5105" s="10" t="s">
        <v>7722</v>
      </c>
      <c r="B5105" s="10" t="s">
        <v>284</v>
      </c>
      <c r="C5105" s="12"/>
      <c r="D5105" s="13">
        <v>0</v>
      </c>
      <c r="E5105" s="13">
        <v>-1</v>
      </c>
    </row>
    <row r="5106" spans="1:5" ht="15" customHeight="1">
      <c r="A5106" s="10" t="s">
        <v>7722</v>
      </c>
      <c r="B5106" s="10" t="s">
        <v>284</v>
      </c>
      <c r="C5106" s="10" t="s">
        <v>2218</v>
      </c>
      <c r="D5106" s="13">
        <v>8</v>
      </c>
      <c r="E5106" s="13">
        <v>8</v>
      </c>
    </row>
    <row r="5107" spans="1:5" ht="15" customHeight="1">
      <c r="A5107" s="10" t="s">
        <v>7723</v>
      </c>
      <c r="B5107" s="10" t="s">
        <v>7724</v>
      </c>
      <c r="C5107" s="12"/>
      <c r="D5107" s="13">
        <v>0</v>
      </c>
      <c r="E5107" s="13">
        <v>11</v>
      </c>
    </row>
    <row r="5108" spans="1:5" ht="15" customHeight="1">
      <c r="A5108" s="10" t="s">
        <v>7725</v>
      </c>
      <c r="B5108" s="10" t="s">
        <v>7726</v>
      </c>
      <c r="C5108" s="12"/>
      <c r="D5108" s="13">
        <v>0</v>
      </c>
      <c r="E5108" s="13">
        <v>65</v>
      </c>
    </row>
    <row r="5109" spans="1:5" ht="15" customHeight="1">
      <c r="A5109" s="10" t="s">
        <v>7727</v>
      </c>
      <c r="B5109" s="10" t="s">
        <v>7728</v>
      </c>
      <c r="C5109" s="12"/>
      <c r="D5109" s="13">
        <v>0</v>
      </c>
      <c r="E5109" s="13">
        <v>65</v>
      </c>
    </row>
    <row r="5110" spans="1:5" ht="15" customHeight="1">
      <c r="A5110" s="10" t="s">
        <v>7729</v>
      </c>
      <c r="B5110" s="10" t="s">
        <v>7730</v>
      </c>
      <c r="C5110" s="12"/>
      <c r="D5110" s="13">
        <v>0</v>
      </c>
      <c r="E5110" s="13">
        <v>65</v>
      </c>
    </row>
    <row r="5111" spans="1:5" ht="15" customHeight="1">
      <c r="A5111" s="10" t="s">
        <v>7731</v>
      </c>
      <c r="B5111" s="10" t="s">
        <v>219</v>
      </c>
      <c r="C5111" s="10" t="s">
        <v>5035</v>
      </c>
      <c r="D5111" s="13">
        <v>1</v>
      </c>
      <c r="E5111" s="13">
        <v>1</v>
      </c>
    </row>
    <row r="5112" spans="1:5" ht="15" customHeight="1">
      <c r="A5112" s="10" t="s">
        <v>7732</v>
      </c>
      <c r="B5112" s="10" t="s">
        <v>7733</v>
      </c>
      <c r="C5112" s="12"/>
      <c r="D5112" s="13">
        <v>0</v>
      </c>
      <c r="E5112" s="13">
        <v>65</v>
      </c>
    </row>
    <row r="5113" spans="1:5" ht="15" customHeight="1">
      <c r="A5113" s="10" t="s">
        <v>7734</v>
      </c>
      <c r="B5113" s="10" t="s">
        <v>933</v>
      </c>
      <c r="C5113" s="12"/>
      <c r="D5113" s="13">
        <v>0</v>
      </c>
      <c r="E5113" s="13">
        <v>-1</v>
      </c>
    </row>
    <row r="5114" spans="1:5" ht="15" customHeight="1">
      <c r="A5114" s="10" t="s">
        <v>7735</v>
      </c>
      <c r="B5114" s="10" t="s">
        <v>7736</v>
      </c>
      <c r="C5114" s="12"/>
      <c r="D5114" s="13">
        <v>0</v>
      </c>
      <c r="E5114" s="13">
        <v>-50</v>
      </c>
    </row>
    <row r="5115" spans="1:5" ht="15" customHeight="1">
      <c r="A5115" s="10" t="s">
        <v>7737</v>
      </c>
      <c r="B5115" s="10" t="s">
        <v>7738</v>
      </c>
      <c r="C5115" s="10" t="s">
        <v>2249</v>
      </c>
      <c r="D5115" s="13">
        <v>1</v>
      </c>
      <c r="E5115" s="13">
        <v>1</v>
      </c>
    </row>
    <row r="5116" spans="1:5" ht="15" customHeight="1">
      <c r="A5116" s="10" t="s">
        <v>7739</v>
      </c>
      <c r="B5116" s="10" t="s">
        <v>7740</v>
      </c>
      <c r="C5116" s="12"/>
      <c r="D5116" s="13">
        <v>0</v>
      </c>
      <c r="E5116" s="13">
        <v>0</v>
      </c>
    </row>
    <row r="5117" spans="1:5" ht="15" customHeight="1">
      <c r="A5117" s="10" t="s">
        <v>7741</v>
      </c>
      <c r="B5117" s="10" t="s">
        <v>7742</v>
      </c>
      <c r="C5117" s="12"/>
      <c r="D5117" s="13">
        <v>0</v>
      </c>
      <c r="E5117" s="13">
        <v>133</v>
      </c>
    </row>
    <row r="5118" spans="1:5" ht="15" customHeight="1">
      <c r="A5118" s="10" t="s">
        <v>7743</v>
      </c>
      <c r="B5118" s="10" t="s">
        <v>7744</v>
      </c>
      <c r="C5118" s="12"/>
      <c r="D5118" s="13">
        <v>0</v>
      </c>
      <c r="E5118" s="13">
        <v>3</v>
      </c>
    </row>
    <row r="5119" spans="1:5" ht="15" customHeight="1">
      <c r="A5119" s="10" t="s">
        <v>7745</v>
      </c>
      <c r="B5119" s="10" t="s">
        <v>7746</v>
      </c>
      <c r="C5119" s="12"/>
      <c r="D5119" s="13">
        <v>0</v>
      </c>
      <c r="E5119" s="13">
        <v>0</v>
      </c>
    </row>
    <row r="5120" spans="1:5" ht="15" customHeight="1">
      <c r="A5120" s="10" t="s">
        <v>7747</v>
      </c>
      <c r="B5120" s="10" t="s">
        <v>7748</v>
      </c>
      <c r="C5120" s="12"/>
      <c r="D5120" s="13">
        <v>0</v>
      </c>
      <c r="E5120" s="13">
        <v>88</v>
      </c>
    </row>
    <row r="5121" spans="1:5" ht="15" customHeight="1">
      <c r="A5121" s="10" t="s">
        <v>7749</v>
      </c>
      <c r="B5121" s="10" t="s">
        <v>7750</v>
      </c>
      <c r="C5121" s="12"/>
      <c r="D5121" s="13">
        <v>0</v>
      </c>
      <c r="E5121" s="13">
        <v>3</v>
      </c>
    </row>
    <row r="5122" spans="1:5" ht="15" customHeight="1">
      <c r="A5122" s="10" t="s">
        <v>7751</v>
      </c>
      <c r="B5122" s="10" t="s">
        <v>7752</v>
      </c>
      <c r="C5122" s="12"/>
      <c r="D5122" s="13">
        <v>0</v>
      </c>
      <c r="E5122" s="13">
        <v>-2</v>
      </c>
    </row>
    <row r="5123" spans="1:5" ht="15" customHeight="1">
      <c r="A5123" s="10" t="s">
        <v>7751</v>
      </c>
      <c r="B5123" s="10" t="s">
        <v>7752</v>
      </c>
      <c r="C5123" s="10" t="s">
        <v>2249</v>
      </c>
      <c r="D5123" s="13">
        <v>21</v>
      </c>
      <c r="E5123" s="13">
        <v>21</v>
      </c>
    </row>
    <row r="5124" spans="1:5" ht="15" customHeight="1">
      <c r="A5124" s="10" t="s">
        <v>7753</v>
      </c>
      <c r="B5124" s="10" t="s">
        <v>7754</v>
      </c>
      <c r="C5124" s="10" t="s">
        <v>7442</v>
      </c>
      <c r="D5124" s="13">
        <v>1</v>
      </c>
      <c r="E5124" s="13">
        <v>1</v>
      </c>
    </row>
    <row r="5125" spans="1:5" ht="15" customHeight="1">
      <c r="A5125" s="10" t="s">
        <v>7755</v>
      </c>
      <c r="B5125" s="10" t="s">
        <v>275</v>
      </c>
      <c r="C5125" s="10" t="s">
        <v>2227</v>
      </c>
      <c r="D5125" s="13">
        <v>6</v>
      </c>
      <c r="E5125" s="13">
        <v>6</v>
      </c>
    </row>
    <row r="5126" spans="1:5" ht="15" customHeight="1">
      <c r="A5126" s="10" t="s">
        <v>7756</v>
      </c>
      <c r="B5126" s="10" t="s">
        <v>7757</v>
      </c>
      <c r="C5126" s="10" t="s">
        <v>2249</v>
      </c>
      <c r="D5126" s="13">
        <v>5</v>
      </c>
      <c r="E5126" s="13">
        <v>5</v>
      </c>
    </row>
    <row r="5127" spans="1:5" ht="15" customHeight="1">
      <c r="A5127" s="10" t="s">
        <v>7758</v>
      </c>
      <c r="B5127" s="10" t="s">
        <v>7759</v>
      </c>
      <c r="C5127" s="10" t="s">
        <v>2246</v>
      </c>
      <c r="D5127" s="13">
        <v>6</v>
      </c>
      <c r="E5127" s="13">
        <v>6</v>
      </c>
    </row>
    <row r="5128" spans="1:5" ht="15" customHeight="1">
      <c r="A5128" s="10" t="s">
        <v>7760</v>
      </c>
      <c r="B5128" s="10" t="s">
        <v>1562</v>
      </c>
      <c r="C5128" s="10" t="s">
        <v>2222</v>
      </c>
      <c r="D5128" s="13">
        <v>7</v>
      </c>
      <c r="E5128" s="13">
        <v>7</v>
      </c>
    </row>
    <row r="5129" spans="1:5" ht="15" customHeight="1">
      <c r="A5129" s="10" t="s">
        <v>7761</v>
      </c>
      <c r="B5129" s="10" t="s">
        <v>7762</v>
      </c>
      <c r="C5129" s="12"/>
      <c r="D5129" s="13">
        <v>0</v>
      </c>
      <c r="E5129" s="13">
        <v>6</v>
      </c>
    </row>
    <row r="5130" spans="1:5" ht="15" customHeight="1">
      <c r="A5130" s="10" t="s">
        <v>7763</v>
      </c>
      <c r="B5130" s="10" t="s">
        <v>7764</v>
      </c>
      <c r="C5130" s="10" t="s">
        <v>2249</v>
      </c>
      <c r="D5130" s="13">
        <v>9</v>
      </c>
      <c r="E5130" s="13">
        <v>9</v>
      </c>
    </row>
    <row r="5131" spans="1:5" ht="15" customHeight="1">
      <c r="A5131" s="10" t="s">
        <v>7765</v>
      </c>
      <c r="B5131" s="10" t="s">
        <v>7766</v>
      </c>
      <c r="C5131" s="10" t="s">
        <v>2126</v>
      </c>
      <c r="D5131" s="13">
        <v>2</v>
      </c>
      <c r="E5131" s="13">
        <v>2</v>
      </c>
    </row>
    <row r="5132" spans="1:5" ht="15" customHeight="1">
      <c r="A5132" s="10" t="s">
        <v>7767</v>
      </c>
      <c r="B5132" s="10" t="s">
        <v>7768</v>
      </c>
      <c r="C5132" s="10" t="s">
        <v>7427</v>
      </c>
      <c r="D5132" s="13">
        <v>2</v>
      </c>
      <c r="E5132" s="13">
        <v>2</v>
      </c>
    </row>
    <row r="5133" spans="1:5" ht="15" customHeight="1">
      <c r="A5133" s="10" t="s">
        <v>7769</v>
      </c>
      <c r="B5133" s="10" t="s">
        <v>316</v>
      </c>
      <c r="C5133" s="10" t="s">
        <v>2163</v>
      </c>
      <c r="D5133" s="13">
        <v>8</v>
      </c>
      <c r="E5133" s="13">
        <v>8</v>
      </c>
    </row>
    <row r="5134" spans="1:5" ht="15" customHeight="1">
      <c r="A5134" s="10" t="s">
        <v>7769</v>
      </c>
      <c r="B5134" s="10" t="s">
        <v>316</v>
      </c>
      <c r="C5134" s="10" t="s">
        <v>2226</v>
      </c>
      <c r="D5134" s="13">
        <v>4</v>
      </c>
      <c r="E5134" s="13">
        <v>4</v>
      </c>
    </row>
    <row r="5135" spans="1:5" ht="15" customHeight="1">
      <c r="A5135" s="10" t="s">
        <v>7770</v>
      </c>
      <c r="B5135" s="10" t="s">
        <v>7771</v>
      </c>
      <c r="C5135" s="12"/>
      <c r="D5135" s="13">
        <v>0</v>
      </c>
      <c r="E5135" s="13">
        <v>3</v>
      </c>
    </row>
    <row r="5136" spans="1:5" ht="15" customHeight="1">
      <c r="A5136" s="10" t="s">
        <v>7772</v>
      </c>
      <c r="B5136" s="10" t="s">
        <v>7773</v>
      </c>
      <c r="C5136" s="10" t="s">
        <v>2249</v>
      </c>
      <c r="D5136" s="13">
        <v>10</v>
      </c>
      <c r="E5136" s="13">
        <v>10</v>
      </c>
    </row>
    <row r="5137" spans="1:5" ht="15" customHeight="1">
      <c r="A5137" s="10" t="s">
        <v>7774</v>
      </c>
      <c r="B5137" s="10" t="s">
        <v>7775</v>
      </c>
      <c r="C5137" s="10" t="s">
        <v>2249</v>
      </c>
      <c r="D5137" s="13">
        <v>33</v>
      </c>
      <c r="E5137" s="13">
        <v>33</v>
      </c>
    </row>
    <row r="5138" spans="1:5" ht="15" customHeight="1">
      <c r="A5138" s="10" t="s">
        <v>7776</v>
      </c>
      <c r="B5138" s="10" t="s">
        <v>7777</v>
      </c>
      <c r="C5138" s="10" t="s">
        <v>2249</v>
      </c>
      <c r="D5138" s="13">
        <v>187</v>
      </c>
      <c r="E5138" s="13">
        <v>187</v>
      </c>
    </row>
    <row r="5139" spans="1:5" ht="15" customHeight="1">
      <c r="A5139" s="10" t="s">
        <v>7778</v>
      </c>
      <c r="B5139" s="10" t="s">
        <v>7779</v>
      </c>
      <c r="C5139" s="12"/>
      <c r="D5139" s="13">
        <v>0</v>
      </c>
      <c r="E5139" s="13">
        <v>6</v>
      </c>
    </row>
    <row r="5140" spans="1:5" ht="15" customHeight="1">
      <c r="A5140" s="10" t="s">
        <v>7780</v>
      </c>
      <c r="B5140" s="10" t="s">
        <v>7781</v>
      </c>
      <c r="C5140" s="10" t="s">
        <v>2249</v>
      </c>
      <c r="D5140" s="13">
        <v>59</v>
      </c>
      <c r="E5140" s="13">
        <v>59</v>
      </c>
    </row>
    <row r="5141" spans="1:5" ht="15" customHeight="1">
      <c r="A5141" s="10" t="s">
        <v>7782</v>
      </c>
      <c r="B5141" s="10" t="s">
        <v>7783</v>
      </c>
      <c r="C5141" s="12"/>
      <c r="D5141" s="13">
        <v>0</v>
      </c>
      <c r="E5141" s="13">
        <v>25</v>
      </c>
    </row>
    <row r="5142" spans="1:5" ht="15" customHeight="1">
      <c r="A5142" s="10" t="s">
        <v>7784</v>
      </c>
      <c r="B5142" s="10" t="s">
        <v>7785</v>
      </c>
      <c r="C5142" s="12"/>
      <c r="D5142" s="13">
        <v>0</v>
      </c>
      <c r="E5142" s="13">
        <v>25</v>
      </c>
    </row>
    <row r="5143" spans="1:5" ht="15" customHeight="1">
      <c r="A5143" s="10" t="s">
        <v>7786</v>
      </c>
      <c r="B5143" s="10" t="s">
        <v>7787</v>
      </c>
      <c r="C5143" s="10" t="s">
        <v>2249</v>
      </c>
      <c r="D5143" s="13">
        <v>27</v>
      </c>
      <c r="E5143" s="13">
        <v>27</v>
      </c>
    </row>
    <row r="5144" spans="1:5" ht="15" customHeight="1">
      <c r="A5144" s="10" t="s">
        <v>7788</v>
      </c>
      <c r="B5144" s="10" t="s">
        <v>7789</v>
      </c>
      <c r="C5144" s="10" t="s">
        <v>7427</v>
      </c>
      <c r="D5144" s="13">
        <v>4</v>
      </c>
      <c r="E5144" s="13">
        <v>4</v>
      </c>
    </row>
    <row r="5145" spans="1:5" ht="15" customHeight="1">
      <c r="A5145" s="10" t="s">
        <v>7790</v>
      </c>
      <c r="B5145" s="10" t="s">
        <v>237</v>
      </c>
      <c r="C5145" s="10" t="s">
        <v>2235</v>
      </c>
      <c r="D5145" s="13">
        <v>2</v>
      </c>
      <c r="E5145" s="13">
        <v>2</v>
      </c>
    </row>
    <row r="5146" spans="1:5" ht="15" customHeight="1">
      <c r="A5146" s="10" t="s">
        <v>7791</v>
      </c>
      <c r="B5146" s="10" t="s">
        <v>338</v>
      </c>
      <c r="C5146" s="10" t="s">
        <v>2232</v>
      </c>
      <c r="D5146" s="13">
        <v>11</v>
      </c>
      <c r="E5146" s="13">
        <v>11</v>
      </c>
    </row>
    <row r="5147" spans="1:5" ht="15" customHeight="1">
      <c r="A5147" s="10" t="s">
        <v>7792</v>
      </c>
      <c r="B5147" s="10" t="s">
        <v>7793</v>
      </c>
      <c r="C5147" s="12"/>
      <c r="D5147" s="13">
        <v>0</v>
      </c>
      <c r="E5147" s="13">
        <v>0</v>
      </c>
    </row>
    <row r="5148" spans="1:5" ht="15" customHeight="1">
      <c r="A5148" s="10" t="s">
        <v>7794</v>
      </c>
      <c r="B5148" s="10" t="s">
        <v>1570</v>
      </c>
      <c r="C5148" s="12"/>
      <c r="D5148" s="13">
        <v>0</v>
      </c>
      <c r="E5148" s="13">
        <v>-2</v>
      </c>
    </row>
    <row r="5149" spans="1:5" ht="15" customHeight="1">
      <c r="A5149" s="10" t="s">
        <v>7795</v>
      </c>
      <c r="B5149" s="10" t="s">
        <v>324</v>
      </c>
      <c r="C5149" s="10" t="s">
        <v>2233</v>
      </c>
      <c r="D5149" s="13">
        <v>13</v>
      </c>
      <c r="E5149" s="13">
        <v>13</v>
      </c>
    </row>
    <row r="5150" spans="1:5">
      <c r="A5150" s="10" t="s">
        <v>7796</v>
      </c>
      <c r="B5150" s="10" t="s">
        <v>7797</v>
      </c>
      <c r="C5150" s="12"/>
      <c r="D5150" s="13">
        <v>0</v>
      </c>
      <c r="E5150" s="13">
        <v>4</v>
      </c>
    </row>
    <row r="5151" spans="1:5">
      <c r="A5151" s="10" t="s">
        <v>7798</v>
      </c>
      <c r="B5151" s="10" t="s">
        <v>7799</v>
      </c>
      <c r="C5151" s="12"/>
      <c r="D5151" s="13">
        <v>0</v>
      </c>
      <c r="E5151" s="13">
        <v>-6</v>
      </c>
    </row>
    <row r="5152" spans="1:5">
      <c r="A5152" s="10" t="s">
        <v>7798</v>
      </c>
      <c r="B5152" s="10" t="s">
        <v>7799</v>
      </c>
      <c r="C5152" s="10" t="s">
        <v>2166</v>
      </c>
      <c r="D5152" s="13">
        <v>1</v>
      </c>
      <c r="E5152" s="13">
        <v>1</v>
      </c>
    </row>
    <row r="5153" spans="1:5">
      <c r="A5153" s="10" t="s">
        <v>7800</v>
      </c>
      <c r="B5153" s="10" t="s">
        <v>7801</v>
      </c>
      <c r="C5153" s="10" t="s">
        <v>2251</v>
      </c>
      <c r="D5153" s="13">
        <v>13</v>
      </c>
      <c r="E5153" s="13">
        <v>13</v>
      </c>
    </row>
    <row r="5154" spans="1:5">
      <c r="A5154" s="10" t="s">
        <v>7802</v>
      </c>
      <c r="B5154" s="10" t="s">
        <v>7803</v>
      </c>
      <c r="C5154" s="12"/>
      <c r="D5154" s="13">
        <v>0</v>
      </c>
      <c r="E5154" s="13">
        <v>4</v>
      </c>
    </row>
    <row r="5155" spans="1:5">
      <c r="A5155" s="10" t="s">
        <v>7804</v>
      </c>
      <c r="B5155" s="10" t="s">
        <v>7805</v>
      </c>
      <c r="C5155" s="12"/>
      <c r="D5155" s="13">
        <v>0</v>
      </c>
      <c r="E5155" s="13">
        <v>0</v>
      </c>
    </row>
    <row r="5156" spans="1:5">
      <c r="A5156" s="10" t="s">
        <v>7804</v>
      </c>
      <c r="B5156" s="10" t="s">
        <v>7805</v>
      </c>
      <c r="C5156" s="10" t="s">
        <v>2162</v>
      </c>
      <c r="D5156" s="13">
        <v>2</v>
      </c>
      <c r="E5156" s="13">
        <v>2</v>
      </c>
    </row>
    <row r="5157" spans="1:5">
      <c r="A5157" s="10" t="s">
        <v>7804</v>
      </c>
      <c r="B5157" s="10" t="s">
        <v>7805</v>
      </c>
      <c r="C5157" s="10" t="s">
        <v>2163</v>
      </c>
      <c r="D5157" s="13">
        <v>2</v>
      </c>
      <c r="E5157" s="13">
        <v>2</v>
      </c>
    </row>
    <row r="5158" spans="1:5">
      <c r="A5158" s="10" t="s">
        <v>7806</v>
      </c>
      <c r="B5158" s="10" t="s">
        <v>7807</v>
      </c>
      <c r="C5158" s="12"/>
      <c r="D5158" s="13">
        <v>0</v>
      </c>
      <c r="E5158" s="13">
        <v>4</v>
      </c>
    </row>
    <row r="5159" spans="1:5">
      <c r="A5159" s="10" t="s">
        <v>7808</v>
      </c>
      <c r="B5159" s="10" t="s">
        <v>7809</v>
      </c>
      <c r="C5159" s="10" t="s">
        <v>2225</v>
      </c>
      <c r="D5159" s="13">
        <v>1</v>
      </c>
      <c r="E5159" s="13">
        <v>1</v>
      </c>
    </row>
    <row r="5160" spans="1:5">
      <c r="A5160" s="10" t="s">
        <v>7810</v>
      </c>
      <c r="B5160" s="10" t="s">
        <v>7811</v>
      </c>
      <c r="C5160" s="12"/>
      <c r="D5160" s="13">
        <v>0</v>
      </c>
      <c r="E5160" s="13">
        <v>4</v>
      </c>
    </row>
    <row r="5161" spans="1:5">
      <c r="A5161" s="10" t="s">
        <v>7812</v>
      </c>
      <c r="B5161" s="10" t="s">
        <v>7813</v>
      </c>
      <c r="C5161" s="12"/>
      <c r="D5161" s="13">
        <v>0</v>
      </c>
      <c r="E5161" s="13">
        <v>4</v>
      </c>
    </row>
    <row r="5162" spans="1:5">
      <c r="A5162" s="10" t="s">
        <v>7814</v>
      </c>
      <c r="B5162" s="10" t="s">
        <v>318</v>
      </c>
      <c r="C5162" s="12"/>
      <c r="D5162" s="13">
        <v>0</v>
      </c>
      <c r="E5162" s="13">
        <v>0</v>
      </c>
    </row>
    <row r="5163" spans="1:5">
      <c r="A5163" s="10" t="s">
        <v>7814</v>
      </c>
      <c r="B5163" s="10" t="s">
        <v>318</v>
      </c>
      <c r="C5163" s="10" t="s">
        <v>7815</v>
      </c>
      <c r="D5163" s="13">
        <v>11</v>
      </c>
      <c r="E5163" s="13">
        <v>11</v>
      </c>
    </row>
    <row r="5164" spans="1:5">
      <c r="A5164" s="10" t="s">
        <v>7816</v>
      </c>
      <c r="B5164" s="10" t="s">
        <v>7817</v>
      </c>
      <c r="C5164" s="12"/>
      <c r="D5164" s="13">
        <v>78</v>
      </c>
      <c r="E5164" s="13">
        <v>55</v>
      </c>
    </row>
    <row r="5165" spans="1:5">
      <c r="A5165" s="10" t="s">
        <v>7818</v>
      </c>
      <c r="B5165" s="10" t="s">
        <v>7819</v>
      </c>
      <c r="C5165" s="10" t="s">
        <v>2249</v>
      </c>
      <c r="D5165" s="13">
        <v>1</v>
      </c>
      <c r="E5165" s="13">
        <v>1</v>
      </c>
    </row>
    <row r="5166" spans="1:5">
      <c r="A5166" s="10" t="s">
        <v>7820</v>
      </c>
      <c r="B5166" s="10" t="s">
        <v>7821</v>
      </c>
      <c r="C5166" s="12"/>
      <c r="D5166" s="13">
        <v>0</v>
      </c>
      <c r="E5166" s="13">
        <v>4</v>
      </c>
    </row>
    <row r="5167" spans="1:5">
      <c r="A5167" s="10" t="s">
        <v>7822</v>
      </c>
      <c r="B5167" s="10" t="s">
        <v>7823</v>
      </c>
      <c r="C5167" s="12"/>
      <c r="D5167" s="13">
        <v>0</v>
      </c>
      <c r="E5167" s="13">
        <v>4</v>
      </c>
    </row>
    <row r="5168" spans="1:5">
      <c r="A5168" s="10" t="s">
        <v>7824</v>
      </c>
      <c r="B5168" s="10" t="s">
        <v>7825</v>
      </c>
      <c r="C5168" s="12"/>
      <c r="D5168" s="13">
        <v>0</v>
      </c>
      <c r="E5168" s="13">
        <v>4</v>
      </c>
    </row>
    <row r="5169" spans="1:5">
      <c r="A5169" s="10" t="s">
        <v>7826</v>
      </c>
      <c r="B5169" s="10" t="s">
        <v>7827</v>
      </c>
      <c r="C5169" s="10" t="s">
        <v>2249</v>
      </c>
      <c r="D5169" s="13">
        <v>28</v>
      </c>
      <c r="E5169" s="13">
        <v>28</v>
      </c>
    </row>
    <row r="5170" spans="1:5">
      <c r="A5170" s="10" t="s">
        <v>7828</v>
      </c>
      <c r="B5170" s="10" t="s">
        <v>7829</v>
      </c>
      <c r="C5170" s="12"/>
      <c r="D5170" s="13">
        <v>0</v>
      </c>
      <c r="E5170" s="13">
        <v>-2</v>
      </c>
    </row>
    <row r="5171" spans="1:5">
      <c r="A5171" s="10" t="s">
        <v>7828</v>
      </c>
      <c r="B5171" s="10" t="s">
        <v>7829</v>
      </c>
      <c r="C5171" s="10" t="s">
        <v>2249</v>
      </c>
      <c r="D5171" s="13">
        <v>126</v>
      </c>
      <c r="E5171" s="13">
        <v>126</v>
      </c>
    </row>
    <row r="5172" spans="1:5">
      <c r="A5172" s="10" t="s">
        <v>7830</v>
      </c>
      <c r="B5172" s="10" t="s">
        <v>7831</v>
      </c>
      <c r="C5172" s="10" t="s">
        <v>2172</v>
      </c>
      <c r="D5172" s="13">
        <v>5</v>
      </c>
      <c r="E5172" s="13">
        <v>5</v>
      </c>
    </row>
    <row r="5173" spans="1:5">
      <c r="A5173" s="10" t="s">
        <v>7830</v>
      </c>
      <c r="B5173" s="10" t="s">
        <v>7831</v>
      </c>
      <c r="C5173" s="10" t="s">
        <v>2191</v>
      </c>
      <c r="D5173" s="13">
        <v>4</v>
      </c>
      <c r="E5173" s="13">
        <v>4</v>
      </c>
    </row>
    <row r="5174" spans="1:5">
      <c r="A5174" s="10" t="s">
        <v>7832</v>
      </c>
      <c r="B5174" s="10" t="s">
        <v>931</v>
      </c>
      <c r="C5174" s="12"/>
      <c r="D5174" s="13">
        <v>0</v>
      </c>
      <c r="E5174" s="13">
        <v>-1</v>
      </c>
    </row>
    <row r="5175" spans="1:5">
      <c r="A5175" s="10" t="s">
        <v>7832</v>
      </c>
      <c r="B5175" s="10" t="s">
        <v>931</v>
      </c>
      <c r="C5175" s="10" t="s">
        <v>2141</v>
      </c>
      <c r="D5175" s="13">
        <v>6</v>
      </c>
      <c r="E5175" s="13">
        <v>6</v>
      </c>
    </row>
    <row r="5176" spans="1:5">
      <c r="A5176" s="10" t="s">
        <v>7833</v>
      </c>
      <c r="B5176" s="10" t="s">
        <v>7834</v>
      </c>
      <c r="C5176" s="12"/>
      <c r="D5176" s="13">
        <v>0</v>
      </c>
      <c r="E5176" s="13">
        <v>-3</v>
      </c>
    </row>
    <row r="5177" spans="1:5">
      <c r="A5177" s="10" t="s">
        <v>7835</v>
      </c>
      <c r="B5177" s="10" t="s">
        <v>7836</v>
      </c>
      <c r="C5177" s="12"/>
      <c r="D5177" s="13">
        <v>0</v>
      </c>
      <c r="E5177" s="13">
        <v>4</v>
      </c>
    </row>
    <row r="5178" spans="1:5">
      <c r="A5178" s="10" t="s">
        <v>7837</v>
      </c>
      <c r="B5178" s="10" t="s">
        <v>7838</v>
      </c>
      <c r="C5178" s="10" t="s">
        <v>2249</v>
      </c>
      <c r="D5178" s="13">
        <v>21</v>
      </c>
      <c r="E5178" s="13">
        <v>21</v>
      </c>
    </row>
    <row r="5179" spans="1:5">
      <c r="A5179" s="10" t="s">
        <v>7839</v>
      </c>
      <c r="B5179" s="10" t="s">
        <v>7840</v>
      </c>
      <c r="C5179" s="12"/>
      <c r="D5179" s="13">
        <v>0</v>
      </c>
      <c r="E5179" s="13">
        <v>47</v>
      </c>
    </row>
    <row r="5180" spans="1:5">
      <c r="A5180" s="10" t="s">
        <v>7841</v>
      </c>
      <c r="B5180" s="10" t="s">
        <v>7842</v>
      </c>
      <c r="C5180" s="12"/>
      <c r="D5180" s="13">
        <v>0</v>
      </c>
      <c r="E5180" s="13">
        <v>1</v>
      </c>
    </row>
    <row r="5181" spans="1:5">
      <c r="A5181" s="10" t="s">
        <v>7843</v>
      </c>
      <c r="B5181" s="10" t="s">
        <v>7844</v>
      </c>
      <c r="C5181" s="12"/>
      <c r="D5181" s="13">
        <v>0</v>
      </c>
      <c r="E5181" s="13">
        <v>47</v>
      </c>
    </row>
    <row r="5182" spans="1:5">
      <c r="A5182" s="10" t="s">
        <v>7845</v>
      </c>
      <c r="B5182" s="10" t="s">
        <v>7846</v>
      </c>
      <c r="C5182" s="12"/>
      <c r="D5182" s="13">
        <v>0</v>
      </c>
      <c r="E5182" s="13">
        <v>1</v>
      </c>
    </row>
    <row r="5183" spans="1:5">
      <c r="A5183" s="10" t="s">
        <v>7847</v>
      </c>
      <c r="B5183" s="10" t="s">
        <v>7848</v>
      </c>
      <c r="C5183" s="10" t="s">
        <v>2249</v>
      </c>
      <c r="D5183" s="13">
        <v>8</v>
      </c>
      <c r="E5183" s="13">
        <v>8</v>
      </c>
    </row>
    <row r="5184" spans="1:5">
      <c r="A5184" s="10" t="s">
        <v>7849</v>
      </c>
      <c r="B5184" s="10" t="s">
        <v>7850</v>
      </c>
      <c r="C5184" s="12"/>
      <c r="D5184" s="13">
        <v>0</v>
      </c>
      <c r="E5184" s="13">
        <v>0</v>
      </c>
    </row>
    <row r="5185" spans="1:5">
      <c r="A5185" s="10" t="s">
        <v>7851</v>
      </c>
      <c r="B5185" s="10" t="s">
        <v>7852</v>
      </c>
      <c r="C5185" s="12"/>
      <c r="D5185" s="13">
        <v>0</v>
      </c>
      <c r="E5185" s="13">
        <v>1</v>
      </c>
    </row>
    <row r="5186" spans="1:5">
      <c r="A5186" s="10" t="s">
        <v>7853</v>
      </c>
      <c r="B5186" s="10" t="s">
        <v>7854</v>
      </c>
      <c r="C5186" s="12"/>
      <c r="D5186" s="13">
        <v>0</v>
      </c>
      <c r="E5186" s="13">
        <v>-4</v>
      </c>
    </row>
    <row r="5187" spans="1:5">
      <c r="A5187" s="10" t="s">
        <v>7853</v>
      </c>
      <c r="B5187" s="10" t="s">
        <v>7854</v>
      </c>
      <c r="C5187" s="10" t="s">
        <v>2249</v>
      </c>
      <c r="D5187" s="13">
        <v>15</v>
      </c>
      <c r="E5187" s="13">
        <v>15</v>
      </c>
    </row>
    <row r="5188" spans="1:5">
      <c r="A5188" s="10" t="s">
        <v>7855</v>
      </c>
      <c r="B5188" s="10" t="s">
        <v>7856</v>
      </c>
      <c r="C5188" s="10" t="s">
        <v>7857</v>
      </c>
      <c r="D5188" s="13">
        <v>1</v>
      </c>
      <c r="E5188" s="13">
        <v>1</v>
      </c>
    </row>
    <row r="5189" spans="1:5">
      <c r="A5189" s="10" t="s">
        <v>7858</v>
      </c>
      <c r="B5189" s="10" t="s">
        <v>220</v>
      </c>
      <c r="C5189" s="10" t="s">
        <v>2233</v>
      </c>
      <c r="D5189" s="13">
        <v>1</v>
      </c>
      <c r="E5189" s="13">
        <v>1</v>
      </c>
    </row>
    <row r="5190" spans="1:5">
      <c r="A5190" s="10" t="s">
        <v>7859</v>
      </c>
      <c r="B5190" s="10" t="s">
        <v>7860</v>
      </c>
      <c r="C5190" s="12"/>
      <c r="D5190" s="13">
        <v>0</v>
      </c>
      <c r="E5190" s="13">
        <v>1</v>
      </c>
    </row>
    <row r="5191" spans="1:5">
      <c r="A5191" s="10" t="s">
        <v>7861</v>
      </c>
      <c r="B5191" s="10" t="s">
        <v>7862</v>
      </c>
      <c r="C5191" s="10" t="s">
        <v>2249</v>
      </c>
      <c r="D5191" s="13">
        <v>6</v>
      </c>
      <c r="E5191" s="13">
        <v>6</v>
      </c>
    </row>
    <row r="5192" spans="1:5">
      <c r="A5192" s="10" t="s">
        <v>7863</v>
      </c>
      <c r="B5192" s="10" t="s">
        <v>7864</v>
      </c>
      <c r="C5192" s="12"/>
      <c r="D5192" s="13">
        <v>0</v>
      </c>
      <c r="E5192" s="13">
        <v>1</v>
      </c>
    </row>
    <row r="5193" spans="1:5">
      <c r="A5193" s="10" t="s">
        <v>7865</v>
      </c>
      <c r="B5193" s="10" t="s">
        <v>7866</v>
      </c>
      <c r="C5193" s="10" t="s">
        <v>7857</v>
      </c>
      <c r="D5193" s="13">
        <v>1</v>
      </c>
      <c r="E5193" s="13">
        <v>1</v>
      </c>
    </row>
    <row r="5194" spans="1:5">
      <c r="A5194" s="10" t="s">
        <v>7867</v>
      </c>
      <c r="B5194" s="10" t="s">
        <v>1574</v>
      </c>
      <c r="C5194" s="10" t="s">
        <v>2234</v>
      </c>
      <c r="D5194" s="13">
        <v>5</v>
      </c>
      <c r="E5194" s="13">
        <v>5</v>
      </c>
    </row>
    <row r="5195" spans="1:5">
      <c r="A5195" s="10" t="s">
        <v>7868</v>
      </c>
      <c r="B5195" s="10" t="s">
        <v>7869</v>
      </c>
      <c r="C5195" s="12"/>
      <c r="D5195" s="13">
        <v>0</v>
      </c>
      <c r="E5195" s="13">
        <v>35</v>
      </c>
    </row>
    <row r="5196" spans="1:5">
      <c r="A5196" s="10" t="s">
        <v>7870</v>
      </c>
      <c r="B5196" s="10" t="s">
        <v>7871</v>
      </c>
      <c r="C5196" s="10" t="s">
        <v>2249</v>
      </c>
      <c r="D5196" s="13">
        <v>61</v>
      </c>
      <c r="E5196" s="13">
        <v>61</v>
      </c>
    </row>
    <row r="5197" spans="1:5">
      <c r="A5197" s="10" t="s">
        <v>7872</v>
      </c>
      <c r="B5197" s="10" t="s">
        <v>7873</v>
      </c>
      <c r="C5197" s="12"/>
      <c r="D5197" s="13">
        <v>0</v>
      </c>
      <c r="E5197" s="13">
        <v>1</v>
      </c>
    </row>
    <row r="5198" spans="1:5">
      <c r="A5198" s="10" t="s">
        <v>7874</v>
      </c>
      <c r="B5198" s="10" t="s">
        <v>7875</v>
      </c>
      <c r="C5198" s="12"/>
      <c r="D5198" s="13">
        <v>0</v>
      </c>
      <c r="E5198" s="13">
        <v>1</v>
      </c>
    </row>
    <row r="5199" spans="1:5">
      <c r="A5199" s="10" t="s">
        <v>7876</v>
      </c>
      <c r="B5199" s="10" t="s">
        <v>7877</v>
      </c>
      <c r="C5199" s="10" t="s">
        <v>2249</v>
      </c>
      <c r="D5199" s="13">
        <v>83</v>
      </c>
      <c r="E5199" s="13">
        <v>83</v>
      </c>
    </row>
    <row r="5200" spans="1:5">
      <c r="A5200" s="10" t="s">
        <v>7878</v>
      </c>
      <c r="B5200" s="10" t="s">
        <v>7879</v>
      </c>
      <c r="C5200" s="10" t="s">
        <v>3815</v>
      </c>
      <c r="D5200" s="13">
        <v>4</v>
      </c>
      <c r="E5200" s="13">
        <v>4</v>
      </c>
    </row>
    <row r="5201" spans="1:5">
      <c r="A5201" s="10" t="s">
        <v>7880</v>
      </c>
      <c r="B5201" s="10" t="s">
        <v>7881</v>
      </c>
      <c r="C5201" s="12"/>
      <c r="D5201" s="13">
        <v>0</v>
      </c>
      <c r="E5201" s="13">
        <v>1</v>
      </c>
    </row>
    <row r="5202" spans="1:5">
      <c r="A5202" s="10" t="s">
        <v>7882</v>
      </c>
      <c r="B5202" s="10" t="s">
        <v>7883</v>
      </c>
      <c r="C5202" s="10" t="s">
        <v>3815</v>
      </c>
      <c r="D5202" s="13">
        <v>4</v>
      </c>
      <c r="E5202" s="13">
        <v>4</v>
      </c>
    </row>
    <row r="5203" spans="1:5">
      <c r="A5203" s="10" t="s">
        <v>7884</v>
      </c>
      <c r="B5203" s="10" t="s">
        <v>7885</v>
      </c>
      <c r="C5203" s="10" t="s">
        <v>2249</v>
      </c>
      <c r="D5203" s="13">
        <v>4</v>
      </c>
      <c r="E5203" s="13">
        <v>4</v>
      </c>
    </row>
    <row r="5204" spans="1:5">
      <c r="A5204" s="10" t="s">
        <v>7886</v>
      </c>
      <c r="B5204" s="10" t="s">
        <v>7887</v>
      </c>
      <c r="C5204" s="10" t="s">
        <v>2246</v>
      </c>
      <c r="D5204" s="13">
        <v>1</v>
      </c>
      <c r="E5204" s="13">
        <v>1</v>
      </c>
    </row>
    <row r="5205" spans="1:5">
      <c r="A5205" s="10" t="s">
        <v>7888</v>
      </c>
      <c r="B5205" s="10" t="s">
        <v>7889</v>
      </c>
      <c r="C5205" s="12"/>
      <c r="D5205" s="13">
        <v>0</v>
      </c>
      <c r="E5205" s="13">
        <v>35</v>
      </c>
    </row>
    <row r="5206" spans="1:5">
      <c r="A5206" s="10" t="s">
        <v>7890</v>
      </c>
      <c r="B5206" s="10" t="s">
        <v>7891</v>
      </c>
      <c r="C5206" s="12"/>
      <c r="D5206" s="13">
        <v>0</v>
      </c>
      <c r="E5206" s="13">
        <v>3</v>
      </c>
    </row>
    <row r="5207" spans="1:5">
      <c r="A5207" s="10" t="s">
        <v>7892</v>
      </c>
      <c r="B5207" s="10" t="s">
        <v>7893</v>
      </c>
      <c r="C5207" s="10" t="s">
        <v>2249</v>
      </c>
      <c r="D5207" s="13">
        <v>4</v>
      </c>
      <c r="E5207" s="13">
        <v>4</v>
      </c>
    </row>
    <row r="5208" spans="1:5">
      <c r="A5208" s="10" t="s">
        <v>7894</v>
      </c>
      <c r="B5208" s="10" t="s">
        <v>262</v>
      </c>
      <c r="C5208" s="10" t="s">
        <v>7895</v>
      </c>
      <c r="D5208" s="13">
        <v>2</v>
      </c>
      <c r="E5208" s="13">
        <v>2</v>
      </c>
    </row>
    <row r="5209" spans="1:5">
      <c r="A5209" s="10" t="s">
        <v>7894</v>
      </c>
      <c r="B5209" s="10" t="s">
        <v>262</v>
      </c>
      <c r="C5209" s="10" t="s">
        <v>5394</v>
      </c>
      <c r="D5209" s="13">
        <v>1</v>
      </c>
      <c r="E5209" s="13">
        <v>1</v>
      </c>
    </row>
    <row r="5210" spans="1:5">
      <c r="A5210" s="10" t="s">
        <v>7894</v>
      </c>
      <c r="B5210" s="10" t="s">
        <v>262</v>
      </c>
      <c r="C5210" s="10" t="s">
        <v>7857</v>
      </c>
      <c r="D5210" s="13">
        <v>2</v>
      </c>
      <c r="E5210" s="13">
        <v>2</v>
      </c>
    </row>
    <row r="5211" spans="1:5">
      <c r="A5211" s="10" t="s">
        <v>7894</v>
      </c>
      <c r="B5211" s="10" t="s">
        <v>262</v>
      </c>
      <c r="C5211" s="10" t="s">
        <v>1891</v>
      </c>
      <c r="D5211" s="13">
        <v>1</v>
      </c>
      <c r="E5211" s="13">
        <v>1</v>
      </c>
    </row>
    <row r="5212" spans="1:5">
      <c r="A5212" s="10" t="s">
        <v>7896</v>
      </c>
      <c r="B5212" s="10" t="s">
        <v>7897</v>
      </c>
      <c r="C5212" s="12"/>
      <c r="D5212" s="13">
        <v>0</v>
      </c>
      <c r="E5212" s="13">
        <v>1</v>
      </c>
    </row>
    <row r="5213" spans="1:5">
      <c r="A5213" s="10" t="s">
        <v>7898</v>
      </c>
      <c r="B5213" s="10" t="s">
        <v>330</v>
      </c>
      <c r="C5213" s="10" t="s">
        <v>2251</v>
      </c>
      <c r="D5213" s="13">
        <v>15</v>
      </c>
      <c r="E5213" s="13">
        <v>15</v>
      </c>
    </row>
    <row r="5214" spans="1:5">
      <c r="A5214" s="10" t="s">
        <v>7899</v>
      </c>
      <c r="B5214" s="10" t="s">
        <v>7900</v>
      </c>
      <c r="C5214" s="10" t="s">
        <v>2249</v>
      </c>
      <c r="D5214" s="13">
        <v>7</v>
      </c>
      <c r="E5214" s="13">
        <v>7</v>
      </c>
    </row>
    <row r="5215" spans="1:5">
      <c r="A5215" s="10" t="s">
        <v>7901</v>
      </c>
      <c r="B5215" s="10" t="s">
        <v>7902</v>
      </c>
      <c r="C5215" s="12"/>
      <c r="D5215" s="13">
        <v>0</v>
      </c>
      <c r="E5215" s="13">
        <v>-3</v>
      </c>
    </row>
    <row r="5216" spans="1:5">
      <c r="A5216" s="10" t="s">
        <v>7901</v>
      </c>
      <c r="B5216" s="10" t="s">
        <v>7902</v>
      </c>
      <c r="C5216" s="10" t="s">
        <v>2249</v>
      </c>
      <c r="D5216" s="13">
        <v>1</v>
      </c>
      <c r="E5216" s="13">
        <v>1</v>
      </c>
    </row>
    <row r="5217" spans="1:5">
      <c r="A5217" s="10" t="s">
        <v>7903</v>
      </c>
      <c r="B5217" s="10" t="s">
        <v>7904</v>
      </c>
      <c r="C5217" s="10" t="s">
        <v>2249</v>
      </c>
      <c r="D5217" s="13">
        <v>4</v>
      </c>
      <c r="E5217" s="13">
        <v>4</v>
      </c>
    </row>
    <row r="5218" spans="1:5">
      <c r="A5218" s="10" t="s">
        <v>7905</v>
      </c>
      <c r="B5218" s="10" t="s">
        <v>285</v>
      </c>
      <c r="C5218" s="10" t="s">
        <v>2251</v>
      </c>
      <c r="D5218" s="13">
        <v>8</v>
      </c>
      <c r="E5218" s="13">
        <v>8</v>
      </c>
    </row>
    <row r="5219" spans="1:5">
      <c r="A5219" s="10" t="s">
        <v>7906</v>
      </c>
      <c r="B5219" s="10" t="s">
        <v>7907</v>
      </c>
      <c r="C5219" s="12"/>
      <c r="D5219" s="13">
        <v>0</v>
      </c>
      <c r="E5219" s="13">
        <v>1</v>
      </c>
    </row>
    <row r="5220" spans="1:5">
      <c r="A5220" s="10" t="s">
        <v>7908</v>
      </c>
      <c r="B5220" s="10" t="s">
        <v>7909</v>
      </c>
      <c r="C5220" s="10" t="s">
        <v>2249</v>
      </c>
      <c r="D5220" s="13">
        <v>4</v>
      </c>
      <c r="E5220" s="13">
        <v>4</v>
      </c>
    </row>
    <row r="5221" spans="1:5">
      <c r="A5221" s="10" t="s">
        <v>7910</v>
      </c>
      <c r="B5221" s="10" t="s">
        <v>263</v>
      </c>
      <c r="C5221" s="10" t="s">
        <v>7895</v>
      </c>
      <c r="D5221" s="13">
        <v>2</v>
      </c>
      <c r="E5221" s="13">
        <v>2</v>
      </c>
    </row>
    <row r="5222" spans="1:5">
      <c r="A5222" s="10" t="s">
        <v>7910</v>
      </c>
      <c r="B5222" s="10" t="s">
        <v>263</v>
      </c>
      <c r="C5222" s="10" t="s">
        <v>5394</v>
      </c>
      <c r="D5222" s="13">
        <v>1</v>
      </c>
      <c r="E5222" s="13">
        <v>1</v>
      </c>
    </row>
    <row r="5223" spans="1:5">
      <c r="A5223" s="10" t="s">
        <v>7910</v>
      </c>
      <c r="B5223" s="10" t="s">
        <v>263</v>
      </c>
      <c r="C5223" s="10" t="s">
        <v>7857</v>
      </c>
      <c r="D5223" s="13">
        <v>2</v>
      </c>
      <c r="E5223" s="13">
        <v>2</v>
      </c>
    </row>
    <row r="5224" spans="1:5">
      <c r="A5224" s="10" t="s">
        <v>7910</v>
      </c>
      <c r="B5224" s="10" t="s">
        <v>263</v>
      </c>
      <c r="C5224" s="10" t="s">
        <v>1891</v>
      </c>
      <c r="D5224" s="13">
        <v>1</v>
      </c>
      <c r="E5224" s="13">
        <v>1</v>
      </c>
    </row>
    <row r="5225" spans="1:5">
      <c r="A5225" s="10" t="s">
        <v>7911</v>
      </c>
      <c r="B5225" s="10" t="s">
        <v>7912</v>
      </c>
      <c r="C5225" s="10" t="s">
        <v>2249</v>
      </c>
      <c r="D5225" s="13">
        <v>3</v>
      </c>
      <c r="E5225" s="13">
        <v>3</v>
      </c>
    </row>
    <row r="5226" spans="1:5">
      <c r="A5226" s="10" t="s">
        <v>7913</v>
      </c>
      <c r="B5226" s="10" t="s">
        <v>7914</v>
      </c>
      <c r="C5226" s="10" t="s">
        <v>2249</v>
      </c>
      <c r="D5226" s="13">
        <v>12</v>
      </c>
      <c r="E5226" s="13">
        <v>12</v>
      </c>
    </row>
    <row r="5227" spans="1:5">
      <c r="A5227" s="10" t="s">
        <v>7915</v>
      </c>
      <c r="B5227" s="10" t="s">
        <v>7916</v>
      </c>
      <c r="C5227" s="12"/>
      <c r="D5227" s="13">
        <v>6</v>
      </c>
      <c r="E5227" s="13">
        <v>6</v>
      </c>
    </row>
    <row r="5228" spans="1:5">
      <c r="A5228" s="10" t="s">
        <v>7917</v>
      </c>
      <c r="B5228" s="10" t="s">
        <v>7918</v>
      </c>
      <c r="C5228" s="10" t="s">
        <v>2249</v>
      </c>
      <c r="D5228" s="13">
        <v>2</v>
      </c>
      <c r="E5228" s="13">
        <v>2</v>
      </c>
    </row>
    <row r="5229" spans="1:5">
      <c r="A5229" s="10" t="s">
        <v>7919</v>
      </c>
      <c r="B5229" s="10" t="s">
        <v>7920</v>
      </c>
      <c r="C5229" s="12"/>
      <c r="D5229" s="13">
        <v>0</v>
      </c>
      <c r="E5229" s="13">
        <v>1</v>
      </c>
    </row>
    <row r="5230" spans="1:5">
      <c r="A5230" s="10" t="s">
        <v>7921</v>
      </c>
      <c r="B5230" s="10" t="s">
        <v>7922</v>
      </c>
      <c r="C5230" s="10" t="s">
        <v>2249</v>
      </c>
      <c r="D5230" s="13">
        <v>14</v>
      </c>
      <c r="E5230" s="13">
        <v>14</v>
      </c>
    </row>
    <row r="5231" spans="1:5">
      <c r="A5231" s="10" t="s">
        <v>7923</v>
      </c>
      <c r="B5231" s="10" t="s">
        <v>7924</v>
      </c>
      <c r="C5231" s="10" t="s">
        <v>2249</v>
      </c>
      <c r="D5231" s="13">
        <v>5</v>
      </c>
      <c r="E5231" s="13">
        <v>5</v>
      </c>
    </row>
    <row r="5232" spans="1:5">
      <c r="A5232" s="10" t="s">
        <v>7925</v>
      </c>
      <c r="B5232" s="10" t="s">
        <v>7926</v>
      </c>
      <c r="C5232" s="10" t="s">
        <v>2249</v>
      </c>
      <c r="D5232" s="13">
        <v>20</v>
      </c>
      <c r="E5232" s="13">
        <v>20</v>
      </c>
    </row>
    <row r="5233" spans="1:5">
      <c r="A5233" s="10" t="s">
        <v>7927</v>
      </c>
      <c r="B5233" s="10" t="s">
        <v>7928</v>
      </c>
      <c r="C5233" s="12"/>
      <c r="D5233" s="13">
        <v>0</v>
      </c>
      <c r="E5233" s="13">
        <v>6</v>
      </c>
    </row>
    <row r="5234" spans="1:5">
      <c r="A5234" s="10" t="s">
        <v>7927</v>
      </c>
      <c r="B5234" s="10" t="s">
        <v>7928</v>
      </c>
      <c r="C5234" s="10" t="s">
        <v>5394</v>
      </c>
      <c r="D5234" s="13">
        <v>2</v>
      </c>
      <c r="E5234" s="13">
        <v>2</v>
      </c>
    </row>
    <row r="5235" spans="1:5">
      <c r="A5235" s="10" t="s">
        <v>7929</v>
      </c>
      <c r="B5235" s="10" t="s">
        <v>7930</v>
      </c>
      <c r="C5235" s="10" t="s">
        <v>2251</v>
      </c>
      <c r="D5235" s="13">
        <v>3</v>
      </c>
      <c r="E5235" s="13">
        <v>3</v>
      </c>
    </row>
    <row r="5236" spans="1:5">
      <c r="A5236" s="10" t="s">
        <v>7931</v>
      </c>
      <c r="B5236" s="10" t="s">
        <v>7932</v>
      </c>
      <c r="C5236" s="12"/>
      <c r="D5236" s="13">
        <v>0</v>
      </c>
      <c r="E5236" s="13">
        <v>-10</v>
      </c>
    </row>
    <row r="5237" spans="1:5">
      <c r="A5237" s="10" t="s">
        <v>7931</v>
      </c>
      <c r="B5237" s="10" t="s">
        <v>7932</v>
      </c>
      <c r="C5237" s="10" t="s">
        <v>2249</v>
      </c>
      <c r="D5237" s="13">
        <v>11</v>
      </c>
      <c r="E5237" s="13">
        <v>11</v>
      </c>
    </row>
    <row r="5238" spans="1:5">
      <c r="A5238" s="10" t="s">
        <v>7933</v>
      </c>
      <c r="B5238" s="10" t="s">
        <v>7934</v>
      </c>
      <c r="C5238" s="12"/>
      <c r="D5238" s="13">
        <v>0</v>
      </c>
      <c r="E5238" s="13">
        <v>-6</v>
      </c>
    </row>
    <row r="5239" spans="1:5">
      <c r="A5239" s="10" t="s">
        <v>7933</v>
      </c>
      <c r="B5239" s="10" t="s">
        <v>7934</v>
      </c>
      <c r="C5239" s="10" t="s">
        <v>2249</v>
      </c>
      <c r="D5239" s="13">
        <v>72</v>
      </c>
      <c r="E5239" s="13">
        <v>72</v>
      </c>
    </row>
    <row r="5240" spans="1:5">
      <c r="A5240" s="10" t="s">
        <v>7935</v>
      </c>
      <c r="B5240" s="10" t="s">
        <v>7936</v>
      </c>
      <c r="C5240" s="10" t="s">
        <v>2249</v>
      </c>
      <c r="D5240" s="13">
        <v>15</v>
      </c>
      <c r="E5240" s="13">
        <v>15</v>
      </c>
    </row>
    <row r="5241" spans="1:5">
      <c r="A5241" s="10" t="s">
        <v>7937</v>
      </c>
      <c r="B5241" s="10" t="s">
        <v>7938</v>
      </c>
      <c r="C5241" s="12"/>
      <c r="D5241" s="13">
        <v>0</v>
      </c>
      <c r="E5241" s="13">
        <v>2</v>
      </c>
    </row>
    <row r="5242" spans="1:5">
      <c r="A5242" s="10" t="s">
        <v>7939</v>
      </c>
      <c r="B5242" s="10" t="s">
        <v>936</v>
      </c>
      <c r="C5242" s="12"/>
      <c r="D5242" s="13">
        <v>0</v>
      </c>
      <c r="E5242" s="13">
        <v>0</v>
      </c>
    </row>
    <row r="5243" spans="1:5">
      <c r="A5243" s="10" t="s">
        <v>7940</v>
      </c>
      <c r="B5243" s="10" t="s">
        <v>7941</v>
      </c>
      <c r="C5243" s="12"/>
      <c r="D5243" s="13">
        <v>60</v>
      </c>
      <c r="E5243" s="13">
        <v>55</v>
      </c>
    </row>
    <row r="5244" spans="1:5">
      <c r="A5244" s="10" t="s">
        <v>7940</v>
      </c>
      <c r="B5244" s="10" t="s">
        <v>7941</v>
      </c>
      <c r="C5244" s="10" t="s">
        <v>2249</v>
      </c>
      <c r="D5244" s="13">
        <v>7</v>
      </c>
      <c r="E5244" s="13">
        <v>7</v>
      </c>
    </row>
    <row r="5245" spans="1:5">
      <c r="A5245" s="10" t="s">
        <v>7942</v>
      </c>
      <c r="B5245" s="10" t="s">
        <v>7943</v>
      </c>
      <c r="C5245" s="10" t="s">
        <v>2249</v>
      </c>
      <c r="D5245" s="13">
        <v>118</v>
      </c>
      <c r="E5245" s="13">
        <v>118</v>
      </c>
    </row>
    <row r="5246" spans="1:5">
      <c r="A5246" s="10" t="s">
        <v>7944</v>
      </c>
      <c r="B5246" s="10" t="s">
        <v>7945</v>
      </c>
      <c r="C5246" s="10" t="s">
        <v>2249</v>
      </c>
      <c r="D5246" s="13">
        <v>22</v>
      </c>
      <c r="E5246" s="13">
        <v>22</v>
      </c>
    </row>
    <row r="5247" spans="1:5">
      <c r="A5247" s="10" t="s">
        <v>7946</v>
      </c>
      <c r="B5247" s="10" t="s">
        <v>7947</v>
      </c>
      <c r="C5247" s="10" t="s">
        <v>2249</v>
      </c>
      <c r="D5247" s="13">
        <v>3</v>
      </c>
      <c r="E5247" s="13">
        <v>3</v>
      </c>
    </row>
    <row r="5248" spans="1:5">
      <c r="A5248" s="10" t="s">
        <v>7948</v>
      </c>
      <c r="B5248" s="10" t="s">
        <v>7949</v>
      </c>
      <c r="C5248" s="10" t="s">
        <v>2249</v>
      </c>
      <c r="D5248" s="13">
        <v>15</v>
      </c>
      <c r="E5248" s="13">
        <v>15</v>
      </c>
    </row>
    <row r="5249" spans="1:5">
      <c r="A5249" s="10" t="s">
        <v>7950</v>
      </c>
      <c r="B5249" s="10" t="s">
        <v>7951</v>
      </c>
      <c r="C5249" s="10" t="s">
        <v>2249</v>
      </c>
      <c r="D5249" s="13">
        <v>1</v>
      </c>
      <c r="E5249" s="13">
        <v>1</v>
      </c>
    </row>
    <row r="5250" spans="1:5">
      <c r="A5250" s="10" t="s">
        <v>7952</v>
      </c>
      <c r="B5250" s="10" t="s">
        <v>7953</v>
      </c>
      <c r="C5250" s="10" t="s">
        <v>2249</v>
      </c>
      <c r="D5250" s="13">
        <v>4</v>
      </c>
      <c r="E5250" s="13">
        <v>4</v>
      </c>
    </row>
    <row r="5251" spans="1:5">
      <c r="A5251" s="10" t="s">
        <v>7954</v>
      </c>
      <c r="B5251" s="10" t="s">
        <v>7955</v>
      </c>
      <c r="C5251" s="10" t="s">
        <v>2249</v>
      </c>
      <c r="D5251" s="13">
        <v>5</v>
      </c>
      <c r="E5251" s="13">
        <v>5</v>
      </c>
    </row>
    <row r="5252" spans="1:5">
      <c r="A5252" s="10" t="s">
        <v>7956</v>
      </c>
      <c r="B5252" s="10" t="s">
        <v>341</v>
      </c>
      <c r="C5252" s="12"/>
      <c r="D5252" s="13">
        <v>0</v>
      </c>
      <c r="E5252" s="13">
        <v>0</v>
      </c>
    </row>
    <row r="5253" spans="1:5">
      <c r="A5253" s="10" t="s">
        <v>7956</v>
      </c>
      <c r="B5253" s="10" t="s">
        <v>341</v>
      </c>
      <c r="C5253" s="10" t="s">
        <v>2251</v>
      </c>
      <c r="D5253" s="13">
        <v>17</v>
      </c>
      <c r="E5253" s="13">
        <v>17</v>
      </c>
    </row>
    <row r="5254" spans="1:5">
      <c r="A5254" s="10" t="s">
        <v>7957</v>
      </c>
      <c r="B5254" s="10" t="s">
        <v>7958</v>
      </c>
      <c r="C5254" s="12"/>
      <c r="D5254" s="13">
        <v>0</v>
      </c>
      <c r="E5254" s="13">
        <v>30</v>
      </c>
    </row>
    <row r="5255" spans="1:5">
      <c r="A5255" s="10" t="s">
        <v>7959</v>
      </c>
      <c r="B5255" s="10" t="s">
        <v>7960</v>
      </c>
      <c r="C5255" s="12"/>
      <c r="D5255" s="13">
        <v>25</v>
      </c>
      <c r="E5255" s="13">
        <v>25</v>
      </c>
    </row>
    <row r="5256" spans="1:5">
      <c r="A5256" s="10" t="s">
        <v>7959</v>
      </c>
      <c r="B5256" s="10" t="s">
        <v>7960</v>
      </c>
      <c r="C5256" s="10" t="s">
        <v>2249</v>
      </c>
      <c r="D5256" s="13">
        <v>2</v>
      </c>
      <c r="E5256" s="13">
        <v>2</v>
      </c>
    </row>
    <row r="5257" spans="1:5">
      <c r="A5257" s="10" t="s">
        <v>7961</v>
      </c>
      <c r="B5257" s="10" t="s">
        <v>7962</v>
      </c>
      <c r="C5257" s="12"/>
      <c r="D5257" s="13">
        <v>0</v>
      </c>
      <c r="E5257" s="13">
        <v>2</v>
      </c>
    </row>
    <row r="5258" spans="1:5">
      <c r="A5258" s="10" t="s">
        <v>7963</v>
      </c>
      <c r="B5258" s="10" t="s">
        <v>7964</v>
      </c>
      <c r="C5258" s="10" t="s">
        <v>2249</v>
      </c>
      <c r="D5258" s="13">
        <v>3</v>
      </c>
      <c r="E5258" s="13">
        <v>3</v>
      </c>
    </row>
    <row r="5259" spans="1:5">
      <c r="A5259" s="10" t="s">
        <v>7965</v>
      </c>
      <c r="B5259" s="10" t="s">
        <v>7966</v>
      </c>
      <c r="C5259" s="10" t="s">
        <v>2249</v>
      </c>
      <c r="D5259" s="13">
        <v>27</v>
      </c>
      <c r="E5259" s="13">
        <v>27</v>
      </c>
    </row>
    <row r="5260" spans="1:5">
      <c r="A5260" s="10" t="s">
        <v>7967</v>
      </c>
      <c r="B5260" s="10" t="s">
        <v>7968</v>
      </c>
      <c r="C5260" s="10" t="s">
        <v>2249</v>
      </c>
      <c r="D5260" s="13">
        <v>22</v>
      </c>
      <c r="E5260" s="13">
        <v>22</v>
      </c>
    </row>
    <row r="5261" spans="1:5">
      <c r="A5261" s="10" t="s">
        <v>7969</v>
      </c>
      <c r="B5261" s="10" t="s">
        <v>1516</v>
      </c>
      <c r="C5261" s="12"/>
      <c r="D5261" s="13">
        <v>0</v>
      </c>
      <c r="E5261" s="13">
        <v>-4</v>
      </c>
    </row>
    <row r="5262" spans="1:5">
      <c r="A5262" s="10" t="s">
        <v>7970</v>
      </c>
      <c r="B5262" s="10" t="s">
        <v>280</v>
      </c>
      <c r="C5262" s="10" t="s">
        <v>7895</v>
      </c>
      <c r="D5262" s="13">
        <v>6</v>
      </c>
      <c r="E5262" s="13">
        <v>6</v>
      </c>
    </row>
    <row r="5263" spans="1:5">
      <c r="A5263" s="10" t="s">
        <v>7970</v>
      </c>
      <c r="B5263" s="10" t="s">
        <v>280</v>
      </c>
      <c r="C5263" s="10" t="s">
        <v>7971</v>
      </c>
      <c r="D5263" s="13">
        <v>1</v>
      </c>
      <c r="E5263" s="13">
        <v>1</v>
      </c>
    </row>
    <row r="5264" spans="1:5">
      <c r="A5264" s="10" t="s">
        <v>7972</v>
      </c>
      <c r="B5264" s="10" t="s">
        <v>7973</v>
      </c>
      <c r="C5264" s="10" t="s">
        <v>2249</v>
      </c>
      <c r="D5264" s="13">
        <v>2</v>
      </c>
      <c r="E5264" s="13">
        <v>2</v>
      </c>
    </row>
    <row r="5265" spans="1:5">
      <c r="A5265" s="10" t="s">
        <v>7974</v>
      </c>
      <c r="B5265" s="10" t="s">
        <v>7975</v>
      </c>
      <c r="C5265" s="10" t="s">
        <v>2249</v>
      </c>
      <c r="D5265" s="13">
        <v>9</v>
      </c>
      <c r="E5265" s="13">
        <v>9</v>
      </c>
    </row>
    <row r="5266" spans="1:5">
      <c r="A5266" s="10" t="s">
        <v>7976</v>
      </c>
      <c r="B5266" s="10" t="s">
        <v>497</v>
      </c>
      <c r="C5266" s="12"/>
      <c r="D5266" s="13">
        <v>0</v>
      </c>
      <c r="E5266" s="13">
        <v>-1</v>
      </c>
    </row>
    <row r="5267" spans="1:5">
      <c r="A5267" s="10" t="s">
        <v>7976</v>
      </c>
      <c r="B5267" s="10" t="s">
        <v>497</v>
      </c>
      <c r="C5267" s="10" t="s">
        <v>3835</v>
      </c>
      <c r="D5267" s="13">
        <v>38</v>
      </c>
      <c r="E5267" s="13">
        <v>38</v>
      </c>
    </row>
    <row r="5268" spans="1:5">
      <c r="A5268" s="10" t="s">
        <v>7976</v>
      </c>
      <c r="B5268" s="10" t="s">
        <v>497</v>
      </c>
      <c r="C5268" s="10" t="s">
        <v>2150</v>
      </c>
      <c r="D5268" s="13">
        <v>4</v>
      </c>
      <c r="E5268" s="13">
        <v>4</v>
      </c>
    </row>
    <row r="5269" spans="1:5">
      <c r="A5269" s="10" t="s">
        <v>7977</v>
      </c>
      <c r="B5269" s="10" t="s">
        <v>7978</v>
      </c>
      <c r="C5269" s="10" t="s">
        <v>2249</v>
      </c>
      <c r="D5269" s="13">
        <v>199</v>
      </c>
      <c r="E5269" s="13">
        <v>199</v>
      </c>
    </row>
    <row r="5270" spans="1:5">
      <c r="A5270" s="10" t="s">
        <v>7979</v>
      </c>
      <c r="B5270" s="10" t="s">
        <v>360</v>
      </c>
      <c r="C5270" s="12"/>
      <c r="D5270" s="13">
        <v>0</v>
      </c>
      <c r="E5270" s="13">
        <v>-1</v>
      </c>
    </row>
    <row r="5271" spans="1:5">
      <c r="A5271" s="10" t="s">
        <v>7979</v>
      </c>
      <c r="B5271" s="10" t="s">
        <v>360</v>
      </c>
      <c r="C5271" s="10" t="s">
        <v>7451</v>
      </c>
      <c r="D5271" s="13">
        <v>3</v>
      </c>
      <c r="E5271" s="13">
        <v>3</v>
      </c>
    </row>
    <row r="5272" spans="1:5">
      <c r="A5272" s="10" t="s">
        <v>7979</v>
      </c>
      <c r="B5272" s="10" t="s">
        <v>360</v>
      </c>
      <c r="C5272" s="10" t="s">
        <v>2150</v>
      </c>
      <c r="D5272" s="13">
        <v>13</v>
      </c>
      <c r="E5272" s="13">
        <v>13</v>
      </c>
    </row>
    <row r="5273" spans="1:5">
      <c r="A5273" s="10" t="s">
        <v>7980</v>
      </c>
      <c r="B5273" s="10" t="s">
        <v>7981</v>
      </c>
      <c r="C5273" s="10" t="s">
        <v>2249</v>
      </c>
      <c r="D5273" s="13">
        <v>30</v>
      </c>
      <c r="E5273" s="13">
        <v>30</v>
      </c>
    </row>
    <row r="5274" spans="1:5">
      <c r="A5274" s="10" t="s">
        <v>7982</v>
      </c>
      <c r="B5274" s="10" t="s">
        <v>7983</v>
      </c>
      <c r="C5274" s="12"/>
      <c r="D5274" s="13">
        <v>0</v>
      </c>
      <c r="E5274" s="13">
        <v>2</v>
      </c>
    </row>
    <row r="5275" spans="1:5">
      <c r="A5275" s="10" t="s">
        <v>7984</v>
      </c>
      <c r="B5275" s="10" t="s">
        <v>7985</v>
      </c>
      <c r="C5275" s="10" t="s">
        <v>2249</v>
      </c>
      <c r="D5275" s="13">
        <v>13</v>
      </c>
      <c r="E5275" s="13">
        <v>13</v>
      </c>
    </row>
    <row r="5276" spans="1:5">
      <c r="A5276" s="10" t="s">
        <v>7986</v>
      </c>
      <c r="B5276" s="10" t="s">
        <v>7987</v>
      </c>
      <c r="C5276" s="12"/>
      <c r="D5276" s="13">
        <v>0</v>
      </c>
      <c r="E5276" s="13">
        <v>2</v>
      </c>
    </row>
    <row r="5277" spans="1:5">
      <c r="A5277" s="10" t="s">
        <v>7988</v>
      </c>
      <c r="B5277" s="10" t="s">
        <v>207</v>
      </c>
      <c r="C5277" s="12"/>
      <c r="D5277" s="13">
        <v>1</v>
      </c>
      <c r="E5277" s="13">
        <v>1</v>
      </c>
    </row>
    <row r="5278" spans="1:5">
      <c r="A5278" s="10" t="s">
        <v>7989</v>
      </c>
      <c r="B5278" s="10" t="s">
        <v>7990</v>
      </c>
      <c r="C5278" s="12"/>
      <c r="D5278" s="13">
        <v>0</v>
      </c>
      <c r="E5278" s="13">
        <v>7</v>
      </c>
    </row>
    <row r="5279" spans="1:5">
      <c r="A5279" s="10" t="s">
        <v>7991</v>
      </c>
      <c r="B5279" s="10" t="s">
        <v>301</v>
      </c>
      <c r="C5279" s="10" t="s">
        <v>2162</v>
      </c>
      <c r="D5279" s="13">
        <v>11</v>
      </c>
      <c r="E5279" s="13">
        <v>11</v>
      </c>
    </row>
    <row r="5280" spans="1:5">
      <c r="A5280" s="10" t="s">
        <v>7992</v>
      </c>
      <c r="B5280" s="10" t="s">
        <v>7993</v>
      </c>
      <c r="C5280" s="12"/>
      <c r="D5280" s="13">
        <v>0</v>
      </c>
      <c r="E5280" s="13">
        <v>-4</v>
      </c>
    </row>
    <row r="5281" spans="1:5">
      <c r="A5281" s="10" t="s">
        <v>7994</v>
      </c>
      <c r="B5281" s="10" t="s">
        <v>281</v>
      </c>
      <c r="C5281" s="10" t="s">
        <v>7895</v>
      </c>
      <c r="D5281" s="13">
        <v>6</v>
      </c>
      <c r="E5281" s="13">
        <v>6</v>
      </c>
    </row>
    <row r="5282" spans="1:5">
      <c r="A5282" s="10" t="s">
        <v>7994</v>
      </c>
      <c r="B5282" s="10" t="s">
        <v>281</v>
      </c>
      <c r="C5282" s="10" t="s">
        <v>7971</v>
      </c>
      <c r="D5282" s="13">
        <v>1</v>
      </c>
      <c r="E5282" s="13">
        <v>1</v>
      </c>
    </row>
    <row r="5283" spans="1:5">
      <c r="A5283" s="10" t="s">
        <v>7995</v>
      </c>
      <c r="B5283" s="10" t="s">
        <v>7996</v>
      </c>
      <c r="C5283" s="12"/>
      <c r="D5283" s="13">
        <v>0</v>
      </c>
      <c r="E5283" s="13">
        <v>18</v>
      </c>
    </row>
    <row r="5284" spans="1:5">
      <c r="A5284" s="10" t="s">
        <v>7997</v>
      </c>
      <c r="B5284" s="10" t="s">
        <v>7998</v>
      </c>
      <c r="C5284" s="12"/>
      <c r="D5284" s="13">
        <v>0</v>
      </c>
      <c r="E5284" s="13">
        <v>0</v>
      </c>
    </row>
    <row r="5285" spans="1:5">
      <c r="A5285" s="10" t="s">
        <v>7999</v>
      </c>
      <c r="B5285" s="10" t="s">
        <v>8000</v>
      </c>
      <c r="C5285" s="12"/>
      <c r="D5285" s="13">
        <v>0</v>
      </c>
      <c r="E5285" s="13">
        <v>2</v>
      </c>
    </row>
    <row r="5286" spans="1:5">
      <c r="A5286" s="10" t="s">
        <v>8001</v>
      </c>
      <c r="B5286" s="10" t="s">
        <v>8002</v>
      </c>
      <c r="C5286" s="12"/>
      <c r="D5286" s="13">
        <v>0</v>
      </c>
      <c r="E5286" s="13">
        <v>18</v>
      </c>
    </row>
    <row r="5287" spans="1:5">
      <c r="A5287" s="10" t="s">
        <v>8003</v>
      </c>
      <c r="B5287" s="10" t="s">
        <v>265</v>
      </c>
      <c r="C5287" s="10" t="s">
        <v>2166</v>
      </c>
      <c r="D5287" s="13">
        <v>5</v>
      </c>
      <c r="E5287" s="13">
        <v>5</v>
      </c>
    </row>
    <row r="5288" spans="1:5">
      <c r="A5288" s="10" t="s">
        <v>8004</v>
      </c>
      <c r="B5288" s="10" t="s">
        <v>235</v>
      </c>
      <c r="C5288" s="10" t="s">
        <v>7668</v>
      </c>
      <c r="D5288" s="13">
        <v>2</v>
      </c>
      <c r="E5288" s="13">
        <v>2</v>
      </c>
    </row>
    <row r="5289" spans="1:5">
      <c r="A5289" s="10" t="s">
        <v>8005</v>
      </c>
      <c r="B5289" s="10" t="s">
        <v>8006</v>
      </c>
      <c r="C5289" s="12"/>
      <c r="D5289" s="13">
        <v>0</v>
      </c>
      <c r="E5289" s="13">
        <v>18</v>
      </c>
    </row>
    <row r="5290" spans="1:5">
      <c r="A5290" s="10" t="s">
        <v>8007</v>
      </c>
      <c r="B5290" s="10" t="s">
        <v>409</v>
      </c>
      <c r="C5290" s="12"/>
      <c r="D5290" s="13">
        <v>0</v>
      </c>
      <c r="E5290" s="13">
        <v>-5</v>
      </c>
    </row>
    <row r="5291" spans="1:5">
      <c r="A5291" s="10" t="s">
        <v>8007</v>
      </c>
      <c r="B5291" s="10" t="s">
        <v>409</v>
      </c>
      <c r="C5291" s="10" t="s">
        <v>2158</v>
      </c>
      <c r="D5291" s="13">
        <v>17</v>
      </c>
      <c r="E5291" s="13">
        <v>17</v>
      </c>
    </row>
    <row r="5292" spans="1:5">
      <c r="A5292" s="10" t="s">
        <v>8007</v>
      </c>
      <c r="B5292" s="10" t="s">
        <v>409</v>
      </c>
      <c r="C5292" s="10" t="s">
        <v>2167</v>
      </c>
      <c r="D5292" s="13">
        <v>12</v>
      </c>
      <c r="E5292" s="13">
        <v>12</v>
      </c>
    </row>
    <row r="5293" spans="1:5">
      <c r="A5293" s="10" t="s">
        <v>8008</v>
      </c>
      <c r="B5293" s="10" t="s">
        <v>8009</v>
      </c>
      <c r="C5293" s="12"/>
      <c r="D5293" s="13">
        <v>0</v>
      </c>
      <c r="E5293" s="13">
        <v>18</v>
      </c>
    </row>
    <row r="5294" spans="1:5">
      <c r="A5294" s="10" t="s">
        <v>8010</v>
      </c>
      <c r="B5294" s="10" t="s">
        <v>8011</v>
      </c>
      <c r="C5294" s="12"/>
      <c r="D5294" s="13">
        <v>6</v>
      </c>
      <c r="E5294" s="13">
        <v>6</v>
      </c>
    </row>
    <row r="5295" spans="1:5">
      <c r="A5295" s="10" t="s">
        <v>8012</v>
      </c>
      <c r="B5295" s="10" t="s">
        <v>653</v>
      </c>
      <c r="C5295" s="10" t="s">
        <v>2251</v>
      </c>
      <c r="D5295" s="13">
        <v>116</v>
      </c>
      <c r="E5295" s="13">
        <v>116</v>
      </c>
    </row>
    <row r="5296" spans="1:5">
      <c r="A5296" s="10" t="s">
        <v>8013</v>
      </c>
      <c r="B5296" s="10" t="s">
        <v>8014</v>
      </c>
      <c r="C5296" s="12"/>
      <c r="D5296" s="13">
        <v>0</v>
      </c>
      <c r="E5296" s="13">
        <v>18</v>
      </c>
    </row>
    <row r="5297" spans="1:5">
      <c r="A5297" s="10" t="s">
        <v>8015</v>
      </c>
      <c r="B5297" s="10" t="s">
        <v>8016</v>
      </c>
      <c r="C5297" s="12"/>
      <c r="D5297" s="13">
        <v>0</v>
      </c>
      <c r="E5297" s="13">
        <v>-2</v>
      </c>
    </row>
    <row r="5298" spans="1:5">
      <c r="A5298" s="10" t="s">
        <v>8017</v>
      </c>
      <c r="B5298" s="10" t="s">
        <v>550</v>
      </c>
      <c r="C5298" s="10" t="s">
        <v>2251</v>
      </c>
      <c r="D5298" s="13">
        <v>72</v>
      </c>
      <c r="E5298" s="13">
        <v>72</v>
      </c>
    </row>
    <row r="5299" spans="1:5">
      <c r="A5299" s="10" t="s">
        <v>8018</v>
      </c>
      <c r="B5299" s="10" t="s">
        <v>902</v>
      </c>
      <c r="C5299" s="12"/>
      <c r="D5299" s="13">
        <v>0</v>
      </c>
      <c r="E5299" s="13">
        <v>-1</v>
      </c>
    </row>
    <row r="5300" spans="1:5">
      <c r="A5300" s="10" t="s">
        <v>8018</v>
      </c>
      <c r="B5300" s="10" t="s">
        <v>902</v>
      </c>
      <c r="C5300" s="10" t="s">
        <v>2140</v>
      </c>
      <c r="D5300" s="13">
        <v>55</v>
      </c>
      <c r="E5300" s="13">
        <v>55</v>
      </c>
    </row>
    <row r="5301" spans="1:5">
      <c r="A5301" s="10" t="s">
        <v>8018</v>
      </c>
      <c r="B5301" s="10" t="s">
        <v>902</v>
      </c>
      <c r="C5301" s="10" t="s">
        <v>2293</v>
      </c>
      <c r="D5301" s="13">
        <v>1</v>
      </c>
      <c r="E5301" s="13">
        <v>1</v>
      </c>
    </row>
  </sheetData>
  <sheetProtection autoFilter="0"/>
  <protectedRanges>
    <protectedRange sqref="A2:E10152" name="Range1"/>
  </protectedRanges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FBDB1A47341EB4FBF24F78DC784934C" ma:contentTypeVersion="19" ma:contentTypeDescription="Create a new document." ma:contentTypeScope="" ma:versionID="f3eda37066060fabce19ce08245f1254">
  <xsd:schema xmlns:xsd="http://www.w3.org/2001/XMLSchema" xmlns:xs="http://www.w3.org/2001/XMLSchema" xmlns:p="http://schemas.microsoft.com/office/2006/metadata/properties" xmlns:ns2="59c4a965-a931-4c39-81b0-0faf7b14887c" xmlns:ns3="a6ce26f1-1704-4966-9be3-eeedcec71cc3" targetNamespace="http://schemas.microsoft.com/office/2006/metadata/properties" ma:root="true" ma:fieldsID="fa01a677b3ab1140fa00567f5ba09de8" ns2:_="" ns3:_="">
    <xsd:import namespace="59c4a965-a931-4c39-81b0-0faf7b14887c"/>
    <xsd:import namespace="a6ce26f1-1704-4966-9be3-eeedcec71cc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KeyPoints" minOccurs="0"/>
                <xsd:element ref="ns2:MediaServiceKeyPoint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LengthInSeconds" minOccurs="0"/>
                <xsd:element ref="ns2:MediaServiceLocation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July2025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c4a965-a931-4c39-81b0-0faf7b14887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c15a37f8-3097-469c-b5f3-379b5f91591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July2025" ma:index="25" nillable="true" ma:displayName="July 2025" ma:format="Dropdown" ma:internalName="July2025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6ce26f1-1704-4966-9be3-eeedcec71cc3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47c46d2e-58ea-4b96-b8d1-553b89e48a3b}" ma:internalName="TaxCatchAll" ma:showField="CatchAllData" ma:web="a6ce26f1-1704-4966-9be3-eeedcec71cc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July2025 xmlns="59c4a965-a931-4c39-81b0-0faf7b14887c" xsi:nil="true"/>
    <lcf76f155ced4ddcb4097134ff3c332f xmlns="59c4a965-a931-4c39-81b0-0faf7b14887c">
      <Terms xmlns="http://schemas.microsoft.com/office/infopath/2007/PartnerControls"/>
    </lcf76f155ced4ddcb4097134ff3c332f>
    <TaxCatchAll xmlns="a6ce26f1-1704-4966-9be3-eeedcec71cc3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D2BF6A98-A32A-413E-A6DA-6D05761CE52D}"/>
</file>

<file path=customXml/itemProps2.xml><?xml version="1.0" encoding="utf-8"?>
<ds:datastoreItem xmlns:ds="http://schemas.openxmlformats.org/officeDocument/2006/customXml" ds:itemID="{BD64BD13-3745-498B-8004-5399FD7C7D70}"/>
</file>

<file path=customXml/itemProps3.xml><?xml version="1.0" encoding="utf-8"?>
<ds:datastoreItem xmlns:ds="http://schemas.openxmlformats.org/officeDocument/2006/customXml" ds:itemID="{9EC18487-C963-4AD5-B046-04FF08B46A3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Joao Marcos</dc:creator>
  <cp:keywords/>
  <dc:description/>
  <cp:lastModifiedBy/>
  <cp:revision/>
  <dcterms:created xsi:type="dcterms:W3CDTF">2025-09-02T11:01:43Z</dcterms:created>
  <dcterms:modified xsi:type="dcterms:W3CDTF">2025-09-18T08:11:54Z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0x010100BFBDB1A47341EB4FBF24F78DC784934C</vt:lpwstr>
  </property>
  <property fmtid="{D5CDD505-2E9C-101B-9397-08002B2CF9AE}" pid="3" name="MediaServiceImageTags">
    <vt:lpwstr/>
  </property>
</Properties>
</file>